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zhao3\AppData\Local\Temp\scp32145\sasprod01\users\wzhao3\arm_weekly_report\"/>
    </mc:Choice>
  </mc:AlternateContent>
  <bookViews>
    <workbookView xWindow="720" yWindow="276" windowWidth="11100" windowHeight="5328" tabRatio="806" firstSheet="6" activeTab="7"/>
  </bookViews>
  <sheets>
    <sheet name="Bucket_01" sheetId="1" state="hidden" r:id="rId1"/>
    <sheet name="Bucket_02" sheetId="2" state="hidden" r:id="rId2"/>
    <sheet name="Pivot_07" sheetId="23" state="hidden" r:id="rId3"/>
    <sheet name="Pivot_01" sheetId="8" state="hidden" r:id="rId4"/>
    <sheet name="Pivot_02" sheetId="9" state="hidden" r:id="rId5"/>
    <sheet name="Pivot_08" sheetId="28" state="hidden" r:id="rId6"/>
    <sheet name="ARM17 iACH|cELV" sheetId="24" r:id="rId7"/>
    <sheet name="ARM16TP Summary" sheetId="25" r:id="rId8"/>
    <sheet name="iACH|cELV|uELV|PAD, C|T|Y" sheetId="14" r:id="rId9"/>
    <sheet name="uELV, G" sheetId="15" r:id="rId10"/>
    <sheet name="Raw_BadRate" sheetId="20" state="hidden" r:id="rId11"/>
    <sheet name="Raw_BadRate_weekly" sheetId="21" state="hidden" r:id="rId12"/>
    <sheet name="Bucket_07" sheetId="22" state="hidden" r:id="rId13"/>
    <sheet name="ARM17_BadRate_monthly" sheetId="26" state="hidden" r:id="rId14"/>
    <sheet name="ARM17_BadRate_weekly" sheetId="27" state="hidden" r:id="rId15"/>
  </sheets>
  <definedNames>
    <definedName name="_xlnm._FilterDatabase" localSheetId="0" hidden="1">Bucket_01!$A$1:$Q$1558</definedName>
    <definedName name="_xlnm._FilterDatabase" localSheetId="1" hidden="1">Bucket_02!$A$1:$Q$43</definedName>
    <definedName name="Bucket_03">#REF!</definedName>
    <definedName name="Bucket_04">#REF!</definedName>
    <definedName name="Bucket_05">#REF!</definedName>
    <definedName name="Bucket_06">#REF!</definedName>
    <definedName name="Bucket_01">'Bucket_01'!$A$1:$Q$2878</definedName>
    <definedName name="Bucket_02">'Bucket_02'!$A$1:$Q$1450</definedName>
    <definedName name="Bucket_07">'Bucket_07'!$A$1:$AA$931</definedName>
    <definedName name="Raw_BadRate">'Raw_BadRate'!$A$1:$J$23</definedName>
    <definedName name="Raw_BadRate_weekly">'Raw_BadRate_weekly'!$A$1:$AD$23</definedName>
    <definedName name="ARM17_BadRate_monthly">'ARM17_BadRate_monthly'!$A$1:$J$16</definedName>
    <definedName name="ARM17_BadRate_weekly">'ARM17_BadRate_weekly'!$A$1:$AD$16</definedName>
  </definedNames>
  <calcPr fullCalcOnLoad="true"/>
  <pivotCaches>
    <pivotCache cacheId="8" r:id="rId16"/>
    <pivotCache cacheId="15" r:id="rId17"/>
    <pivotCache cacheId="22" r:id="rId18"/>
  </pivotCaches>
</workbook>
</file>

<file path=xl/calcChain.xml><?xml version="1.0" encoding="utf-8"?>
<calcChain xmlns="http://schemas.openxmlformats.org/spreadsheetml/2006/main">
  <c r="D70" i="24" l="1"/>
  <c r="E70" i="24"/>
  <c r="F70" i="24"/>
  <c r="G70" i="24"/>
  <c r="H70" i="24"/>
  <c r="D71" i="24"/>
  <c r="E71" i="24"/>
  <c r="F71" i="24"/>
  <c r="G71" i="24"/>
  <c r="H71" i="24"/>
  <c r="D77" i="24"/>
  <c r="E77" i="24"/>
  <c r="F77" i="24"/>
  <c r="G77" i="24"/>
  <c r="H77" i="24"/>
  <c r="D78" i="24"/>
  <c r="E78" i="24"/>
  <c r="F78" i="24"/>
  <c r="G78" i="24"/>
  <c r="H78" i="24"/>
  <c r="D80" i="24"/>
  <c r="E80" i="24"/>
  <c r="F80" i="24"/>
  <c r="G80" i="24"/>
  <c r="H80" i="24"/>
  <c r="D81" i="24"/>
  <c r="E81" i="24"/>
  <c r="F81" i="24"/>
  <c r="G81" i="24"/>
  <c r="H81" i="24"/>
  <c r="D82" i="24"/>
  <c r="E82" i="24"/>
  <c r="F82" i="24"/>
  <c r="G82" i="24"/>
  <c r="H82" i="24"/>
  <c r="D83" i="24"/>
  <c r="E83" i="24"/>
  <c r="F83" i="24"/>
  <c r="G83" i="24"/>
  <c r="H83" i="24"/>
  <c r="D84" i="24"/>
  <c r="E84" i="24"/>
  <c r="F84" i="24"/>
  <c r="G84" i="24"/>
  <c r="H84" i="24"/>
  <c r="D85" i="24"/>
  <c r="E85" i="24"/>
  <c r="F85" i="24"/>
  <c r="G85" i="24"/>
  <c r="H85" i="24"/>
  <c r="D86" i="24"/>
  <c r="E86" i="24"/>
  <c r="F86" i="24"/>
  <c r="G86" i="24"/>
  <c r="H86" i="24"/>
  <c r="D92" i="24"/>
  <c r="E92" i="24"/>
  <c r="F92" i="24"/>
  <c r="G92" i="24"/>
  <c r="H92" i="24"/>
  <c r="D93" i="24"/>
  <c r="E93" i="24"/>
  <c r="F93" i="24"/>
  <c r="G93" i="24"/>
  <c r="H93" i="24"/>
  <c r="D95" i="24"/>
  <c r="E95" i="24"/>
  <c r="F95" i="24"/>
  <c r="G95" i="24"/>
  <c r="H95" i="24"/>
  <c r="D96" i="24"/>
  <c r="E96" i="24"/>
  <c r="F96" i="24"/>
  <c r="G96" i="24"/>
  <c r="H96" i="24"/>
  <c r="D97" i="24"/>
  <c r="E97" i="24"/>
  <c r="F97" i="24"/>
  <c r="G97" i="24"/>
  <c r="H97" i="24"/>
  <c r="D98" i="24"/>
  <c r="E98" i="24"/>
  <c r="F98" i="24"/>
  <c r="G98" i="24"/>
  <c r="H98" i="24"/>
  <c r="D99" i="24"/>
  <c r="E99" i="24"/>
  <c r="F99" i="24"/>
  <c r="G99" i="24"/>
  <c r="H99" i="24"/>
  <c r="D100" i="24"/>
  <c r="E100" i="24"/>
  <c r="F100" i="24"/>
  <c r="G100" i="24"/>
  <c r="H100" i="24"/>
  <c r="D101" i="24"/>
  <c r="E101" i="24"/>
  <c r="F101" i="24"/>
  <c r="G101" i="24"/>
  <c r="H101" i="24"/>
  <c r="D107" i="24"/>
  <c r="E107" i="24"/>
  <c r="F107" i="24"/>
  <c r="G107" i="24"/>
  <c r="H107" i="24"/>
  <c r="D108" i="24"/>
  <c r="E108" i="24"/>
  <c r="F108" i="24"/>
  <c r="G108" i="24"/>
  <c r="H108" i="24"/>
  <c r="D110" i="24"/>
  <c r="E110" i="24"/>
  <c r="F110" i="24"/>
  <c r="G110" i="24"/>
  <c r="H110" i="24"/>
  <c r="D111" i="24"/>
  <c r="E111" i="24"/>
  <c r="F111" i="24"/>
  <c r="G111" i="24"/>
  <c r="H111" i="24"/>
  <c r="D112" i="24"/>
  <c r="E112" i="24"/>
  <c r="F112" i="24"/>
  <c r="G112" i="24"/>
  <c r="H112" i="24"/>
  <c r="D113" i="24"/>
  <c r="E113" i="24"/>
  <c r="F113" i="24"/>
  <c r="G113" i="24"/>
  <c r="H113" i="24"/>
  <c r="D114" i="24"/>
  <c r="E114" i="24"/>
  <c r="F114" i="24"/>
  <c r="G114" i="24"/>
  <c r="H114" i="24"/>
  <c r="C101" i="24"/>
  <c r="C100" i="24"/>
  <c r="C71" i="24"/>
  <c r="C70" i="24"/>
  <c r="D12" i="24"/>
  <c r="E12" i="24"/>
  <c r="F12" i="24"/>
  <c r="G12" i="24"/>
  <c r="H12" i="24"/>
  <c r="D13" i="24"/>
  <c r="E13" i="24"/>
  <c r="F13" i="24"/>
  <c r="G13" i="24"/>
  <c r="H13" i="24"/>
  <c r="D19" i="24"/>
  <c r="E19" i="24"/>
  <c r="F19" i="24"/>
  <c r="G19" i="24"/>
  <c r="H19" i="24"/>
  <c r="D20" i="24"/>
  <c r="E20" i="24"/>
  <c r="F20" i="24"/>
  <c r="G20" i="24"/>
  <c r="H20" i="24"/>
  <c r="D22" i="24"/>
  <c r="E22" i="24"/>
  <c r="F22" i="24"/>
  <c r="G22" i="24"/>
  <c r="H22" i="24"/>
  <c r="D23" i="24"/>
  <c r="E23" i="24"/>
  <c r="F23" i="24"/>
  <c r="G23" i="24"/>
  <c r="H23" i="24"/>
  <c r="D24" i="24"/>
  <c r="E24" i="24"/>
  <c r="F24" i="24"/>
  <c r="G24" i="24"/>
  <c r="H24" i="24"/>
  <c r="D25" i="24"/>
  <c r="E25" i="24"/>
  <c r="F25" i="24"/>
  <c r="G25" i="24"/>
  <c r="H25" i="24"/>
  <c r="D26" i="24"/>
  <c r="E26" i="24"/>
  <c r="F26" i="24"/>
  <c r="G26" i="24"/>
  <c r="H26" i="24"/>
  <c r="D27" i="24"/>
  <c r="E27" i="24"/>
  <c r="F27" i="24"/>
  <c r="G27" i="24"/>
  <c r="H27" i="24"/>
  <c r="D28" i="24"/>
  <c r="E28" i="24"/>
  <c r="F28" i="24"/>
  <c r="G28" i="24"/>
  <c r="H28" i="24"/>
  <c r="D34" i="24"/>
  <c r="E34" i="24"/>
  <c r="F34" i="24"/>
  <c r="G34" i="24"/>
  <c r="H34" i="24"/>
  <c r="D35" i="24"/>
  <c r="E35" i="24"/>
  <c r="F35" i="24"/>
  <c r="G35" i="24"/>
  <c r="H35" i="24"/>
  <c r="D37" i="24"/>
  <c r="E37" i="24"/>
  <c r="F37" i="24"/>
  <c r="G37" i="24"/>
  <c r="H37" i="24"/>
  <c r="D38" i="24"/>
  <c r="E38" i="24"/>
  <c r="F38" i="24"/>
  <c r="G38" i="24"/>
  <c r="H38" i="24"/>
  <c r="D39" i="24"/>
  <c r="E39" i="24"/>
  <c r="F39" i="24"/>
  <c r="G39" i="24"/>
  <c r="H39" i="24"/>
  <c r="D40" i="24"/>
  <c r="E40" i="24"/>
  <c r="F40" i="24"/>
  <c r="G40" i="24"/>
  <c r="H40" i="24"/>
  <c r="D41" i="24"/>
  <c r="E41" i="24"/>
  <c r="F41" i="24"/>
  <c r="G41" i="24"/>
  <c r="H41" i="24"/>
  <c r="D42" i="24"/>
  <c r="E42" i="24"/>
  <c r="F42" i="24"/>
  <c r="G42" i="24"/>
  <c r="H42" i="24"/>
  <c r="D43" i="24"/>
  <c r="E43" i="24"/>
  <c r="F43" i="24"/>
  <c r="G43" i="24"/>
  <c r="H43" i="24"/>
  <c r="D49" i="24"/>
  <c r="E49" i="24"/>
  <c r="F49" i="24"/>
  <c r="G49" i="24"/>
  <c r="H49" i="24"/>
  <c r="D50" i="24"/>
  <c r="E50" i="24"/>
  <c r="F50" i="24"/>
  <c r="G50" i="24"/>
  <c r="H50" i="24"/>
  <c r="D52" i="24"/>
  <c r="E52" i="24"/>
  <c r="F52" i="24"/>
  <c r="G52" i="24"/>
  <c r="H52" i="24"/>
  <c r="D53" i="24"/>
  <c r="E53" i="24"/>
  <c r="F53" i="24"/>
  <c r="G53" i="24"/>
  <c r="H53" i="24"/>
  <c r="D54" i="24"/>
  <c r="E54" i="24"/>
  <c r="F54" i="24"/>
  <c r="G54" i="24"/>
  <c r="H54" i="24"/>
  <c r="D55" i="24"/>
  <c r="E55" i="24"/>
  <c r="F55" i="24"/>
  <c r="G55" i="24"/>
  <c r="H55" i="24"/>
  <c r="D56" i="24"/>
  <c r="E56" i="24"/>
  <c r="F56" i="24"/>
  <c r="G56" i="24"/>
  <c r="H56" i="24"/>
  <c r="C43" i="24"/>
  <c r="C42" i="24"/>
  <c r="C13" i="24"/>
  <c r="C12" i="24"/>
  <c r="D31" i="25" l="1"/>
  <c r="E31" i="25"/>
  <c r="F31" i="25"/>
  <c r="G31" i="25"/>
  <c r="H31" i="25"/>
  <c r="C31" i="25"/>
  <c r="B31" i="25"/>
  <c r="D22" i="25"/>
  <c r="E22" i="25"/>
  <c r="F22" i="25"/>
  <c r="G22" i="25"/>
  <c r="H22" i="25"/>
  <c r="C22" i="25"/>
  <c r="B22" i="25"/>
  <c r="D15" i="25"/>
  <c r="E15" i="25"/>
  <c r="F15" i="25"/>
  <c r="G15" i="25"/>
  <c r="H15" i="25"/>
  <c r="D8" i="25"/>
  <c r="E8" i="25"/>
  <c r="F8" i="25"/>
  <c r="G8" i="25"/>
  <c r="H8" i="25"/>
  <c r="C15" i="25"/>
  <c r="B15" i="25"/>
  <c r="B8" i="25"/>
  <c r="C8" i="25"/>
  <c r="A100" i="24" l="1"/>
  <c r="A85" i="24"/>
  <c r="A70" i="24"/>
  <c r="A60" i="24"/>
  <c r="A59" i="24"/>
  <c r="B59" i="24"/>
  <c r="C59" i="24"/>
  <c r="D59" i="24"/>
  <c r="E59" i="24"/>
  <c r="F59" i="24"/>
  <c r="G59" i="24"/>
  <c r="H59" i="24"/>
  <c r="B60" i="24"/>
  <c r="C60" i="24"/>
  <c r="D60" i="24"/>
  <c r="E60" i="24"/>
  <c r="F60" i="24"/>
  <c r="G60" i="24"/>
  <c r="H60" i="24"/>
  <c r="A61" i="24"/>
  <c r="B61" i="24"/>
  <c r="C61" i="24"/>
  <c r="D61" i="24"/>
  <c r="E61" i="24"/>
  <c r="F61" i="24"/>
  <c r="G61" i="24"/>
  <c r="H61" i="24"/>
  <c r="A62" i="24"/>
  <c r="B62" i="24"/>
  <c r="C62" i="24"/>
  <c r="D62" i="24"/>
  <c r="E62" i="24"/>
  <c r="F62" i="24"/>
  <c r="G62" i="24"/>
  <c r="H62" i="24"/>
  <c r="A63" i="24"/>
  <c r="B63" i="24"/>
  <c r="C63" i="24"/>
  <c r="D63" i="24"/>
  <c r="E63" i="24"/>
  <c r="F63" i="24"/>
  <c r="G63" i="24"/>
  <c r="H63" i="24"/>
  <c r="D64" i="24"/>
  <c r="E64" i="24"/>
  <c r="F64" i="24"/>
  <c r="G64" i="24"/>
  <c r="H64" i="24"/>
  <c r="A65" i="24"/>
  <c r="B65" i="24"/>
  <c r="C65" i="24"/>
  <c r="D65" i="24"/>
  <c r="E65" i="24"/>
  <c r="F65" i="24"/>
  <c r="G65" i="24"/>
  <c r="H65" i="24"/>
  <c r="A66" i="24"/>
  <c r="B66" i="24"/>
  <c r="C66" i="24"/>
  <c r="D66" i="24"/>
  <c r="E66" i="24"/>
  <c r="F66" i="24"/>
  <c r="G66" i="24"/>
  <c r="H66" i="24"/>
  <c r="C67" i="24"/>
  <c r="D67" i="24"/>
  <c r="E67" i="24"/>
  <c r="F67" i="24"/>
  <c r="G67" i="24"/>
  <c r="H67" i="24"/>
  <c r="A68" i="24"/>
  <c r="B68" i="24"/>
  <c r="C68" i="24"/>
  <c r="D68" i="24"/>
  <c r="E68" i="24"/>
  <c r="F68" i="24"/>
  <c r="G68" i="24"/>
  <c r="H68" i="24"/>
  <c r="A69" i="24"/>
  <c r="B69" i="24"/>
  <c r="C69" i="24"/>
  <c r="D69" i="24"/>
  <c r="E69" i="24"/>
  <c r="F69" i="24"/>
  <c r="G69" i="24"/>
  <c r="H69" i="24"/>
  <c r="B70" i="24"/>
  <c r="A71" i="24"/>
  <c r="B71" i="24"/>
  <c r="A77" i="24"/>
  <c r="B77" i="24"/>
  <c r="C77" i="24"/>
  <c r="A78" i="24"/>
  <c r="B78" i="24"/>
  <c r="C78" i="24"/>
  <c r="A80" i="24"/>
  <c r="B80" i="24"/>
  <c r="C80" i="24"/>
  <c r="A81" i="24"/>
  <c r="B81" i="24"/>
  <c r="C81" i="24"/>
  <c r="C82" i="24"/>
  <c r="A83" i="24"/>
  <c r="B83" i="24"/>
  <c r="C83" i="24"/>
  <c r="A84" i="24"/>
  <c r="B84" i="24"/>
  <c r="C84" i="24"/>
  <c r="B85" i="24"/>
  <c r="C85" i="24"/>
  <c r="A86" i="24"/>
  <c r="B86" i="24"/>
  <c r="C86" i="24"/>
  <c r="A92" i="24"/>
  <c r="B92" i="24"/>
  <c r="C92" i="24"/>
  <c r="A93" i="24"/>
  <c r="B93" i="24"/>
  <c r="C93" i="24"/>
  <c r="A95" i="24"/>
  <c r="B95" i="24"/>
  <c r="C95" i="24"/>
  <c r="A96" i="24"/>
  <c r="B96" i="24"/>
  <c r="C96" i="24"/>
  <c r="C97" i="24"/>
  <c r="A98" i="24"/>
  <c r="B98" i="24"/>
  <c r="C98" i="24"/>
  <c r="A99" i="24"/>
  <c r="B99" i="24"/>
  <c r="C99" i="24"/>
  <c r="B100" i="24"/>
  <c r="A101" i="24"/>
  <c r="B101" i="24"/>
  <c r="A107" i="24"/>
  <c r="B107" i="24"/>
  <c r="C107" i="24"/>
  <c r="A108" i="24"/>
  <c r="B108" i="24"/>
  <c r="C108" i="24"/>
  <c r="A110" i="24"/>
  <c r="B110" i="24"/>
  <c r="C110" i="24"/>
  <c r="A111" i="24"/>
  <c r="B111" i="24"/>
  <c r="C111" i="24"/>
  <c r="C112" i="24"/>
  <c r="A113" i="24"/>
  <c r="B113" i="24"/>
  <c r="C113" i="24"/>
  <c r="A114" i="24"/>
  <c r="B114" i="24"/>
  <c r="C114" i="24"/>
  <c r="A42" i="24" l="1"/>
  <c r="A27" i="24"/>
  <c r="A12" i="24"/>
  <c r="A2" i="24"/>
  <c r="C28" i="24" l="1"/>
  <c r="C27" i="24"/>
  <c r="B43" i="24"/>
  <c r="B42" i="24"/>
  <c r="B28" i="24"/>
  <c r="B27" i="24"/>
  <c r="B13" i="24"/>
  <c r="B12" i="24"/>
  <c r="D2" i="24"/>
  <c r="E2" i="24"/>
  <c r="F2" i="24"/>
  <c r="G2" i="24"/>
  <c r="H2" i="24"/>
  <c r="D3" i="24"/>
  <c r="E3" i="24"/>
  <c r="F3" i="24"/>
  <c r="G3" i="24"/>
  <c r="H3" i="24"/>
  <c r="C2" i="24"/>
  <c r="C3" i="24"/>
  <c r="B2" i="24"/>
  <c r="B3" i="24"/>
  <c r="A2" i="25" l="1"/>
  <c r="B2" i="25"/>
  <c r="C2" i="25"/>
  <c r="D2" i="25"/>
  <c r="E2" i="25"/>
  <c r="F2" i="25"/>
  <c r="G2" i="25"/>
  <c r="H2" i="25"/>
  <c r="A24" i="25" l="1"/>
  <c r="A1" i="25"/>
  <c r="A25" i="25"/>
  <c r="B25" i="25"/>
  <c r="C25" i="25"/>
  <c r="D25" i="25"/>
  <c r="E25" i="25"/>
  <c r="F25" i="25"/>
  <c r="G25" i="25"/>
  <c r="H25" i="25"/>
  <c r="A26" i="25"/>
  <c r="A27" i="25"/>
  <c r="B27" i="25"/>
  <c r="C27" i="25"/>
  <c r="D27" i="25"/>
  <c r="E27" i="25"/>
  <c r="F27" i="25"/>
  <c r="G27" i="25"/>
  <c r="H27" i="25"/>
  <c r="A28" i="25"/>
  <c r="B28" i="25"/>
  <c r="C28" i="25"/>
  <c r="D28" i="25"/>
  <c r="E28" i="25"/>
  <c r="F28" i="25"/>
  <c r="G28" i="25"/>
  <c r="H28" i="25"/>
  <c r="A29" i="25"/>
  <c r="B29" i="25"/>
  <c r="C29" i="25"/>
  <c r="D29" i="25"/>
  <c r="E29" i="25"/>
  <c r="F29" i="25"/>
  <c r="G29" i="25"/>
  <c r="H29" i="25"/>
  <c r="A30" i="25"/>
  <c r="B30" i="25"/>
  <c r="C30" i="25"/>
  <c r="D30" i="25"/>
  <c r="E30" i="25"/>
  <c r="F30" i="25"/>
  <c r="G30" i="25"/>
  <c r="H30" i="25"/>
  <c r="A31" i="25"/>
  <c r="A3" i="25"/>
  <c r="A4" i="25"/>
  <c r="B4" i="25"/>
  <c r="C4" i="25"/>
  <c r="D4" i="25"/>
  <c r="E4" i="25"/>
  <c r="F4" i="25"/>
  <c r="G4" i="25"/>
  <c r="H4" i="25"/>
  <c r="A5" i="25"/>
  <c r="B5" i="25"/>
  <c r="C5" i="25"/>
  <c r="D5" i="25"/>
  <c r="E5" i="25"/>
  <c r="F5" i="25"/>
  <c r="G5" i="25"/>
  <c r="H5" i="25"/>
  <c r="A6" i="25"/>
  <c r="B6" i="25"/>
  <c r="C6" i="25"/>
  <c r="D6" i="25"/>
  <c r="E6" i="25"/>
  <c r="F6" i="25"/>
  <c r="G6" i="25"/>
  <c r="H6" i="25"/>
  <c r="A7" i="25"/>
  <c r="B7" i="25"/>
  <c r="C7" i="25"/>
  <c r="D7" i="25"/>
  <c r="E7" i="25"/>
  <c r="F7" i="25"/>
  <c r="G7" i="25"/>
  <c r="H7" i="25"/>
  <c r="A8" i="25"/>
  <c r="A10" i="25"/>
  <c r="A11" i="25"/>
  <c r="B11" i="25"/>
  <c r="C11" i="25"/>
  <c r="D11" i="25"/>
  <c r="E11" i="25"/>
  <c r="F11" i="25"/>
  <c r="G11" i="25"/>
  <c r="H11" i="25"/>
  <c r="A12" i="25"/>
  <c r="B12" i="25"/>
  <c r="C12" i="25"/>
  <c r="D12" i="25"/>
  <c r="E12" i="25"/>
  <c r="F12" i="25"/>
  <c r="G12" i="25"/>
  <c r="H12" i="25"/>
  <c r="A13" i="25"/>
  <c r="B13" i="25"/>
  <c r="C13" i="25"/>
  <c r="D13" i="25"/>
  <c r="E13" i="25"/>
  <c r="F13" i="25"/>
  <c r="G13" i="25"/>
  <c r="H13" i="25"/>
  <c r="A14" i="25"/>
  <c r="B14" i="25"/>
  <c r="C14" i="25"/>
  <c r="D14" i="25"/>
  <c r="E14" i="25"/>
  <c r="F14" i="25"/>
  <c r="G14" i="25"/>
  <c r="H14" i="25"/>
  <c r="A15" i="25"/>
  <c r="A17" i="25"/>
  <c r="A18" i="25"/>
  <c r="B18" i="25"/>
  <c r="C18" i="25"/>
  <c r="D18" i="25"/>
  <c r="E18" i="25"/>
  <c r="F18" i="25"/>
  <c r="G18" i="25"/>
  <c r="H18" i="25"/>
  <c r="A19" i="25"/>
  <c r="B19" i="25"/>
  <c r="C19" i="25"/>
  <c r="D19" i="25"/>
  <c r="E19" i="25"/>
  <c r="F19" i="25"/>
  <c r="G19" i="25"/>
  <c r="H19" i="25"/>
  <c r="A20" i="25"/>
  <c r="B20" i="25"/>
  <c r="C20" i="25"/>
  <c r="D20" i="25"/>
  <c r="E20" i="25"/>
  <c r="F20" i="25"/>
  <c r="G20" i="25"/>
  <c r="H20" i="25"/>
  <c r="A21" i="25"/>
  <c r="B21" i="25"/>
  <c r="C21" i="25"/>
  <c r="D21" i="25"/>
  <c r="E21" i="25"/>
  <c r="F21" i="25"/>
  <c r="G21" i="25"/>
  <c r="H21" i="25"/>
  <c r="A22" i="25"/>
  <c r="C56" i="24" l="1"/>
  <c r="B56" i="24"/>
  <c r="A56" i="24"/>
  <c r="C55" i="24"/>
  <c r="B55" i="24"/>
  <c r="A55" i="24"/>
  <c r="C54" i="24"/>
  <c r="C53" i="24"/>
  <c r="B53" i="24"/>
  <c r="A53" i="24"/>
  <c r="C52" i="24"/>
  <c r="B52" i="24"/>
  <c r="A52" i="24"/>
  <c r="C50" i="24"/>
  <c r="B50" i="24"/>
  <c r="A50" i="24"/>
  <c r="C49" i="24"/>
  <c r="B49" i="24"/>
  <c r="A49" i="24"/>
  <c r="C41" i="24"/>
  <c r="B41" i="24"/>
  <c r="A41" i="24"/>
  <c r="C40" i="24"/>
  <c r="B40" i="24"/>
  <c r="A40" i="24"/>
  <c r="C39" i="24"/>
  <c r="C38" i="24"/>
  <c r="B38" i="24"/>
  <c r="A38" i="24"/>
  <c r="C37" i="24"/>
  <c r="B37" i="24"/>
  <c r="A37" i="24"/>
  <c r="C35" i="24"/>
  <c r="B35" i="24"/>
  <c r="A35" i="24"/>
  <c r="C34" i="24"/>
  <c r="B34" i="24"/>
  <c r="A34" i="24"/>
  <c r="C26" i="24"/>
  <c r="B26" i="24"/>
  <c r="A26" i="24"/>
  <c r="C25" i="24"/>
  <c r="B25" i="24"/>
  <c r="A25" i="24"/>
  <c r="C24" i="24"/>
  <c r="C23" i="24"/>
  <c r="B23" i="24"/>
  <c r="A23" i="24"/>
  <c r="C22" i="24"/>
  <c r="B22" i="24"/>
  <c r="A22" i="24"/>
  <c r="C20" i="24"/>
  <c r="B20" i="24"/>
  <c r="A20" i="24"/>
  <c r="C19" i="24"/>
  <c r="B19" i="24"/>
  <c r="A19" i="24"/>
  <c r="A11" i="24"/>
  <c r="C5" i="24"/>
  <c r="D5" i="24"/>
  <c r="E5" i="24"/>
  <c r="F5" i="24"/>
  <c r="G5" i="24"/>
  <c r="H5" i="24"/>
  <c r="B11" i="24"/>
  <c r="H11" i="24"/>
  <c r="G11" i="24"/>
  <c r="F11" i="24"/>
  <c r="E11" i="24"/>
  <c r="D11" i="24"/>
  <c r="C11" i="24"/>
  <c r="H10" i="24"/>
  <c r="G10" i="24"/>
  <c r="F10" i="24"/>
  <c r="E10" i="24"/>
  <c r="D10" i="24"/>
  <c r="C10" i="24"/>
  <c r="B10" i="24"/>
  <c r="A10" i="24"/>
  <c r="H9" i="24"/>
  <c r="G9" i="24"/>
  <c r="F9" i="24"/>
  <c r="E9" i="24"/>
  <c r="D9" i="24"/>
  <c r="C9" i="24"/>
  <c r="H8" i="24"/>
  <c r="G8" i="24"/>
  <c r="F8" i="24"/>
  <c r="E8" i="24"/>
  <c r="D8" i="24"/>
  <c r="C8" i="24"/>
  <c r="B8" i="24"/>
  <c r="A8" i="24"/>
  <c r="H7" i="24"/>
  <c r="G7" i="24"/>
  <c r="F7" i="24"/>
  <c r="E7" i="24"/>
  <c r="D7" i="24"/>
  <c r="C7" i="24"/>
  <c r="B7" i="24"/>
  <c r="A7" i="24"/>
  <c r="H6" i="24"/>
  <c r="G6" i="24"/>
  <c r="F6" i="24"/>
  <c r="E6" i="24"/>
  <c r="D6" i="24"/>
  <c r="B5" i="24"/>
  <c r="A5" i="24"/>
  <c r="H4" i="24"/>
  <c r="G4" i="24"/>
  <c r="F4" i="24"/>
  <c r="E4" i="24"/>
  <c r="D4" i="24"/>
  <c r="C4" i="24"/>
  <c r="B4" i="24"/>
  <c r="A4" i="24"/>
  <c r="H1" i="24"/>
  <c r="G1" i="24"/>
  <c r="F1" i="24"/>
  <c r="E1" i="24"/>
  <c r="D1" i="24"/>
  <c r="C1" i="24"/>
  <c r="A43" i="24"/>
  <c r="A28" i="24"/>
  <c r="A13" i="24"/>
  <c r="A3" i="24"/>
  <c r="B1" i="24"/>
  <c r="A1" i="24"/>
  <c r="D3" i="15" l="1"/>
  <c r="E3" i="15"/>
  <c r="F3" i="15"/>
  <c r="G3" i="15"/>
  <c r="H3" i="15"/>
  <c r="C3" i="15"/>
  <c r="H26" i="15"/>
  <c r="G26" i="15"/>
  <c r="F26" i="15"/>
  <c r="E26" i="15"/>
  <c r="D26" i="15"/>
  <c r="C26" i="15"/>
  <c r="B26" i="15"/>
  <c r="A26" i="15"/>
  <c r="H25" i="15"/>
  <c r="G25" i="15"/>
  <c r="F25" i="15"/>
  <c r="E25" i="15"/>
  <c r="D25" i="15"/>
  <c r="C25" i="15"/>
  <c r="B25" i="15"/>
  <c r="A25" i="15"/>
  <c r="H24" i="15"/>
  <c r="G24" i="15"/>
  <c r="F24" i="15"/>
  <c r="E24" i="15"/>
  <c r="D24" i="15"/>
  <c r="C24" i="15"/>
  <c r="B24" i="15"/>
  <c r="A24" i="15"/>
  <c r="H23" i="15"/>
  <c r="G23" i="15"/>
  <c r="F23" i="15"/>
  <c r="E23" i="15"/>
  <c r="D23" i="15"/>
  <c r="C23" i="15"/>
  <c r="B23" i="15"/>
  <c r="A23" i="15"/>
  <c r="H22" i="15"/>
  <c r="G22" i="15"/>
  <c r="F22" i="15"/>
  <c r="E22" i="15"/>
  <c r="D22" i="15"/>
  <c r="C22" i="15"/>
  <c r="B22" i="15"/>
  <c r="A22" i="15"/>
  <c r="H21" i="15"/>
  <c r="G21" i="15"/>
  <c r="F21" i="15"/>
  <c r="E21" i="15"/>
  <c r="D21" i="15"/>
  <c r="C21" i="15"/>
  <c r="B21" i="15"/>
  <c r="A21" i="15"/>
  <c r="H20" i="15"/>
  <c r="G20" i="15"/>
  <c r="F20" i="15"/>
  <c r="E20" i="15"/>
  <c r="D20" i="15"/>
  <c r="C20" i="15"/>
  <c r="B20" i="15"/>
  <c r="A20" i="15"/>
  <c r="H19" i="15"/>
  <c r="G19" i="15"/>
  <c r="F19" i="15"/>
  <c r="E19" i="15"/>
  <c r="D19" i="15"/>
  <c r="C19" i="15"/>
  <c r="H18" i="15"/>
  <c r="G18" i="15"/>
  <c r="F18" i="15"/>
  <c r="E18" i="15"/>
  <c r="D18" i="15"/>
  <c r="C18" i="15"/>
  <c r="B18" i="15"/>
  <c r="A18" i="15"/>
  <c r="H17" i="15"/>
  <c r="G17" i="15"/>
  <c r="F17" i="15"/>
  <c r="E17" i="15"/>
  <c r="D17" i="15"/>
  <c r="C17" i="15"/>
  <c r="B17" i="15"/>
  <c r="A17" i="15"/>
  <c r="H16" i="15"/>
  <c r="G16" i="15"/>
  <c r="F16" i="15"/>
  <c r="E16" i="15"/>
  <c r="D16" i="15"/>
  <c r="C16" i="15"/>
  <c r="B16" i="15"/>
  <c r="A16" i="15"/>
  <c r="H15" i="15"/>
  <c r="G15" i="15"/>
  <c r="F15" i="15"/>
  <c r="E15" i="15"/>
  <c r="D15" i="15"/>
  <c r="C15" i="15"/>
  <c r="B15" i="15"/>
  <c r="A15" i="15"/>
  <c r="H14" i="15"/>
  <c r="G14" i="15"/>
  <c r="F14" i="15"/>
  <c r="E14" i="15"/>
  <c r="D14" i="15"/>
  <c r="C14" i="15"/>
  <c r="B14" i="15"/>
  <c r="A14" i="15"/>
  <c r="H13" i="15"/>
  <c r="G13" i="15"/>
  <c r="F13" i="15"/>
  <c r="E13" i="15"/>
  <c r="D13" i="15"/>
  <c r="C13" i="15"/>
  <c r="B13" i="15"/>
  <c r="A13" i="15"/>
  <c r="H12" i="15"/>
  <c r="G12" i="15"/>
  <c r="F12" i="15"/>
  <c r="E12" i="15"/>
  <c r="D12" i="15"/>
  <c r="C12" i="15"/>
  <c r="B12" i="15"/>
  <c r="A12" i="15"/>
  <c r="H11" i="15"/>
  <c r="G11" i="15"/>
  <c r="F11" i="15"/>
  <c r="E11" i="15"/>
  <c r="D11" i="15"/>
  <c r="C11" i="15"/>
  <c r="H10" i="15"/>
  <c r="G10" i="15"/>
  <c r="F10" i="15"/>
  <c r="E10" i="15"/>
  <c r="D10" i="15"/>
  <c r="C10" i="15"/>
  <c r="B10" i="15"/>
  <c r="A10" i="15"/>
  <c r="H9" i="15"/>
  <c r="G9" i="15"/>
  <c r="F9" i="15"/>
  <c r="E9" i="15"/>
  <c r="D9" i="15"/>
  <c r="C9" i="15"/>
  <c r="B9" i="15"/>
  <c r="A9" i="15"/>
  <c r="H8" i="15"/>
  <c r="G8" i="15"/>
  <c r="F8" i="15"/>
  <c r="E8" i="15"/>
  <c r="D8" i="15"/>
  <c r="C8" i="15"/>
  <c r="B8" i="15"/>
  <c r="A8" i="15"/>
  <c r="H7" i="15"/>
  <c r="G7" i="15"/>
  <c r="F7" i="15"/>
  <c r="E7" i="15"/>
  <c r="D7" i="15"/>
  <c r="C7" i="15"/>
  <c r="B7" i="15"/>
  <c r="A7" i="15"/>
  <c r="H6" i="15"/>
  <c r="G6" i="15"/>
  <c r="F6" i="15"/>
  <c r="E6" i="15"/>
  <c r="D6" i="15"/>
  <c r="C6" i="15"/>
  <c r="B6" i="15"/>
  <c r="A6" i="15"/>
  <c r="H5" i="15"/>
  <c r="G5" i="15"/>
  <c r="F5" i="15"/>
  <c r="E5" i="15"/>
  <c r="D5" i="15"/>
  <c r="C5" i="15"/>
  <c r="B5" i="15"/>
  <c r="A5" i="15"/>
  <c r="H4" i="15"/>
  <c r="G4" i="15"/>
  <c r="F4" i="15"/>
  <c r="E4" i="15"/>
  <c r="D4" i="15"/>
  <c r="C4" i="15"/>
  <c r="B4" i="15"/>
  <c r="A4" i="15"/>
  <c r="H1" i="15"/>
  <c r="G1" i="15"/>
  <c r="F1" i="15"/>
  <c r="E1" i="15"/>
  <c r="D1" i="15"/>
  <c r="C1" i="15"/>
  <c r="B3" i="15"/>
  <c r="A3" i="15"/>
  <c r="A2" i="15"/>
  <c r="B1" i="15"/>
  <c r="A1" i="15"/>
  <c r="D58" i="14"/>
  <c r="E58" i="14"/>
  <c r="F58" i="14"/>
  <c r="G58" i="14"/>
  <c r="H58" i="14"/>
  <c r="D64" i="14"/>
  <c r="E64" i="14"/>
  <c r="F64" i="14"/>
  <c r="G64" i="14"/>
  <c r="H64" i="14"/>
  <c r="D65" i="14"/>
  <c r="E65" i="14"/>
  <c r="F65" i="14"/>
  <c r="G65" i="14"/>
  <c r="H65" i="14"/>
  <c r="D66" i="14"/>
  <c r="E66" i="14"/>
  <c r="F66" i="14"/>
  <c r="G66" i="14"/>
  <c r="H66" i="14"/>
  <c r="D67" i="14"/>
  <c r="E67" i="14"/>
  <c r="F67" i="14"/>
  <c r="G67" i="14"/>
  <c r="H67" i="14"/>
  <c r="D68" i="14"/>
  <c r="E68" i="14"/>
  <c r="F68" i="14"/>
  <c r="G68" i="14"/>
  <c r="H68" i="14"/>
  <c r="D69" i="14"/>
  <c r="E69" i="14"/>
  <c r="F69" i="14"/>
  <c r="G69" i="14"/>
  <c r="H69" i="14"/>
  <c r="D70" i="14"/>
  <c r="E70" i="14"/>
  <c r="F70" i="14"/>
  <c r="G70" i="14"/>
  <c r="H70" i="14"/>
  <c r="D71" i="14"/>
  <c r="E71" i="14"/>
  <c r="F71" i="14"/>
  <c r="G71" i="14"/>
  <c r="H71" i="14"/>
  <c r="D72" i="14"/>
  <c r="E72" i="14"/>
  <c r="F72" i="14"/>
  <c r="G72" i="14"/>
  <c r="H72" i="14"/>
  <c r="D73" i="14"/>
  <c r="E73" i="14"/>
  <c r="F73" i="14"/>
  <c r="G73" i="14"/>
  <c r="H73" i="14"/>
  <c r="D74" i="14"/>
  <c r="E74" i="14"/>
  <c r="F74" i="14"/>
  <c r="G74" i="14"/>
  <c r="H74" i="14"/>
  <c r="D75" i="14"/>
  <c r="E75" i="14"/>
  <c r="F75" i="14"/>
  <c r="G75" i="14"/>
  <c r="H75" i="14"/>
  <c r="D76" i="14"/>
  <c r="E76" i="14"/>
  <c r="F76" i="14"/>
  <c r="G76" i="14"/>
  <c r="H76" i="14"/>
  <c r="D77" i="14"/>
  <c r="E77" i="14"/>
  <c r="F77" i="14"/>
  <c r="G77" i="14"/>
  <c r="H77" i="14"/>
  <c r="D78" i="14"/>
  <c r="E78" i="14"/>
  <c r="F78" i="14"/>
  <c r="G78" i="14"/>
  <c r="H78" i="14"/>
  <c r="D79" i="14"/>
  <c r="E79" i="14"/>
  <c r="F79" i="14"/>
  <c r="G79" i="14"/>
  <c r="H79" i="14"/>
  <c r="D80" i="14"/>
  <c r="E80" i="14"/>
  <c r="F80" i="14"/>
  <c r="G80" i="14"/>
  <c r="H80" i="14"/>
  <c r="D81" i="14"/>
  <c r="E81" i="14"/>
  <c r="F81" i="14"/>
  <c r="G81" i="14"/>
  <c r="H81" i="14"/>
  <c r="D82" i="14"/>
  <c r="E82" i="14"/>
  <c r="F82" i="14"/>
  <c r="G82" i="14"/>
  <c r="H82" i="14"/>
  <c r="D83" i="14"/>
  <c r="E83" i="14"/>
  <c r="F83" i="14"/>
  <c r="G83" i="14"/>
  <c r="H83" i="14"/>
  <c r="D84" i="14"/>
  <c r="E84" i="14"/>
  <c r="F84" i="14"/>
  <c r="G84" i="14"/>
  <c r="H84" i="14"/>
  <c r="D85" i="14"/>
  <c r="E85" i="14"/>
  <c r="F85" i="14"/>
  <c r="G85" i="14"/>
  <c r="H85" i="14"/>
  <c r="D86" i="14"/>
  <c r="E86" i="14"/>
  <c r="F86" i="14"/>
  <c r="G86" i="14"/>
  <c r="H86" i="14"/>
  <c r="D88" i="14"/>
  <c r="E88" i="14"/>
  <c r="F88" i="14"/>
  <c r="G88" i="14"/>
  <c r="H88" i="14"/>
  <c r="C88" i="14"/>
  <c r="C58" i="14"/>
  <c r="D28" i="14"/>
  <c r="E28" i="14"/>
  <c r="F28" i="14"/>
  <c r="G28" i="14"/>
  <c r="H28" i="14"/>
  <c r="C28" i="14"/>
  <c r="C3" i="14"/>
  <c r="A88" i="14"/>
  <c r="H116" i="14"/>
  <c r="G116" i="14"/>
  <c r="F116" i="14"/>
  <c r="E116" i="14"/>
  <c r="D116" i="14"/>
  <c r="C116" i="14"/>
  <c r="B116" i="14"/>
  <c r="A116" i="14"/>
  <c r="H115" i="14"/>
  <c r="G115" i="14"/>
  <c r="F115" i="14"/>
  <c r="E115" i="14"/>
  <c r="D115" i="14"/>
  <c r="C115" i="14"/>
  <c r="B115" i="14"/>
  <c r="A115" i="14"/>
  <c r="H114" i="14"/>
  <c r="G114" i="14"/>
  <c r="F114" i="14"/>
  <c r="E114" i="14"/>
  <c r="D114" i="14"/>
  <c r="C114" i="14"/>
  <c r="B114" i="14"/>
  <c r="A114" i="14"/>
  <c r="H113" i="14"/>
  <c r="G113" i="14"/>
  <c r="F113" i="14"/>
  <c r="E113" i="14"/>
  <c r="D113" i="14"/>
  <c r="C113" i="14"/>
  <c r="B113" i="14"/>
  <c r="A113" i="14"/>
  <c r="H112" i="14"/>
  <c r="G112" i="14"/>
  <c r="F112" i="14"/>
  <c r="E112" i="14"/>
  <c r="D112" i="14"/>
  <c r="C112" i="14"/>
  <c r="B112" i="14"/>
  <c r="A112" i="14"/>
  <c r="H111" i="14"/>
  <c r="G111" i="14"/>
  <c r="F111" i="14"/>
  <c r="E111" i="14"/>
  <c r="D111" i="14"/>
  <c r="C111" i="14"/>
  <c r="B111" i="14"/>
  <c r="A111" i="14"/>
  <c r="H110" i="14"/>
  <c r="G110" i="14"/>
  <c r="F110" i="14"/>
  <c r="E110" i="14"/>
  <c r="D110" i="14"/>
  <c r="C110" i="14"/>
  <c r="B110" i="14"/>
  <c r="A110" i="14"/>
  <c r="H109" i="14"/>
  <c r="G109" i="14"/>
  <c r="F109" i="14"/>
  <c r="E109" i="14"/>
  <c r="D109" i="14"/>
  <c r="C109" i="14"/>
  <c r="H108" i="14"/>
  <c r="G108" i="14"/>
  <c r="F108" i="14"/>
  <c r="E108" i="14"/>
  <c r="D108" i="14"/>
  <c r="C108" i="14"/>
  <c r="B108" i="14"/>
  <c r="A108" i="14"/>
  <c r="H107" i="14"/>
  <c r="G107" i="14"/>
  <c r="F107" i="14"/>
  <c r="E107" i="14"/>
  <c r="D107" i="14"/>
  <c r="C107" i="14"/>
  <c r="B107" i="14"/>
  <c r="A107" i="14"/>
  <c r="H106" i="14"/>
  <c r="G106" i="14"/>
  <c r="F106" i="14"/>
  <c r="E106" i="14"/>
  <c r="D106" i="14"/>
  <c r="C106" i="14"/>
  <c r="B106" i="14"/>
  <c r="A106" i="14"/>
  <c r="H105" i="14"/>
  <c r="G105" i="14"/>
  <c r="F105" i="14"/>
  <c r="E105" i="14"/>
  <c r="D105" i="14"/>
  <c r="C105" i="14"/>
  <c r="B105" i="14"/>
  <c r="A105" i="14"/>
  <c r="H104" i="14"/>
  <c r="G104" i="14"/>
  <c r="F104" i="14"/>
  <c r="E104" i="14"/>
  <c r="D104" i="14"/>
  <c r="C104" i="14"/>
  <c r="B104" i="14"/>
  <c r="A104" i="14"/>
  <c r="H103" i="14"/>
  <c r="G103" i="14"/>
  <c r="F103" i="14"/>
  <c r="E103" i="14"/>
  <c r="D103" i="14"/>
  <c r="C103" i="14"/>
  <c r="B103" i="14"/>
  <c r="A103" i="14"/>
  <c r="H102" i="14"/>
  <c r="G102" i="14"/>
  <c r="F102" i="14"/>
  <c r="E102" i="14"/>
  <c r="D102" i="14"/>
  <c r="C102" i="14"/>
  <c r="B102" i="14"/>
  <c r="A102" i="14"/>
  <c r="H101" i="14"/>
  <c r="G101" i="14"/>
  <c r="F101" i="14"/>
  <c r="E101" i="14"/>
  <c r="D101" i="14"/>
  <c r="C101" i="14"/>
  <c r="H100" i="14"/>
  <c r="G100" i="14"/>
  <c r="F100" i="14"/>
  <c r="E100" i="14"/>
  <c r="D100" i="14"/>
  <c r="C100" i="14"/>
  <c r="B100" i="14"/>
  <c r="A100" i="14"/>
  <c r="H99" i="14"/>
  <c r="G99" i="14"/>
  <c r="F99" i="14"/>
  <c r="E99" i="14"/>
  <c r="D99" i="14"/>
  <c r="C99" i="14"/>
  <c r="B99" i="14"/>
  <c r="A99" i="14"/>
  <c r="H98" i="14"/>
  <c r="G98" i="14"/>
  <c r="F98" i="14"/>
  <c r="E98" i="14"/>
  <c r="D98" i="14"/>
  <c r="C98" i="14"/>
  <c r="B98" i="14"/>
  <c r="A98" i="14"/>
  <c r="H97" i="14"/>
  <c r="G97" i="14"/>
  <c r="F97" i="14"/>
  <c r="E97" i="14"/>
  <c r="D97" i="14"/>
  <c r="C97" i="14"/>
  <c r="B97" i="14"/>
  <c r="A97" i="14"/>
  <c r="H96" i="14"/>
  <c r="G96" i="14"/>
  <c r="F96" i="14"/>
  <c r="E96" i="14"/>
  <c r="D96" i="14"/>
  <c r="C96" i="14"/>
  <c r="B96" i="14"/>
  <c r="A96" i="14"/>
  <c r="H95" i="14"/>
  <c r="G95" i="14"/>
  <c r="F95" i="14"/>
  <c r="E95" i="14"/>
  <c r="D95" i="14"/>
  <c r="C95" i="14"/>
  <c r="B95" i="14"/>
  <c r="A95" i="14"/>
  <c r="H94" i="14"/>
  <c r="G94" i="14"/>
  <c r="F94" i="14"/>
  <c r="E94" i="14"/>
  <c r="D94" i="14"/>
  <c r="C94" i="14"/>
  <c r="B94" i="14"/>
  <c r="A94" i="14"/>
  <c r="B88" i="14"/>
  <c r="A87" i="14"/>
  <c r="C86" i="14"/>
  <c r="B86" i="14"/>
  <c r="A86" i="14"/>
  <c r="C85" i="14"/>
  <c r="B85" i="14"/>
  <c r="A85" i="14"/>
  <c r="C84" i="14"/>
  <c r="B84" i="14"/>
  <c r="A84" i="14"/>
  <c r="C83" i="14"/>
  <c r="B83" i="14"/>
  <c r="A83" i="14"/>
  <c r="C82" i="14"/>
  <c r="B82" i="14"/>
  <c r="A82" i="14"/>
  <c r="C81" i="14"/>
  <c r="B81" i="14"/>
  <c r="A81" i="14"/>
  <c r="C80" i="14"/>
  <c r="B80" i="14"/>
  <c r="A80" i="14"/>
  <c r="C79" i="14"/>
  <c r="C78" i="14"/>
  <c r="B78" i="14"/>
  <c r="A78" i="14"/>
  <c r="C77" i="14"/>
  <c r="B77" i="14"/>
  <c r="A77" i="14"/>
  <c r="C76" i="14"/>
  <c r="B76" i="14"/>
  <c r="A76" i="14"/>
  <c r="C75" i="14"/>
  <c r="B75" i="14"/>
  <c r="A75" i="14"/>
  <c r="C74" i="14"/>
  <c r="B74" i="14"/>
  <c r="A74" i="14"/>
  <c r="C73" i="14"/>
  <c r="B73" i="14"/>
  <c r="A73" i="14"/>
  <c r="C72" i="14"/>
  <c r="B72" i="14"/>
  <c r="A72" i="14"/>
  <c r="C71" i="14"/>
  <c r="C70" i="14"/>
  <c r="B70" i="14"/>
  <c r="A70" i="14"/>
  <c r="C69" i="14"/>
  <c r="B69" i="14"/>
  <c r="A69" i="14"/>
  <c r="C68" i="14"/>
  <c r="B68" i="14"/>
  <c r="A68" i="14"/>
  <c r="C67" i="14"/>
  <c r="B67" i="14"/>
  <c r="A67" i="14"/>
  <c r="C66" i="14"/>
  <c r="B66" i="14"/>
  <c r="A66" i="14"/>
  <c r="C65" i="14"/>
  <c r="B65" i="14"/>
  <c r="A65" i="14"/>
  <c r="C64" i="14"/>
  <c r="B64" i="14"/>
  <c r="A64" i="14"/>
  <c r="A57" i="14"/>
  <c r="A58" i="14"/>
  <c r="B58" i="14"/>
  <c r="H56" i="14"/>
  <c r="G56" i="14"/>
  <c r="F56" i="14"/>
  <c r="E56" i="14"/>
  <c r="D56" i="14"/>
  <c r="C56" i="14"/>
  <c r="B56" i="14"/>
  <c r="A56" i="14"/>
  <c r="H55" i="14"/>
  <c r="G55" i="14"/>
  <c r="F55" i="14"/>
  <c r="E55" i="14"/>
  <c r="D55" i="14"/>
  <c r="C55" i="14"/>
  <c r="B55" i="14"/>
  <c r="A55" i="14"/>
  <c r="H54" i="14"/>
  <c r="G54" i="14"/>
  <c r="F54" i="14"/>
  <c r="E54" i="14"/>
  <c r="D54" i="14"/>
  <c r="C54" i="14"/>
  <c r="B54" i="14"/>
  <c r="A54" i="14"/>
  <c r="H53" i="14"/>
  <c r="G53" i="14"/>
  <c r="F53" i="14"/>
  <c r="E53" i="14"/>
  <c r="D53" i="14"/>
  <c r="C53" i="14"/>
  <c r="B53" i="14"/>
  <c r="A53" i="14"/>
  <c r="H52" i="14"/>
  <c r="G52" i="14"/>
  <c r="F52" i="14"/>
  <c r="E52" i="14"/>
  <c r="D52" i="14"/>
  <c r="C52" i="14"/>
  <c r="B52" i="14"/>
  <c r="A52" i="14"/>
  <c r="H51" i="14"/>
  <c r="G51" i="14"/>
  <c r="F51" i="14"/>
  <c r="E51" i="14"/>
  <c r="D51" i="14"/>
  <c r="C51" i="14"/>
  <c r="B51" i="14"/>
  <c r="A51" i="14"/>
  <c r="H50" i="14"/>
  <c r="G50" i="14"/>
  <c r="F50" i="14"/>
  <c r="E50" i="14"/>
  <c r="D50" i="14"/>
  <c r="C50" i="14"/>
  <c r="B50" i="14"/>
  <c r="A50" i="14"/>
  <c r="H49" i="14"/>
  <c r="G49" i="14"/>
  <c r="F49" i="14"/>
  <c r="E49" i="14"/>
  <c r="D49" i="14"/>
  <c r="C49" i="14"/>
  <c r="H48" i="14"/>
  <c r="G48" i="14"/>
  <c r="F48" i="14"/>
  <c r="E48" i="14"/>
  <c r="D48" i="14"/>
  <c r="C48" i="14"/>
  <c r="B48" i="14"/>
  <c r="A48" i="14"/>
  <c r="H47" i="14"/>
  <c r="G47" i="14"/>
  <c r="F47" i="14"/>
  <c r="E47" i="14"/>
  <c r="D47" i="14"/>
  <c r="C47" i="14"/>
  <c r="B47" i="14"/>
  <c r="A47" i="14"/>
  <c r="H46" i="14"/>
  <c r="G46" i="14"/>
  <c r="F46" i="14"/>
  <c r="E46" i="14"/>
  <c r="D46" i="14"/>
  <c r="C46" i="14"/>
  <c r="B46" i="14"/>
  <c r="A46" i="14"/>
  <c r="H45" i="14"/>
  <c r="G45" i="14"/>
  <c r="F45" i="14"/>
  <c r="E45" i="14"/>
  <c r="D45" i="14"/>
  <c r="C45" i="14"/>
  <c r="B45" i="14"/>
  <c r="A45" i="14"/>
  <c r="H44" i="14"/>
  <c r="G44" i="14"/>
  <c r="F44" i="14"/>
  <c r="E44" i="14"/>
  <c r="D44" i="14"/>
  <c r="C44" i="14"/>
  <c r="B44" i="14"/>
  <c r="A44" i="14"/>
  <c r="H43" i="14"/>
  <c r="G43" i="14"/>
  <c r="F43" i="14"/>
  <c r="E43" i="14"/>
  <c r="D43" i="14"/>
  <c r="C43" i="14"/>
  <c r="B43" i="14"/>
  <c r="A43" i="14"/>
  <c r="H42" i="14"/>
  <c r="G42" i="14"/>
  <c r="F42" i="14"/>
  <c r="E42" i="14"/>
  <c r="D42" i="14"/>
  <c r="C42" i="14"/>
  <c r="B42" i="14"/>
  <c r="A42" i="14"/>
  <c r="H41" i="14"/>
  <c r="G41" i="14"/>
  <c r="F41" i="14"/>
  <c r="E41" i="14"/>
  <c r="D41" i="14"/>
  <c r="C41" i="14"/>
  <c r="H40" i="14"/>
  <c r="G40" i="14"/>
  <c r="F40" i="14"/>
  <c r="E40" i="14"/>
  <c r="D40" i="14"/>
  <c r="C40" i="14"/>
  <c r="B40" i="14"/>
  <c r="A40" i="14"/>
  <c r="H39" i="14"/>
  <c r="G39" i="14"/>
  <c r="F39" i="14"/>
  <c r="E39" i="14"/>
  <c r="D39" i="14"/>
  <c r="C39" i="14"/>
  <c r="B39" i="14"/>
  <c r="A39" i="14"/>
  <c r="H38" i="14"/>
  <c r="G38" i="14"/>
  <c r="F38" i="14"/>
  <c r="E38" i="14"/>
  <c r="D38" i="14"/>
  <c r="C38" i="14"/>
  <c r="B38" i="14"/>
  <c r="A38" i="14"/>
  <c r="H37" i="14"/>
  <c r="G37" i="14"/>
  <c r="F37" i="14"/>
  <c r="E37" i="14"/>
  <c r="D37" i="14"/>
  <c r="C37" i="14"/>
  <c r="B37" i="14"/>
  <c r="A37" i="14"/>
  <c r="H36" i="14"/>
  <c r="G36" i="14"/>
  <c r="F36" i="14"/>
  <c r="E36" i="14"/>
  <c r="D36" i="14"/>
  <c r="C36" i="14"/>
  <c r="B36" i="14"/>
  <c r="A36" i="14"/>
  <c r="H35" i="14"/>
  <c r="G35" i="14"/>
  <c r="F35" i="14"/>
  <c r="E35" i="14"/>
  <c r="D35" i="14"/>
  <c r="C35" i="14"/>
  <c r="B35" i="14"/>
  <c r="A35" i="14"/>
  <c r="H34" i="14"/>
  <c r="G34" i="14"/>
  <c r="F34" i="14"/>
  <c r="E34" i="14"/>
  <c r="D34" i="14"/>
  <c r="C34" i="14"/>
  <c r="B34" i="14"/>
  <c r="A34" i="14"/>
  <c r="D3" i="14"/>
  <c r="E3" i="14"/>
  <c r="F3" i="14"/>
  <c r="G3" i="14"/>
  <c r="H3" i="14"/>
  <c r="D1" i="14"/>
  <c r="E1" i="14"/>
  <c r="F1" i="14"/>
  <c r="G1" i="14"/>
  <c r="H1" i="14"/>
  <c r="C1" i="14"/>
  <c r="B28" i="14"/>
  <c r="A28" i="14"/>
  <c r="A27" i="14"/>
  <c r="D4" i="14"/>
  <c r="E4" i="14"/>
  <c r="F4" i="14"/>
  <c r="G4" i="14"/>
  <c r="H4" i="14"/>
  <c r="D5" i="14"/>
  <c r="E5" i="14"/>
  <c r="F5" i="14"/>
  <c r="G5" i="14"/>
  <c r="H5" i="14"/>
  <c r="D6" i="14"/>
  <c r="E6" i="14"/>
  <c r="F6" i="14"/>
  <c r="G6" i="14"/>
  <c r="H6" i="14"/>
  <c r="D7" i="14"/>
  <c r="E7" i="14"/>
  <c r="F7" i="14"/>
  <c r="G7" i="14"/>
  <c r="H7" i="14"/>
  <c r="D8" i="14"/>
  <c r="E8" i="14"/>
  <c r="F8" i="14"/>
  <c r="G8" i="14"/>
  <c r="H8" i="14"/>
  <c r="D9" i="14"/>
  <c r="E9" i="14"/>
  <c r="F9" i="14"/>
  <c r="G9" i="14"/>
  <c r="H9" i="14"/>
  <c r="D10" i="14"/>
  <c r="E10" i="14"/>
  <c r="F10" i="14"/>
  <c r="G10" i="14"/>
  <c r="H10" i="14"/>
  <c r="D11" i="14"/>
  <c r="E11" i="14"/>
  <c r="F11" i="14"/>
  <c r="G11" i="14"/>
  <c r="H11" i="14"/>
  <c r="D12" i="14"/>
  <c r="E12" i="14"/>
  <c r="F12" i="14"/>
  <c r="G12" i="14"/>
  <c r="H12" i="14"/>
  <c r="D13" i="14"/>
  <c r="E13" i="14"/>
  <c r="F13" i="14"/>
  <c r="G13" i="14"/>
  <c r="H13" i="14"/>
  <c r="D14" i="14"/>
  <c r="E14" i="14"/>
  <c r="F14" i="14"/>
  <c r="G14" i="14"/>
  <c r="H14" i="14"/>
  <c r="D15" i="14"/>
  <c r="E15" i="14"/>
  <c r="F15" i="14"/>
  <c r="G15" i="14"/>
  <c r="H15" i="14"/>
  <c r="D16" i="14"/>
  <c r="E16" i="14"/>
  <c r="F16" i="14"/>
  <c r="G16" i="14"/>
  <c r="H16" i="14"/>
  <c r="D17" i="14"/>
  <c r="E17" i="14"/>
  <c r="F17" i="14"/>
  <c r="G17" i="14"/>
  <c r="H17" i="14"/>
  <c r="D18" i="14"/>
  <c r="E18" i="14"/>
  <c r="F18" i="14"/>
  <c r="G18" i="14"/>
  <c r="H18" i="14"/>
  <c r="D19" i="14"/>
  <c r="E19" i="14"/>
  <c r="F19" i="14"/>
  <c r="G19" i="14"/>
  <c r="H19" i="14"/>
  <c r="D20" i="14"/>
  <c r="E20" i="14"/>
  <c r="F20" i="14"/>
  <c r="G20" i="14"/>
  <c r="H20" i="14"/>
  <c r="D21" i="14"/>
  <c r="E21" i="14"/>
  <c r="F21" i="14"/>
  <c r="G21" i="14"/>
  <c r="H21" i="14"/>
  <c r="D22" i="14"/>
  <c r="E22" i="14"/>
  <c r="F22" i="14"/>
  <c r="G22" i="14"/>
  <c r="H22" i="14"/>
  <c r="D23" i="14"/>
  <c r="E23" i="14"/>
  <c r="F23" i="14"/>
  <c r="G23" i="14"/>
  <c r="H23" i="14"/>
  <c r="D24" i="14"/>
  <c r="E24" i="14"/>
  <c r="F24" i="14"/>
  <c r="G24" i="14"/>
  <c r="H24" i="14"/>
  <c r="D25" i="14"/>
  <c r="E25" i="14"/>
  <c r="F25" i="14"/>
  <c r="G25" i="14"/>
  <c r="H25" i="14"/>
  <c r="D26" i="14"/>
  <c r="E26" i="14"/>
  <c r="F26" i="14"/>
  <c r="G26" i="14"/>
  <c r="H26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4" i="14"/>
  <c r="A2" i="14"/>
  <c r="B3" i="14"/>
  <c r="A3" i="14"/>
  <c r="B1" i="14"/>
  <c r="A1" i="14"/>
  <c r="B4" i="14"/>
  <c r="B5" i="14"/>
  <c r="B6" i="14"/>
  <c r="B7" i="14"/>
  <c r="B8" i="14"/>
  <c r="B9" i="14"/>
  <c r="B10" i="14"/>
  <c r="B12" i="14"/>
  <c r="B13" i="14"/>
  <c r="B14" i="14"/>
  <c r="B15" i="14"/>
  <c r="B16" i="14"/>
  <c r="B17" i="14"/>
  <c r="B18" i="14"/>
  <c r="B20" i="14"/>
  <c r="B21" i="14"/>
  <c r="B22" i="14"/>
  <c r="B23" i="14"/>
  <c r="B24" i="14"/>
  <c r="B25" i="14"/>
  <c r="B26" i="14"/>
  <c r="A26" i="14"/>
  <c r="A4" i="14"/>
  <c r="A5" i="14"/>
  <c r="A6" i="14"/>
  <c r="A7" i="14"/>
  <c r="A8" i="14"/>
  <c r="A9" i="14"/>
  <c r="A10" i="14"/>
  <c r="A12" i="14"/>
  <c r="A13" i="14"/>
  <c r="A14" i="14"/>
  <c r="A15" i="14"/>
  <c r="A16" i="14"/>
  <c r="A17" i="14"/>
  <c r="A18" i="14"/>
  <c r="A20" i="14"/>
  <c r="A21" i="14"/>
  <c r="A22" i="14"/>
  <c r="A23" i="14"/>
  <c r="A24" i="14"/>
  <c r="A25" i="14"/>
</calcChain>
</file>

<file path=xl/sharedStrings.xml><?xml version="1.0" encoding="utf-8"?>
<sst xmlns="http://schemas.openxmlformats.org/spreadsheetml/2006/main" count="290" uniqueCount="290">
  <si>
    <t>score</t>
  </si>
  <si>
    <t>dim_name</t>
  </si>
  <si>
    <t>dim_value</t>
  </si>
  <si>
    <t>dim1</t>
  </si>
  <si>
    <t>bad_tag</t>
  </si>
  <si>
    <t>Metrics</t>
  </si>
  <si>
    <t>OP1</t>
  </si>
  <si>
    <t>OP2</t>
  </si>
  <si>
    <t>OP3</t>
  </si>
  <si>
    <t>OP4</t>
  </si>
  <si>
    <t>OP5</t>
  </si>
  <si>
    <t>OP6</t>
  </si>
  <si>
    <t>OP7</t>
  </si>
  <si>
    <t>OP8</t>
  </si>
  <si>
    <t>OP9</t>
  </si>
  <si>
    <t>OP10</t>
  </si>
  <si>
    <t>OP11</t>
  </si>
  <si>
    <t>OP12</t>
  </si>
  <si>
    <t>OP13</t>
  </si>
  <si>
    <t>OP14</t>
  </si>
  <si>
    <t>OP15</t>
  </si>
  <si>
    <t>OP16</t>
  </si>
  <si>
    <t>OP17</t>
  </si>
  <si>
    <t>OP18</t>
  </si>
  <si>
    <t>OP19</t>
  </si>
  <si>
    <t>OP20</t>
  </si>
  <si>
    <t>ARM14FU_score</t>
  </si>
  <si>
    <t>Overall</t>
  </si>
  <si>
    <t>is_arm16fraud_bad</t>
  </si>
  <si>
    <t>Dol Catch Rate</t>
  </si>
  <si>
    <t>Dol FPR</t>
  </si>
  <si>
    <t>Dol Cutoff</t>
  </si>
  <si>
    <t>CAM16_GBT_V1_Score</t>
  </si>
  <si>
    <t>C</t>
  </si>
  <si>
    <t>T</t>
  </si>
  <si>
    <t>Y</t>
  </si>
  <si>
    <t>G</t>
  </si>
  <si>
    <t>ARM15TP_FU_score</t>
  </si>
  <si>
    <t>ARM16TP_base_score</t>
  </si>
  <si>
    <t>ARM16TP_adv_score</t>
  </si>
  <si>
    <t>ARM16TP_ems_score</t>
  </si>
  <si>
    <t>dim2</t>
  </si>
  <si>
    <t>monthly</t>
  </si>
  <si>
    <t>weekly</t>
  </si>
  <si>
    <t>monthly,cnsr_seg</t>
  </si>
  <si>
    <t>weekly,cnsr_seg</t>
  </si>
  <si>
    <t>Sum of OP10</t>
  </si>
  <si>
    <t>Sum of OP2</t>
  </si>
  <si>
    <t>bucket</t>
  </si>
  <si>
    <t>dim</t>
  </si>
  <si>
    <t>dol_bad_rate</t>
  </si>
  <si>
    <t>Bucket_01</t>
  </si>
  <si>
    <t>0_Overall</t>
  </si>
  <si>
    <t>Bucket_02</t>
  </si>
  <si>
    <t>Bucket_03</t>
  </si>
  <si>
    <t>Bucket_04</t>
  </si>
  <si>
    <t>Bucket_05</t>
  </si>
  <si>
    <t>Bucket_06</t>
  </si>
  <si>
    <t>monthly1</t>
  </si>
  <si>
    <t>monthly2</t>
  </si>
  <si>
    <t>monthly3</t>
  </si>
  <si>
    <t>monthly4</t>
  </si>
  <si>
    <t>monthly5</t>
  </si>
  <si>
    <t>monthly6</t>
  </si>
  <si>
    <t>weekly1</t>
  </si>
  <si>
    <t>weekly2</t>
  </si>
  <si>
    <t>weekly3</t>
  </si>
  <si>
    <t>weekly4</t>
  </si>
  <si>
    <t>weekly5</t>
  </si>
  <si>
    <t>weekly6</t>
  </si>
  <si>
    <t>weekly7</t>
  </si>
  <si>
    <t>weekly8</t>
  </si>
  <si>
    <t>weekly9</t>
  </si>
  <si>
    <t>weekly10</t>
  </si>
  <si>
    <t>weekly11</t>
  </si>
  <si>
    <t>weekly12</t>
  </si>
  <si>
    <t>weekly13</t>
  </si>
  <si>
    <t>weekly14</t>
  </si>
  <si>
    <t>weekly15</t>
  </si>
  <si>
    <t>weekly16</t>
  </si>
  <si>
    <t>weekly17</t>
  </si>
  <si>
    <t>weekly18</t>
  </si>
  <si>
    <t>weekly19</t>
  </si>
  <si>
    <t>weekly20</t>
  </si>
  <si>
    <t>weekly21</t>
  </si>
  <si>
    <t>weekly22</t>
  </si>
  <si>
    <t>weekly23</t>
  </si>
  <si>
    <t>weekly24</t>
  </si>
  <si>
    <t>weekly25</t>
  </si>
  <si>
    <t>weekly26</t>
  </si>
  <si>
    <t>is_ach_fp_bad</t>
  </si>
  <si>
    <t>ARM17_score</t>
  </si>
  <si>
    <t>Bucket_07</t>
  </si>
  <si>
    <t>gLOSS_rate</t>
  </si>
  <si>
    <t>nLOSS_rate</t>
  </si>
  <si>
    <t>monthly7</t>
  </si>
  <si>
    <t>Sum of OP9</t>
  </si>
  <si>
    <t>Sum of OP12</t>
  </si>
  <si>
    <t>weekly27</t>
  </si>
  <si>
    <t>nLoss Catch Rate</t>
  </si>
  <si>
    <t>nLoss FPR</t>
  </si>
  <si>
    <t>nLoss Cutoff</t>
  </si>
  <si>
    <t>CAM16_GBT_V2_Score</t>
  </si>
  <si>
    <t/>
  </si>
  <si>
    <t>2017/09/01</t>
  </si>
  <si>
    <t>2017/08/31</t>
  </si>
  <si>
    <t>2017/09/01, C</t>
  </si>
  <si>
    <t>2017/09/01, T</t>
  </si>
  <si>
    <t>2017/09/01, Y</t>
  </si>
  <si>
    <t>2017/08/31, C</t>
  </si>
  <si>
    <t>2017/08/31, T</t>
  </si>
  <si>
    <t>2017/08/31, Y</t>
  </si>
  <si>
    <t>2017/09/01, G</t>
  </si>
  <si>
    <t>2017/08/31, G</t>
  </si>
  <si>
    <t>2017/10/01</t>
  </si>
  <si>
    <t>2017/09/07</t>
  </si>
  <si>
    <t>2017/09/14</t>
  </si>
  <si>
    <t>2017/09/21</t>
  </si>
  <si>
    <t>2017/09/28</t>
  </si>
  <si>
    <t>2017/10/01, C</t>
  </si>
  <si>
    <t>2017/10/01, T</t>
  </si>
  <si>
    <t>2017/10/01, Y</t>
  </si>
  <si>
    <t>2017/09/07, C</t>
  </si>
  <si>
    <t>2017/09/07, T</t>
  </si>
  <si>
    <t>2017/09/07, Y</t>
  </si>
  <si>
    <t>2017/09/14, C</t>
  </si>
  <si>
    <t>2017/09/14, T</t>
  </si>
  <si>
    <t>2017/09/14, Y</t>
  </si>
  <si>
    <t>2017/09/21, C</t>
  </si>
  <si>
    <t>2017/09/21, T</t>
  </si>
  <si>
    <t>2017/09/21, Y</t>
  </si>
  <si>
    <t>2017/09/28, C</t>
  </si>
  <si>
    <t>2017/09/28, T</t>
  </si>
  <si>
    <t>2017/09/28, Y</t>
  </si>
  <si>
    <t>2017/10/01, G</t>
  </si>
  <si>
    <t>2017/09/07, G</t>
  </si>
  <si>
    <t>2017/09/14, G</t>
  </si>
  <si>
    <t>2017/09/21, G</t>
  </si>
  <si>
    <t>2017/09/28, G</t>
  </si>
  <si>
    <t>2017/11/01</t>
  </si>
  <si>
    <t>2017/10/05</t>
  </si>
  <si>
    <t>2017/10/12</t>
  </si>
  <si>
    <t>2017/10/19</t>
  </si>
  <si>
    <t>2017/10/26</t>
  </si>
  <si>
    <t>2017/11/01, C</t>
  </si>
  <si>
    <t>2017/11/01, T</t>
  </si>
  <si>
    <t>2017/11/01, Y</t>
  </si>
  <si>
    <t>2017/10/05, C</t>
  </si>
  <si>
    <t>2017/10/05, T</t>
  </si>
  <si>
    <t>2017/10/05, Y</t>
  </si>
  <si>
    <t>2017/10/12, C</t>
  </si>
  <si>
    <t>2017/10/12, T</t>
  </si>
  <si>
    <t>2017/10/12, Y</t>
  </si>
  <si>
    <t>2017/10/19, C</t>
  </si>
  <si>
    <t>2017/10/19, T</t>
  </si>
  <si>
    <t>2017/10/19, Y</t>
  </si>
  <si>
    <t>2017/10/26, C</t>
  </si>
  <si>
    <t>2017/10/26, T</t>
  </si>
  <si>
    <t>2017/10/26, Y</t>
  </si>
  <si>
    <t>2017/11/01, G</t>
  </si>
  <si>
    <t>2017/10/05, G</t>
  </si>
  <si>
    <t>2017/10/12, G</t>
  </si>
  <si>
    <t>2017/10/19, G</t>
  </si>
  <si>
    <t>2017/10/26, G</t>
  </si>
  <si>
    <t>2017/12/01</t>
  </si>
  <si>
    <t>2017/11/02</t>
  </si>
  <si>
    <t>2017/11/09</t>
  </si>
  <si>
    <t>2017/11/16</t>
  </si>
  <si>
    <t>2017/11/23</t>
  </si>
  <si>
    <t>2017/11/30</t>
  </si>
  <si>
    <t>2017/12/01, C</t>
  </si>
  <si>
    <t>2017/12/01, T</t>
  </si>
  <si>
    <t>2017/12/01, Y</t>
  </si>
  <si>
    <t>2017/11/02, C</t>
  </si>
  <si>
    <t>2017/11/02, T</t>
  </si>
  <si>
    <t>2017/11/02, Y</t>
  </si>
  <si>
    <t>2017/11/09, C</t>
  </si>
  <si>
    <t>2017/11/09, T</t>
  </si>
  <si>
    <t>2017/11/09, Y</t>
  </si>
  <si>
    <t>2017/11/16, C</t>
  </si>
  <si>
    <t>2017/11/16, T</t>
  </si>
  <si>
    <t>2017/11/16, Y</t>
  </si>
  <si>
    <t>2017/11/23, C</t>
  </si>
  <si>
    <t>2017/11/23, T</t>
  </si>
  <si>
    <t>2017/11/23, Y</t>
  </si>
  <si>
    <t>2017/11/30, C</t>
  </si>
  <si>
    <t>2017/11/30, T</t>
  </si>
  <si>
    <t>2017/11/30, Y</t>
  </si>
  <si>
    <t>2017/12/01, G</t>
  </si>
  <si>
    <t>2017/11/02, G</t>
  </si>
  <si>
    <t>2017/11/09, G</t>
  </si>
  <si>
    <t>2017/11/16, G</t>
  </si>
  <si>
    <t>2017/11/23, G</t>
  </si>
  <si>
    <t>2017/11/30, G</t>
  </si>
  <si>
    <t>2017/12/07</t>
  </si>
  <si>
    <t>2017/12/14</t>
  </si>
  <si>
    <t>2017/12/21</t>
  </si>
  <si>
    <t>2017/12/28</t>
  </si>
  <si>
    <t>2017/12/07, C</t>
  </si>
  <si>
    <t>2017/12/07, T</t>
  </si>
  <si>
    <t>2017/12/07, Y</t>
  </si>
  <si>
    <t>2017/12/14, C</t>
  </si>
  <si>
    <t>2017/12/14, T</t>
  </si>
  <si>
    <t>2017/12/14, Y</t>
  </si>
  <si>
    <t>2017/12/21, C</t>
  </si>
  <si>
    <t>2017/12/21, T</t>
  </si>
  <si>
    <t>2017/12/21, Y</t>
  </si>
  <si>
    <t>2017/12/28, C</t>
  </si>
  <si>
    <t>2017/12/28, T</t>
  </si>
  <si>
    <t>2017/12/28, Y</t>
  </si>
  <si>
    <t>2017/12/07, G</t>
  </si>
  <si>
    <t>2017/12/14, G</t>
  </si>
  <si>
    <t>2017/12/21, G</t>
  </si>
  <si>
    <t>2017/12/28, G</t>
  </si>
  <si>
    <t>2018/01/01</t>
  </si>
  <si>
    <t>2018/01/01, C</t>
  </si>
  <si>
    <t>2018/01/01, T</t>
  </si>
  <si>
    <t>2018/01/01, Y</t>
  </si>
  <si>
    <t>2018/01/01, G</t>
  </si>
  <si>
    <t>2018/02/01</t>
  </si>
  <si>
    <t>2018/01/04</t>
  </si>
  <si>
    <t>2018/01/11</t>
  </si>
  <si>
    <t>2018/01/18</t>
  </si>
  <si>
    <t>2018/01/25</t>
  </si>
  <si>
    <t>2018/02/01, C</t>
  </si>
  <si>
    <t>2018/02/01, T</t>
  </si>
  <si>
    <t>2018/02/01, Y</t>
  </si>
  <si>
    <t>2018/01/04, C</t>
  </si>
  <si>
    <t>2018/01/04, T</t>
  </si>
  <si>
    <t>2018/01/04, Y</t>
  </si>
  <si>
    <t>2018/01/11, C</t>
  </si>
  <si>
    <t>2018/01/11, T</t>
  </si>
  <si>
    <t>2018/01/11, Y</t>
  </si>
  <si>
    <t>2018/01/18, C</t>
  </si>
  <si>
    <t>2018/01/18, T</t>
  </si>
  <si>
    <t>2018/01/18, Y</t>
  </si>
  <si>
    <t>2018/01/25, C</t>
  </si>
  <si>
    <t>2018/01/25, T</t>
  </si>
  <si>
    <t>2018/01/25, Y</t>
  </si>
  <si>
    <t>2018/02/01, G</t>
  </si>
  <si>
    <t>2018/01/04, G</t>
  </si>
  <si>
    <t>2018/01/11, G</t>
  </si>
  <si>
    <t>2018/01/18, G</t>
  </si>
  <si>
    <t>2018/01/25, G</t>
  </si>
  <si>
    <t>2018/03/01</t>
  </si>
  <si>
    <t>2018/02/08</t>
  </si>
  <si>
    <t>2018/02/15</t>
  </si>
  <si>
    <t>2018/02/22</t>
  </si>
  <si>
    <t>2018/03/01, C</t>
  </si>
  <si>
    <t>2018/03/01, T</t>
  </si>
  <si>
    <t>2018/03/01, Y</t>
  </si>
  <si>
    <t>2018/02/08, C</t>
  </si>
  <si>
    <t>2018/02/08, T</t>
  </si>
  <si>
    <t>2018/02/08, Y</t>
  </si>
  <si>
    <t>2018/02/15, C</t>
  </si>
  <si>
    <t>2018/02/15, T</t>
  </si>
  <si>
    <t>2018/02/15, Y</t>
  </si>
  <si>
    <t>2018/02/22, C</t>
  </si>
  <si>
    <t>2018/02/22, T</t>
  </si>
  <si>
    <t>2018/02/22, Y</t>
  </si>
  <si>
    <t>2018/03/01, G</t>
  </si>
  <si>
    <t>2018/02/08, G</t>
  </si>
  <si>
    <t>2018/02/15, G</t>
  </si>
  <si>
    <t>2018/02/22, G</t>
  </si>
  <si>
    <t/>
  </si>
  <si>
    <t>2018/03/08</t>
  </si>
  <si>
    <t>2018/03/15</t>
  </si>
  <si>
    <t>2018/03/22</t>
  </si>
  <si>
    <t>2018/03/08, C</t>
  </si>
  <si>
    <t>2018/03/08, T</t>
  </si>
  <si>
    <t>2018/03/08, Y</t>
  </si>
  <si>
    <t>2018/03/15, C</t>
  </si>
  <si>
    <t>2018/03/15, T</t>
  </si>
  <si>
    <t>2018/03/15, Y</t>
  </si>
  <si>
    <t>2018/03/22, C</t>
  </si>
  <si>
    <t>2018/03/22, T</t>
  </si>
  <si>
    <t>2018/03/22, Y</t>
  </si>
  <si>
    <t>2018/03/29</t>
  </si>
  <si>
    <t>2018/03/08, G</t>
  </si>
  <si>
    <t>2018/03/15, G</t>
  </si>
  <si>
    <t>2018/03/22, G</t>
  </si>
  <si>
    <t>2018/03/29, G</t>
  </si>
  <si>
    <t>2018/04/01</t>
  </si>
  <si>
    <t>2018/04/01, C</t>
  </si>
  <si>
    <t>2018/04/01, T</t>
  </si>
  <si>
    <t>2018/04/01, Y</t>
  </si>
  <si>
    <t>2018/03/29, C</t>
  </si>
  <si>
    <t>2018/03/29, T</t>
  </si>
  <si>
    <t>2018/03/29, Y</t>
  </si>
  <si>
    <t>2018/04/01,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</si>
</sst>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_);[Red]\(0.00\)"/>
    <numFmt numFmtId="165" formatCode="0.0%"/>
    <numFmt numFmtId="166" formatCode="0_);[Red]\(0\)"/>
  </numFmts>
  <fonts count="10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b/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</font>
    <font>
      <b/>
      <sz val="14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4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2" borderId="0" xfId="0" applyFill="1"/>
    <xf numFmtId="0" fontId="4" fillId="2" borderId="1" xfId="2" applyFont="1" applyFill="1" applyBorder="1">
      <alignment vertical="center"/>
    </xf>
    <xf numFmtId="0" fontId="5" fillId="2" borderId="0" xfId="2" applyNumberFormat="1" applyFont="1" applyFill="1">
      <alignment vertical="center"/>
    </xf>
    <xf numFmtId="0" fontId="5" fillId="2" borderId="0" xfId="2" applyFont="1" applyFill="1" applyBorder="1">
      <alignment vertical="center"/>
    </xf>
    <xf numFmtId="17" fontId="6" fillId="2" borderId="1" xfId="2" applyNumberFormat="1" applyFont="1" applyFill="1" applyBorder="1" applyAlignment="1">
      <alignment horizontal="center" vertical="center" wrapText="1"/>
    </xf>
    <xf numFmtId="17" fontId="6" fillId="2" borderId="0" xfId="2" applyNumberFormat="1" applyFont="1" applyFill="1" applyBorder="1" applyAlignment="1">
      <alignment horizontal="center" vertical="center" wrapText="1"/>
    </xf>
    <xf numFmtId="0" fontId="5" fillId="2" borderId="2" xfId="2" applyFont="1" applyFill="1" applyBorder="1">
      <alignment vertical="center"/>
    </xf>
    <xf numFmtId="0" fontId="7" fillId="2" borderId="0" xfId="0" applyFont="1" applyFill="1"/>
    <xf numFmtId="0" fontId="5" fillId="2" borderId="3" xfId="2" applyNumberFormat="1" applyFont="1" applyFill="1" applyBorder="1">
      <alignment vertical="center"/>
    </xf>
    <xf numFmtId="0" fontId="8" fillId="2" borderId="3" xfId="2" applyFont="1" applyFill="1" applyBorder="1">
      <alignment vertical="center"/>
    </xf>
    <xf numFmtId="165" fontId="7" fillId="2" borderId="0" xfId="1" applyNumberFormat="1" applyFont="1" applyFill="1" applyAlignment="1">
      <alignment horizontal="center"/>
    </xf>
    <xf numFmtId="0" fontId="7" fillId="2" borderId="0" xfId="0" applyFont="1" applyFill="1" applyAlignment="1">
      <alignment horizontal="center"/>
    </xf>
    <xf numFmtId="166" fontId="7" fillId="2" borderId="0" xfId="0" applyNumberFormat="1" applyFont="1" applyFill="1" applyAlignment="1">
      <alignment horizontal="center"/>
    </xf>
    <xf numFmtId="164" fontId="7" fillId="2" borderId="0" xfId="0" applyNumberFormat="1" applyFont="1" applyFill="1" applyAlignment="1">
      <alignment horizontal="center"/>
    </xf>
    <xf numFmtId="0" fontId="7" fillId="2" borderId="3" xfId="2" applyFont="1" applyFill="1" applyBorder="1" applyAlignment="1">
      <alignment horizontal="center" vertical="center"/>
    </xf>
    <xf numFmtId="10" fontId="7" fillId="2" borderId="2" xfId="1" applyNumberFormat="1" applyFont="1" applyFill="1" applyBorder="1" applyAlignment="1">
      <alignment horizontal="center" vertical="center"/>
    </xf>
    <xf numFmtId="0" fontId="7" fillId="2" borderId="2" xfId="0" applyFont="1" applyFill="1" applyBorder="1"/>
    <xf numFmtId="164" fontId="7" fillId="2" borderId="2" xfId="0" applyNumberFormat="1" applyFont="1" applyFill="1" applyBorder="1" applyAlignment="1">
      <alignment horizontal="center"/>
    </xf>
    <xf numFmtId="164" fontId="7" fillId="2" borderId="0" xfId="1" applyNumberFormat="1" applyFont="1" applyFill="1" applyAlignment="1">
      <alignment horizontal="center"/>
    </xf>
    <xf numFmtId="0" fontId="5" fillId="2" borderId="0" xfId="2" applyNumberFormat="1" applyFont="1" applyFill="1" applyBorder="1">
      <alignment vertical="center"/>
    </xf>
    <xf numFmtId="0" fontId="8" fillId="2" borderId="0" xfId="2" applyFont="1" applyFill="1" applyBorder="1">
      <alignment vertical="center"/>
    </xf>
    <xf numFmtId="0" fontId="7" fillId="2" borderId="0" xfId="2" applyFont="1" applyFill="1" applyBorder="1" applyAlignment="1">
      <alignment horizontal="center" vertical="center"/>
    </xf>
    <xf numFmtId="0" fontId="9" fillId="2" borderId="0" xfId="0" applyFont="1" applyFill="1"/>
    <xf numFmtId="0" fontId="7" fillId="3" borderId="0" xfId="0" applyFont="1" applyFill="1"/>
    <xf numFmtId="165" fontId="7" fillId="3" borderId="0" xfId="1" applyNumberFormat="1" applyFont="1" applyFill="1" applyAlignment="1">
      <alignment horizontal="center"/>
    </xf>
    <xf numFmtId="0" fontId="5" fillId="3" borderId="2" xfId="2" applyFont="1" applyFill="1" applyBorder="1">
      <alignment vertical="center"/>
    </xf>
    <xf numFmtId="10" fontId="7" fillId="3" borderId="2" xfId="1" applyNumberFormat="1" applyFont="1" applyFill="1" applyBorder="1" applyAlignment="1">
      <alignment horizontal="center" vertical="center"/>
    </xf>
    <xf numFmtId="0" fontId="4" fillId="4" borderId="1" xfId="2" applyFont="1" applyFill="1" applyBorder="1">
      <alignment vertical="center"/>
    </xf>
    <xf numFmtId="17" fontId="6" fillId="4" borderId="1" xfId="2" applyNumberFormat="1" applyFont="1" applyFill="1" applyBorder="1" applyAlignment="1">
      <alignment horizontal="center" vertical="center" wrapText="1"/>
    </xf>
    <xf numFmtId="0" fontId="7" fillId="2" borderId="3" xfId="0" applyFont="1" applyFill="1" applyBorder="1"/>
    <xf numFmtId="165" fontId="7" fillId="2" borderId="3" xfId="1" applyNumberFormat="1" applyFont="1" applyFill="1" applyBorder="1" applyAlignment="1">
      <alignment horizontal="center"/>
    </xf>
    <xf numFmtId="0" fontId="5" fillId="2" borderId="3" xfId="2" applyFont="1" applyFill="1" applyBorder="1">
      <alignment vertical="center"/>
    </xf>
    <xf numFmtId="0" fontId="7" fillId="2" borderId="0" xfId="1" applyNumberFormat="1" applyFont="1" applyFill="1" applyAlignment="1">
      <alignment horizontal="center"/>
    </xf>
    <xf numFmtId="10" fontId="6" fillId="2" borderId="3" xfId="1" applyNumberFormat="1" applyFont="1" applyFill="1" applyBorder="1" applyAlignment="1">
      <alignment horizontal="center" vertical="center"/>
    </xf>
    <xf numFmtId="0" fontId="6" fillId="2" borderId="3" xfId="2" applyFont="1" applyFill="1" applyBorder="1" applyAlignment="1">
      <alignment horizontal="center" vertical="center"/>
    </xf>
    <xf numFmtId="10" fontId="6" fillId="2" borderId="2" xfId="1" applyNumberFormat="1" applyFont="1" applyFill="1" applyBorder="1" applyAlignment="1">
      <alignment horizontal="center" vertical="center"/>
    </xf>
    <xf numFmtId="10" fontId="6" fillId="2" borderId="0" xfId="1" applyNumberFormat="1" applyFont="1" applyFill="1" applyBorder="1" applyAlignment="1">
      <alignment horizontal="center" vertical="center"/>
    </xf>
    <xf numFmtId="0" fontId="7" fillId="2" borderId="0" xfId="0" applyNumberFormat="1" applyFont="1" applyFill="1"/>
    <xf numFmtId="164" fontId="7" fillId="2" borderId="0" xfId="0" applyNumberFormat="1" applyFont="1" applyFill="1"/>
    <xf numFmtId="0" fontId="0" fillId="0" borderId="0" xfId="0" applyFill="1"/>
  </cellXfs>
  <cellStyles count="3">
    <cellStyle name="Normal" xfId="0" builtinId="0"/>
    <cellStyle name="Normal 2" xfId="2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Zhao, Wei(AWF)" refreshedDate="43193.400403356478" createdVersion="4" refreshedVersion="6" minRefreshableVersion="3" recordCount="1450">
  <cacheSource type="worksheet">
    <worksheetSource ref="A1:Q1048576" sheet="Bucket_02"/>
  </cacheSource>
  <cacheFields count="17">
    <cacheField name="score" numFmtId="0">
      <sharedItems containsBlank="1" count="9">
        <s v="ARM14FU_score"/>
        <s v="CAM16_GBT_V2_Score"/>
        <s v="CAM16_GBT_V1_Score"/>
        <s v="ARM15TP_FU_score"/>
        <s v="ARM16TP_base_score"/>
        <s v="ARM16TP_adv_score"/>
        <s v="ARM16TP_ems_score"/>
        <m/>
        <s v="CAM_2015_V2_EMS_score_1" u="1"/>
      </sharedItems>
    </cacheField>
    <cacheField name="dim_name" numFmtId="0">
      <sharedItems containsBlank="1" count="6">
        <s v="Overall"/>
        <s v="monthly"/>
        <s v="weekly"/>
        <s v="monthly,cnsr_seg"/>
        <s v="weekly,cnsr_seg"/>
        <m/>
      </sharedItems>
    </cacheField>
    <cacheField name="dim_value" numFmtId="0">
      <sharedItems containsBlank="1"/>
    </cacheField>
    <cacheField name="dim1" numFmtId="0">
      <sharedItems containsBlank="1" count="108">
        <s v=""/>
        <s v="2017/09/01"/>
        <s v="2017/10/01"/>
        <s v="2017/11/01"/>
        <s v="2017/12/01"/>
        <s v="2018/01/01"/>
        <s v="2018/02/01"/>
        <s v="2018/03/01"/>
        <s v="2017/08/31"/>
        <s v="2017/09/07"/>
        <s v="2017/09/14"/>
        <s v="2017/09/21"/>
        <s v="2017/09/28"/>
        <s v="2017/10/05"/>
        <s v="2017/10/12"/>
        <s v="2017/10/19"/>
        <s v="2017/10/26"/>
        <s v="2017/11/02"/>
        <s v="2017/11/09"/>
        <s v="2017/11/16"/>
        <s v="2017/11/23"/>
        <s v="2017/11/30"/>
        <s v="2017/12/07"/>
        <s v="2017/12/14"/>
        <s v="2017/12/21"/>
        <s v="2017/12/28"/>
        <s v="2018/01/04"/>
        <s v="2018/01/11"/>
        <s v="2018/01/18"/>
        <s v="2018/01/25"/>
        <s v="2018/02/08"/>
        <s v="2018/02/15"/>
        <s v="2018/02/22"/>
        <m/>
        <s v="2017/05/04" u="1"/>
        <s v="2016/09/22" u="1"/>
        <s v="2016/06/02" u="1"/>
        <s v="2016/07/07" u="1"/>
        <s v="2016/10/13" u="1"/>
        <s v="2016/11/03" u="1"/>
        <s v="2016/12/08" u="1"/>
        <s v="2017/01/12" u="1"/>
        <s v="2017/04/27" u="1"/>
        <s v="2017/02/02" u="1"/>
        <s v="2017/06/22" u="1"/>
        <s v="2017/03/02" u="1"/>
        <s v="2017/07/27" u="1"/>
        <s v="2016/06/30" u="1"/>
        <s v="2016/08/25" u="1"/>
        <s v="2016/09/15" u="1"/>
        <s v="2016/10/06" u="1"/>
        <s v="2016/10/01" u="1"/>
        <s v="2016/11/01" u="1"/>
        <s v="2016/12/01" u="1"/>
        <s v="2017/03/30" u="1"/>
        <s v="2017/04/20" u="1"/>
        <s v="2017/01/05" u="1"/>
        <s v="2017/05/25" u="1"/>
        <s v="2017/07/20" u="1"/>
        <s v="2017/06/15" u="1"/>
        <s v="2016/06/23" u="1"/>
        <s v="2016/07/28" u="1"/>
        <s v="2016/08/18" u="1"/>
        <s v="2016/11/24" u="1"/>
        <s v="2016/12/29" u="1"/>
        <s v="2016/09/08" u="1"/>
        <s v="2017/02/23" u="1"/>
        <s v="2017/03/23" u="1"/>
        <s v="2017/04/13" u="1"/>
        <s v="2017/05/18" u="1"/>
        <s v="2016/05/26" u="1"/>
        <s v="2017/07/13" u="1"/>
        <s v="2017/06/08" u="1"/>
        <s v="2016/07/21" u="1"/>
        <s v="2016/06/16" u="1"/>
        <s v="2016/10/27" u="1"/>
        <s v="2016/06/01" u="1"/>
        <s v="2016/08/11" u="1"/>
        <s v="2016/07/01" u="1"/>
        <s v="2016/12/22" u="1"/>
        <s v="2016/08/01" u="1"/>
        <s v="2016/11/17" u="1"/>
        <s v="2016/09/01" u="1"/>
        <s v="2017/01/26" u="1"/>
        <s v="2017/02/16" u="1"/>
        <s v="2017/01/01" u="1"/>
        <s v="2017/03/16" u="1"/>
        <s v="2017/02/01" u="1"/>
        <s v="2017/03/01" u="1"/>
        <s v="2017/05/11" u="1"/>
        <s v="2017/04/06" u="1"/>
        <s v="2017/04/01" u="1"/>
        <s v="2017/05/01" u="1"/>
        <s v="2017/06/01" u="1"/>
        <s v="2017/07/06" u="1"/>
        <s v="2017/07/01" u="1"/>
        <s v="2016/07/14" u="1"/>
        <s v="2016/09/29" u="1"/>
        <s v="2017/08/01" u="1"/>
        <s v="2016/06/09" u="1"/>
        <s v="2016/10/20" u="1"/>
        <s v="2016/08/04" u="1"/>
        <s v="2016/11/10" u="1"/>
        <s v="2016/12/15" u="1"/>
        <s v="2017/01/19" u="1"/>
        <s v="2017/02/09" u="1"/>
        <s v="2017/06/29" u="1"/>
        <s v="2017/03/09" u="1"/>
      </sharedItems>
    </cacheField>
    <cacheField name="dim2" numFmtId="0">
      <sharedItems containsBlank="1"/>
    </cacheField>
    <cacheField name="bad_tag" numFmtId="0">
      <sharedItems containsBlank="1"/>
    </cacheField>
    <cacheField name="Metrics" numFmtId="0">
      <sharedItems containsBlank="1" count="4">
        <s v="Dol Catch Rate"/>
        <s v="Dol FPR"/>
        <s v="Dol Cutoff"/>
        <m/>
      </sharedItems>
    </cacheField>
    <cacheField name="OP1" numFmtId="0">
      <sharedItems containsString="0" containsBlank="1" containsNumber="1" minValue="0" maxValue="3596.9404485692198"/>
    </cacheField>
    <cacheField name="OP2" numFmtId="0">
      <sharedItems containsString="0" containsBlank="1" containsNumber="1" minValue="0" maxValue="3106.480744862542"/>
    </cacheField>
    <cacheField name="OP3" numFmtId="0">
      <sharedItems containsString="0" containsBlank="1" containsNumber="1" minValue="0" maxValue="1263.4866797552343"/>
    </cacheField>
    <cacheField name="OP4" numFmtId="0">
      <sharedItems containsString="0" containsBlank="1" containsNumber="1" minValue="0" maxValue="1263.4866797552343"/>
    </cacheField>
    <cacheField name="OP5" numFmtId="0">
      <sharedItems containsString="0" containsBlank="1" containsNumber="1" minValue="0" maxValue="1000"/>
    </cacheField>
    <cacheField name="OP6" numFmtId="0">
      <sharedItems containsString="0" containsBlank="1" containsNumber="1" minValue="0" maxValue="1000"/>
    </cacheField>
    <cacheField name="OP7" numFmtId="0">
      <sharedItems containsString="0" containsBlank="1" containsNumber="1" minValue="0" maxValue="1000"/>
    </cacheField>
    <cacheField name="OP8" numFmtId="0">
      <sharedItems containsString="0" containsBlank="1" containsNumber="1" minValue="0" maxValue="1000"/>
    </cacheField>
    <cacheField name="OP9" numFmtId="0">
      <sharedItems containsString="0" containsBlank="1" containsNumber="1" minValue="0" maxValue="1000"/>
    </cacheField>
    <cacheField name="OP10" numFmtId="0">
      <sharedItems containsString="0" containsBlank="1" containsNumber="1" minValue="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Zhao, Wei(AWF)" refreshedDate="43193.400403472224" createdVersion="4" refreshedVersion="6" minRefreshableVersion="3" recordCount="2878">
  <cacheSource type="worksheet">
    <worksheetSource ref="A1:Q1048576" sheet="Bucket_01"/>
  </cacheSource>
  <cacheFields count="17">
    <cacheField name="score" numFmtId="0">
      <sharedItems containsBlank="1" count="9">
        <s v="ARM14FU_score"/>
        <s v="CAM16_GBT_V2_Score"/>
        <s v="CAM16_GBT_V1_Score"/>
        <s v="ARM15TP_FU_score"/>
        <s v="ARM16TP_base_score"/>
        <s v="ARM16TP_adv_score"/>
        <s v="ARM16TP_ems_score"/>
        <m/>
        <s v="CAM_2015_V2_EMS_score_1" u="1"/>
      </sharedItems>
    </cacheField>
    <cacheField name="dim_name" numFmtId="0">
      <sharedItems containsBlank="1" count="6">
        <s v="Overall"/>
        <s v="monthly"/>
        <s v="weekly"/>
        <s v="monthly,cnsr_seg"/>
        <s v="weekly,cnsr_seg"/>
        <m/>
      </sharedItems>
    </cacheField>
    <cacheField name="dim_value" numFmtId="0">
      <sharedItems containsBlank="1"/>
    </cacheField>
    <cacheField name="dim1" numFmtId="0">
      <sharedItems containsBlank="1" count="108">
        <s v=""/>
        <s v="2017/09/01"/>
        <s v="2017/10/01"/>
        <s v="2017/11/01"/>
        <s v="2017/12/01"/>
        <s v="2018/01/01"/>
        <s v="2018/02/01"/>
        <s v="2018/03/01"/>
        <s v="2017/08/31"/>
        <s v="2017/09/07"/>
        <s v="2017/09/14"/>
        <s v="2017/09/21"/>
        <s v="2017/09/28"/>
        <s v="2017/10/05"/>
        <s v="2017/10/12"/>
        <s v="2017/10/19"/>
        <s v="2017/10/26"/>
        <s v="2017/11/02"/>
        <s v="2017/11/09"/>
        <s v="2017/11/16"/>
        <s v="2017/11/23"/>
        <s v="2017/11/30"/>
        <s v="2017/12/07"/>
        <s v="2017/12/14"/>
        <s v="2017/12/21"/>
        <s v="2017/12/28"/>
        <s v="2018/01/04"/>
        <s v="2018/01/11"/>
        <s v="2018/01/18"/>
        <s v="2018/01/25"/>
        <s v="2018/02/08"/>
        <s v="2018/02/15"/>
        <s v="2018/02/22"/>
        <m/>
        <s v="2017/05/04" u="1"/>
        <s v="2016/09/22" u="1"/>
        <s v="2016/06/02" u="1"/>
        <s v="2016/07/07" u="1"/>
        <s v="2016/10/13" u="1"/>
        <s v="2016/11/03" u="1"/>
        <s v="2016/12/08" u="1"/>
        <s v="2017/01/12" u="1"/>
        <s v="2017/04/27" u="1"/>
        <s v="2017/02/02" u="1"/>
        <s v="2017/06/22" u="1"/>
        <s v="2017/03/02" u="1"/>
        <s v="2017/07/27" u="1"/>
        <s v="2016/06/30" u="1"/>
        <s v="2016/08/25" u="1"/>
        <s v="2016/09/15" u="1"/>
        <s v="2016/10/06" u="1"/>
        <s v="2016/10/01" u="1"/>
        <s v="2016/11/01" u="1"/>
        <s v="2016/12/01" u="1"/>
        <s v="2017/03/30" u="1"/>
        <s v="2017/04/20" u="1"/>
        <s v="2017/01/05" u="1"/>
        <s v="2017/05/25" u="1"/>
        <s v="2017/07/20" u="1"/>
        <s v="2017/06/15" u="1"/>
        <s v="2016/06/23" u="1"/>
        <s v="2016/07/28" u="1"/>
        <s v="2016/08/18" u="1"/>
        <s v="2016/11/24" u="1"/>
        <s v="2016/12/29" u="1"/>
        <s v="2016/09/08" u="1"/>
        <s v="2017/02/23" u="1"/>
        <s v="2017/03/23" u="1"/>
        <s v="2017/04/13" u="1"/>
        <s v="2017/05/18" u="1"/>
        <s v="2016/05/26" u="1"/>
        <s v="2017/07/13" u="1"/>
        <s v="2017/06/08" u="1"/>
        <s v="2016/07/21" u="1"/>
        <s v="2016/06/16" u="1"/>
        <s v="2016/10/27" u="1"/>
        <s v="2016/06/01" u="1"/>
        <s v="2016/08/11" u="1"/>
        <s v="2016/07/01" u="1"/>
        <s v="2016/12/22" u="1"/>
        <s v="2016/08/01" u="1"/>
        <s v="2016/11/17" u="1"/>
        <s v="2016/09/01" u="1"/>
        <s v="2017/01/26" u="1"/>
        <s v="2017/02/16" u="1"/>
        <s v="2017/01/01" u="1"/>
        <s v="2017/03/16" u="1"/>
        <s v="2017/02/01" u="1"/>
        <s v="2017/03/01" u="1"/>
        <s v="2017/05/11" u="1"/>
        <s v="2017/04/06" u="1"/>
        <s v="2017/04/01" u="1"/>
        <s v="2017/05/01" u="1"/>
        <s v="2017/06/01" u="1"/>
        <s v="2017/07/06" u="1"/>
        <s v="2017/07/01" u="1"/>
        <s v="2016/07/14" u="1"/>
        <s v="2016/09/29" u="1"/>
        <s v="2017/08/01" u="1"/>
        <s v="2016/06/09" u="1"/>
        <s v="2016/10/20" u="1"/>
        <s v="2016/08/04" u="1"/>
        <s v="2016/11/10" u="1"/>
        <s v="2016/12/15" u="1"/>
        <s v="2017/01/19" u="1"/>
        <s v="2017/02/09" u="1"/>
        <s v="2017/06/29" u="1"/>
        <s v="2017/03/09" u="1"/>
      </sharedItems>
    </cacheField>
    <cacheField name="dim2" numFmtId="0">
      <sharedItems containsBlank="1" count="5">
        <s v=""/>
        <s v="C"/>
        <s v="T"/>
        <s v="Y"/>
        <m/>
      </sharedItems>
    </cacheField>
    <cacheField name="bad_tag" numFmtId="0">
      <sharedItems containsBlank="1"/>
    </cacheField>
    <cacheField name="Metrics" numFmtId="0">
      <sharedItems containsBlank="1" count="4">
        <s v="Dol Catch Rate"/>
        <s v="Dol FPR"/>
        <s v="Dol Cutoff"/>
        <m/>
      </sharedItems>
    </cacheField>
    <cacheField name="OP1" numFmtId="0">
      <sharedItems containsString="0" containsBlank="1" containsNumber="1" minValue="0" maxValue="65947.90979381444"/>
    </cacheField>
    <cacheField name="OP2" numFmtId="0">
      <sharedItems containsString="0" containsBlank="1" containsNumber="1" minValue="0" maxValue="9954.4631019387125"/>
    </cacheField>
    <cacheField name="OP3" numFmtId="0">
      <sharedItems containsString="0" containsBlank="1" containsNumber="1" minValue="0" maxValue="15108.417604752971"/>
    </cacheField>
    <cacheField name="OP4" numFmtId="0">
      <sharedItems containsString="0" containsBlank="1" containsNumber="1" minValue="0" maxValue="47994.923847695398"/>
    </cacheField>
    <cacheField name="OP5" numFmtId="0">
      <sharedItems containsString="0" containsBlank="1" containsNumber="1" minValue="0" maxValue="60756.693887775567"/>
    </cacheField>
    <cacheField name="OP6" numFmtId="0">
      <sharedItems containsString="0" containsBlank="1" containsNumber="1" minValue="0" maxValue="73024.779058116226"/>
    </cacheField>
    <cacheField name="OP7" numFmtId="0">
      <sharedItems containsString="0" containsBlank="1" containsNumber="1" minValue="0" maxValue="46567.292857142849"/>
    </cacheField>
    <cacheField name="OP8" numFmtId="0">
      <sharedItems containsString="0" containsBlank="1" containsNumber="1" minValue="0" maxValue="53648.074404761916"/>
    </cacheField>
    <cacheField name="OP9" numFmtId="0">
      <sharedItems containsString="0" containsBlank="1" containsNumber="1" minValue="0" maxValue="60641.431250000001"/>
    </cacheField>
    <cacheField name="OP10" numFmtId="0">
      <sharedItems containsString="0" containsBlank="1" containsNumber="1" minValue="0" maxValue="67610.2193452380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OnLoad="1" refreshedBy="Zhao, Wei(AWF)" refreshedDate="43193.400403703701" createdVersion="6" refreshedVersion="6" minRefreshableVersion="3" recordCount="835">
  <cacheSource type="worksheet">
    <worksheetSource ref="A1:Z1048576" sheet="Bucket_07"/>
  </cacheSource>
  <cacheFields count="26">
    <cacheField name="score" numFmtId="0">
      <sharedItems containsBlank="1" count="3">
        <s v="ARM14FU_score"/>
        <s v="ARM17_score"/>
        <m/>
      </sharedItems>
    </cacheField>
    <cacheField name="dim_name" numFmtId="0">
      <sharedItems containsBlank="1" count="6">
        <s v="Overall"/>
        <s v="monthly"/>
        <s v="weekly"/>
        <s v="monthly,cnsr_seg"/>
        <s v="weekly,cnsr_seg"/>
        <m/>
      </sharedItems>
    </cacheField>
    <cacheField name="dim_value" numFmtId="0">
      <sharedItems containsBlank="1"/>
    </cacheField>
    <cacheField name="dim1" numFmtId="0">
      <sharedItems containsBlank="1" count="91">
        <s v=""/>
        <s v="2017/09/01"/>
        <s v="2017/10/01"/>
        <s v="2017/11/01"/>
        <s v="2017/12/01"/>
        <s v="2018/01/01"/>
        <s v="2018/02/01"/>
        <s v="2018/03/01"/>
        <s v="2017/08/31"/>
        <s v="2017/09/07"/>
        <s v="2017/09/14"/>
        <s v="2017/09/21"/>
        <s v="2017/09/28"/>
        <s v="2017/10/05"/>
        <s v="2017/10/12"/>
        <s v="2017/10/19"/>
        <s v="2017/10/26"/>
        <s v="2017/11/02"/>
        <s v="2017/11/09"/>
        <s v="2017/11/16"/>
        <s v="2017/11/23"/>
        <s v="2017/11/30"/>
        <s v="2017/12/07"/>
        <s v="2017/12/14"/>
        <s v="2017/12/21"/>
        <s v="2017/12/28"/>
        <s v="2018/01/04"/>
        <s v="2018/01/11"/>
        <s v="2018/01/18"/>
        <s v="2018/01/25"/>
        <s v="2018/02/08"/>
        <s v="2018/02/15"/>
        <s v="2018/02/22"/>
        <m/>
        <s v="2017/05/04" u="1"/>
        <s v="2016/09/22" u="1"/>
        <s v="2016/10/13" u="1"/>
        <s v="2016/11/03" u="1"/>
        <s v="2016/12/08" u="1"/>
        <s v="2017/01/12" u="1"/>
        <s v="2017/04/27" u="1"/>
        <s v="2017/02/02" u="1"/>
        <s v="2017/06/22" u="1"/>
        <s v="2017/03/02" u="1"/>
        <s v="2017/07/27" u="1"/>
        <s v="2016/09/15" u="1"/>
        <s v="2016/10/06" u="1"/>
        <s v="2016/10/01" u="1"/>
        <s v="2016/11/01" u="1"/>
        <s v="2016/12/01" u="1"/>
        <s v="2017/03/30" u="1"/>
        <s v="2017/04/20" u="1"/>
        <s v="2017/01/05" u="1"/>
        <s v="2017/05/25" u="1"/>
        <s v="2017/07/20" u="1"/>
        <s v="2017/06/15" u="1"/>
        <s v="2016/11/24" u="1"/>
        <s v="2016/12/29" u="1"/>
        <s v="2016/09/08" u="1"/>
        <s v="2017/02/23" u="1"/>
        <s v="2017/03/23" u="1"/>
        <s v="2017/04/13" u="1"/>
        <s v="2017/05/18" u="1"/>
        <s v="2017/07/13" u="1"/>
        <s v="2017/06/08" u="1"/>
        <s v="2016/10/27" u="1"/>
        <s v="2016/12/22" u="1"/>
        <s v="2016/11/17" u="1"/>
        <s v="2016/09/01" u="1"/>
        <s v="2017/01/26" u="1"/>
        <s v="2017/02/16" u="1"/>
        <s v="2017/01/01" u="1"/>
        <s v="2017/03/16" u="1"/>
        <s v="2017/02/01" u="1"/>
        <s v="2017/03/01" u="1"/>
        <s v="2017/05/11" u="1"/>
        <s v="2017/04/06" u="1"/>
        <s v="2017/04/01" u="1"/>
        <s v="2017/05/01" u="1"/>
        <s v="2017/06/01" u="1"/>
        <s v="2017/07/06" u="1"/>
        <s v="2017/07/01" u="1"/>
        <s v="2016/09/29" u="1"/>
        <s v="2017/08/01" u="1"/>
        <s v="2016/10/20" u="1"/>
        <s v="2016/11/10" u="1"/>
        <s v="2016/12/15" u="1"/>
        <s v="2017/01/19" u="1"/>
        <s v="2017/02/09" u="1"/>
        <s v="2017/06/29" u="1"/>
        <s v="2017/03/09" u="1"/>
      </sharedItems>
    </cacheField>
    <cacheField name="dim2" numFmtId="0">
      <sharedItems containsBlank="1" count="6">
        <s v=""/>
        <s v="C"/>
        <s v="T"/>
        <s v="Y"/>
        <s v="G"/>
        <m/>
      </sharedItems>
    </cacheField>
    <cacheField name="bad_tag" numFmtId="0">
      <sharedItems containsBlank="1"/>
    </cacheField>
    <cacheField name="Metrics" numFmtId="0">
      <sharedItems containsBlank="1" count="7">
        <s v="nLoss Catch Rate"/>
        <s v="nLoss Cutoff"/>
        <s v="nLoss FPR"/>
        <m/>
        <s v="Dol Cutoff" u="1"/>
        <s v="Dol FPR" u="1"/>
        <s v="Dol Catch Rate" u="1"/>
      </sharedItems>
    </cacheField>
    <cacheField name="OP1" numFmtId="0">
      <sharedItems containsString="0" containsBlank="1" containsNumber="1" minValue="0" maxValue="947"/>
    </cacheField>
    <cacheField name="OP2" numFmtId="0">
      <sharedItems containsString="0" containsBlank="1" containsNumber="1" minValue="0" maxValue="917"/>
    </cacheField>
    <cacheField name="OP3" numFmtId="0">
      <sharedItems containsString="0" containsBlank="1" containsNumber="1" minValue="0" maxValue="887"/>
    </cacheField>
    <cacheField name="OP4" numFmtId="0">
      <sharedItems containsString="0" containsBlank="1" containsNumber="1" minValue="0" maxValue="849"/>
    </cacheField>
    <cacheField name="OP5" numFmtId="0">
      <sharedItems containsString="0" containsBlank="1" containsNumber="1" minValue="0" maxValue="827"/>
    </cacheField>
    <cacheField name="OP6" numFmtId="0">
      <sharedItems containsString="0" containsBlank="1" containsNumber="1" minValue="0" maxValue="816"/>
    </cacheField>
    <cacheField name="OP7" numFmtId="0">
      <sharedItems containsString="0" containsBlank="1" containsNumber="1" minValue="0" maxValue="809"/>
    </cacheField>
    <cacheField name="OP8" numFmtId="0">
      <sharedItems containsString="0" containsBlank="1" containsNumber="1" minValue="3.2027723376569207E-2" maxValue="791"/>
    </cacheField>
    <cacheField name="OP9" numFmtId="0">
      <sharedItems containsString="0" containsBlank="1" containsNumber="1" minValue="5.6305997355051519E-2" maxValue="784"/>
    </cacheField>
    <cacheField name="OP10" numFmtId="0">
      <sharedItems containsString="0" containsBlank="1" containsNumber="1" minValue="7.4921804036925999E-2" maxValue="784"/>
    </cacheField>
    <cacheField name="OP11" numFmtId="0">
      <sharedItems containsString="0" containsBlank="1" containsNumber="1" minValue="7.0942765892369808E-2" maxValue="784"/>
    </cacheField>
    <cacheField name="OP12" numFmtId="0">
      <sharedItems containsString="0" containsBlank="1" containsNumber="1" minValue="0.11120244987267922" maxValue="770"/>
    </cacheField>
    <cacheField name="OP13" numFmtId="0">
      <sharedItems containsString="0" containsBlank="1" containsNumber="1" minValue="0.11120244987267922" maxValue="770"/>
    </cacheField>
    <cacheField name="OP14" numFmtId="0">
      <sharedItems containsString="0" containsBlank="1" containsNumber="1" minValue="0.11120244987267922" maxValue="770"/>
    </cacheField>
    <cacheField name="OP15" numFmtId="0">
      <sharedItems containsString="0" containsBlank="1" containsNumber="1" minValue="0.11120244987267922" maxValue="770"/>
    </cacheField>
    <cacheField name="OP16" numFmtId="0">
      <sharedItems containsString="0" containsBlank="1" containsNumber="1" minValue="0.11120244987267922" maxValue="770"/>
    </cacheField>
    <cacheField name="OP17" numFmtId="0">
      <sharedItems containsString="0" containsBlank="1" containsNumber="1" minValue="0.11120244987267922" maxValue="770"/>
    </cacheField>
    <cacheField name="OP18" numFmtId="0">
      <sharedItems containsString="0" containsBlank="1" containsNumber="1" minValue="0.11120244987267922" maxValue="769"/>
    </cacheField>
    <cacheField name="OP19" numFmtId="0">
      <sharedItems containsString="0" containsBlank="1" containsNumber="1" minValue="0.11120244987267922" maxValue="7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50">
  <r>
    <x v="0"/>
    <x v="0"/>
    <s v=""/>
    <x v="0"/>
    <s v=""/>
    <s v="is_arm16fraud_bad"/>
    <x v="0"/>
    <n v="6.6651647141437884E-2"/>
    <n v="0.16223218392255029"/>
    <n v="0.23706380144592323"/>
    <n v="0.31725218941568856"/>
    <n v="0.40779370118424207"/>
    <n v="0.44015116365738893"/>
    <n v="0.51629642726390157"/>
    <n v="0.55338121988419053"/>
    <n v="0.57291731013707259"/>
    <n v="0.61233396436311949"/>
  </r>
  <r>
    <x v="0"/>
    <x v="0"/>
    <s v=""/>
    <x v="0"/>
    <s v=""/>
    <s v="is_arm16fraud_bad"/>
    <x v="1"/>
    <n v="2.8051656395753244"/>
    <n v="2.3173792762824661"/>
    <n v="2.2896878784734578"/>
    <n v="2.4398700292705966"/>
    <n v="2.3886065245290831"/>
    <n v="2.7842891263930873"/>
    <n v="2.7563998905771734"/>
    <n v="3.0308162019620002"/>
    <n v="3.3759126857802042"/>
    <n v="3.568340493678559"/>
  </r>
  <r>
    <x v="0"/>
    <x v="0"/>
    <s v=""/>
    <x v="0"/>
    <s v=""/>
    <s v="is_arm16fraud_bad"/>
    <x v="2"/>
    <n v="741"/>
    <n v="723"/>
    <n v="706"/>
    <n v="698"/>
    <n v="689"/>
    <n v="683"/>
    <n v="677"/>
    <n v="670"/>
    <n v="666"/>
    <n v="662"/>
  </r>
  <r>
    <x v="1"/>
    <x v="0"/>
    <s v=""/>
    <x v="0"/>
    <s v=""/>
    <s v="is_arm16fraud_bad"/>
    <x v="0"/>
    <n v="0.15058652609139803"/>
    <n v="0.30268953068793225"/>
    <n v="0.44501116112649297"/>
    <n v="0.59329159683420019"/>
    <n v="0.69676809374401261"/>
    <n v="0.74631674976387308"/>
    <n v="0.78010800236974043"/>
    <n v="0.79661871381212812"/>
    <n v="0.81260030045581921"/>
    <n v="0.81772341853761854"/>
  </r>
  <r>
    <x v="1"/>
    <x v="0"/>
    <s v=""/>
    <x v="0"/>
    <s v=""/>
    <s v="is_arm16fraud_bad"/>
    <x v="1"/>
    <n v="0"/>
    <n v="0"/>
    <n v="0"/>
    <n v="2.7023836619679902E-4"/>
    <n v="3.1642163465211634E-2"/>
    <n v="0.13662589962055921"/>
    <n v="0.21586782477873465"/>
    <n v="0.33579002670375702"/>
    <n v="0.46515876499072256"/>
    <n v="0.61677805649692463"/>
  </r>
  <r>
    <x v="1"/>
    <x v="0"/>
    <s v=""/>
    <x v="0"/>
    <s v=""/>
    <s v="is_arm16fraud_bad"/>
    <x v="2"/>
    <n v="989.18200000000002"/>
    <n v="972.53200000000004"/>
    <n v="961.85911999999996"/>
    <n v="942.84699999999998"/>
    <n v="845.32834000000003"/>
    <n v="754.67899999999997"/>
    <n v="686.89074000000005"/>
    <n v="591.60443999999984"/>
    <n v="523.50181999999995"/>
    <n v="465.15300000000002"/>
  </r>
  <r>
    <x v="2"/>
    <x v="0"/>
    <s v=""/>
    <x v="0"/>
    <s v=""/>
    <s v="is_arm16fraud_bad"/>
    <x v="0"/>
    <n v="0.16533779458401027"/>
    <n v="0.30903270317453302"/>
    <n v="0.44105607671279745"/>
    <n v="0.58680643586573522"/>
    <n v="0.70102680286215213"/>
    <n v="0.74794526195169198"/>
    <n v="0.78859397834475853"/>
    <n v="0.80963109195915506"/>
    <n v="0.81734525762182608"/>
    <n v="0.82801186574973618"/>
  </r>
  <r>
    <x v="2"/>
    <x v="0"/>
    <s v=""/>
    <x v="0"/>
    <s v=""/>
    <s v="is_arm16fraud_bad"/>
    <x v="1"/>
    <n v="0"/>
    <n v="0"/>
    <n v="9.7243034810002901E-3"/>
    <n v="7.3097030682630609E-3"/>
    <n v="2.1262563537112329E-2"/>
    <n v="0.11779783440645562"/>
    <n v="0.23500182605789721"/>
    <n v="0.32153669142192809"/>
    <n v="0.46933676728522739"/>
    <n v="0.61238668932796947"/>
  </r>
  <r>
    <x v="2"/>
    <x v="0"/>
    <s v=""/>
    <x v="0"/>
    <s v=""/>
    <s v="is_arm16fraud_bad"/>
    <x v="2"/>
    <n v="994"/>
    <n v="990"/>
    <n v="983"/>
    <n v="950"/>
    <n v="885"/>
    <n v="789.66835000000015"/>
    <n v="718"/>
    <n v="658"/>
    <n v="562.96459000000004"/>
    <n v="501.89123000000001"/>
  </r>
  <r>
    <x v="3"/>
    <x v="0"/>
    <s v=""/>
    <x v="0"/>
    <s v=""/>
    <s v="is_arm16fraud_bad"/>
    <x v="0"/>
    <n v="0.24433052996602345"/>
    <n v="0.42826118450755624"/>
    <n v="0.48113101274432146"/>
    <n v="0.51059946827285663"/>
    <n v="0.54928544307163996"/>
    <n v="0.58862014318186251"/>
    <n v="0.64077030886550101"/>
    <n v="0.65520942773202995"/>
    <n v="0.66912557385437388"/>
    <n v="0.67382931820883629"/>
  </r>
  <r>
    <x v="3"/>
    <x v="0"/>
    <s v=""/>
    <x v="0"/>
    <s v=""/>
    <s v="is_arm16fraud_bad"/>
    <x v="1"/>
    <n v="0.23236899659733715"/>
    <n v="0.25652773831294262"/>
    <n v="0.68745824165749603"/>
    <n v="1.1962328720477331"/>
    <n v="1.6062824954467343"/>
    <n v="1.9847923196654096"/>
    <n v="2.1682672076195963"/>
    <n v="2.5516072265389003"/>
    <n v="2.8910223759314455"/>
    <n v="3.3311072586704102"/>
  </r>
  <r>
    <x v="3"/>
    <x v="0"/>
    <s v=""/>
    <x v="0"/>
    <s v=""/>
    <s v="is_arm16fraud_bad"/>
    <x v="2"/>
    <n v="769"/>
    <n v="744"/>
    <n v="722"/>
    <n v="702"/>
    <n v="691"/>
    <n v="683"/>
    <n v="676"/>
    <n v="668"/>
    <n v="661"/>
    <n v="655"/>
  </r>
  <r>
    <x v="4"/>
    <x v="0"/>
    <s v=""/>
    <x v="0"/>
    <s v=""/>
    <s v="is_arm16fraud_bad"/>
    <x v="0"/>
    <n v="0.14863311725927317"/>
    <n v="0.29980176011052995"/>
    <n v="0.43918761651532096"/>
    <n v="0.577515984213397"/>
    <n v="0.64824826283218773"/>
    <n v="0.71953380143398515"/>
    <n v="0.75317293183139822"/>
    <n v="0.77927113983067198"/>
    <n v="0.80214899008263263"/>
    <n v="0.83497063304181052"/>
  </r>
  <r>
    <x v="4"/>
    <x v="0"/>
    <s v=""/>
    <x v="0"/>
    <s v=""/>
    <s v="is_arm16fraud_bad"/>
    <x v="1"/>
    <n v="0"/>
    <n v="0"/>
    <n v="3.8628276602767808E-4"/>
    <n v="7.3667825993389152E-4"/>
    <n v="1.5255191043070224E-2"/>
    <n v="8.7473646208906006E-2"/>
    <n v="0.20653987159338805"/>
    <n v="0.33674272952264606"/>
    <n v="0.46562047584181426"/>
    <n v="0.56054930516432822"/>
  </r>
  <r>
    <x v="4"/>
    <x v="0"/>
    <s v=""/>
    <x v="0"/>
    <s v=""/>
    <s v="is_arm16fraud_bad"/>
    <x v="2"/>
    <n v="996"/>
    <n v="993"/>
    <n v="986"/>
    <n v="970"/>
    <n v="899"/>
    <n v="791"/>
    <n v="690"/>
    <n v="602"/>
    <n v="497"/>
    <n v="407"/>
  </r>
  <r>
    <x v="5"/>
    <x v="0"/>
    <s v=""/>
    <x v="0"/>
    <s v=""/>
    <s v="is_arm16fraud_bad"/>
    <x v="0"/>
    <n v="0.15825633788952304"/>
    <n v="0.28610155614645461"/>
    <n v="0.43678753232419038"/>
    <n v="0.57285461513767955"/>
    <n v="0.68978300673958637"/>
    <n v="0.72063272332669359"/>
    <n v="0.75368717144125952"/>
    <n v="0.782072592993452"/>
    <n v="0.80400223014360939"/>
    <n v="0.8353611743252275"/>
  </r>
  <r>
    <x v="5"/>
    <x v="0"/>
    <s v=""/>
    <x v="0"/>
    <s v=""/>
    <s v="is_arm16fraud_bad"/>
    <x v="1"/>
    <n v="0"/>
    <n v="0"/>
    <n v="2.1655414870011295E-4"/>
    <n v="7.2597693178017854E-4"/>
    <n v="2.8517872975876674E-2"/>
    <n v="0.13512314471157891"/>
    <n v="0.19402491672859937"/>
    <n v="0.31969289378896654"/>
    <n v="0.44317230723228718"/>
    <n v="0.54786450833254074"/>
  </r>
  <r>
    <x v="5"/>
    <x v="0"/>
    <s v=""/>
    <x v="0"/>
    <s v=""/>
    <s v="is_arm16fraud_bad"/>
    <x v="2"/>
    <n v="999"/>
    <n v="999"/>
    <n v="997"/>
    <n v="982"/>
    <n v="933"/>
    <n v="877"/>
    <n v="828"/>
    <n v="736"/>
    <n v="675"/>
    <n v="596"/>
  </r>
  <r>
    <x v="6"/>
    <x v="0"/>
    <s v=""/>
    <x v="0"/>
    <s v=""/>
    <s v="is_arm16fraud_bad"/>
    <x v="0"/>
    <n v="0.14718634362484037"/>
    <n v="0.28848404215665702"/>
    <n v="0.45301793334423585"/>
    <n v="0.57952727035079077"/>
    <n v="0.6766298377644715"/>
    <n v="0.71402001670691095"/>
    <n v="0.75772175178449652"/>
    <n v="0.7854994749539882"/>
    <n v="0.80605551678559284"/>
    <n v="0.84740256157260563"/>
  </r>
  <r>
    <x v="6"/>
    <x v="0"/>
    <s v=""/>
    <x v="0"/>
    <s v=""/>
    <s v="is_arm16fraud_bad"/>
    <x v="1"/>
    <n v="0"/>
    <n v="0"/>
    <n v="3.4342756368811234E-4"/>
    <n v="7.3412157132279692E-4"/>
    <n v="2.9918086553689913E-2"/>
    <n v="9.8001673000472064E-2"/>
    <n v="0.19551905236007808"/>
    <n v="0.31956004289600887"/>
    <n v="0.44599713365182686"/>
    <n v="0.52884138270435033"/>
  </r>
  <r>
    <x v="6"/>
    <x v="0"/>
    <s v=""/>
    <x v="0"/>
    <s v=""/>
    <s v="is_arm16fraud_bad"/>
    <x v="2"/>
    <n v="998"/>
    <n v="995"/>
    <n v="991.5"/>
    <n v="976.5"/>
    <n v="889"/>
    <n v="831.5"/>
    <n v="730"/>
    <n v="659"/>
    <n v="583.5"/>
    <n v="498.5"/>
  </r>
  <r>
    <x v="0"/>
    <x v="1"/>
    <s v="2017/09/01"/>
    <x v="1"/>
    <s v=""/>
    <s v="is_arm16fraud_bad"/>
    <x v="0"/>
    <n v="1.763097894332144E-2"/>
    <n v="1.777264769256192E-2"/>
    <n v="0.18577004166035355"/>
    <n v="0.30285144011557197"/>
    <n v="0.3702046635123673"/>
    <n v="0.45159150280443183"/>
    <n v="0.48213475778112952"/>
    <n v="0.50761170806888867"/>
    <n v="0.61513772809439515"/>
    <n v="0.72855945272903133"/>
  </r>
  <r>
    <x v="0"/>
    <x v="1"/>
    <s v="2017/09/01"/>
    <x v="1"/>
    <s v=""/>
    <s v="is_arm16fraud_bad"/>
    <x v="1"/>
    <n v="37.020179962636142"/>
    <n v="53.47701413438012"/>
    <n v="6.0323218708081603"/>
    <n v="4.7096833593436251"/>
    <n v="4.7788083875890877"/>
    <n v="4.6372300737972862"/>
    <n v="5.1976140381274307"/>
    <n v="5.7131742552408395"/>
    <n v="5.2259204745028116"/>
    <n v="4.8629849382866173"/>
  </r>
  <r>
    <x v="0"/>
    <x v="1"/>
    <s v="2017/09/01"/>
    <x v="1"/>
    <s v=""/>
    <s v="is_arm16fraud_bad"/>
    <x v="2"/>
    <n v="701"/>
    <n v="698"/>
    <n v="688"/>
    <n v="679"/>
    <n v="668"/>
    <n v="659"/>
    <n v="654"/>
    <n v="648"/>
    <n v="645"/>
    <n v="643"/>
  </r>
  <r>
    <x v="0"/>
    <x v="1"/>
    <s v="2017/10/01"/>
    <x v="2"/>
    <s v=""/>
    <s v="is_arm16fraud_bad"/>
    <x v="0"/>
    <n v="6.7767030699275393E-2"/>
    <n v="7.3657363611767238E-2"/>
    <n v="8.1097959879309151E-2"/>
    <n v="0.13381915468309688"/>
    <n v="0.27386732017737159"/>
    <n v="0.3978981591116707"/>
    <n v="0.44687054038977025"/>
    <n v="0.45148904138866064"/>
    <n v="0.51693907574144837"/>
    <n v="0.56490986518181352"/>
  </r>
  <r>
    <x v="0"/>
    <x v="1"/>
    <s v="2017/10/01"/>
    <x v="2"/>
    <s v=""/>
    <s v="is_arm16fraud_bad"/>
    <x v="1"/>
    <n v="3.6710018206162554"/>
    <n v="7.4961592154306222"/>
    <n v="10.283230750151739"/>
    <n v="8.5704566493150978"/>
    <n v="4.98880748320921"/>
    <n v="3.9985590496796486"/>
    <n v="4.3177073866394284"/>
    <n v="4.984334814220281"/>
    <n v="5.2269432408177323"/>
    <n v="5.1827428671537552"/>
  </r>
  <r>
    <x v="0"/>
    <x v="1"/>
    <s v="2017/10/01"/>
    <x v="2"/>
    <s v=""/>
    <s v="is_arm16fraud_bad"/>
    <x v="2"/>
    <n v="736"/>
    <n v="719"/>
    <n v="706"/>
    <n v="693"/>
    <n v="683"/>
    <n v="679"/>
    <n v="672"/>
    <n v="668"/>
    <n v="666"/>
    <n v="664"/>
  </r>
  <r>
    <x v="0"/>
    <x v="1"/>
    <s v="2017/11/01"/>
    <x v="3"/>
    <s v=""/>
    <s v="is_arm16fraud_bad"/>
    <x v="0"/>
    <n v="1.1710873703539531E-2"/>
    <n v="2.2852778947690399E-2"/>
    <n v="4.0888330632657927E-2"/>
    <n v="5.379885930054381E-2"/>
    <n v="6.3969904006277778E-2"/>
    <n v="0.14730123141020957"/>
    <n v="0.2531142419839969"/>
    <n v="0.27551124403690258"/>
    <n v="0.28546925137418577"/>
    <n v="0.29556946249645505"/>
  </r>
  <r>
    <x v="0"/>
    <x v="1"/>
    <s v="2017/11/01"/>
    <x v="3"/>
    <s v=""/>
    <s v="is_arm16fraud_bad"/>
    <x v="1"/>
    <n v="51.393803766704281"/>
    <n v="40.35276627589753"/>
    <n v="35.922325748348683"/>
    <n v="34.891876280657804"/>
    <n v="37.447704366496097"/>
    <n v="21.958158845962675"/>
    <n v="13.488601372903016"/>
    <n v="13.707044324863602"/>
    <n v="14.603089686619972"/>
    <n v="15.8599401051136"/>
  </r>
  <r>
    <x v="0"/>
    <x v="1"/>
    <s v="2017/11/01"/>
    <x v="3"/>
    <s v=""/>
    <s v="is_arm16fraud_bad"/>
    <x v="2"/>
    <n v="751"/>
    <n v="724"/>
    <n v="704"/>
    <n v="695"/>
    <n v="688"/>
    <n v="683"/>
    <n v="680"/>
    <n v="673"/>
    <n v="668"/>
    <n v="663"/>
  </r>
  <r>
    <x v="0"/>
    <x v="1"/>
    <s v="2017/12/01"/>
    <x v="4"/>
    <s v=""/>
    <s v="is_arm16fraud_bad"/>
    <x v="0"/>
    <n v="6.2907353624713516E-2"/>
    <n v="0.11784324319173596"/>
    <n v="0.33429139836180405"/>
    <n v="0.40431881929275376"/>
    <n v="0.41025258170944245"/>
    <n v="0.42022739891230326"/>
    <n v="0.43621253108304053"/>
    <n v="0.53372158014357374"/>
    <n v="0.54209454324974493"/>
    <n v="0.5754118134888071"/>
  </r>
  <r>
    <x v="0"/>
    <x v="1"/>
    <s v="2017/12/01"/>
    <x v="4"/>
    <s v=""/>
    <s v="is_arm16fraud_bad"/>
    <x v="1"/>
    <n v="4.9602687657207607"/>
    <n v="4.3465910684626223"/>
    <n v="2.0891046729995151"/>
    <n v="2.5776363898600221"/>
    <n v="3.9773606107365378"/>
    <n v="4.1629966859674497"/>
    <n v="4.7749320316224555"/>
    <n v="4.3275076110305122"/>
    <n v="4.8902545248935372"/>
    <n v="5.1932313505449059"/>
  </r>
  <r>
    <x v="0"/>
    <x v="1"/>
    <s v="2017/12/01"/>
    <x v="4"/>
    <s v=""/>
    <s v="is_arm16fraud_bad"/>
    <x v="2"/>
    <n v="738"/>
    <n v="725"/>
    <n v="709"/>
    <n v="699"/>
    <n v="689"/>
    <n v="684"/>
    <n v="676"/>
    <n v="670"/>
    <n v="666"/>
    <n v="661"/>
  </r>
  <r>
    <x v="0"/>
    <x v="1"/>
    <s v="2018/01/01"/>
    <x v="5"/>
    <s v=""/>
    <s v="is_arm16fraud_bad"/>
    <x v="0"/>
    <n v="0.1158147485591155"/>
    <n v="0.20830094283059125"/>
    <n v="0.33292503821696257"/>
    <n v="0.40086801639092751"/>
    <n v="0.52007483111966224"/>
    <n v="0.66401498306364204"/>
    <n v="0.66529380536363758"/>
    <n v="0.68894976231029459"/>
    <n v="0.74133851739399137"/>
    <n v="0.74350831794654815"/>
  </r>
  <r>
    <x v="0"/>
    <x v="1"/>
    <s v="2018/01/01"/>
    <x v="5"/>
    <s v=""/>
    <s v="is_arm16fraud_bad"/>
    <x v="1"/>
    <n v="0.63081867093404687"/>
    <n v="0.35981566070410914"/>
    <n v="0.23750120429726393"/>
    <n v="0.33302687650781654"/>
    <n v="0.29161880139459706"/>
    <n v="0.29126038812584809"/>
    <n v="0.41101554659191991"/>
    <n v="0.54640015261668795"/>
    <n v="0.60818900953155908"/>
    <n v="0.76349433224557051"/>
  </r>
  <r>
    <x v="0"/>
    <x v="1"/>
    <s v="2018/01/01"/>
    <x v="5"/>
    <s v=""/>
    <s v="is_arm16fraud_bad"/>
    <x v="2"/>
    <n v="741"/>
    <n v="736"/>
    <n v="718"/>
    <n v="701"/>
    <n v="699"/>
    <n v="689"/>
    <n v="685"/>
    <n v="678"/>
    <n v="673"/>
    <n v="667"/>
  </r>
  <r>
    <x v="0"/>
    <x v="1"/>
    <s v="2018/02/01"/>
    <x v="6"/>
    <s v=""/>
    <s v="is_arm16fraud_bad"/>
    <x v="0"/>
    <n v="2.0015690346619217E-3"/>
    <n v="2.0015690346619217E-3"/>
    <n v="2.0015690346619217E-3"/>
    <n v="2.0015690346619217E-3"/>
    <n v="2.0015690346619217E-3"/>
    <n v="2.0015690346619217E-3"/>
    <n v="2.0015690346619217E-3"/>
    <n v="2.0015690346619217E-3"/>
    <n v="2.0015690346619217E-3"/>
    <n v="2.0015690346619217E-3"/>
  </r>
  <r>
    <x v="0"/>
    <x v="1"/>
    <s v="2018/02/01"/>
    <x v="6"/>
    <s v=""/>
    <s v="is_arm16fraud_bad"/>
    <x v="1"/>
    <n v="33.626931146290296"/>
    <n v="33.626931146290296"/>
    <n v="33.626931146290296"/>
    <n v="33.626931146290296"/>
    <n v="33.626931146290296"/>
    <n v="33.626931146290296"/>
    <n v="33.626931146290296"/>
    <n v="33.626931146290296"/>
    <n v="33.626931146290296"/>
    <n v="33.626931146290296"/>
  </r>
  <r>
    <x v="0"/>
    <x v="1"/>
    <s v="2018/02/01"/>
    <x v="6"/>
    <s v=""/>
    <s v="is_arm16fraud_bad"/>
    <x v="2"/>
    <n v="714"/>
    <n v="714"/>
    <n v="714"/>
    <n v="714"/>
    <n v="714"/>
    <n v="714"/>
    <n v="714"/>
    <n v="714"/>
    <n v="714"/>
    <n v="714"/>
  </r>
  <r>
    <x v="0"/>
    <x v="1"/>
    <s v="2018/03/01"/>
    <x v="7"/>
    <s v=""/>
    <s v="is_arm16fraud_bad"/>
    <x v="0"/>
    <m/>
    <m/>
    <m/>
    <m/>
    <m/>
    <m/>
    <m/>
    <m/>
    <m/>
    <m/>
  </r>
  <r>
    <x v="0"/>
    <x v="1"/>
    <s v="2018/03/01"/>
    <x v="7"/>
    <s v=""/>
    <s v="is_arm16fraud_bad"/>
    <x v="1"/>
    <m/>
    <m/>
    <m/>
    <m/>
    <m/>
    <m/>
    <m/>
    <m/>
    <m/>
    <m/>
  </r>
  <r>
    <x v="0"/>
    <x v="1"/>
    <s v="2018/03/01"/>
    <x v="7"/>
    <s v=""/>
    <s v="is_arm16fraud_bad"/>
    <x v="2"/>
    <n v="600"/>
    <n v="600"/>
    <n v="600"/>
    <n v="600"/>
    <n v="600"/>
    <n v="600"/>
    <n v="600"/>
    <n v="600"/>
    <n v="600"/>
    <n v="600"/>
  </r>
  <r>
    <x v="1"/>
    <x v="1"/>
    <s v="2017/09/01"/>
    <x v="1"/>
    <s v=""/>
    <s v="is_arm16fraud_bad"/>
    <x v="0"/>
    <n v="0.32032412163334539"/>
    <n v="0.32698405859127755"/>
    <n v="0.51552620508421343"/>
    <n v="0.51567884537637365"/>
    <n v="0.52083344096596373"/>
    <n v="0.53105488141363821"/>
    <n v="0.53341750377299724"/>
    <n v="0.53611821314264307"/>
    <n v="0.53984660748490731"/>
    <n v="0.54654825424005404"/>
  </r>
  <r>
    <x v="1"/>
    <x v="1"/>
    <s v="2017/09/01"/>
    <x v="1"/>
    <s v=""/>
    <s v="is_arm16fraud_bad"/>
    <x v="1"/>
    <n v="0.85149842237162221"/>
    <n v="1.9518911481505352"/>
    <n v="1.7286062677381229"/>
    <n v="2.5302057729790968"/>
    <n v="3.2266437638251926"/>
    <n v="3.9825626079508529"/>
    <n v="4.8191946227904596"/>
    <n v="5.6298223542517283"/>
    <n v="6.4440206235505562"/>
    <n v="7.159323947940111"/>
  </r>
  <r>
    <x v="1"/>
    <x v="1"/>
    <s v="2017/09/01"/>
    <x v="1"/>
    <s v=""/>
    <s v="is_arm16fraud_bad"/>
    <x v="2"/>
    <n v="724.13800000000003"/>
    <n v="378.90100000000007"/>
    <n v="334.22800000000001"/>
    <n v="319.60599999999999"/>
    <n v="273.07"/>
    <n v="244.27000000000004"/>
    <n v="228.97399999999996"/>
    <n v="216.39099999999999"/>
    <n v="210.70300000000003"/>
    <n v="195.84899999999996"/>
  </r>
  <r>
    <x v="1"/>
    <x v="1"/>
    <s v="2017/10/01"/>
    <x v="2"/>
    <s v=""/>
    <s v="is_arm16fraud_bad"/>
    <x v="0"/>
    <n v="4.7182758844372653E-2"/>
    <n v="0.16108025992857872"/>
    <n v="0.28068706452309566"/>
    <n v="0.37038232205960719"/>
    <n v="0.40118313725634391"/>
    <n v="0.40118313725634391"/>
    <n v="0.40275335842768817"/>
    <n v="0.40275335842768817"/>
    <n v="0.43446633842969506"/>
    <n v="0.55154325417673056"/>
  </r>
  <r>
    <x v="1"/>
    <x v="1"/>
    <s v="2017/10/01"/>
    <x v="2"/>
    <s v=""/>
    <s v="is_arm16fraud_bad"/>
    <x v="1"/>
    <n v="7.317865489702549"/>
    <n v="2.1496829040113146"/>
    <n v="1.9077721120594724"/>
    <n v="1.9927244329482887"/>
    <n v="3.1299644037977887"/>
    <n v="3.5573147192385113"/>
    <n v="4.3386104933648069"/>
    <n v="5.3156463590376557"/>
    <n v="5.9540806766765844"/>
    <n v="4.9660354818389045"/>
  </r>
  <r>
    <x v="1"/>
    <x v="1"/>
    <s v="2017/10/01"/>
    <x v="2"/>
    <s v=""/>
    <s v="is_arm16fraud_bad"/>
    <x v="2"/>
    <n v="845.12599999999998"/>
    <n v="804.32799999999997"/>
    <n v="710.78300000000002"/>
    <n v="598.20600000000002"/>
    <n v="552.41099999999994"/>
    <n v="520.21600000000001"/>
    <n v="450.209"/>
    <n v="422.238"/>
    <n v="404.14100000000008"/>
    <n v="379.66"/>
  </r>
  <r>
    <x v="1"/>
    <x v="1"/>
    <s v="2017/11/01"/>
    <x v="3"/>
    <s v=""/>
    <s v="is_arm16fraud_bad"/>
    <x v="0"/>
    <n v="0.2451507617512394"/>
    <n v="0.28214563184326841"/>
    <n v="0.31711644486578322"/>
    <n v="0.34408245425402495"/>
    <n v="0.35487652962506933"/>
    <n v="0.39014485945438032"/>
    <n v="0.39093773754397182"/>
    <n v="0.39627883164185962"/>
    <n v="0.41848924603292526"/>
    <n v="0.43598193677867314"/>
  </r>
  <r>
    <x v="1"/>
    <x v="1"/>
    <s v="2017/11/01"/>
    <x v="3"/>
    <s v=""/>
    <s v="is_arm16fraud_bad"/>
    <x v="1"/>
    <n v="1.5462147382517948"/>
    <n v="2.7826124016695193"/>
    <n v="4.4801874126054075"/>
    <n v="4.9956888525890513"/>
    <n v="7.3813381572915855"/>
    <n v="7.8563334458923588"/>
    <n v="8.8196700017733889"/>
    <n v="9.7055628037809889"/>
    <n v="10.69285746412036"/>
    <n v="11.845105032635349"/>
  </r>
  <r>
    <x v="1"/>
    <x v="1"/>
    <s v="2017/11/01"/>
    <x v="3"/>
    <s v=""/>
    <s v="is_arm16fraud_bad"/>
    <x v="2"/>
    <n v="745.28"/>
    <n v="677.79399999999998"/>
    <n v="553.15601000000004"/>
    <n v="501.91356999999994"/>
    <n v="472.92306000000002"/>
    <n v="432.18099999999993"/>
    <n v="402.779"/>
    <n v="387.14650999999998"/>
    <n v="339.29244999999992"/>
    <n v="326.36255"/>
  </r>
  <r>
    <x v="1"/>
    <x v="1"/>
    <s v="2017/12/01"/>
    <x v="4"/>
    <s v=""/>
    <s v="is_arm16fraud_bad"/>
    <x v="0"/>
    <n v="0.24989244966777727"/>
    <n v="0.37248200368692158"/>
    <n v="0.48072434682795245"/>
    <n v="0.4827616865192097"/>
    <n v="0.51110085250174253"/>
    <n v="0.56686919316388362"/>
    <n v="0.65142459633468519"/>
    <n v="0.66163663146405516"/>
    <n v="0.66243555423937739"/>
    <n v="0.66377450432188589"/>
  </r>
  <r>
    <x v="1"/>
    <x v="1"/>
    <s v="2017/12/01"/>
    <x v="4"/>
    <s v=""/>
    <s v="is_arm16fraud_bad"/>
    <x v="1"/>
    <n v="0.42342393135260498"/>
    <n v="0.93983793199207744"/>
    <n v="1.3086118832647502"/>
    <n v="2.2781428632953888"/>
    <n v="2.83359725277657"/>
    <n v="3.1613313885471221"/>
    <n v="3.2888946382520072"/>
    <n v="3.9033132901263801"/>
    <n v="4.4402820716976086"/>
    <n v="5.251488231262238"/>
  </r>
  <r>
    <x v="1"/>
    <x v="1"/>
    <s v="2017/12/01"/>
    <x v="4"/>
    <s v=""/>
    <s v="is_arm16fraud_bad"/>
    <x v="2"/>
    <n v="843.83399999999995"/>
    <n v="707.87698999999998"/>
    <n v="595.82992000000002"/>
    <n v="514.46136000000013"/>
    <n v="458.35496000000001"/>
    <n v="423.76224999999994"/>
    <n v="390.32429999999999"/>
    <n v="343.79113999999998"/>
    <n v="327.4006"/>
    <n v="307.27219999999994"/>
  </r>
  <r>
    <x v="1"/>
    <x v="1"/>
    <s v="2018/01/01"/>
    <x v="5"/>
    <s v=""/>
    <s v="is_arm16fraud_bad"/>
    <x v="0"/>
    <n v="0.12201347193625681"/>
    <n v="0.21309052812498472"/>
    <n v="0.31844069446512202"/>
    <n v="0.4361155813198711"/>
    <n v="0.50851107810397311"/>
    <n v="0.61076500047900695"/>
    <n v="0.71777128800122869"/>
    <n v="0.80119231196357987"/>
    <n v="0.85467078606509028"/>
    <n v="0.85614768662927376"/>
  </r>
  <r>
    <x v="1"/>
    <x v="1"/>
    <s v="2018/01/01"/>
    <x v="5"/>
    <s v=""/>
    <s v="is_arm16fraud_bad"/>
    <x v="1"/>
    <n v="0"/>
    <n v="0"/>
    <n v="0"/>
    <n v="0"/>
    <n v="0"/>
    <n v="1.3215252604047171E-3"/>
    <n v="1.7107509008355737E-3"/>
    <n v="3.6678649830271838E-3"/>
    <n v="9.0725196816815859E-2"/>
    <n v="0.16394111294469724"/>
  </r>
  <r>
    <x v="1"/>
    <x v="1"/>
    <s v="2018/01/01"/>
    <x v="5"/>
    <s v=""/>
    <s v="is_arm16fraud_bad"/>
    <x v="2"/>
    <n v="974.89200000000005"/>
    <n v="959.40653999999984"/>
    <n v="954.30799999999999"/>
    <n v="943.03099999999984"/>
    <n v="937.17582999999979"/>
    <n v="870.37275000000011"/>
    <n v="806.20757000000003"/>
    <n v="688.24800000000005"/>
    <n v="554.74900000000002"/>
    <n v="522.79200000000003"/>
  </r>
  <r>
    <x v="1"/>
    <x v="1"/>
    <s v="2018/02/01"/>
    <x v="6"/>
    <s v=""/>
    <s v="is_arm16fraud_bad"/>
    <x v="0"/>
    <n v="9.9338564627479017E-2"/>
    <n v="0.11983809075258596"/>
    <n v="0.21780719247337965"/>
    <n v="0.25338574937433567"/>
    <n v="0.31052677725384009"/>
    <n v="0.35286552384847114"/>
    <n v="0.42070611449512946"/>
    <n v="0.51921682958143811"/>
    <n v="0.58440212989919349"/>
    <n v="0.63238567196244289"/>
  </r>
  <r>
    <x v="1"/>
    <x v="1"/>
    <s v="2018/02/01"/>
    <x v="6"/>
    <s v=""/>
    <s v="is_arm16fraud_bad"/>
    <x v="1"/>
    <n v="0"/>
    <n v="0"/>
    <n v="0"/>
    <n v="0"/>
    <n v="0"/>
    <n v="0"/>
    <n v="0"/>
    <n v="0"/>
    <n v="0"/>
    <n v="0"/>
  </r>
  <r>
    <x v="1"/>
    <x v="1"/>
    <s v="2018/02/01"/>
    <x v="6"/>
    <s v=""/>
    <s v="is_arm16fraud_bad"/>
    <x v="2"/>
    <n v="995.36599999999999"/>
    <n v="995.28599999999983"/>
    <n v="993.71500000000003"/>
    <n v="989.18200000000002"/>
    <n v="986.11900000000014"/>
    <n v="984.28800000000012"/>
    <n v="972.53200000000004"/>
    <n v="969.16099999999983"/>
    <n v="966.875"/>
    <n v="965.399"/>
  </r>
  <r>
    <x v="1"/>
    <x v="1"/>
    <s v="2018/03/01"/>
    <x v="7"/>
    <s v=""/>
    <s v="is_arm16fraud_bad"/>
    <x v="0"/>
    <n v="0.2520219476578317"/>
    <n v="0.2520219476578317"/>
    <n v="0.2520219476578317"/>
    <n v="0.2520219476578317"/>
    <n v="0.2520219476578317"/>
    <n v="0.2520219476578317"/>
    <n v="0.2520219476578317"/>
    <n v="0.2520219476578317"/>
    <n v="0.2520219476578317"/>
    <n v="0.2520219476578317"/>
  </r>
  <r>
    <x v="1"/>
    <x v="1"/>
    <s v="2018/03/01"/>
    <x v="7"/>
    <s v=""/>
    <s v="is_arm16fraud_bad"/>
    <x v="1"/>
    <n v="0"/>
    <n v="0"/>
    <n v="0"/>
    <n v="0"/>
    <n v="0"/>
    <n v="0"/>
    <n v="0"/>
    <n v="0"/>
    <n v="0"/>
    <n v="0"/>
  </r>
  <r>
    <x v="1"/>
    <x v="1"/>
    <s v="2018/03/01"/>
    <x v="7"/>
    <s v=""/>
    <s v="is_arm16fraud_bad"/>
    <x v="2"/>
    <n v="992.73"/>
    <n v="992.73"/>
    <n v="992.73"/>
    <n v="992.73"/>
    <n v="992.73"/>
    <n v="992.73"/>
    <n v="992.73"/>
    <n v="992.73"/>
    <n v="992.73"/>
    <n v="992.73"/>
  </r>
  <r>
    <x v="2"/>
    <x v="1"/>
    <s v="2017/09/01"/>
    <x v="1"/>
    <s v=""/>
    <s v="is_arm16fraud_bad"/>
    <x v="0"/>
    <n v="0.32122607388312407"/>
    <n v="0.32964724291255926"/>
    <n v="0.40164836634183887"/>
    <n v="0.40986763517281666"/>
    <n v="0.41158117049839599"/>
    <n v="0.52414618696899451"/>
    <n v="0.53305108062068596"/>
    <n v="0.60254485779527822"/>
    <n v="0.60929106340002004"/>
    <n v="0.61116471485681156"/>
  </r>
  <r>
    <x v="2"/>
    <x v="1"/>
    <s v="2017/09/01"/>
    <x v="1"/>
    <s v=""/>
    <s v="is_arm16fraud_bad"/>
    <x v="1"/>
    <n v="0.85009042610656627"/>
    <n v="1.7887624184881388"/>
    <n v="2.4634257709174276"/>
    <n v="3.4643153102562847"/>
    <n v="4.5926858754003312"/>
    <n v="4.0794486976363276"/>
    <n v="4.8313569831843202"/>
    <n v="4.8919793607200122"/>
    <n v="5.5486082266227488"/>
    <n v="6.6193836182411481"/>
  </r>
  <r>
    <x v="2"/>
    <x v="1"/>
    <s v="2017/09/01"/>
    <x v="1"/>
    <s v=""/>
    <s v="is_arm16fraud_bad"/>
    <x v="2"/>
    <n v="754"/>
    <n v="411"/>
    <n v="324"/>
    <n v="287"/>
    <n v="271"/>
    <n v="254"/>
    <n v="234"/>
    <n v="221"/>
    <n v="203"/>
    <n v="195"/>
  </r>
  <r>
    <x v="2"/>
    <x v="1"/>
    <s v="2017/10/01"/>
    <x v="2"/>
    <s v=""/>
    <s v="is_arm16fraud_bad"/>
    <x v="0"/>
    <n v="0.13334810034381389"/>
    <n v="0.13334810034381389"/>
    <n v="0.28116299258990801"/>
    <n v="0.4017217462695587"/>
    <n v="0.4017217462695587"/>
    <n v="0.4017217462695587"/>
    <n v="0.40186337635206648"/>
    <n v="0.40186337635206648"/>
    <n v="0.40305630936974546"/>
    <n v="0.41662209360531888"/>
  </r>
  <r>
    <x v="2"/>
    <x v="1"/>
    <s v="2017/10/01"/>
    <x v="2"/>
    <s v=""/>
    <s v="is_arm16fraud_bad"/>
    <x v="1"/>
    <n v="2.7688551444664804"/>
    <n v="3.9854069581011591"/>
    <n v="2.0906411706697074"/>
    <n v="1.7599108127385878"/>
    <n v="2.6969879652196087"/>
    <n v="3.7993428175477306"/>
    <n v="4.4111523154426875"/>
    <n v="5.3570515646826173"/>
    <n v="6.0274639001558299"/>
    <n v="6.6324359408909395"/>
  </r>
  <r>
    <x v="2"/>
    <x v="1"/>
    <s v="2017/10/01"/>
    <x v="2"/>
    <s v=""/>
    <s v="is_arm16fraud_bad"/>
    <x v="2"/>
    <n v="818"/>
    <n v="788"/>
    <n v="759"/>
    <n v="653"/>
    <n v="601"/>
    <n v="570"/>
    <n v="542"/>
    <n v="519"/>
    <n v="436"/>
    <n v="370"/>
  </r>
  <r>
    <x v="2"/>
    <x v="1"/>
    <s v="2017/11/01"/>
    <x v="3"/>
    <s v=""/>
    <s v="is_arm16fraud_bad"/>
    <x v="0"/>
    <n v="0.24476345873192032"/>
    <n v="0.2869527978166807"/>
    <n v="0.35338103643705898"/>
    <n v="0.35475962730919192"/>
    <n v="0.35880310988633818"/>
    <n v="0.4298242044314009"/>
    <n v="0.46874878674193055"/>
    <n v="0.49614418594755549"/>
    <n v="0.51187253219523665"/>
    <n v="0.53939118664575947"/>
  </r>
  <r>
    <x v="2"/>
    <x v="1"/>
    <s v="2017/11/01"/>
    <x v="3"/>
    <s v=""/>
    <s v="is_arm16fraud_bad"/>
    <x v="1"/>
    <n v="0.71580151823331184"/>
    <n v="3.353631784594044"/>
    <n v="3.6003527261369261"/>
    <n v="4.7073110186106319"/>
    <n v="6.5847388094744348"/>
    <n v="7.3172185821823597"/>
    <n v="7.605439957005494"/>
    <n v="8.3405777295228614"/>
    <n v="9.1530579140582855"/>
    <n v="9.5583296191518432"/>
  </r>
  <r>
    <x v="2"/>
    <x v="1"/>
    <s v="2017/11/01"/>
    <x v="3"/>
    <s v=""/>
    <s v="is_arm16fraud_bad"/>
    <x v="2"/>
    <n v="783.11832000000015"/>
    <n v="670"/>
    <n v="542.80143999999996"/>
    <n v="503.98933"/>
    <n v="483"/>
    <n v="441.67822999999999"/>
    <n v="418.57668000000007"/>
    <n v="390.22503999999998"/>
    <n v="368.88222000000002"/>
    <n v="311"/>
  </r>
  <r>
    <x v="2"/>
    <x v="1"/>
    <s v="2017/12/01"/>
    <x v="4"/>
    <s v=""/>
    <s v="is_arm16fraud_bad"/>
    <x v="0"/>
    <n v="0.26753916391925958"/>
    <n v="0.35620648209603639"/>
    <n v="0.46862034734871377"/>
    <n v="0.53840689035360689"/>
    <n v="0.54633399536257998"/>
    <n v="0.61816053551411443"/>
    <n v="0.63573027968494733"/>
    <n v="0.64101420459128755"/>
    <n v="0.67659198585740565"/>
    <n v="0.68620135883591693"/>
  </r>
  <r>
    <x v="2"/>
    <x v="1"/>
    <s v="2017/12/01"/>
    <x v="4"/>
    <s v=""/>
    <s v="is_arm16fraud_bad"/>
    <x v="1"/>
    <n v="0.39529110351227026"/>
    <n v="1.0039230593543516"/>
    <n v="1.2849568989600704"/>
    <n v="1.9713827240624424"/>
    <n v="2.6705485393491433"/>
    <n v="2.8324815119483695"/>
    <n v="3.410996074862036"/>
    <n v="3.9682692203703001"/>
    <n v="4.3503030755095375"/>
    <n v="4.863522591880697"/>
  </r>
  <r>
    <x v="2"/>
    <x v="1"/>
    <s v="2017/12/01"/>
    <x v="4"/>
    <s v=""/>
    <s v="is_arm16fraud_bad"/>
    <x v="2"/>
    <n v="830"/>
    <n v="761.27023999999983"/>
    <n v="649.87530000000004"/>
    <n v="541.30723"/>
    <n v="484.84591000000006"/>
    <n v="440.93358000000001"/>
    <n v="391.13089000000002"/>
    <n v="358.02035000000006"/>
    <n v="325"/>
    <n v="287"/>
  </r>
  <r>
    <x v="2"/>
    <x v="1"/>
    <s v="2018/01/01"/>
    <x v="5"/>
    <s v=""/>
    <s v="is_arm16fraud_bad"/>
    <x v="0"/>
    <n v="0.10490018204075723"/>
    <n v="0.22476666241592744"/>
    <n v="0.32401865526338408"/>
    <n v="0.42002604602918153"/>
    <n v="0.51249540146353356"/>
    <n v="0.61152371158779217"/>
    <n v="0.72896195164795763"/>
    <n v="0.79848322749725109"/>
    <n v="0.85259067921969744"/>
    <n v="0.86028189140166245"/>
  </r>
  <r>
    <x v="2"/>
    <x v="1"/>
    <s v="2018/01/01"/>
    <x v="5"/>
    <s v=""/>
    <s v="is_arm16fraud_bad"/>
    <x v="1"/>
    <n v="0"/>
    <n v="0"/>
    <n v="0"/>
    <n v="0"/>
    <n v="0"/>
    <n v="0"/>
    <n v="1.4381579699879896E-5"/>
    <n v="2.3236980994995791E-2"/>
    <n v="7.043283070808018E-2"/>
    <n v="0.15567220288331152"/>
  </r>
  <r>
    <x v="2"/>
    <x v="1"/>
    <s v="2018/01/01"/>
    <x v="5"/>
    <s v=""/>
    <s v="is_arm16fraud_bad"/>
    <x v="2"/>
    <n v="985.00314000000003"/>
    <n v="977"/>
    <n v="967.49174000000005"/>
    <n v="951.93755999999996"/>
    <n v="947.59306000000004"/>
    <n v="932.83447999999987"/>
    <n v="857.33067000000017"/>
    <n v="752.0403"/>
    <n v="679"/>
    <n v="588"/>
  </r>
  <r>
    <x v="2"/>
    <x v="1"/>
    <s v="2018/02/01"/>
    <x v="6"/>
    <s v=""/>
    <s v="is_arm16fraud_bad"/>
    <x v="0"/>
    <n v="7.3671522988194724E-2"/>
    <n v="0.16606014490948443"/>
    <n v="0.18839536635486637"/>
    <n v="0.25042985041749405"/>
    <n v="0.32129037053075798"/>
    <n v="0.38653641582789672"/>
    <n v="0.44452144041990965"/>
    <n v="0.49254969746121696"/>
    <n v="0.52681708311944275"/>
    <n v="0.58393463146024427"/>
  </r>
  <r>
    <x v="2"/>
    <x v="1"/>
    <s v="2018/02/01"/>
    <x v="6"/>
    <s v=""/>
    <s v="is_arm16fraud_bad"/>
    <x v="1"/>
    <n v="0"/>
    <n v="0"/>
    <n v="0"/>
    <n v="0"/>
    <n v="0"/>
    <n v="0"/>
    <n v="0"/>
    <n v="0"/>
    <n v="0"/>
    <n v="0"/>
  </r>
  <r>
    <x v="2"/>
    <x v="1"/>
    <s v="2018/02/01"/>
    <x v="6"/>
    <s v=""/>
    <s v="is_arm16fraud_bad"/>
    <x v="2"/>
    <n v="998"/>
    <n v="996"/>
    <n v="996"/>
    <n v="994"/>
    <n v="991"/>
    <n v="991"/>
    <n v="991"/>
    <n v="990"/>
    <n v="988"/>
    <n v="987"/>
  </r>
  <r>
    <x v="2"/>
    <x v="1"/>
    <s v="2018/03/01"/>
    <x v="7"/>
    <s v=""/>
    <s v="is_arm16fraud_bad"/>
    <x v="0"/>
    <n v="0.28434455789982122"/>
    <n v="0.28434455789982122"/>
    <n v="0.28434455789982122"/>
    <n v="0.28434455789982122"/>
    <n v="0.28434455789982122"/>
    <n v="0.28434455789982122"/>
    <n v="0.28434455789982122"/>
    <n v="0.28434455789982122"/>
    <n v="0.28434455789982122"/>
    <n v="0.28434455789982122"/>
  </r>
  <r>
    <x v="2"/>
    <x v="1"/>
    <s v="2018/03/01"/>
    <x v="7"/>
    <s v=""/>
    <s v="is_arm16fraud_bad"/>
    <x v="1"/>
    <n v="0"/>
    <n v="0"/>
    <n v="0"/>
    <n v="0"/>
    <n v="0"/>
    <n v="0"/>
    <n v="0"/>
    <n v="0"/>
    <n v="0"/>
    <n v="0"/>
  </r>
  <r>
    <x v="2"/>
    <x v="1"/>
    <s v="2018/03/01"/>
    <x v="7"/>
    <s v=""/>
    <s v="is_arm16fraud_bad"/>
    <x v="2"/>
    <n v="997"/>
    <n v="997"/>
    <n v="997"/>
    <n v="997"/>
    <n v="997"/>
    <n v="997"/>
    <n v="997"/>
    <n v="997"/>
    <n v="997"/>
    <n v="997"/>
  </r>
  <r>
    <x v="3"/>
    <x v="1"/>
    <s v="2017/09/01"/>
    <x v="1"/>
    <s v=""/>
    <s v="is_arm16fraud_bad"/>
    <x v="0"/>
    <n v="0.31956157992509909"/>
    <n v="0.32496496046712692"/>
    <n v="0.34068750697195321"/>
    <n v="0.42073483833229841"/>
    <n v="0.42999939492233097"/>
    <n v="0.43677974621861437"/>
    <n v="0.44414081390880528"/>
    <n v="0.44914431367150609"/>
    <n v="0.45451207208172723"/>
    <n v="0.46241043739464882"/>
  </r>
  <r>
    <x v="3"/>
    <x v="1"/>
    <s v="2017/09/01"/>
    <x v="1"/>
    <s v=""/>
    <s v="is_arm16fraud_bad"/>
    <x v="1"/>
    <n v="0.83335706325166015"/>
    <n v="1.9232697014168905"/>
    <n v="3.0132454541954252"/>
    <n v="3.3237037010400918"/>
    <n v="4.2656414387657611"/>
    <n v="5.2293850902404246"/>
    <n v="6.1273682756706256"/>
    <n v="7.1136655024291651"/>
    <n v="7.9911271389542877"/>
    <n v="8.8397436248972454"/>
  </r>
  <r>
    <x v="3"/>
    <x v="1"/>
    <s v="2017/09/01"/>
    <x v="1"/>
    <s v=""/>
    <s v="is_arm16fraud_bad"/>
    <x v="2"/>
    <n v="729"/>
    <n v="683"/>
    <n v="659"/>
    <n v="650"/>
    <n v="645"/>
    <n v="640"/>
    <n v="636"/>
    <n v="634"/>
    <n v="632"/>
    <n v="629"/>
  </r>
  <r>
    <x v="3"/>
    <x v="1"/>
    <s v="2017/10/01"/>
    <x v="2"/>
    <s v=""/>
    <s v="is_arm16fraud_bad"/>
    <x v="0"/>
    <n v="4.2320042203092642E-2"/>
    <n v="0.10633037585027248"/>
    <n v="0.16228715369187019"/>
    <n v="0.16377830996829701"/>
    <n v="0.16377830996829701"/>
    <n v="0.25443127850356345"/>
    <n v="0.25447526720649682"/>
    <n v="0.3773891771501931"/>
    <n v="0.49766249702893561"/>
    <n v="0.51007781976632705"/>
  </r>
  <r>
    <x v="3"/>
    <x v="1"/>
    <s v="2017/10/01"/>
    <x v="2"/>
    <s v=""/>
    <s v="is_arm16fraud_bad"/>
    <x v="1"/>
    <n v="7.9412790954715868"/>
    <n v="5.5375393799070531"/>
    <n v="4.8199271190434363"/>
    <n v="6.8290277405449809"/>
    <n v="9.5629554898717188"/>
    <n v="6.8618084385386959"/>
    <n v="8.1426434472949811"/>
    <n v="6.2528071567078758"/>
    <n v="5.3395755531714784"/>
    <n v="5.7759551336593598"/>
  </r>
  <r>
    <x v="3"/>
    <x v="1"/>
    <s v="2017/10/01"/>
    <x v="2"/>
    <s v=""/>
    <s v="is_arm16fraud_bad"/>
    <x v="2"/>
    <n v="750"/>
    <n v="736"/>
    <n v="722"/>
    <n v="710"/>
    <n v="700"/>
    <n v="689"/>
    <n v="686"/>
    <n v="683"/>
    <n v="679"/>
    <n v="672"/>
  </r>
  <r>
    <x v="3"/>
    <x v="1"/>
    <s v="2017/11/01"/>
    <x v="3"/>
    <s v=""/>
    <s v="is_arm16fraud_bad"/>
    <x v="0"/>
    <n v="0.25334528741813706"/>
    <n v="0.33344922657239562"/>
    <n v="0.3361428819587049"/>
    <n v="0.34070467902650969"/>
    <n v="0.4918379278548109"/>
    <n v="0.49830430784849689"/>
    <n v="0.50638424258570591"/>
    <n v="0.51271442612901263"/>
    <n v="0.52724043997161196"/>
    <n v="0.53242706952921204"/>
  </r>
  <r>
    <x v="3"/>
    <x v="1"/>
    <s v="2017/11/01"/>
    <x v="3"/>
    <s v=""/>
    <s v="is_arm16fraud_bad"/>
    <x v="1"/>
    <n v="0.73037417110313851"/>
    <n v="2.0623549427259338"/>
    <n v="3.7881847630379366"/>
    <n v="5.4057722339750116"/>
    <n v="4.6685854538023088"/>
    <n v="5.435224458196549"/>
    <n v="6.2146279184834023"/>
    <n v="7.1204637001818858"/>
    <n v="8.230187515612144"/>
    <n v="9.3075042445133285"/>
  </r>
  <r>
    <x v="3"/>
    <x v="1"/>
    <s v="2017/11/01"/>
    <x v="3"/>
    <s v=""/>
    <s v="is_arm16fraud_bad"/>
    <x v="2"/>
    <n v="733"/>
    <n v="703"/>
    <n v="693"/>
    <n v="688"/>
    <n v="681"/>
    <n v="672"/>
    <n v="668"/>
    <n v="661"/>
    <n v="658"/>
    <n v="654"/>
  </r>
  <r>
    <x v="3"/>
    <x v="1"/>
    <s v="2017/12/01"/>
    <x v="4"/>
    <s v=""/>
    <s v="is_arm16fraud_bad"/>
    <x v="0"/>
    <n v="0.23297603808704848"/>
    <n v="0.39771864082894626"/>
    <n v="0.43737275518525248"/>
    <n v="0.48517027390992201"/>
    <n v="0.5544420979978798"/>
    <n v="0.55648726777836499"/>
    <n v="0.64604404243762492"/>
    <n v="0.68235683617826259"/>
    <n v="0.69317268046428981"/>
    <n v="0.69642013827169258"/>
  </r>
  <r>
    <x v="3"/>
    <x v="1"/>
    <s v="2017/12/01"/>
    <x v="4"/>
    <s v=""/>
    <s v="is_arm16fraud_bad"/>
    <x v="1"/>
    <n v="0.46225234596152071"/>
    <n v="0.85633596295960557"/>
    <n v="1.3287960260634217"/>
    <n v="1.8986590567229611"/>
    <n v="2.2678929303686619"/>
    <n v="2.9579905043146568"/>
    <n v="3.0893135358628041"/>
    <n v="3.4267862501810162"/>
    <n v="3.7559785793239286"/>
    <n v="4.2663352186729924"/>
  </r>
  <r>
    <x v="3"/>
    <x v="1"/>
    <s v="2017/12/01"/>
    <x v="4"/>
    <s v=""/>
    <s v="is_arm16fraud_bad"/>
    <x v="2"/>
    <n v="766"/>
    <n v="741"/>
    <n v="724"/>
    <n v="699"/>
    <n v="692"/>
    <n v="684"/>
    <n v="674"/>
    <n v="669"/>
    <n v="662"/>
    <n v="655"/>
  </r>
  <r>
    <x v="3"/>
    <x v="1"/>
    <s v="2018/01/01"/>
    <x v="5"/>
    <s v=""/>
    <s v="is_arm16fraud_bad"/>
    <x v="0"/>
    <n v="0.13658081782791157"/>
    <n v="0.28209306638610926"/>
    <n v="0.40552055476483434"/>
    <n v="0.56072800665709677"/>
    <n v="0.68278995820831079"/>
    <n v="0.76179948464742897"/>
    <n v="0.76858117083929989"/>
    <n v="0.79629354244070494"/>
    <n v="0.81980619026761581"/>
    <n v="0.82440096285148989"/>
  </r>
  <r>
    <x v="3"/>
    <x v="1"/>
    <s v="2018/01/01"/>
    <x v="5"/>
    <s v=""/>
    <s v="is_arm16fraud_bad"/>
    <x v="1"/>
    <n v="4.725961159205184E-4"/>
    <n v="2.2881655632886325E-4"/>
    <n v="1.5917211410442747E-4"/>
    <n v="8.1787024240414369E-3"/>
    <n v="7.4005893858750012E-3"/>
    <n v="8.6306578635695949E-2"/>
    <n v="0.25818505933215097"/>
    <n v="0.34502738658768245"/>
    <n v="0.44422344821136872"/>
    <n v="0.60229300841329803"/>
  </r>
  <r>
    <x v="3"/>
    <x v="1"/>
    <s v="2018/01/01"/>
    <x v="5"/>
    <s v=""/>
    <s v="is_arm16fraud_bad"/>
    <x v="2"/>
    <n v="786"/>
    <n v="775"/>
    <n v="773"/>
    <n v="755"/>
    <n v="744"/>
    <n v="720"/>
    <n v="710"/>
    <n v="693"/>
    <n v="678"/>
    <n v="670"/>
  </r>
  <r>
    <x v="3"/>
    <x v="1"/>
    <s v="2018/02/01"/>
    <x v="6"/>
    <s v=""/>
    <s v="is_arm16fraud_bad"/>
    <x v="0"/>
    <n v="0"/>
    <n v="0"/>
    <n v="0"/>
    <n v="0"/>
    <n v="0"/>
    <n v="0"/>
    <n v="0"/>
    <n v="0"/>
    <n v="0"/>
    <n v="0"/>
  </r>
  <r>
    <x v="3"/>
    <x v="1"/>
    <s v="2018/02/01"/>
    <x v="6"/>
    <s v=""/>
    <s v="is_arm16fraud_bad"/>
    <x v="1"/>
    <m/>
    <m/>
    <m/>
    <m/>
    <m/>
    <m/>
    <m/>
    <m/>
    <m/>
    <m/>
  </r>
  <r>
    <x v="3"/>
    <x v="1"/>
    <s v="2018/02/01"/>
    <x v="6"/>
    <s v=""/>
    <s v="is_arm16fraud_bad"/>
    <x v="2"/>
    <n v="766"/>
    <n v="766"/>
    <n v="766"/>
    <n v="766"/>
    <n v="766"/>
    <n v="766"/>
    <n v="766"/>
    <n v="766"/>
    <n v="766"/>
    <n v="766"/>
  </r>
  <r>
    <x v="3"/>
    <x v="1"/>
    <s v="2018/03/01"/>
    <x v="7"/>
    <s v=""/>
    <s v="is_arm16fraud_bad"/>
    <x v="0"/>
    <m/>
    <m/>
    <m/>
    <m/>
    <m/>
    <m/>
    <m/>
    <m/>
    <m/>
    <m/>
  </r>
  <r>
    <x v="3"/>
    <x v="1"/>
    <s v="2018/03/01"/>
    <x v="7"/>
    <s v=""/>
    <s v="is_arm16fraud_bad"/>
    <x v="1"/>
    <m/>
    <m/>
    <m/>
    <m/>
    <m/>
    <m/>
    <m/>
    <m/>
    <m/>
    <m/>
  </r>
  <r>
    <x v="3"/>
    <x v="1"/>
    <s v="2018/03/01"/>
    <x v="7"/>
    <s v=""/>
    <s v="is_arm16fraud_bad"/>
    <x v="2"/>
    <n v="618"/>
    <n v="618"/>
    <n v="618"/>
    <n v="618"/>
    <n v="618"/>
    <n v="618"/>
    <n v="618"/>
    <n v="618"/>
    <n v="618"/>
    <n v="618"/>
  </r>
  <r>
    <x v="4"/>
    <x v="1"/>
    <s v="2017/09/01"/>
    <x v="1"/>
    <s v=""/>
    <s v="is_arm16fraud_bad"/>
    <x v="0"/>
    <n v="8.6277579545953734E-2"/>
    <n v="0.26219210338464438"/>
    <n v="0.41119411308688875"/>
    <n v="0.4322192012027859"/>
    <n v="0.58088838902284146"/>
    <n v="0.59791961455246978"/>
    <n v="0.64688777821041132"/>
    <n v="0.70807712960606639"/>
    <n v="0.78174487518933189"/>
    <n v="0.78674701261836399"/>
  </r>
  <r>
    <x v="4"/>
    <x v="1"/>
    <s v="2017/09/01"/>
    <x v="1"/>
    <s v=""/>
    <s v="is_arm16fraud_bad"/>
    <x v="1"/>
    <n v="4.6735837858719842"/>
    <n v="2.4496596621561921"/>
    <n v="2.5418112969722255"/>
    <n v="3.1624488641763304"/>
    <n v="2.8104220913072391"/>
    <n v="3.4415301739173825"/>
    <n v="3.7768378464510959"/>
    <n v="3.9884605284041448"/>
    <n v="4.0918612081781554"/>
    <n v="4.6422376933767762"/>
  </r>
  <r>
    <x v="4"/>
    <x v="1"/>
    <s v="2017/09/01"/>
    <x v="1"/>
    <s v=""/>
    <s v="is_arm16fraud_bad"/>
    <x v="2"/>
    <n v="687"/>
    <n v="530"/>
    <n v="461"/>
    <n v="347"/>
    <n v="258"/>
    <n v="189"/>
    <n v="152"/>
    <n v="139"/>
    <n v="130"/>
    <n v="125"/>
  </r>
  <r>
    <x v="4"/>
    <x v="1"/>
    <s v="2017/10/01"/>
    <x v="2"/>
    <s v=""/>
    <s v="is_arm16fraud_bad"/>
    <x v="0"/>
    <n v="0.30211092728146177"/>
    <n v="0.30598591775522943"/>
    <n v="0.4506754675542689"/>
    <n v="0.45077983604961486"/>
    <n v="0.45339843893691933"/>
    <n v="0.45599537671342077"/>
    <n v="0.45655218894506838"/>
    <n v="0.50225488610587044"/>
    <n v="0.50484898698890091"/>
    <n v="0.60087203701873548"/>
  </r>
  <r>
    <x v="4"/>
    <x v="1"/>
    <s v="2017/10/01"/>
    <x v="2"/>
    <s v=""/>
    <s v="is_arm16fraud_bad"/>
    <x v="1"/>
    <n v="9.4152519880277188E-2"/>
    <n v="0.90602174501930555"/>
    <n v="1.1553221887656151"/>
    <n v="2.2091629062444018"/>
    <n v="2.6116560230756498"/>
    <n v="3.2500614108353449"/>
    <n v="4.0031500242885594"/>
    <n v="4.0390494032248396"/>
    <n v="4.6714442430208791"/>
    <n v="4.2433888278930221"/>
  </r>
  <r>
    <x v="4"/>
    <x v="1"/>
    <s v="2017/10/01"/>
    <x v="2"/>
    <s v=""/>
    <s v="is_arm16fraud_bad"/>
    <x v="2"/>
    <n v="854"/>
    <n v="800"/>
    <n v="702"/>
    <n v="671"/>
    <n v="644"/>
    <n v="583"/>
    <n v="482"/>
    <n v="392"/>
    <n v="337"/>
    <n v="292"/>
  </r>
  <r>
    <x v="4"/>
    <x v="1"/>
    <s v="2017/11/01"/>
    <x v="3"/>
    <s v=""/>
    <s v="is_arm16fraud_bad"/>
    <x v="0"/>
    <n v="8.0083067089633739E-2"/>
    <n v="0.14425791954743805"/>
    <n v="0.33171774073696214"/>
    <n v="0.36881886130862623"/>
    <n v="0.37984009876524777"/>
    <n v="0.45116073741347423"/>
    <n v="0.54931021159877691"/>
    <n v="0.56291845166994037"/>
    <n v="0.56700456861693216"/>
    <n v="0.5670859621754204"/>
  </r>
  <r>
    <x v="4"/>
    <x v="1"/>
    <s v="2017/11/01"/>
    <x v="3"/>
    <s v=""/>
    <s v="is_arm16fraud_bad"/>
    <x v="1"/>
    <n v="2.2539398297766557"/>
    <n v="2.2133075437083876"/>
    <n v="2.5124676855699861"/>
    <n v="4.0613861116397176"/>
    <n v="5.4431312460329284"/>
    <n v="5.92972139885629"/>
    <n v="5.7813232674815982"/>
    <n v="6.8641142862635034"/>
    <n v="8.0340744727986024"/>
    <n v="9.027579709410368"/>
  </r>
  <r>
    <x v="4"/>
    <x v="1"/>
    <s v="2017/11/01"/>
    <x v="3"/>
    <s v=""/>
    <s v="is_arm16fraud_bad"/>
    <x v="2"/>
    <n v="899"/>
    <n v="756"/>
    <n v="632"/>
    <n v="537"/>
    <n v="464"/>
    <n v="378"/>
    <n v="301"/>
    <n v="271"/>
    <n v="235"/>
    <n v="215"/>
  </r>
  <r>
    <x v="4"/>
    <x v="1"/>
    <s v="2017/12/01"/>
    <x v="4"/>
    <s v=""/>
    <s v="is_arm16fraud_bad"/>
    <x v="0"/>
    <n v="0.22599495361765473"/>
    <n v="0.39693635303365282"/>
    <n v="0.45168788500562895"/>
    <n v="0.48007370797065457"/>
    <n v="0.62578824361647722"/>
    <n v="0.67482744386099092"/>
    <n v="0.68039987283412107"/>
    <n v="0.74813115282700171"/>
    <n v="0.76363452563696499"/>
    <n v="0.77152428419737307"/>
  </r>
  <r>
    <x v="4"/>
    <x v="1"/>
    <s v="2017/12/01"/>
    <x v="4"/>
    <s v=""/>
    <s v="is_arm16fraud_bad"/>
    <x v="1"/>
    <n v="0.16682628387835269"/>
    <n v="0.67046505414982283"/>
    <n v="1.2183528992820389"/>
    <n v="1.89890892094702"/>
    <n v="1.9557521076252125"/>
    <n v="2.2726331201391861"/>
    <n v="2.8860539251049322"/>
    <n v="3.0971681805332403"/>
    <n v="3.5840718713034518"/>
    <n v="4.0460285844207595"/>
  </r>
  <r>
    <x v="4"/>
    <x v="1"/>
    <s v="2017/12/01"/>
    <x v="4"/>
    <s v=""/>
    <s v="is_arm16fraud_bad"/>
    <x v="2"/>
    <n v="851"/>
    <n v="756"/>
    <n v="699"/>
    <n v="595"/>
    <n v="458"/>
    <n v="394"/>
    <n v="352"/>
    <n v="281"/>
    <n v="254"/>
    <n v="213"/>
  </r>
  <r>
    <x v="4"/>
    <x v="1"/>
    <s v="2018/01/01"/>
    <x v="5"/>
    <s v=""/>
    <s v="is_arm16fraud_bad"/>
    <x v="0"/>
    <n v="0.1295513449995819"/>
    <n v="0.20497040934378263"/>
    <n v="0.30712833653482313"/>
    <n v="0.45571837338611759"/>
    <n v="0.54730000043517069"/>
    <n v="0.58541111164513293"/>
    <n v="0.66090459630162701"/>
    <n v="0.72308965452571183"/>
    <n v="0.75261367494126685"/>
    <n v="0.79018533625637022"/>
  </r>
  <r>
    <x v="4"/>
    <x v="1"/>
    <s v="2018/01/01"/>
    <x v="5"/>
    <s v=""/>
    <s v="is_arm16fraud_bad"/>
    <x v="1"/>
    <n v="0"/>
    <n v="0"/>
    <n v="0"/>
    <n v="7.9678457672398364E-6"/>
    <n v="1.4998652704743974E-2"/>
    <n v="1.6709338346495843E-2"/>
    <n v="5.0552041661939759E-2"/>
    <n v="0.13393067560350277"/>
    <n v="0.18142618805285513"/>
    <n v="0.24538062837343552"/>
  </r>
  <r>
    <x v="4"/>
    <x v="1"/>
    <s v="2018/01/01"/>
    <x v="5"/>
    <s v=""/>
    <s v="is_arm16fraud_bad"/>
    <x v="2"/>
    <n v="997"/>
    <n v="994"/>
    <n v="991"/>
    <n v="954"/>
    <n v="894"/>
    <n v="827"/>
    <n v="748"/>
    <n v="670"/>
    <n v="582"/>
    <n v="471"/>
  </r>
  <r>
    <x v="4"/>
    <x v="1"/>
    <s v="2018/02/01"/>
    <x v="6"/>
    <s v=""/>
    <s v="is_arm16fraud_bad"/>
    <x v="0"/>
    <n v="7.5527625294196307E-2"/>
    <n v="0.13361306233602235"/>
    <n v="0.18751610255519863"/>
    <n v="0.24575161255190844"/>
    <n v="0.2944384442912289"/>
    <n v="0.35274566187438133"/>
    <n v="0.4093610388221503"/>
    <n v="0.54977791778474716"/>
    <n v="0.54977791778474716"/>
    <n v="0.62895913738056652"/>
  </r>
  <r>
    <x v="4"/>
    <x v="1"/>
    <s v="2018/02/01"/>
    <x v="6"/>
    <s v=""/>
    <s v="is_arm16fraud_bad"/>
    <x v="1"/>
    <n v="0"/>
    <n v="0"/>
    <n v="0"/>
    <n v="0"/>
    <n v="0"/>
    <n v="0"/>
    <n v="0"/>
    <n v="0"/>
    <n v="0"/>
    <n v="0"/>
  </r>
  <r>
    <x v="4"/>
    <x v="1"/>
    <s v="2018/02/01"/>
    <x v="6"/>
    <s v=""/>
    <s v="is_arm16fraud_bad"/>
    <x v="2"/>
    <n v="998"/>
    <n v="997"/>
    <n v="996"/>
    <n v="996"/>
    <n v="994"/>
    <n v="993"/>
    <n v="993"/>
    <n v="990"/>
    <n v="990"/>
    <n v="986"/>
  </r>
  <r>
    <x v="4"/>
    <x v="1"/>
    <s v="2018/03/01"/>
    <x v="7"/>
    <s v=""/>
    <s v="is_arm16fraud_bad"/>
    <x v="0"/>
    <n v="0.24674864026708904"/>
    <n v="0.24674864026708904"/>
    <n v="0.24674864026708904"/>
    <n v="0.24674864026708904"/>
    <n v="0.24674864026708904"/>
    <n v="0.24674864026708904"/>
    <n v="0.24674864026708904"/>
    <n v="0.24674864026708904"/>
    <n v="0.24674864026708904"/>
    <n v="0.24674864026708904"/>
  </r>
  <r>
    <x v="4"/>
    <x v="1"/>
    <s v="2018/03/01"/>
    <x v="7"/>
    <s v=""/>
    <s v="is_arm16fraud_bad"/>
    <x v="1"/>
    <n v="0"/>
    <n v="0"/>
    <n v="0"/>
    <n v="0"/>
    <n v="0"/>
    <n v="0"/>
    <n v="0"/>
    <n v="0"/>
    <n v="0"/>
    <n v="0"/>
  </r>
  <r>
    <x v="4"/>
    <x v="1"/>
    <s v="2018/03/01"/>
    <x v="7"/>
    <s v=""/>
    <s v="is_arm16fraud_bad"/>
    <x v="2"/>
    <n v="999"/>
    <n v="999"/>
    <n v="999"/>
    <n v="999"/>
    <n v="999"/>
    <n v="999"/>
    <n v="999"/>
    <n v="999"/>
    <n v="999"/>
    <n v="999"/>
  </r>
  <r>
    <x v="5"/>
    <x v="1"/>
    <s v="2017/09/01"/>
    <x v="1"/>
    <s v=""/>
    <s v="is_arm16fraud_bad"/>
    <x v="0"/>
    <n v="0.21882793524027375"/>
    <n v="0.39787110047860974"/>
    <n v="0.45922856388195343"/>
    <n v="0.5386730884434684"/>
    <n v="0.58381596780504297"/>
    <n v="0.59260955816539373"/>
    <n v="0.60609536371018635"/>
    <n v="0.61886283560047117"/>
    <n v="0.73633377993671056"/>
    <n v="0.74639975947436421"/>
  </r>
  <r>
    <x v="5"/>
    <x v="1"/>
    <s v="2017/09/01"/>
    <x v="1"/>
    <s v=""/>
    <s v="is_arm16fraud_bad"/>
    <x v="1"/>
    <n v="1.3228193971872271"/>
    <n v="1.4192488583865412"/>
    <n v="1.9482950031569244"/>
    <n v="2.6081862586724518"/>
    <n v="2.8747815387986568"/>
    <n v="3.4402875182841024"/>
    <n v="4.0625669683708194"/>
    <n v="4.6697237482491838"/>
    <n v="4.3729635565877842"/>
    <n v="4.9078041201764595"/>
  </r>
  <r>
    <x v="5"/>
    <x v="1"/>
    <s v="2017/09/01"/>
    <x v="1"/>
    <s v=""/>
    <s v="is_arm16fraud_bad"/>
    <x v="2"/>
    <n v="879"/>
    <n v="740"/>
    <n v="613"/>
    <n v="514"/>
    <n v="448"/>
    <n v="371"/>
    <n v="309"/>
    <n v="271"/>
    <n v="252"/>
    <n v="232"/>
  </r>
  <r>
    <x v="5"/>
    <x v="1"/>
    <s v="2017/10/01"/>
    <x v="2"/>
    <s v=""/>
    <s v="is_arm16fraud_bad"/>
    <x v="0"/>
    <n v="0.16135099424983151"/>
    <n v="0.27386682446947402"/>
    <n v="0.27489558676242343"/>
    <n v="0.28677947085001199"/>
    <n v="0.30775521653958504"/>
    <n v="0.34242056978322977"/>
    <n v="0.46486398209534818"/>
    <n v="0.50121768609346307"/>
    <n v="0.52389325886601001"/>
    <n v="0.5593883455102947"/>
  </r>
  <r>
    <x v="5"/>
    <x v="1"/>
    <s v="2017/10/01"/>
    <x v="2"/>
    <s v=""/>
    <s v="is_arm16fraud_bad"/>
    <x v="1"/>
    <n v="0.44782352567691247"/>
    <n v="1.3727952644905317"/>
    <n v="2.2198633240033789"/>
    <n v="3.5286884527676534"/>
    <n v="4.1092614595596739"/>
    <n v="5.1851198981696385"/>
    <n v="3.956987657746788"/>
    <n v="4.3396363072340698"/>
    <n v="4.7049167456767114"/>
    <n v="4.8598176001121134"/>
  </r>
  <r>
    <x v="5"/>
    <x v="1"/>
    <s v="2017/10/01"/>
    <x v="2"/>
    <s v=""/>
    <s v="is_arm16fraud_bad"/>
    <x v="2"/>
    <n v="919"/>
    <n v="871"/>
    <n v="839"/>
    <n v="808"/>
    <n v="762"/>
    <n v="717"/>
    <n v="675"/>
    <n v="577"/>
    <n v="522"/>
    <n v="485"/>
  </r>
  <r>
    <x v="5"/>
    <x v="1"/>
    <s v="2017/11/01"/>
    <x v="3"/>
    <s v=""/>
    <s v="is_arm16fraud_bad"/>
    <x v="0"/>
    <n v="9.237235650032237E-2"/>
    <n v="0.24179657347217559"/>
    <n v="0.29659505689111321"/>
    <n v="0.29667940618156807"/>
    <n v="0.40407677883786386"/>
    <n v="0.45345593127449424"/>
    <n v="0.47520044979799531"/>
    <n v="0.47723105197248944"/>
    <n v="0.5297151829481439"/>
    <n v="0.54820763053768451"/>
  </r>
  <r>
    <x v="5"/>
    <x v="1"/>
    <s v="2017/11/01"/>
    <x v="3"/>
    <s v=""/>
    <s v="is_arm16fraud_bad"/>
    <x v="1"/>
    <n v="2.4802316966129601"/>
    <n v="2.5924504007932541"/>
    <n v="3.7384845510978346"/>
    <n v="5.770292461610202"/>
    <n v="4.9441212943940815"/>
    <n v="5.9179481836048717"/>
    <n v="7.6853597462023808"/>
    <n v="8.3306722965059237"/>
    <n v="8.5359495297178345"/>
    <n v="9.2715546118914496"/>
  </r>
  <r>
    <x v="5"/>
    <x v="1"/>
    <s v="2017/11/01"/>
    <x v="3"/>
    <s v=""/>
    <s v="is_arm16fraud_bad"/>
    <x v="2"/>
    <n v="928"/>
    <n v="833"/>
    <n v="736"/>
    <n v="712"/>
    <n v="635"/>
    <n v="544"/>
    <n v="527"/>
    <n v="495"/>
    <n v="445"/>
    <n v="386"/>
  </r>
  <r>
    <x v="5"/>
    <x v="1"/>
    <s v="2017/12/01"/>
    <x v="4"/>
    <s v=""/>
    <s v="is_arm16fraud_bad"/>
    <x v="0"/>
    <n v="0.13079811625113771"/>
    <n v="0.29365960390110257"/>
    <n v="0.50851791374590805"/>
    <n v="0.51641651236047148"/>
    <n v="0.51838868712620656"/>
    <n v="0.66451910211753706"/>
    <n v="0.6784015378896141"/>
    <n v="0.72625968480907199"/>
    <n v="0.73556264936152693"/>
    <n v="0.74008685490246429"/>
  </r>
  <r>
    <x v="5"/>
    <x v="1"/>
    <s v="2017/12/01"/>
    <x v="4"/>
    <s v=""/>
    <s v="is_arm16fraud_bad"/>
    <x v="1"/>
    <n v="0.83723967117237619"/>
    <n v="1.2299059533442891"/>
    <n v="1.0366781085181973"/>
    <n v="1.716619059921682"/>
    <n v="2.4658642481038986"/>
    <n v="2.3567733051901221"/>
    <n v="2.8965989953701929"/>
    <n v="3.2339425558848456"/>
    <n v="3.7363937527604785"/>
    <n v="4.2601125887122659"/>
  </r>
  <r>
    <x v="5"/>
    <x v="1"/>
    <s v="2017/12/01"/>
    <x v="4"/>
    <s v=""/>
    <s v="is_arm16fraud_bad"/>
    <x v="2"/>
    <n v="967"/>
    <n v="920"/>
    <n v="817"/>
    <n v="706"/>
    <n v="623"/>
    <n v="576"/>
    <n v="532"/>
    <n v="484"/>
    <n v="460"/>
    <n v="425"/>
  </r>
  <r>
    <x v="5"/>
    <x v="1"/>
    <s v="2018/01/01"/>
    <x v="5"/>
    <s v=""/>
    <s v="is_arm16fraud_bad"/>
    <x v="0"/>
    <n v="0.11341773543636284"/>
    <n v="0.22498047310920985"/>
    <n v="0.31472726160709524"/>
    <n v="0.44612822415207032"/>
    <n v="0.53885686519636877"/>
    <n v="0.59423124559118734"/>
    <n v="0.65096405356913389"/>
    <n v="0.69336380246330387"/>
    <n v="0.75600478737565491"/>
    <n v="0.80639980910914"/>
  </r>
  <r>
    <x v="5"/>
    <x v="1"/>
    <s v="2018/01/01"/>
    <x v="5"/>
    <s v=""/>
    <s v="is_arm16fraud_bad"/>
    <x v="1"/>
    <n v="0"/>
    <n v="0"/>
    <n v="0"/>
    <n v="0"/>
    <n v="4.0244309028316895E-3"/>
    <n v="2.0524949005926024E-2"/>
    <n v="8.2931429268549142E-2"/>
    <n v="0.15416814530308487"/>
    <n v="0.18021223594292995"/>
    <n v="0.22659874713367303"/>
  </r>
  <r>
    <x v="5"/>
    <x v="1"/>
    <s v="2018/01/01"/>
    <x v="5"/>
    <s v=""/>
    <s v="is_arm16fraud_bad"/>
    <x v="2"/>
    <n v="1000"/>
    <n v="999"/>
    <n v="997"/>
    <n v="978"/>
    <n v="967"/>
    <n v="954"/>
    <n v="843"/>
    <n v="750"/>
    <n v="697"/>
    <n v="650"/>
  </r>
  <r>
    <x v="5"/>
    <x v="1"/>
    <s v="2018/02/01"/>
    <x v="6"/>
    <s v=""/>
    <s v="is_arm16fraud_bad"/>
    <x v="0"/>
    <n v="7.6645586950104497E-2"/>
    <n v="0.13627290081639748"/>
    <n v="0.18430115785770473"/>
    <n v="0.24141870619850633"/>
    <n v="0.29972592378165874"/>
    <n v="0.35845432793419008"/>
    <n v="0.4671181708106743"/>
    <n v="0.4671181708106743"/>
    <n v="0.54743841684806949"/>
    <n v="0.64026099518289925"/>
  </r>
  <r>
    <x v="5"/>
    <x v="1"/>
    <s v="2018/02/01"/>
    <x v="6"/>
    <s v=""/>
    <s v="is_arm16fraud_bad"/>
    <x v="1"/>
    <n v="0"/>
    <n v="0"/>
    <n v="0"/>
    <n v="0"/>
    <n v="0"/>
    <n v="0"/>
    <n v="0"/>
    <n v="0"/>
    <n v="0"/>
    <n v="0"/>
  </r>
  <r>
    <x v="5"/>
    <x v="1"/>
    <s v="2018/02/01"/>
    <x v="6"/>
    <s v=""/>
    <s v="is_arm16fraud_bad"/>
    <x v="2"/>
    <n v="1000"/>
    <n v="999"/>
    <n v="999"/>
    <n v="999"/>
    <n v="999"/>
    <n v="999"/>
    <n v="998"/>
    <n v="998"/>
    <n v="998"/>
    <n v="997"/>
  </r>
  <r>
    <x v="5"/>
    <x v="1"/>
    <s v="2018/03/01"/>
    <x v="7"/>
    <s v=""/>
    <s v="is_arm16fraud_bad"/>
    <x v="0"/>
    <n v="0.28434455789982122"/>
    <n v="0.28434455789982122"/>
    <n v="0.28434455789982122"/>
    <n v="0.28434455789982122"/>
    <n v="0.28434455789982122"/>
    <n v="0.28434455789982122"/>
    <n v="0.28434455789982122"/>
    <n v="0.28434455789982122"/>
    <n v="0.28434455789982122"/>
    <n v="0.28434455789982122"/>
  </r>
  <r>
    <x v="5"/>
    <x v="1"/>
    <s v="2018/03/01"/>
    <x v="7"/>
    <s v=""/>
    <s v="is_arm16fraud_bad"/>
    <x v="1"/>
    <n v="0"/>
    <n v="0"/>
    <n v="0"/>
    <n v="0"/>
    <n v="0"/>
    <n v="0"/>
    <n v="0"/>
    <n v="0"/>
    <n v="0"/>
    <n v="0"/>
  </r>
  <r>
    <x v="5"/>
    <x v="1"/>
    <s v="2018/03/01"/>
    <x v="7"/>
    <s v=""/>
    <s v="is_arm16fraud_bad"/>
    <x v="2"/>
    <n v="1000"/>
    <n v="1000"/>
    <n v="1000"/>
    <n v="1000"/>
    <n v="1000"/>
    <n v="1000"/>
    <n v="1000"/>
    <n v="1000"/>
    <n v="1000"/>
    <n v="1000"/>
  </r>
  <r>
    <x v="6"/>
    <x v="1"/>
    <s v="2017/09/01"/>
    <x v="1"/>
    <s v=""/>
    <s v="is_arm16fraud_bad"/>
    <x v="0"/>
    <n v="8.6292707813325931E-2"/>
    <n v="0.30002598314460538"/>
    <n v="0.42872463188379129"/>
    <n v="0.43117168957524032"/>
    <n v="0.58352972233507117"/>
    <n v="0.69791456057136603"/>
    <n v="0.71052182998188118"/>
    <n v="0.72571520416689006"/>
    <n v="0.73870514448216251"/>
    <n v="0.78720630923354495"/>
  </r>
  <r>
    <x v="6"/>
    <x v="1"/>
    <s v="2017/09/01"/>
    <x v="1"/>
    <s v=""/>
    <s v="is_arm16fraud_bad"/>
    <x v="1"/>
    <n v="4.6004072434050318"/>
    <n v="2.0579610548197635"/>
    <n v="2.6712386477404406"/>
    <n v="3.2660699319846231"/>
    <n v="2.8305392205361111"/>
    <n v="2.7949016836578124"/>
    <n v="3.3770227530878185"/>
    <n v="3.8642634697864593"/>
    <n v="4.3766719031066179"/>
    <n v="4.6050895156546012"/>
  </r>
  <r>
    <x v="6"/>
    <x v="1"/>
    <s v="2017/09/01"/>
    <x v="1"/>
    <s v=""/>
    <s v="is_arm16fraud_bad"/>
    <x v="2"/>
    <n v="780"/>
    <n v="618.5"/>
    <n v="495"/>
    <n v="409.5"/>
    <n v="349.5"/>
    <n v="282.5"/>
    <n v="236.5"/>
    <n v="211"/>
    <n v="187.5"/>
    <n v="176"/>
  </r>
  <r>
    <x v="6"/>
    <x v="1"/>
    <s v="2017/10/01"/>
    <x v="2"/>
    <s v=""/>
    <s v="is_arm16fraud_bad"/>
    <x v="0"/>
    <n v="0.16346273311458551"/>
    <n v="0.32402783062022322"/>
    <n v="0.32412546524891911"/>
    <n v="0.32751066027098913"/>
    <n v="0.44763945506289182"/>
    <n v="0.45019000684146177"/>
    <n v="0.45818449710507353"/>
    <n v="0.51410890770515449"/>
    <n v="0.51443109897557648"/>
    <n v="0.61305776056307348"/>
  </r>
  <r>
    <x v="6"/>
    <x v="1"/>
    <s v="2017/10/01"/>
    <x v="2"/>
    <s v=""/>
    <s v="is_arm16fraud_bad"/>
    <x v="1"/>
    <n v="0.60230702640376044"/>
    <n v="0.72376109851954018"/>
    <n v="1.6782220520282458"/>
    <n v="2.8696992317891024"/>
    <n v="3.0403794336899082"/>
    <n v="3.5595150032015859"/>
    <n v="4.0573877336420203"/>
    <n v="4.0780684016040851"/>
    <n v="4.6163151542360419"/>
    <n v="4.2545617895483376"/>
  </r>
  <r>
    <x v="6"/>
    <x v="1"/>
    <s v="2017/10/01"/>
    <x v="2"/>
    <s v=""/>
    <s v="is_arm16fraud_bad"/>
    <x v="2"/>
    <n v="881"/>
    <n v="811"/>
    <n v="775.5"/>
    <n v="715.5"/>
    <n v="694"/>
    <n v="672.5"/>
    <n v="568.5"/>
    <n v="474.5"/>
    <n v="438.5"/>
    <n v="388.5"/>
  </r>
  <r>
    <x v="6"/>
    <x v="1"/>
    <s v="2017/11/01"/>
    <x v="3"/>
    <s v=""/>
    <s v="is_arm16fraud_bad"/>
    <x v="0"/>
    <n v="8.5644137228351611E-2"/>
    <n v="0.23175525062166641"/>
    <n v="0.27396790527390058"/>
    <n v="0.34850076615005898"/>
    <n v="0.40751067380655154"/>
    <n v="0.46614086652127745"/>
    <n v="0.46825676267537775"/>
    <n v="0.50107558585291379"/>
    <n v="0.50368271320907765"/>
    <n v="0.50649584005416493"/>
  </r>
  <r>
    <x v="6"/>
    <x v="1"/>
    <s v="2017/11/01"/>
    <x v="3"/>
    <s v=""/>
    <s v="is_arm16fraud_bad"/>
    <x v="1"/>
    <n v="2.4646318139986994"/>
    <n v="2.3089037907576526"/>
    <n v="3.2184636684527947"/>
    <n v="4.776491991352791"/>
    <n v="4.8203995739017342"/>
    <n v="5.5868657081227342"/>
    <n v="6.89640385667379"/>
    <n v="7.7038470622838204"/>
    <n v="9.0691581251186157"/>
    <n v="10.144897809377872"/>
  </r>
  <r>
    <x v="6"/>
    <x v="1"/>
    <s v="2017/11/01"/>
    <x v="3"/>
    <s v=""/>
    <s v="is_arm16fraud_bad"/>
    <x v="2"/>
    <n v="866"/>
    <n v="753.5"/>
    <n v="681"/>
    <n v="624.5"/>
    <n v="543"/>
    <n v="432.5"/>
    <n v="388"/>
    <n v="369"/>
    <n v="358"/>
    <n v="320"/>
  </r>
  <r>
    <x v="6"/>
    <x v="1"/>
    <s v="2017/12/01"/>
    <x v="4"/>
    <s v=""/>
    <s v="is_arm16fraud_bad"/>
    <x v="0"/>
    <n v="0.24378116303172143"/>
    <n v="0.36980819446921109"/>
    <n v="0.47583174600976957"/>
    <n v="0.48048833146395115"/>
    <n v="0.65401210664438003"/>
    <n v="0.65434966908252901"/>
    <n v="0.71642712697061328"/>
    <n v="0.73283317116885505"/>
    <n v="0.7365379392788941"/>
    <n v="0.7592796106102131"/>
  </r>
  <r>
    <x v="6"/>
    <x v="1"/>
    <s v="2017/12/01"/>
    <x v="4"/>
    <s v=""/>
    <s v="is_arm16fraud_bad"/>
    <x v="1"/>
    <n v="8.0180455467990311E-2"/>
    <n v="0.96029740739364622"/>
    <n v="1.1452286562477676"/>
    <n v="1.9365667086019311"/>
    <n v="1.9402538392249049"/>
    <n v="2.4442605949987795"/>
    <n v="2.7282693136933798"/>
    <n v="3.1865787674216799"/>
    <n v="3.7763764532137927"/>
    <n v="4.1542336796142632"/>
  </r>
  <r>
    <x v="6"/>
    <x v="1"/>
    <s v="2017/12/01"/>
    <x v="4"/>
    <s v=""/>
    <s v="is_arm16fraud_bad"/>
    <x v="2"/>
    <n v="889.5"/>
    <n v="833.5"/>
    <n v="720"/>
    <n v="620"/>
    <n v="518.5"/>
    <n v="489.5"/>
    <n v="428.5"/>
    <n v="385"/>
    <n v="358"/>
    <n v="322"/>
  </r>
  <r>
    <x v="6"/>
    <x v="1"/>
    <s v="2018/01/01"/>
    <x v="5"/>
    <s v=""/>
    <s v="is_arm16fraud_bad"/>
    <x v="0"/>
    <n v="0.12955134499958176"/>
    <n v="0.20497040934378236"/>
    <n v="0.30425787644308472"/>
    <n v="0.45836021848927122"/>
    <n v="0.54348506448832734"/>
    <n v="0.59948527616257363"/>
    <n v="0.66094527602417386"/>
    <n v="0.74035222929408684"/>
    <n v="0.75262565815435711"/>
    <n v="0.7998595149165586"/>
  </r>
  <r>
    <x v="6"/>
    <x v="1"/>
    <s v="2018/01/01"/>
    <x v="5"/>
    <s v=""/>
    <s v="is_arm16fraud_bad"/>
    <x v="1"/>
    <n v="0"/>
    <n v="0"/>
    <n v="0"/>
    <n v="0"/>
    <n v="2.2598807034086456E-5"/>
    <n v="1.3705875659469052E-2"/>
    <n v="6.610202892683191E-2"/>
    <n v="0.10649379021714796"/>
    <n v="0.18235022222056751"/>
    <n v="0.23514392644662716"/>
  </r>
  <r>
    <x v="6"/>
    <x v="1"/>
    <s v="2018/01/01"/>
    <x v="5"/>
    <s v=""/>
    <s v="is_arm16fraud_bad"/>
    <x v="2"/>
    <n v="998"/>
    <n v="996.5"/>
    <n v="993.5"/>
    <n v="960.5"/>
    <n v="936"/>
    <n v="880"/>
    <n v="758.5"/>
    <n v="695"/>
    <n v="627.5"/>
    <n v="543.5"/>
  </r>
  <r>
    <x v="6"/>
    <x v="1"/>
    <s v="2018/02/01"/>
    <x v="6"/>
    <s v=""/>
    <s v="is_arm16fraud_bad"/>
    <x v="0"/>
    <n v="7.5527625294196307E-2"/>
    <n v="0.13361306233602241"/>
    <n v="0.19726833431139376"/>
    <n v="0.25142338795080754"/>
    <n v="0.29443844429122923"/>
    <n v="0.35274566187438133"/>
    <n v="0.42310914036107056"/>
    <n v="0.54977791778474716"/>
    <n v="0.54977791778474716"/>
    <n v="0.60776294237676021"/>
  </r>
  <r>
    <x v="6"/>
    <x v="1"/>
    <s v="2018/02/01"/>
    <x v="6"/>
    <s v=""/>
    <s v="is_arm16fraud_bad"/>
    <x v="1"/>
    <n v="0"/>
    <n v="0"/>
    <n v="0"/>
    <n v="0"/>
    <n v="0"/>
    <n v="0"/>
    <n v="0"/>
    <n v="0"/>
    <n v="0"/>
    <n v="0"/>
  </r>
  <r>
    <x v="6"/>
    <x v="1"/>
    <s v="2018/02/01"/>
    <x v="6"/>
    <s v=""/>
    <s v="is_arm16fraud_bad"/>
    <x v="2"/>
    <n v="998.5"/>
    <n v="998"/>
    <n v="997.5"/>
    <n v="997.5"/>
    <n v="996.5"/>
    <n v="996"/>
    <n v="995"/>
    <n v="993.5"/>
    <n v="993.5"/>
    <n v="992"/>
  </r>
  <r>
    <x v="6"/>
    <x v="1"/>
    <s v="2018/03/01"/>
    <x v="7"/>
    <s v=""/>
    <s v="is_arm16fraud_bad"/>
    <x v="0"/>
    <n v="0.24674864026708904"/>
    <n v="0.24674864026708904"/>
    <n v="0.24674864026708904"/>
    <n v="0.24674864026708904"/>
    <n v="0.24674864026708904"/>
    <n v="0.24674864026708904"/>
    <n v="0.24674864026708904"/>
    <n v="0.24674864026708904"/>
    <n v="0.24674864026708904"/>
    <n v="0.24674864026708904"/>
  </r>
  <r>
    <x v="6"/>
    <x v="1"/>
    <s v="2018/03/01"/>
    <x v="7"/>
    <s v=""/>
    <s v="is_arm16fraud_bad"/>
    <x v="1"/>
    <n v="0"/>
    <n v="0"/>
    <n v="0"/>
    <n v="0"/>
    <n v="0"/>
    <n v="0"/>
    <n v="0"/>
    <n v="0"/>
    <n v="0"/>
    <n v="0"/>
  </r>
  <r>
    <x v="6"/>
    <x v="1"/>
    <s v="2018/03/01"/>
    <x v="7"/>
    <s v=""/>
    <s v="is_arm16fraud_bad"/>
    <x v="2"/>
    <n v="999"/>
    <n v="999"/>
    <n v="999"/>
    <n v="999"/>
    <n v="999"/>
    <n v="999"/>
    <n v="999"/>
    <n v="999"/>
    <n v="999"/>
    <n v="999"/>
  </r>
  <r>
    <x v="0"/>
    <x v="2"/>
    <s v="2017/08/31"/>
    <x v="8"/>
    <s v=""/>
    <s v="is_arm16fraud_bad"/>
    <x v="0"/>
    <n v="2.612838059667812E-2"/>
    <n v="2.612838059667812E-2"/>
    <n v="2.612838059667812E-2"/>
    <n v="4.1167528686250558E-2"/>
    <n v="0.17432792794749841"/>
    <n v="0.20562965445641407"/>
    <n v="0.20716076881828235"/>
    <n v="0.21716014426948013"/>
    <n v="0.72833924456490529"/>
    <n v="0.73001647489915023"/>
  </r>
  <r>
    <x v="0"/>
    <x v="2"/>
    <s v="2017/08/31"/>
    <x v="8"/>
    <s v=""/>
    <s v="is_arm16fraud_bad"/>
    <x v="1"/>
    <n v="83.728323913968666"/>
    <n v="83.728323913968666"/>
    <n v="83.728323913968666"/>
    <n v="72.238531908377738"/>
    <n v="19.471328187381591"/>
    <n v="20.132028908589437"/>
    <n v="23.180531117068575"/>
    <n v="25.240816802883831"/>
    <n v="8.3220486653581123"/>
    <n v="8.6197863556020025"/>
  </r>
  <r>
    <x v="0"/>
    <x v="2"/>
    <s v="2017/08/31"/>
    <x v="8"/>
    <s v=""/>
    <s v="is_arm16fraud_bad"/>
    <x v="2"/>
    <n v="698"/>
    <n v="698"/>
    <n v="698"/>
    <n v="679"/>
    <n v="668"/>
    <n v="656"/>
    <n v="655"/>
    <n v="650"/>
    <n v="647"/>
    <n v="645"/>
  </r>
  <r>
    <x v="0"/>
    <x v="2"/>
    <s v="2017/09/07"/>
    <x v="9"/>
    <s v=""/>
    <s v="is_arm16fraud_bad"/>
    <x v="0"/>
    <n v="0.41641183753058469"/>
    <n v="0.41641183753058469"/>
    <n v="0.42242221836078431"/>
    <n v="0.69296488877810969"/>
    <n v="0.69536083865855081"/>
    <n v="0.70428465894782233"/>
    <n v="0.72216495027070315"/>
    <n v="0.74206470840155547"/>
    <n v="0.74416931648557905"/>
    <n v="0.74871170351421823"/>
  </r>
  <r>
    <x v="0"/>
    <x v="2"/>
    <s v="2017/09/07"/>
    <x v="9"/>
    <s v=""/>
    <s v="is_arm16fraud_bad"/>
    <x v="1"/>
    <n v="0.55453562669695278"/>
    <n v="0.55453562669695278"/>
    <n v="0.74338980263392251"/>
    <n v="0.64290140437632792"/>
    <n v="0.84897533533722613"/>
    <n v="1.1730917799481628"/>
    <n v="1.488470117283526"/>
    <n v="1.7820347667845127"/>
    <n v="2.1412402759177835"/>
    <n v="2.5354007364247555"/>
  </r>
  <r>
    <x v="0"/>
    <x v="2"/>
    <s v="2017/09/07"/>
    <x v="9"/>
    <s v=""/>
    <s v="is_arm16fraud_bad"/>
    <x v="2"/>
    <n v="696"/>
    <n v="696"/>
    <n v="684"/>
    <n v="680"/>
    <n v="672"/>
    <n v="658"/>
    <n v="649"/>
    <n v="643"/>
    <n v="640"/>
    <n v="638"/>
  </r>
  <r>
    <x v="0"/>
    <x v="2"/>
    <s v="2017/09/14"/>
    <x v="10"/>
    <s v=""/>
    <s v="is_arm16fraud_bad"/>
    <x v="0"/>
    <n v="1.7206618958744094E-2"/>
    <n v="2.005996406555078E-2"/>
    <n v="0.4941402034635819"/>
    <n v="0.50017389853948091"/>
    <n v="0.50441757277963117"/>
    <n v="0.55002086095127689"/>
    <n v="0.5562629364246181"/>
    <n v="0.82969576461973427"/>
    <n v="0.83315420332702816"/>
    <n v="0.83359771333730637"/>
  </r>
  <r>
    <x v="0"/>
    <x v="2"/>
    <s v="2017/09/14"/>
    <x v="10"/>
    <s v=""/>
    <s v="is_arm16fraud_bad"/>
    <x v="1"/>
    <n v="35.71958815050553"/>
    <n v="65.165172350777837"/>
    <n v="3.7744708572289678"/>
    <n v="4.1810886615429927"/>
    <n v="5.7982551685419752"/>
    <n v="5.9962672279085156"/>
    <n v="7.0174225546393831"/>
    <n v="5.5687953924303448"/>
    <n v="6.7028175420364562"/>
    <n v="6.7427118565106197"/>
  </r>
  <r>
    <x v="0"/>
    <x v="2"/>
    <s v="2017/09/14"/>
    <x v="10"/>
    <s v=""/>
    <s v="is_arm16fraud_bad"/>
    <x v="2"/>
    <n v="690"/>
    <n v="682"/>
    <n v="666"/>
    <n v="661"/>
    <n v="654"/>
    <n v="650"/>
    <n v="648"/>
    <n v="645"/>
    <n v="643"/>
    <n v="643"/>
  </r>
  <r>
    <x v="0"/>
    <x v="2"/>
    <s v="2017/09/21"/>
    <x v="11"/>
    <s v=""/>
    <s v="is_arm16fraud_bad"/>
    <x v="0"/>
    <n v="2.7261539188258001E-2"/>
    <n v="2.7261539188258001E-2"/>
    <n v="2.7261539188258001E-2"/>
    <n v="2.8237259060816953E-2"/>
    <n v="4.09316337814448E-2"/>
    <n v="0.24395522344141005"/>
    <n v="0.24995881398141329"/>
    <n v="0.353904880816997"/>
    <n v="0.35775884764735405"/>
    <n v="0.36622533676561242"/>
  </r>
  <r>
    <x v="0"/>
    <x v="2"/>
    <s v="2017/09/21"/>
    <x v="11"/>
    <s v=""/>
    <s v="is_arm16fraud_bad"/>
    <x v="1"/>
    <n v="49.441556250679078"/>
    <n v="49.441556250679078"/>
    <n v="49.441556250679078"/>
    <n v="59.913180062138451"/>
    <n v="48.521540663268752"/>
    <n v="9.3208222260351743"/>
    <n v="10.54120332963385"/>
    <n v="8.1934547761991947"/>
    <n v="9.12958167386018"/>
    <n v="9.9791758765562566"/>
  </r>
  <r>
    <x v="0"/>
    <x v="2"/>
    <s v="2017/09/21"/>
    <x v="11"/>
    <s v=""/>
    <s v="is_arm16fraud_bad"/>
    <x v="2"/>
    <n v="701"/>
    <n v="701"/>
    <n v="701"/>
    <n v="692"/>
    <n v="673"/>
    <n v="669"/>
    <n v="664"/>
    <n v="659"/>
    <n v="652"/>
    <n v="646"/>
  </r>
  <r>
    <x v="0"/>
    <x v="2"/>
    <s v="2017/09/28"/>
    <x v="12"/>
    <s v=""/>
    <s v="is_arm16fraud_bad"/>
    <x v="0"/>
    <n v="1.915103350762944E-2"/>
    <n v="3.7031822072801375E-2"/>
    <n v="4.4987370359499096E-2"/>
    <n v="7.8264418182686701E-2"/>
    <n v="8.5245289653755482E-2"/>
    <n v="0.31528809287674731"/>
    <n v="0.32555288749962163"/>
    <n v="0.32667841718454194"/>
    <n v="0.33075625846854967"/>
    <n v="0.34166098937579342"/>
  </r>
  <r>
    <x v="0"/>
    <x v="2"/>
    <s v="2017/09/28"/>
    <x v="12"/>
    <s v=""/>
    <s v="is_arm16fraud_bad"/>
    <x v="1"/>
    <n v="60.343085072957393"/>
    <n v="38.354091312359323"/>
    <n v="44.137078372153312"/>
    <n v="32.485686541643304"/>
    <n v="39.356268679262257"/>
    <n v="11.86694353880919"/>
    <n v="15.154384996650816"/>
    <n v="15.671237537108421"/>
    <n v="17.665368635417078"/>
    <n v="19.094051260917063"/>
  </r>
  <r>
    <x v="0"/>
    <x v="2"/>
    <s v="2017/09/28"/>
    <x v="12"/>
    <s v=""/>
    <s v="is_arm16fraud_bad"/>
    <x v="2"/>
    <n v="754"/>
    <n v="703"/>
    <n v="681"/>
    <n v="672"/>
    <n v="666"/>
    <n v="659"/>
    <n v="656"/>
    <n v="653"/>
    <n v="650"/>
    <n v="646"/>
  </r>
  <r>
    <x v="0"/>
    <x v="2"/>
    <s v="2017/10/05"/>
    <x v="13"/>
    <s v=""/>
    <s v="is_arm16fraud_bad"/>
    <x v="0"/>
    <n v="2.2412407226391718E-3"/>
    <n v="2.2412407226391718E-3"/>
    <n v="4.6390916207594566E-3"/>
    <n v="1.2413087421934643E-2"/>
    <n v="1.2618984839396644E-2"/>
    <n v="1.3379611530054267E-2"/>
    <n v="7.7720220130527207E-2"/>
    <n v="8.3191017798785266E-2"/>
    <n v="0.19226029409873988"/>
    <n v="0.19250272239826463"/>
  </r>
  <r>
    <x v="0"/>
    <x v="2"/>
    <s v="2017/10/05"/>
    <x v="13"/>
    <s v=""/>
    <s v="is_arm16fraud_bad"/>
    <x v="1"/>
    <n v="90.704995577433365"/>
    <n v="103.38679511338438"/>
    <n v="109.56455728344125"/>
    <n v="62.893071898752815"/>
    <n v="82.997388543515314"/>
    <n v="97.044080542331429"/>
    <n v="20.320594881675337"/>
    <n v="21.040155955988393"/>
    <n v="11.625154367017478"/>
    <n v="11.659392395723"/>
  </r>
  <r>
    <x v="0"/>
    <x v="2"/>
    <s v="2017/10/05"/>
    <x v="13"/>
    <s v=""/>
    <s v="is_arm16fraud_bad"/>
    <x v="2"/>
    <n v="731"/>
    <n v="729"/>
    <n v="708"/>
    <n v="686"/>
    <n v="683"/>
    <n v="679"/>
    <n v="678"/>
    <n v="668"/>
    <n v="664"/>
    <n v="663"/>
  </r>
  <r>
    <x v="0"/>
    <x v="2"/>
    <s v="2017/10/12"/>
    <x v="14"/>
    <s v=""/>
    <s v="is_arm16fraud_bad"/>
    <x v="0"/>
    <n v="0"/>
    <n v="0.18302640760372557"/>
    <n v="0.18413684114202439"/>
    <n v="0.18415314776731873"/>
    <n v="0.18599375233399143"/>
    <n v="0.18664260540342861"/>
    <n v="0.21421733931265471"/>
    <n v="0.64602250978236142"/>
    <n v="0.64602250978236142"/>
    <n v="0.65170712846045931"/>
  </r>
  <r>
    <x v="0"/>
    <x v="2"/>
    <s v="2017/10/12"/>
    <x v="14"/>
    <s v=""/>
    <s v="is_arm16fraud_bad"/>
    <x v="1"/>
    <m/>
    <n v="2.882160961225134"/>
    <n v="4.5042830421910782"/>
    <n v="6.5173905826149223"/>
    <n v="7.0009337460876688"/>
    <n v="8.58995155553656"/>
    <n v="8.6173099419400252"/>
    <n v="3.0684191551623559"/>
    <n v="3.2174431032072501"/>
    <n v="3.9440407571971088"/>
  </r>
  <r>
    <x v="0"/>
    <x v="2"/>
    <s v="2017/10/12"/>
    <x v="14"/>
    <s v=""/>
    <s v="is_arm16fraud_bad"/>
    <x v="2"/>
    <n v="799"/>
    <n v="754"/>
    <n v="734"/>
    <n v="729"/>
    <n v="715"/>
    <n v="701"/>
    <n v="686"/>
    <n v="679"/>
    <n v="679"/>
    <n v="672"/>
  </r>
  <r>
    <x v="0"/>
    <x v="2"/>
    <s v="2017/10/19"/>
    <x v="15"/>
    <s v=""/>
    <s v="is_arm16fraud_bad"/>
    <x v="0"/>
    <n v="0.11278863037059891"/>
    <n v="0.11278863037059891"/>
    <n v="0.11278863037059891"/>
    <n v="0.19890463605286587"/>
    <n v="0.4856888117187772"/>
    <n v="0.62531062617450495"/>
    <n v="0.62709178175209557"/>
    <n v="0.76590925137648447"/>
    <n v="0.76622388111770501"/>
    <n v="0.82041904752379757"/>
  </r>
  <r>
    <x v="0"/>
    <x v="2"/>
    <s v="2017/10/19"/>
    <x v="15"/>
    <s v=""/>
    <s v="is_arm16fraud_bad"/>
    <x v="1"/>
    <n v="11.789070551383848"/>
    <n v="11.789070551383848"/>
    <n v="15.672733304320596"/>
    <n v="10.801873781278944"/>
    <n v="4.8839447494924997"/>
    <n v="4.3360698057031346"/>
    <n v="5.3735833886800997"/>
    <n v="5.007424811281294"/>
    <n v="5.6495357562207955"/>
    <n v="5.8411632401028459"/>
  </r>
  <r>
    <x v="0"/>
    <x v="2"/>
    <s v="2017/10/19"/>
    <x v="15"/>
    <s v=""/>
    <s v="is_arm16fraud_bad"/>
    <x v="2"/>
    <n v="706"/>
    <n v="706"/>
    <n v="703"/>
    <n v="693"/>
    <n v="679"/>
    <n v="672"/>
    <n v="670"/>
    <n v="667"/>
    <n v="667"/>
    <n v="660"/>
  </r>
  <r>
    <x v="0"/>
    <x v="2"/>
    <s v="2017/10/26"/>
    <x v="16"/>
    <s v=""/>
    <s v="is_arm16fraud_bad"/>
    <x v="0"/>
    <n v="1.6953015183404925E-2"/>
    <n v="3.3150166065699302E-2"/>
    <n v="0.17573217764615931"/>
    <n v="0.54345714011027202"/>
    <n v="0.57101412836147647"/>
    <n v="0.59256971703605643"/>
    <n v="0.5994119705259735"/>
    <n v="0.60568233113139403"/>
    <n v="0.7271196562960035"/>
    <n v="0.73195382469337744"/>
  </r>
  <r>
    <x v="0"/>
    <x v="2"/>
    <s v="2017/10/26"/>
    <x v="16"/>
    <s v=""/>
    <s v="is_arm16fraud_bad"/>
    <x v="1"/>
    <n v="9.8243013765340876"/>
    <n v="9.7385034359778206"/>
    <n v="2.9842479113648723"/>
    <n v="0.9783487246472109"/>
    <n v="1.564179749998633"/>
    <n v="2.0281971651990784"/>
    <n v="3.2071255961235701"/>
    <n v="3.1843066810055562"/>
    <n v="2.9621637851339178"/>
    <n v="3.106815104257262"/>
  </r>
  <r>
    <x v="0"/>
    <x v="2"/>
    <s v="2017/10/26"/>
    <x v="16"/>
    <s v=""/>
    <s v="is_arm16fraud_bad"/>
    <x v="2"/>
    <n v="715"/>
    <n v="701"/>
    <n v="690"/>
    <n v="688"/>
    <n v="682"/>
    <n v="670"/>
    <n v="668"/>
    <n v="668"/>
    <n v="664"/>
    <n v="660"/>
  </r>
  <r>
    <x v="0"/>
    <x v="2"/>
    <s v="2017/11/02"/>
    <x v="17"/>
    <s v=""/>
    <s v="is_arm16fraud_bad"/>
    <x v="0"/>
    <n v="5.8807872179767358E-2"/>
    <n v="7.2106733896458275E-2"/>
    <n v="0.12550268487662153"/>
    <n v="0.19078999956849557"/>
    <n v="0.21086634832806997"/>
    <n v="0.23795468198326311"/>
    <n v="0.24474847816120357"/>
    <n v="0.25650284513843541"/>
    <n v="0.2741439059914732"/>
    <n v="0.35331646457879851"/>
  </r>
  <r>
    <x v="0"/>
    <x v="2"/>
    <s v="2017/11/02"/>
    <x v="17"/>
    <s v=""/>
    <s v="is_arm16fraud_bad"/>
    <x v="1"/>
    <n v="5.3937806106185642"/>
    <n v="9.0442828662025381"/>
    <n v="8.0124408020732005"/>
    <n v="8.5690182696934247"/>
    <n v="11.272070285272521"/>
    <n v="13.252548240599991"/>
    <n v="13.670808287180284"/>
    <n v="13.442916400589768"/>
    <n v="14.590982747854421"/>
    <n v="13.205230732815997"/>
  </r>
  <r>
    <x v="0"/>
    <x v="2"/>
    <s v="2017/11/02"/>
    <x v="17"/>
    <s v=""/>
    <s v="is_arm16fraud_bad"/>
    <x v="2"/>
    <n v="733"/>
    <n v="724"/>
    <n v="695"/>
    <n v="682"/>
    <n v="678"/>
    <n v="672"/>
    <n v="669"/>
    <n v="667"/>
    <n v="664"/>
    <n v="658"/>
  </r>
  <r>
    <x v="0"/>
    <x v="2"/>
    <s v="2017/11/09"/>
    <x v="18"/>
    <s v=""/>
    <s v="is_arm16fraud_bad"/>
    <x v="0"/>
    <n v="6.6251568097300817E-2"/>
    <n v="0.11695830967141883"/>
    <n v="0.12562660127223543"/>
    <n v="0.12562660127223543"/>
    <n v="0.12606364872304249"/>
    <n v="0.12606364872304249"/>
    <n v="0.12606364872304249"/>
    <n v="0.12649476776994262"/>
    <n v="0.12659075965878319"/>
    <n v="0.12742904286470405"/>
  </r>
  <r>
    <x v="0"/>
    <x v="2"/>
    <s v="2017/11/09"/>
    <x v="18"/>
    <s v=""/>
    <s v="is_arm16fraud_bad"/>
    <x v="1"/>
    <n v="4.9890034482256311"/>
    <n v="5.3875276427402818"/>
    <n v="17.506683241933427"/>
    <n v="17.506683241933427"/>
    <n v="38.249379898880875"/>
    <n v="38.249379898880875"/>
    <n v="38.249379898880875"/>
    <n v="38.941718419956963"/>
    <n v="39.286115813144363"/>
    <n v="40.079725578172173"/>
  </r>
  <r>
    <x v="0"/>
    <x v="2"/>
    <s v="2017/11/09"/>
    <x v="18"/>
    <s v=""/>
    <s v="is_arm16fraud_bad"/>
    <x v="2"/>
    <n v="715"/>
    <n v="695"/>
    <n v="688"/>
    <n v="688"/>
    <n v="683"/>
    <n v="683"/>
    <n v="683"/>
    <n v="681"/>
    <n v="678"/>
    <n v="677"/>
  </r>
  <r>
    <x v="0"/>
    <x v="2"/>
    <s v="2017/11/16"/>
    <x v="19"/>
    <s v=""/>
    <s v="is_arm16fraud_bad"/>
    <x v="0"/>
    <n v="6.6423528179667757E-4"/>
    <n v="2.4381860951767156E-3"/>
    <n v="2.7633165398862495E-3"/>
    <n v="0.27935076035705042"/>
    <n v="0.28247207107429095"/>
    <n v="0.28661648797111677"/>
    <n v="0.28769381798120153"/>
    <n v="0.29485651766059007"/>
    <n v="0.29485651766059007"/>
    <n v="0.29485651766059007"/>
  </r>
  <r>
    <x v="0"/>
    <x v="2"/>
    <s v="2017/11/16"/>
    <x v="19"/>
    <s v=""/>
    <s v="is_arm16fraud_bad"/>
    <x v="1"/>
    <n v="934.1344692424608"/>
    <n v="484.25343779283878"/>
    <n v="453.1607410683381"/>
    <n v="6.0252508835132019"/>
    <n v="7.1879606411653745"/>
    <n v="10.106646222341851"/>
    <n v="10.876338308457719"/>
    <n v="16.315543181089382"/>
    <n v="16.315543181089382"/>
    <n v="16.315543181089382"/>
  </r>
  <r>
    <x v="0"/>
    <x v="2"/>
    <s v="2017/11/16"/>
    <x v="19"/>
    <s v=""/>
    <s v="is_arm16fraud_bad"/>
    <x v="2"/>
    <n v="735"/>
    <n v="709"/>
    <n v="702"/>
    <n v="685"/>
    <n v="671"/>
    <n v="663"/>
    <n v="660"/>
    <n v="658"/>
    <n v="658"/>
    <n v="658"/>
  </r>
  <r>
    <x v="0"/>
    <x v="2"/>
    <s v="2017/11/23"/>
    <x v="20"/>
    <s v=""/>
    <s v="is_arm16fraud_bad"/>
    <x v="0"/>
    <n v="4.0157102745236095E-4"/>
    <n v="4.0157102745236095E-4"/>
    <n v="1.6934301776368283E-3"/>
    <n v="2.6762404774834632E-3"/>
    <n v="8.7248059036494231E-3"/>
    <n v="9.1130583393698485E-3"/>
    <n v="9.8323729124269021E-3"/>
    <n v="1.181887847988586E-2"/>
    <n v="1.4987663488479004E-2"/>
    <n v="0.32886859625184761"/>
  </r>
  <r>
    <x v="0"/>
    <x v="2"/>
    <s v="2017/11/23"/>
    <x v="20"/>
    <s v=""/>
    <s v="is_arm16fraud_bad"/>
    <x v="1"/>
    <n v="3106.480744862542"/>
    <n v="3106.480744862542"/>
    <n v="756.66002116457469"/>
    <n v="662.64471008382566"/>
    <n v="255.01038642259249"/>
    <n v="326.49002694763431"/>
    <n v="314.99021652794727"/>
    <n v="281.23905820337592"/>
    <n v="244.66087133658695"/>
    <n v="11.687691609711305"/>
  </r>
  <r>
    <x v="0"/>
    <x v="2"/>
    <s v="2017/11/23"/>
    <x v="20"/>
    <s v=""/>
    <s v="is_arm16fraud_bad"/>
    <x v="2"/>
    <n v="751"/>
    <n v="751"/>
    <n v="726"/>
    <n v="717"/>
    <n v="705"/>
    <n v="700"/>
    <n v="694"/>
    <n v="690"/>
    <n v="684"/>
    <n v="681"/>
  </r>
  <r>
    <x v="0"/>
    <x v="2"/>
    <s v="2017/11/30"/>
    <x v="21"/>
    <s v=""/>
    <s v="is_arm16fraud_bad"/>
    <x v="0"/>
    <n v="1.3276255654010012E-3"/>
    <n v="1.4618891606193851E-2"/>
    <n v="0.22168137127052889"/>
    <n v="0.57395406634147828"/>
    <n v="0.57707769693664757"/>
    <n v="0.57799946678503988"/>
    <n v="0.57919000671728149"/>
    <n v="0.5806358510634696"/>
    <n v="0.58553000418650225"/>
    <n v="0.60485257999785103"/>
  </r>
  <r>
    <x v="0"/>
    <x v="2"/>
    <s v="2017/11/30"/>
    <x v="21"/>
    <s v=""/>
    <s v="is_arm16fraud_bad"/>
    <x v="1"/>
    <n v="312.63213557798775"/>
    <n v="37.840024164675405"/>
    <n v="2.951108953056103"/>
    <n v="1.2089147227253503"/>
    <n v="1.46462645406564"/>
    <n v="2.1086417838062679"/>
    <n v="2.4710551786163957"/>
    <n v="2.985178132267905"/>
    <n v="3.4044727694183115"/>
    <n v="3.6546685403525392"/>
  </r>
  <r>
    <x v="0"/>
    <x v="2"/>
    <s v="2017/11/30"/>
    <x v="21"/>
    <s v=""/>
    <s v="is_arm16fraud_bad"/>
    <x v="2"/>
    <n v="766"/>
    <n v="731"/>
    <n v="717"/>
    <n v="709"/>
    <n v="696"/>
    <n v="687"/>
    <n v="684"/>
    <n v="678"/>
    <n v="670"/>
    <n v="667"/>
  </r>
  <r>
    <x v="0"/>
    <x v="2"/>
    <s v="2017/12/07"/>
    <x v="22"/>
    <s v=""/>
    <s v="is_arm16fraud_bad"/>
    <x v="0"/>
    <n v="0.33513318707052009"/>
    <n v="0.33843914655173002"/>
    <n v="0.35474917846853138"/>
    <n v="0.37720727044683722"/>
    <n v="0.38389562533149629"/>
    <n v="0.51883772585316912"/>
    <n v="0.52552940262281711"/>
    <n v="0.55128387923736577"/>
    <n v="0.56385636716443055"/>
    <n v="0.59557115220362467"/>
  </r>
  <r>
    <x v="0"/>
    <x v="2"/>
    <s v="2017/12/07"/>
    <x v="22"/>
    <s v=""/>
    <s v="is_arm16fraud_bad"/>
    <x v="1"/>
    <n v="2.7916310105187168"/>
    <n v="3.6007554516586904"/>
    <n v="4.0672484855962745"/>
    <n v="5.8364166528956849"/>
    <n v="7.4615529029391858"/>
    <n v="6.8341868603333848"/>
    <n v="8.2291772236579295"/>
    <n v="9.6517749540627111"/>
    <n v="10.686456000611768"/>
    <n v="11.574214050910236"/>
  </r>
  <r>
    <x v="0"/>
    <x v="2"/>
    <s v="2017/12/07"/>
    <x v="22"/>
    <s v=""/>
    <s v="is_arm16fraud_bad"/>
    <x v="2"/>
    <n v="699"/>
    <n v="689"/>
    <n v="684"/>
    <n v="670"/>
    <n v="664"/>
    <n v="657"/>
    <n v="654"/>
    <n v="650"/>
    <n v="646"/>
    <n v="644"/>
  </r>
  <r>
    <x v="0"/>
    <x v="2"/>
    <s v="2017/12/14"/>
    <x v="23"/>
    <s v=""/>
    <s v="is_arm16fraud_bad"/>
    <x v="0"/>
    <n v="1.2639304224427609E-4"/>
    <n v="5.1413800294267153E-4"/>
    <n v="9.3688473346588354E-4"/>
    <n v="9.3688473346588354E-4"/>
    <n v="0.22280541051369865"/>
    <n v="0.2231649204448834"/>
    <n v="0.22564460854326687"/>
    <n v="0.22564460854326687"/>
    <n v="0.22564460854326687"/>
    <n v="0.58164495106921599"/>
  </r>
  <r>
    <x v="0"/>
    <x v="2"/>
    <s v="2017/12/14"/>
    <x v="23"/>
    <s v=""/>
    <s v="is_arm16fraud_bad"/>
    <x v="1"/>
    <n v="27.016783513915438"/>
    <n v="764.52420744764197"/>
    <n v="1263.4866797552343"/>
    <n v="1263.4866797552343"/>
    <n v="5.315700813396532"/>
    <n v="5.8206591023645036"/>
    <n v="10.635497978454701"/>
    <n v="10.635497978454701"/>
    <n v="10.635497978454701"/>
    <n v="4.4054071403686343"/>
  </r>
  <r>
    <x v="0"/>
    <x v="2"/>
    <s v="2017/12/14"/>
    <x v="23"/>
    <s v=""/>
    <s v="is_arm16fraud_bad"/>
    <x v="2"/>
    <n v="776"/>
    <n v="718"/>
    <n v="700"/>
    <n v="700"/>
    <n v="699"/>
    <n v="695"/>
    <n v="689"/>
    <n v="689"/>
    <n v="689"/>
    <n v="674"/>
  </r>
  <r>
    <x v="0"/>
    <x v="2"/>
    <s v="2017/12/21"/>
    <x v="24"/>
    <s v=""/>
    <s v="is_arm16fraud_bad"/>
    <x v="0"/>
    <n v="0.14279636482634275"/>
    <n v="0.14279636482634275"/>
    <n v="0.14279636482634275"/>
    <n v="0.14279636482634275"/>
    <n v="0.14279636482634275"/>
    <n v="0.14279636482634275"/>
    <n v="0.14279636482634275"/>
    <n v="0.56465929169354578"/>
    <n v="0.57520801879196515"/>
    <n v="0.58042066451412688"/>
  </r>
  <r>
    <x v="0"/>
    <x v="2"/>
    <s v="2017/12/21"/>
    <x v="24"/>
    <s v=""/>
    <s v="is_arm16fraud_bad"/>
    <x v="1"/>
    <n v="11.195737781536543"/>
    <n v="11.195737781536543"/>
    <n v="11.195737781536543"/>
    <n v="11.195737781536543"/>
    <n v="20.710173818214187"/>
    <n v="20.710173818214187"/>
    <n v="20.710173818214187"/>
    <n v="5.240549782920441"/>
    <n v="5.5682085782750592"/>
    <n v="6.4258201638654997"/>
  </r>
  <r>
    <x v="0"/>
    <x v="2"/>
    <s v="2017/12/21"/>
    <x v="24"/>
    <s v=""/>
    <s v="is_arm16fraud_bad"/>
    <x v="2"/>
    <n v="738"/>
    <n v="738"/>
    <n v="738"/>
    <n v="738"/>
    <n v="728"/>
    <n v="728"/>
    <n v="728"/>
    <n v="725"/>
    <n v="687"/>
    <n v="678"/>
  </r>
  <r>
    <x v="0"/>
    <x v="2"/>
    <s v="2017/12/28"/>
    <x v="25"/>
    <s v=""/>
    <s v="is_arm16fraud_bad"/>
    <x v="0"/>
    <n v="2.1642180906021536E-2"/>
    <n v="2.178218601665935E-2"/>
    <n v="0.4481693230942988"/>
    <n v="0.44925132000423112"/>
    <n v="0.46213118848093032"/>
    <n v="0.50678915386233514"/>
    <n v="0.50949591021796947"/>
    <n v="0.50960268496927441"/>
    <n v="0.51295200433903754"/>
    <n v="0.52334933249780657"/>
  </r>
  <r>
    <x v="0"/>
    <x v="2"/>
    <s v="2017/12/28"/>
    <x v="25"/>
    <s v=""/>
    <s v="is_arm16fraud_bad"/>
    <x v="1"/>
    <n v="18.143266414087144"/>
    <n v="36.862528737941346"/>
    <n v="1.8527311043986276"/>
    <n v="2.22851470301207"/>
    <n v="2.8591870215092925"/>
    <n v="3.1936009565612622"/>
    <n v="4.772983197837914"/>
    <n v="4.980337610823363"/>
    <n v="5.8938961950439079"/>
    <n v="6.5282481036515199"/>
  </r>
  <r>
    <x v="0"/>
    <x v="2"/>
    <s v="2017/12/28"/>
    <x v="25"/>
    <s v=""/>
    <s v="is_arm16fraud_bad"/>
    <x v="2"/>
    <n v="681"/>
    <n v="680"/>
    <n v="678"/>
    <n v="671"/>
    <n v="665"/>
    <n v="658"/>
    <n v="655"/>
    <n v="655"/>
    <n v="650"/>
    <n v="648"/>
  </r>
  <r>
    <x v="0"/>
    <x v="2"/>
    <s v="2018/01/04"/>
    <x v="26"/>
    <s v=""/>
    <s v="is_arm16fraud_bad"/>
    <x v="0"/>
    <n v="1.1214214524281173E-4"/>
    <n v="6.1172846388374551E-2"/>
    <n v="0.29049409427344042"/>
    <n v="0.42935203132313071"/>
    <n v="0.42995726355067854"/>
    <n v="0.43041846583040494"/>
    <n v="0.60047504731023793"/>
    <n v="0.60055791801385716"/>
    <n v="0.61272289787214207"/>
    <n v="0.61336075510894683"/>
  </r>
  <r>
    <x v="0"/>
    <x v="2"/>
    <s v="2018/01/04"/>
    <x v="26"/>
    <s v=""/>
    <s v="is_arm16fraud_bad"/>
    <x v="1"/>
    <n v="3596.9404485692198"/>
    <n v="7.6685629596442881"/>
    <n v="1.7252929604598788"/>
    <n v="1.5510393737275099"/>
    <n v="1.9482953939535912"/>
    <n v="2.5294953307612276"/>
    <n v="1.9429767021406203"/>
    <n v="2.4872077834662432"/>
    <n v="2.6359672460770609"/>
    <n v="3.1051596692823775"/>
  </r>
  <r>
    <x v="0"/>
    <x v="2"/>
    <s v="2018/01/04"/>
    <x v="26"/>
    <s v=""/>
    <s v="is_arm16fraud_bad"/>
    <x v="2"/>
    <n v="759"/>
    <n v="712"/>
    <n v="703"/>
    <n v="699"/>
    <n v="688"/>
    <n v="684"/>
    <n v="677"/>
    <n v="675"/>
    <n v="669"/>
    <n v="664"/>
  </r>
  <r>
    <x v="0"/>
    <x v="2"/>
    <s v="2018/01/11"/>
    <x v="27"/>
    <s v=""/>
    <s v="is_arm16fraud_bad"/>
    <x v="0"/>
    <n v="0.26322507398071959"/>
    <n v="0.26322507398071959"/>
    <n v="0.40810576621592648"/>
    <n v="0.54702088320310693"/>
    <n v="0.55020079865599458"/>
    <n v="0.71405374586790415"/>
    <n v="0.71437367725726619"/>
    <n v="0.71728309036324145"/>
    <n v="0.71787808794410923"/>
    <n v="0.71826635933417882"/>
  </r>
  <r>
    <x v="0"/>
    <x v="2"/>
    <s v="2018/01/11"/>
    <x v="27"/>
    <s v=""/>
    <s v="is_arm16fraud_bad"/>
    <x v="1"/>
    <n v="0.20114080776137547"/>
    <n v="0.20114080776137547"/>
    <n v="0.13186593908414812"/>
    <n v="0.21763425668551176"/>
    <n v="0.28691585701292377"/>
    <n v="0.22138584232002151"/>
    <n v="0.52934719082094084"/>
    <n v="0.63050037061161091"/>
    <n v="0.77500762040250593"/>
    <n v="1.1224251097473199"/>
  </r>
  <r>
    <x v="0"/>
    <x v="2"/>
    <s v="2018/01/11"/>
    <x v="27"/>
    <s v=""/>
    <s v="is_arm16fraud_bad"/>
    <x v="2"/>
    <n v="736"/>
    <n v="736"/>
    <n v="729"/>
    <n v="708"/>
    <n v="699"/>
    <n v="699"/>
    <n v="686"/>
    <n v="685"/>
    <n v="676"/>
    <n v="669"/>
  </r>
  <r>
    <x v="0"/>
    <x v="2"/>
    <s v="2018/01/18"/>
    <x v="28"/>
    <s v=""/>
    <s v="is_arm16fraud_bad"/>
    <x v="0"/>
    <n v="0.17880080474935153"/>
    <n v="0.17880080474935153"/>
    <n v="0.34819161060709991"/>
    <n v="0.34819161060709991"/>
    <n v="0.42890645266892863"/>
    <n v="0.42922937950742007"/>
    <n v="0.61358427554327788"/>
    <n v="0.61358427554327788"/>
    <n v="0.74280796653644388"/>
    <n v="0.74280796653644388"/>
  </r>
  <r>
    <x v="0"/>
    <x v="2"/>
    <s v="2018/01/18"/>
    <x v="28"/>
    <s v=""/>
    <s v="is_arm16fraud_bad"/>
    <x v="1"/>
    <n v="2.1684455880530581E-2"/>
    <n v="2.1684455880530581E-2"/>
    <n v="1.9285232580609019E-2"/>
    <n v="1.9285232580609019E-2"/>
    <n v="1.6771021616886969E-2"/>
    <n v="4.8207455825958333E-2"/>
    <n v="3.5977604903178688E-2"/>
    <n v="3.5977604903178688E-2"/>
    <n v="3.2466703876839947E-2"/>
    <n v="3.2466703876839947E-2"/>
  </r>
  <r>
    <x v="0"/>
    <x v="2"/>
    <s v="2018/01/18"/>
    <x v="28"/>
    <s v=""/>
    <s v="is_arm16fraud_bad"/>
    <x v="2"/>
    <n v="741"/>
    <n v="741"/>
    <n v="726"/>
    <n v="726"/>
    <n v="718"/>
    <n v="703"/>
    <n v="699"/>
    <n v="699"/>
    <n v="698"/>
    <n v="698"/>
  </r>
  <r>
    <x v="0"/>
    <x v="2"/>
    <s v="2018/01/25"/>
    <x v="29"/>
    <s v=""/>
    <s v="is_arm16fraud_bad"/>
    <x v="0"/>
    <n v="0.22867822835239859"/>
    <n v="0.22867822835239859"/>
    <n v="0.35104931216855095"/>
    <n v="0.35209098893161322"/>
    <n v="0.7105935240894794"/>
    <n v="0.7105935240894794"/>
    <n v="0.7105935240894794"/>
    <n v="0.71060535433224858"/>
    <n v="0.71347539875914245"/>
    <n v="0.71399911170342678"/>
  </r>
  <r>
    <x v="0"/>
    <x v="2"/>
    <s v="2018/01/25"/>
    <x v="29"/>
    <s v=""/>
    <s v="is_arm16fraud_bad"/>
    <x v="1"/>
    <n v="1.1093341491660112E-2"/>
    <n v="1.1093341491660112E-2"/>
    <n v="2.1888148864941899E-2"/>
    <n v="6.8680339879798227E-2"/>
    <n v="5.9623605621296399E-2"/>
    <n v="5.9623605621296399E-2"/>
    <n v="5.9623605621296399E-2"/>
    <n v="6.316311305474652E-2"/>
    <n v="0.17538446648338971"/>
    <n v="0.32273752027163538"/>
  </r>
  <r>
    <x v="0"/>
    <x v="2"/>
    <s v="2018/01/25"/>
    <x v="29"/>
    <s v=""/>
    <s v="is_arm16fraud_bad"/>
    <x v="2"/>
    <n v="746"/>
    <n v="746"/>
    <n v="736"/>
    <n v="704"/>
    <n v="689"/>
    <n v="689"/>
    <n v="689"/>
    <n v="687"/>
    <n v="666"/>
    <n v="663"/>
  </r>
  <r>
    <x v="0"/>
    <x v="2"/>
    <s v="2018/02/01"/>
    <x v="6"/>
    <s v=""/>
    <s v="is_arm16fraud_bad"/>
    <x v="0"/>
    <n v="2.0227451773171677E-3"/>
    <n v="2.0227451773171677E-3"/>
    <n v="2.0227451773171677E-3"/>
    <n v="2.0227451773171677E-3"/>
    <n v="2.0227451773171677E-3"/>
    <n v="2.0227451773171677E-3"/>
    <n v="2.0227451773171677E-3"/>
    <n v="2.0227451773171677E-3"/>
    <n v="2.0227451773171677E-3"/>
    <n v="2.0227451773171677E-3"/>
  </r>
  <r>
    <x v="0"/>
    <x v="2"/>
    <s v="2018/02/01"/>
    <x v="6"/>
    <s v=""/>
    <s v="is_arm16fraud_bad"/>
    <x v="1"/>
    <n v="33.626931146290296"/>
    <n v="33.626931146290296"/>
    <n v="33.626931146290296"/>
    <n v="33.626931146290296"/>
    <n v="33.626931146290296"/>
    <n v="33.626931146290296"/>
    <n v="33.626931146290296"/>
    <n v="33.626931146290296"/>
    <n v="33.626931146290296"/>
    <n v="33.626931146290296"/>
  </r>
  <r>
    <x v="0"/>
    <x v="2"/>
    <s v="2018/02/01"/>
    <x v="6"/>
    <s v=""/>
    <s v="is_arm16fraud_bad"/>
    <x v="2"/>
    <n v="714"/>
    <n v="714"/>
    <n v="714"/>
    <n v="714"/>
    <n v="714"/>
    <n v="714"/>
    <n v="714"/>
    <n v="714"/>
    <n v="714"/>
    <n v="714"/>
  </r>
  <r>
    <x v="0"/>
    <x v="2"/>
    <s v="2018/02/08"/>
    <x v="30"/>
    <s v=""/>
    <s v="is_arm16fraud_bad"/>
    <x v="0"/>
    <m/>
    <m/>
    <m/>
    <m/>
    <m/>
    <m/>
    <m/>
    <m/>
    <m/>
    <m/>
  </r>
  <r>
    <x v="0"/>
    <x v="2"/>
    <s v="2018/02/08"/>
    <x v="30"/>
    <s v=""/>
    <s v="is_arm16fraud_bad"/>
    <x v="1"/>
    <m/>
    <m/>
    <m/>
    <m/>
    <m/>
    <m/>
    <m/>
    <m/>
    <m/>
    <m/>
  </r>
  <r>
    <x v="0"/>
    <x v="2"/>
    <s v="2018/02/08"/>
    <x v="30"/>
    <s v=""/>
    <s v="is_arm16fraud_bad"/>
    <x v="2"/>
    <n v="676"/>
    <n v="669"/>
    <n v="669"/>
    <n v="664"/>
    <n v="647"/>
    <n v="647"/>
    <n v="647"/>
    <n v="647"/>
    <n v="647"/>
    <n v="647"/>
  </r>
  <r>
    <x v="0"/>
    <x v="2"/>
    <s v="2018/02/15"/>
    <x v="31"/>
    <s v=""/>
    <s v="is_arm16fraud_bad"/>
    <x v="0"/>
    <n v="0"/>
    <n v="0"/>
    <n v="0"/>
    <n v="0"/>
    <n v="0.29588958895889594"/>
    <n v="0.48076807680768063"/>
    <n v="0.48076807680768063"/>
    <n v="0.48076807680768063"/>
    <n v="0.48076807680768063"/>
    <n v="0.48076807680768063"/>
  </r>
  <r>
    <x v="0"/>
    <x v="2"/>
    <s v="2018/02/15"/>
    <x v="31"/>
    <s v=""/>
    <s v="is_arm16fraud_bad"/>
    <x v="1"/>
    <m/>
    <m/>
    <m/>
    <m/>
    <n v="5.6635570878118049"/>
    <n v="4.5797553669495761"/>
    <n v="5.0032451323015446"/>
    <n v="6.6788567149276048"/>
    <n v="6.6788567149276048"/>
    <n v="7.5746380429355948"/>
  </r>
  <r>
    <x v="0"/>
    <x v="2"/>
    <s v="2018/02/15"/>
    <x v="31"/>
    <s v=""/>
    <s v="is_arm16fraud_bad"/>
    <x v="2"/>
    <n v="653"/>
    <n v="653"/>
    <n v="653"/>
    <n v="648"/>
    <n v="648"/>
    <n v="643"/>
    <n v="640"/>
    <n v="639"/>
    <n v="639"/>
    <n v="638"/>
  </r>
  <r>
    <x v="0"/>
    <x v="2"/>
    <s v="2018/02/22"/>
    <x v="32"/>
    <s v=""/>
    <s v="is_arm16fraud_bad"/>
    <x v="0"/>
    <n v="0"/>
    <n v="0"/>
    <n v="0"/>
    <n v="0"/>
    <n v="0"/>
    <n v="0"/>
    <n v="0"/>
    <n v="0"/>
    <n v="0"/>
    <n v="0"/>
  </r>
  <r>
    <x v="0"/>
    <x v="2"/>
    <s v="2018/02/22"/>
    <x v="32"/>
    <s v=""/>
    <s v="is_arm16fraud_bad"/>
    <x v="1"/>
    <m/>
    <m/>
    <m/>
    <m/>
    <m/>
    <m/>
    <m/>
    <m/>
    <m/>
    <m/>
  </r>
  <r>
    <x v="0"/>
    <x v="2"/>
    <s v="2018/02/22"/>
    <x v="32"/>
    <s v=""/>
    <s v="is_arm16fraud_bad"/>
    <x v="2"/>
    <n v="661"/>
    <n v="661"/>
    <n v="656"/>
    <n v="653"/>
    <n v="653"/>
    <n v="649"/>
    <n v="649"/>
    <n v="649"/>
    <n v="649"/>
    <n v="649"/>
  </r>
  <r>
    <x v="0"/>
    <x v="2"/>
    <s v="2018/03/01"/>
    <x v="7"/>
    <s v=""/>
    <s v="is_arm16fraud_bad"/>
    <x v="0"/>
    <m/>
    <m/>
    <m/>
    <m/>
    <m/>
    <m/>
    <m/>
    <m/>
    <m/>
    <m/>
  </r>
  <r>
    <x v="0"/>
    <x v="2"/>
    <s v="2018/03/01"/>
    <x v="7"/>
    <s v=""/>
    <s v="is_arm16fraud_bad"/>
    <x v="1"/>
    <m/>
    <m/>
    <m/>
    <m/>
    <m/>
    <m/>
    <m/>
    <m/>
    <m/>
    <m/>
  </r>
  <r>
    <x v="0"/>
    <x v="2"/>
    <s v="2018/03/01"/>
    <x v="7"/>
    <s v=""/>
    <s v="is_arm16fraud_bad"/>
    <x v="2"/>
    <n v="600"/>
    <n v="600"/>
    <n v="600"/>
    <n v="600"/>
    <n v="600"/>
    <n v="600"/>
    <n v="600"/>
    <n v="600"/>
    <n v="600"/>
    <n v="600"/>
  </r>
  <r>
    <x v="1"/>
    <x v="2"/>
    <s v="2017/08/31"/>
    <x v="8"/>
    <s v=""/>
    <s v="is_arm16fraud_bad"/>
    <x v="0"/>
    <n v="9.8484675441552066E-3"/>
    <n v="9.8484675441552066E-3"/>
    <n v="1.441046924453648E-2"/>
    <n v="9.4799265001490565E-2"/>
    <n v="9.9880737775751488E-2"/>
    <n v="0.14994291835976295"/>
    <n v="0.15113243464665002"/>
    <n v="0.15609756350077689"/>
    <n v="0.15952867382619629"/>
    <n v="0.16534574041807845"/>
  </r>
  <r>
    <x v="1"/>
    <x v="2"/>
    <s v="2017/08/31"/>
    <x v="8"/>
    <s v=""/>
    <s v="is_arm16fraud_bad"/>
    <x v="1"/>
    <n v="202.25267411300919"/>
    <n v="202.25267411300919"/>
    <n v="155.38513349678044"/>
    <n v="27.703727189267237"/>
    <n v="34.13098812820887"/>
    <n v="26.525678985174256"/>
    <n v="31.047474597838399"/>
    <n v="37.359084465005218"/>
    <n v="38.112979514355779"/>
    <n v="40.677431814793152"/>
  </r>
  <r>
    <x v="1"/>
    <x v="2"/>
    <s v="2017/08/31"/>
    <x v="8"/>
    <s v=""/>
    <s v="is_arm16fraud_bad"/>
    <x v="2"/>
    <n v="741.51599999999996"/>
    <n v="741.51599999999996"/>
    <n v="453.19400000000007"/>
    <n v="318.45699999999999"/>
    <n v="286.85300000000001"/>
    <n v="241.98899999999995"/>
    <n v="228.48899999999995"/>
    <n v="212.96600000000001"/>
    <n v="206.33600000000004"/>
    <n v="189.38499999999999"/>
  </r>
  <r>
    <x v="1"/>
    <x v="2"/>
    <s v="2017/09/07"/>
    <x v="9"/>
    <s v=""/>
    <s v="is_arm16fraud_bad"/>
    <x v="0"/>
    <n v="0.68671409278980755"/>
    <n v="0.68671409278980755"/>
    <n v="0.68816849761084764"/>
    <n v="0.68816849761084764"/>
    <n v="0.69321177613758223"/>
    <n v="0.69465007919306576"/>
    <n v="0.69661055479725287"/>
    <n v="0.69780047955425917"/>
    <n v="0.69851022054215717"/>
    <n v="0.69878170230477743"/>
  </r>
  <r>
    <x v="1"/>
    <x v="2"/>
    <s v="2017/09/07"/>
    <x v="9"/>
    <s v=""/>
    <s v="is_arm16fraud_bad"/>
    <x v="1"/>
    <n v="6.1561053313999893E-3"/>
    <n v="6.1561053313999893E-3"/>
    <n v="0.62884790899522647"/>
    <n v="0.67271579605420695"/>
    <n v="0.87269917251368645"/>
    <n v="1.3450083394441987"/>
    <n v="1.6904862547439172"/>
    <n v="2.3101083074918081"/>
    <n v="2.7325965001445316"/>
    <n v="2.9126033635676878"/>
  </r>
  <r>
    <x v="1"/>
    <x v="2"/>
    <s v="2017/09/07"/>
    <x v="9"/>
    <s v=""/>
    <s v="is_arm16fraud_bad"/>
    <x v="2"/>
    <n v="724.13800000000003"/>
    <n v="724.13800000000003"/>
    <n v="331.73700000000008"/>
    <n v="317.02199999999999"/>
    <n v="275.983"/>
    <n v="254.59200000000001"/>
    <n v="235.66"/>
    <n v="229.12600000000003"/>
    <n v="221.102"/>
    <n v="209.82599999999999"/>
  </r>
  <r>
    <x v="1"/>
    <x v="2"/>
    <s v="2017/09/14"/>
    <x v="10"/>
    <s v=""/>
    <s v="is_arm16fraud_bad"/>
    <x v="0"/>
    <n v="0.26248714584627597"/>
    <n v="0.26248714584627597"/>
    <n v="0.6932561255494667"/>
    <n v="0.69723418352871436"/>
    <n v="0.70760175959925353"/>
    <n v="0.71027009947232156"/>
    <n v="0.71406078378037829"/>
    <n v="0.71869936648072485"/>
    <n v="0.71869936648072485"/>
    <n v="0.73155105333442882"/>
  </r>
  <r>
    <x v="1"/>
    <x v="2"/>
    <s v="2017/09/14"/>
    <x v="10"/>
    <s v=""/>
    <s v="is_arm16fraud_bad"/>
    <x v="1"/>
    <n v="2.3008399386544247"/>
    <n v="4.1940228341862129"/>
    <n v="2.395137780533414"/>
    <n v="2.8950062149666951"/>
    <n v="3.7596795846301712"/>
    <n v="4.6587877966722706"/>
    <n v="5.5688370974945158"/>
    <n v="8.1363468823697644"/>
    <n v="8.1363468823697644"/>
    <n v="8.2203532339635768"/>
  </r>
  <r>
    <x v="1"/>
    <x v="2"/>
    <s v="2017/09/14"/>
    <x v="10"/>
    <s v=""/>
    <s v="is_arm16fraud_bad"/>
    <x v="2"/>
    <n v="393.35500000000002"/>
    <n v="368.11599999999999"/>
    <n v="334.22800000000001"/>
    <n v="295.68200000000002"/>
    <n v="263.608"/>
    <n v="236.49600000000001"/>
    <n v="217.94700000000003"/>
    <n v="210.89400000000001"/>
    <n v="210.89400000000001"/>
    <n v="206.99899999999997"/>
  </r>
  <r>
    <x v="1"/>
    <x v="2"/>
    <s v="2017/09/21"/>
    <x v="11"/>
    <s v=""/>
    <s v="is_arm16fraud_bad"/>
    <x v="0"/>
    <n v="0.51145301088074802"/>
    <n v="0.51145301088074802"/>
    <n v="0.51145301088074802"/>
    <n v="0.51145301088074802"/>
    <n v="0.51145301088074802"/>
    <n v="0.51623666280660307"/>
    <n v="0.51742296183414704"/>
    <n v="0.52281108277551547"/>
    <n v="0.54517121489582487"/>
    <n v="0.54820503192633163"/>
  </r>
  <r>
    <x v="1"/>
    <x v="2"/>
    <s v="2017/09/21"/>
    <x v="11"/>
    <s v=""/>
    <s v="is_arm16fraud_bad"/>
    <x v="1"/>
    <n v="0.66872171783429391"/>
    <n v="0.6719449485839778"/>
    <n v="3.5065330894585514"/>
    <n v="3.5065330894585514"/>
    <n v="3.5065330894585514"/>
    <n v="4.0007404963968893"/>
    <n v="4.7914051714727321"/>
    <n v="5.5706840774612409"/>
    <n v="6.0861295498159604"/>
    <n v="6.7892947395988594"/>
  </r>
  <r>
    <x v="1"/>
    <x v="2"/>
    <s v="2017/09/21"/>
    <x v="11"/>
    <s v=""/>
    <s v="is_arm16fraud_bad"/>
    <x v="2"/>
    <n v="354.44"/>
    <n v="353.82499999999999"/>
    <n v="328.19099999999997"/>
    <n v="328.19099999999997"/>
    <n v="328.19099999999997"/>
    <n v="276.49299999999999"/>
    <n v="237.827"/>
    <n v="223.477"/>
    <n v="203.75200000000001"/>
    <n v="187.14099999999999"/>
  </r>
  <r>
    <x v="1"/>
    <x v="2"/>
    <s v="2017/09/28"/>
    <x v="12"/>
    <s v=""/>
    <s v="is_arm16fraud_bad"/>
    <x v="0"/>
    <n v="1.7290923358888089E-2"/>
    <n v="1.7290923358888089E-2"/>
    <n v="3.9649079385182931E-2"/>
    <n v="4.6078697761616862E-2"/>
    <n v="4.6630143773654487E-2"/>
    <n v="6.4114941724747992E-2"/>
    <n v="6.872447829604629E-2"/>
    <n v="7.6001822830554816E-2"/>
    <n v="8.6634513701114302E-2"/>
    <n v="0.10256626797316865"/>
  </r>
  <r>
    <x v="1"/>
    <x v="2"/>
    <s v="2017/09/28"/>
    <x v="12"/>
    <s v=""/>
    <s v="is_arm16fraud_bad"/>
    <x v="1"/>
    <n v="1.398045675320986"/>
    <n v="28.864611096830057"/>
    <n v="27.281960094225656"/>
    <n v="49.362914638557648"/>
    <n v="55.027661623902254"/>
    <n v="50.939811052093354"/>
    <n v="58.293952504386894"/>
    <n v="62.046851517970843"/>
    <n v="61.247819535878605"/>
    <n v="60.917578808358094"/>
  </r>
  <r>
    <x v="1"/>
    <x v="2"/>
    <s v="2017/09/28"/>
    <x v="12"/>
    <s v=""/>
    <s v="is_arm16fraud_bad"/>
    <x v="2"/>
    <n v="885.51900000000012"/>
    <n v="544.12400000000002"/>
    <n v="322.05700000000002"/>
    <n v="290.48"/>
    <n v="275.94600000000003"/>
    <n v="239.71799999999999"/>
    <n v="224.04599999999999"/>
    <n v="207.066"/>
    <n v="191.54900000000001"/>
    <n v="177.28200000000001"/>
  </r>
  <r>
    <x v="1"/>
    <x v="2"/>
    <s v="2017/10/05"/>
    <x v="13"/>
    <s v=""/>
    <s v="is_arm16fraud_bad"/>
    <x v="0"/>
    <n v="2.0481626191721568E-2"/>
    <n v="2.0481626191721568E-2"/>
    <n v="2.0481626191721568E-2"/>
    <n v="2.0481626191721568E-2"/>
    <n v="2.0533818999475355E-2"/>
    <n v="2.0533818999475355E-2"/>
    <n v="2.0533818999475355E-2"/>
    <n v="0.42644395951497194"/>
    <n v="0.42665449974174974"/>
    <n v="0.43127199491659074"/>
  </r>
  <r>
    <x v="1"/>
    <x v="2"/>
    <s v="2017/10/05"/>
    <x v="13"/>
    <s v=""/>
    <s v="is_arm16fraud_bad"/>
    <x v="1"/>
    <n v="5.4151742458057992"/>
    <n v="25.959014221999649"/>
    <n v="31.859950137720052"/>
    <n v="36.521965894781154"/>
    <n v="79.642596933626578"/>
    <n v="79.642596933626578"/>
    <n v="79.642596933626578"/>
    <n v="3.9512199721669927"/>
    <n v="3.9776701933192848"/>
    <n v="4.5627099355454064"/>
  </r>
  <r>
    <x v="1"/>
    <x v="2"/>
    <s v="2017/10/05"/>
    <x v="13"/>
    <s v=""/>
    <s v="is_arm16fraud_bad"/>
    <x v="2"/>
    <n v="710.78300000000002"/>
    <n v="689.70600000000002"/>
    <n v="594.50599999999986"/>
    <n v="468.00799999999998"/>
    <n v="424.911"/>
    <n v="424.911"/>
    <n v="424.911"/>
    <n v="387.88200000000006"/>
    <n v="378.07499999999999"/>
    <n v="289.32"/>
  </r>
  <r>
    <x v="1"/>
    <x v="2"/>
    <s v="2017/10/12"/>
    <x v="14"/>
    <s v=""/>
    <s v="is_arm16fraud_bad"/>
    <x v="0"/>
    <n v="0.54098966397809722"/>
    <n v="0.67734204581453683"/>
    <n v="0.67734204581453683"/>
    <n v="0.67734204581453683"/>
    <n v="0.67734204581453683"/>
    <n v="0.67734204581453683"/>
    <n v="0.67734204581453683"/>
    <n v="0.67734204581453683"/>
    <n v="0.68156258145285142"/>
    <n v="0.68202917790749995"/>
  </r>
  <r>
    <x v="1"/>
    <x v="2"/>
    <s v="2017/10/12"/>
    <x v="14"/>
    <s v=""/>
    <s v="is_arm16fraud_bad"/>
    <x v="1"/>
    <n v="7.6366546380141056E-3"/>
    <n v="0.16485256983322352"/>
    <n v="1.7724961023886918"/>
    <n v="1.7724961023886918"/>
    <n v="1.7724961023886918"/>
    <n v="2.1895560958500857"/>
    <n v="3.0974831126845448"/>
    <n v="3.0974831126845448"/>
    <n v="3.6780411900419048"/>
    <n v="4.0801000253322659"/>
  </r>
  <r>
    <x v="1"/>
    <x v="2"/>
    <s v="2017/10/12"/>
    <x v="14"/>
    <s v=""/>
    <s v="is_arm16fraud_bad"/>
    <x v="2"/>
    <n v="711.48199999999997"/>
    <n v="578.99800000000005"/>
    <n v="552.41099999999994"/>
    <n v="552.41099999999994"/>
    <n v="552.41099999999994"/>
    <n v="530.928"/>
    <n v="450.209"/>
    <n v="450.209"/>
    <n v="341.87700000000001"/>
    <n v="323.41199999999998"/>
  </r>
  <r>
    <x v="1"/>
    <x v="2"/>
    <s v="2017/10/19"/>
    <x v="15"/>
    <s v=""/>
    <s v="is_arm16fraud_bad"/>
    <x v="0"/>
    <n v="7.692019644938039E-2"/>
    <n v="7.692019644938039E-2"/>
    <n v="7.692019644938039E-2"/>
    <n v="0.44546535753575223"/>
    <n v="0.44546535753575223"/>
    <n v="0.44546535753575223"/>
    <n v="0.45203133372503007"/>
    <n v="0.45203133372503007"/>
    <n v="0.45203133372503007"/>
    <n v="0.45203133372503007"/>
  </r>
  <r>
    <x v="1"/>
    <x v="2"/>
    <s v="2017/10/19"/>
    <x v="15"/>
    <s v=""/>
    <s v="is_arm16fraud_bad"/>
    <x v="1"/>
    <n v="18.882219356305839"/>
    <n v="18.882219356305839"/>
    <n v="18.882219356305839"/>
    <n v="3.2604645854437044"/>
    <n v="3.3175949283394375"/>
    <n v="4.8212679258650066"/>
    <n v="5.287780459568701"/>
    <n v="6.2430498454193382"/>
    <n v="6.6489645703212892"/>
    <n v="7.4954742796631439"/>
  </r>
  <r>
    <x v="1"/>
    <x v="2"/>
    <s v="2017/10/19"/>
    <x v="15"/>
    <s v=""/>
    <s v="is_arm16fraud_bad"/>
    <x v="2"/>
    <n v="845.12599999999998"/>
    <n v="845.12599999999998"/>
    <n v="845.12599999999998"/>
    <n v="834.04300000000001"/>
    <n v="765.375"/>
    <n v="754.67899999999997"/>
    <n v="666.11900000000014"/>
    <n v="596.79600000000005"/>
    <n v="578.89200000000005"/>
    <n v="519.88099999999997"/>
  </r>
  <r>
    <x v="1"/>
    <x v="2"/>
    <s v="2017/10/26"/>
    <x v="16"/>
    <s v=""/>
    <s v="is_arm16fraud_bad"/>
    <x v="0"/>
    <n v="0.20740818952864409"/>
    <n v="0.20740818952864409"/>
    <n v="0.57176703415491403"/>
    <n v="0.57176703415491403"/>
    <n v="0.57176703415491403"/>
    <n v="0.57176703415491403"/>
    <n v="0.57176703415491403"/>
    <n v="0.57176703415491403"/>
    <n v="0.57176703415491403"/>
    <n v="0.57176703415491403"/>
  </r>
  <r>
    <x v="1"/>
    <x v="2"/>
    <s v="2017/10/26"/>
    <x v="16"/>
    <s v=""/>
    <s v="is_arm16fraud_bad"/>
    <x v="1"/>
    <n v="0"/>
    <n v="3.07169645150762E-2"/>
    <n v="1.972775542056408E-2"/>
    <n v="0.4799833524291916"/>
    <n v="0.86960863560373292"/>
    <n v="1.5731781608125732"/>
    <n v="3.137198609242188"/>
    <n v="3.137198609242188"/>
    <n v="4.674629521405258"/>
    <n v="4.674629521405258"/>
  </r>
  <r>
    <x v="1"/>
    <x v="2"/>
    <s v="2017/10/26"/>
    <x v="16"/>
    <s v=""/>
    <s v="is_arm16fraud_bad"/>
    <x v="2"/>
    <n v="842.11599999999999"/>
    <n v="805.875"/>
    <n v="644.32899999999995"/>
    <n v="542.12300000000005"/>
    <n v="508"/>
    <n v="432.18099999999993"/>
    <n v="417.48099999999994"/>
    <n v="417.48099999999994"/>
    <n v="404.14100000000008"/>
    <n v="404.14100000000008"/>
  </r>
  <r>
    <x v="1"/>
    <x v="2"/>
    <s v="2017/11/02"/>
    <x v="17"/>
    <s v=""/>
    <s v="is_arm16fraud_bad"/>
    <x v="0"/>
    <n v="0.26615279280438026"/>
    <n v="0.27359561775250985"/>
    <n v="0.30980586304809954"/>
    <n v="0.30980586304809954"/>
    <n v="0.31003773567148352"/>
    <n v="0.31003773567148352"/>
    <n v="0.31890516750865738"/>
    <n v="0.4480704535143033"/>
    <n v="0.45467315685184967"/>
    <n v="0.47399964001510514"/>
  </r>
  <r>
    <x v="1"/>
    <x v="2"/>
    <s v="2017/11/02"/>
    <x v="17"/>
    <s v=""/>
    <s v="is_arm16fraud_bad"/>
    <x v="1"/>
    <n v="0.16367546408442621"/>
    <n v="0.15922287877808464"/>
    <n v="2.502510575122896"/>
    <n v="2.717808293043082"/>
    <n v="7.2723038126333277"/>
    <n v="8.2236712927700406"/>
    <n v="10.094586570324756"/>
    <n v="8.5411512902366589"/>
    <n v="10.355838105360998"/>
    <n v="11.192516433094774"/>
  </r>
  <r>
    <x v="1"/>
    <x v="2"/>
    <s v="2017/11/02"/>
    <x v="17"/>
    <s v=""/>
    <s v="is_arm16fraud_bad"/>
    <x v="2"/>
    <n v="677.79399999999998"/>
    <n v="583.98"/>
    <n v="460.94600000000003"/>
    <n v="423.75"/>
    <n v="402.779"/>
    <n v="397.57069999999999"/>
    <n v="325.57499999999999"/>
    <n v="286.23700000000002"/>
    <n v="264.137"/>
    <n v="246.66153"/>
  </r>
  <r>
    <x v="1"/>
    <x v="2"/>
    <s v="2017/11/09"/>
    <x v="18"/>
    <s v=""/>
    <s v="is_arm16fraud_bad"/>
    <x v="0"/>
    <n v="0.11117841640601732"/>
    <n v="0.2915480797248316"/>
    <n v="0.2915480797248316"/>
    <n v="0.41503962425635649"/>
    <n v="0.41503962425635649"/>
    <n v="0.55407127742731843"/>
    <n v="0.55430016321720688"/>
    <n v="0.55567569558163077"/>
    <n v="0.55581258353054508"/>
    <n v="0.55581258353054508"/>
  </r>
  <r>
    <x v="1"/>
    <x v="2"/>
    <s v="2017/11/09"/>
    <x v="18"/>
    <s v=""/>
    <s v="is_arm16fraud_bad"/>
    <x v="1"/>
    <n v="9.880792204165564E-3"/>
    <n v="0.99686052483090748"/>
    <n v="3.8389646658356513"/>
    <n v="2.8859235943631223"/>
    <n v="5.8074046548679847"/>
    <n v="4.6481463648034591"/>
    <n v="4.7730283165711356"/>
    <n v="6.9180344641179197"/>
    <n v="7.3262144013603345"/>
    <n v="9.5465366820430297"/>
  </r>
  <r>
    <x v="1"/>
    <x v="2"/>
    <s v="2017/11/09"/>
    <x v="18"/>
    <s v=""/>
    <s v="is_arm16fraud_bad"/>
    <x v="2"/>
    <n v="830.07464000000016"/>
    <n v="707.77904999999998"/>
    <n v="655.81996000000004"/>
    <n v="523.50181999999995"/>
    <n v="477.48910000000001"/>
    <n v="437.10291000000001"/>
    <n v="405.50914"/>
    <n v="387.14650999999998"/>
    <n v="383.68013000000002"/>
    <n v="360.57229999999993"/>
  </r>
  <r>
    <x v="1"/>
    <x v="2"/>
    <s v="2017/11/16"/>
    <x v="19"/>
    <s v=""/>
    <s v="is_arm16fraud_bad"/>
    <x v="0"/>
    <n v="0.30104080885315671"/>
    <n v="0.30104080885315671"/>
    <n v="0.30104080885315671"/>
    <n v="0.30260895342942618"/>
    <n v="0.30724920753122154"/>
    <n v="0.30724920753122154"/>
    <n v="0.30804355939385974"/>
    <n v="0.37899622650620696"/>
    <n v="0.4512142486201125"/>
    <n v="0.4512142486201125"/>
  </r>
  <r>
    <x v="1"/>
    <x v="2"/>
    <s v="2017/11/16"/>
    <x v="19"/>
    <s v=""/>
    <s v="is_arm16fraud_bad"/>
    <x v="1"/>
    <n v="1.1800200287792664"/>
    <n v="6.1337169083633203"/>
    <n v="6.1337169083633203"/>
    <n v="6.8931910993421006"/>
    <n v="9.2155580740739236"/>
    <n v="10.715173425849278"/>
    <n v="12.181168021878319"/>
    <n v="11.191547144404517"/>
    <n v="11.103213380395225"/>
    <n v="11.1160331148317"/>
  </r>
  <r>
    <x v="1"/>
    <x v="2"/>
    <s v="2017/11/16"/>
    <x v="19"/>
    <s v=""/>
    <s v="is_arm16fraud_bad"/>
    <x v="2"/>
    <n v="557.49221"/>
    <n v="553.15601000000004"/>
    <n v="553.15601000000004"/>
    <n v="521.14576999999997"/>
    <n v="486.69438000000002"/>
    <n v="473.10872000000001"/>
    <n v="403.93864999999994"/>
    <n v="357.11837999999995"/>
    <n v="312.99723999999992"/>
    <n v="312.58920999999998"/>
  </r>
  <r>
    <x v="1"/>
    <x v="2"/>
    <s v="2017/11/23"/>
    <x v="20"/>
    <s v=""/>
    <s v="is_arm16fraud_bad"/>
    <x v="0"/>
    <n v="0.30043780605882775"/>
    <n v="0.30043780605882775"/>
    <n v="0.30104702356952479"/>
    <n v="0.30166319940493402"/>
    <n v="0.38281221380981889"/>
    <n v="0.41192038292955496"/>
    <n v="0.41192038292955496"/>
    <n v="0.43373640980017752"/>
    <n v="0.45096311810783279"/>
    <n v="0.45281945350167296"/>
  </r>
  <r>
    <x v="1"/>
    <x v="2"/>
    <s v="2017/11/23"/>
    <x v="20"/>
    <s v=""/>
    <s v="is_arm16fraud_bad"/>
    <x v="1"/>
    <n v="3.639408663686309"/>
    <n v="3.639408663686309"/>
    <n v="5.732190690024634"/>
    <n v="6.7436468459866257"/>
    <n v="5.6704449880711723"/>
    <n v="8.2521247474426307"/>
    <n v="8.2521247474426307"/>
    <n v="8.8895327026791549"/>
    <n v="9.2394469665585142"/>
    <n v="9.4240672345185192"/>
  </r>
  <r>
    <x v="1"/>
    <x v="2"/>
    <s v="2017/11/23"/>
    <x v="20"/>
    <s v=""/>
    <s v="is_arm16fraud_bad"/>
    <x v="2"/>
    <n v="745.28"/>
    <n v="745.28"/>
    <n v="693.47655999999995"/>
    <n v="613.63045999999997"/>
    <n v="513.71079999999995"/>
    <n v="472.92306000000002"/>
    <n v="472.92306000000002"/>
    <n v="451.10192999999998"/>
    <n v="392.57783999999992"/>
    <n v="372.28413999999992"/>
  </r>
  <r>
    <x v="1"/>
    <x v="2"/>
    <s v="2017/11/30"/>
    <x v="21"/>
    <s v=""/>
    <s v="is_arm16fraud_bad"/>
    <x v="0"/>
    <n v="0.54934468110241241"/>
    <n v="0.59257143458838379"/>
    <n v="0.59335016878097768"/>
    <n v="0.59703495582278709"/>
    <n v="0.59703495582278709"/>
    <n v="0.79914844537168972"/>
    <n v="0.80357308862769605"/>
    <n v="0.80478451468830448"/>
    <n v="0.80549756428993435"/>
    <n v="0.80761964957422883"/>
  </r>
  <r>
    <x v="1"/>
    <x v="2"/>
    <s v="2017/11/30"/>
    <x v="21"/>
    <s v=""/>
    <s v="is_arm16fraud_bad"/>
    <x v="1"/>
    <n v="5.8828021489200019E-4"/>
    <n v="3.2366423703007713E-2"/>
    <n v="0.56167180662314686"/>
    <n v="1.2424504737633597"/>
    <n v="1.5601552084668922"/>
    <n v="1.3691731900570048"/>
    <n v="1.647858907093112"/>
    <n v="2.0277597230646527"/>
    <n v="2.356929663850174"/>
    <n v="2.704553490791529"/>
  </r>
  <r>
    <x v="1"/>
    <x v="2"/>
    <s v="2017/11/30"/>
    <x v="21"/>
    <s v=""/>
    <s v="is_arm16fraud_bad"/>
    <x v="2"/>
    <n v="876.40227000000016"/>
    <n v="674.01709000000005"/>
    <n v="580.03025000000002"/>
    <n v="501.91356999999994"/>
    <n v="465.37387999999999"/>
    <n v="390.75044000000003"/>
    <n v="361.50254000000001"/>
    <n v="333.77831999999989"/>
    <n v="317.39155"/>
    <n v="267.96652999999998"/>
  </r>
  <r>
    <x v="1"/>
    <x v="2"/>
    <s v="2017/12/07"/>
    <x v="22"/>
    <s v=""/>
    <s v="is_arm16fraud_bad"/>
    <x v="0"/>
    <n v="0.29381514919638446"/>
    <n v="0.29471328334972569"/>
    <n v="0.30396604111182024"/>
    <n v="0.31375293950872918"/>
    <n v="0.37015533287397961"/>
    <n v="0.3721621433859324"/>
    <n v="0.3721621433859324"/>
    <n v="0.3882484245446311"/>
    <n v="0.38961782431425407"/>
    <n v="0.40877950991002193"/>
  </r>
  <r>
    <x v="1"/>
    <x v="2"/>
    <s v="2017/12/07"/>
    <x v="22"/>
    <s v=""/>
    <s v="is_arm16fraud_bad"/>
    <x v="1"/>
    <n v="6.8831419383789699E-2"/>
    <n v="3.4314515970755788"/>
    <n v="5.0574993447901484"/>
    <n v="8.5428184529483175"/>
    <n v="8.7176252715582692"/>
    <n v="11.341403863443878"/>
    <n v="13.890663705238552"/>
    <n v="15.863833130760748"/>
    <n v="17.675655394946201"/>
    <n v="18.723957410333192"/>
  </r>
  <r>
    <x v="1"/>
    <x v="2"/>
    <s v="2017/12/07"/>
    <x v="22"/>
    <s v=""/>
    <s v="is_arm16fraud_bad"/>
    <x v="2"/>
    <n v="761.45893999999998"/>
    <n v="738.53231000000005"/>
    <n v="529.96564000000001"/>
    <n v="390.82778999999999"/>
    <n v="367.80887000000001"/>
    <n v="343.79113999999998"/>
    <n v="333.1474199999999"/>
    <n v="301.20481999999993"/>
    <n v="276.75400000000002"/>
    <n v="250.92114000000004"/>
  </r>
  <r>
    <x v="1"/>
    <x v="2"/>
    <s v="2017/12/14"/>
    <x v="23"/>
    <s v=""/>
    <s v="is_arm16fraud_bad"/>
    <x v="0"/>
    <n v="0"/>
    <n v="0.21905898251787276"/>
    <n v="0.52548863248759492"/>
    <n v="0.52548863248759492"/>
    <n v="0.52685986546932051"/>
    <n v="0.52685986546932051"/>
    <n v="0.61791729405924301"/>
    <n v="0.61807313225778115"/>
    <n v="0.61807313225778115"/>
    <n v="0.63808748405975724"/>
  </r>
  <r>
    <x v="1"/>
    <x v="2"/>
    <s v="2017/12/14"/>
    <x v="23"/>
    <s v=""/>
    <s v="is_arm16fraud_bad"/>
    <x v="1"/>
    <m/>
    <n v="1.5787403480744555"/>
    <n v="0.65820351955279055"/>
    <n v="1.9728039625240279"/>
    <n v="2.0601747517325646"/>
    <n v="2.9893478001497655"/>
    <n v="2.9002993759745075"/>
    <n v="4.1960037418834748"/>
    <n v="4.1960037418834748"/>
    <n v="4.5239597167531764"/>
  </r>
  <r>
    <x v="1"/>
    <x v="2"/>
    <s v="2017/12/14"/>
    <x v="23"/>
    <s v=""/>
    <s v="is_arm16fraud_bad"/>
    <x v="2"/>
    <n v="804.11995000000013"/>
    <n v="707.87698999999998"/>
    <n v="632.72080000000005"/>
    <n v="595.82992000000002"/>
    <n v="533.18559000000005"/>
    <n v="503.27093000000008"/>
    <n v="479.07220999999998"/>
    <n v="438.56900000000007"/>
    <n v="438.56900000000007"/>
    <n v="385.91586000000007"/>
  </r>
  <r>
    <x v="1"/>
    <x v="2"/>
    <s v="2017/12/21"/>
    <x v="24"/>
    <s v=""/>
    <s v="is_arm16fraud_bad"/>
    <x v="0"/>
    <n v="5.837548743267032E-2"/>
    <n v="5.837548743267032E-2"/>
    <n v="5.837548743267032E-2"/>
    <n v="0.47246057043818063"/>
    <n v="0.47246057043818063"/>
    <n v="0.47305361501412807"/>
    <n v="0.47305361501412807"/>
    <n v="0.47305361501412807"/>
    <n v="0.47525555485969423"/>
    <n v="0.47525555485969423"/>
  </r>
  <r>
    <x v="1"/>
    <x v="2"/>
    <s v="2017/12/21"/>
    <x v="24"/>
    <s v=""/>
    <s v="is_arm16fraud_bad"/>
    <x v="1"/>
    <n v="27.330694755954287"/>
    <n v="27.330694755954287"/>
    <n v="27.330694755954287"/>
    <n v="3.7246040833627041"/>
    <n v="4.3684970455616998"/>
    <n v="5.321790320916171"/>
    <n v="6.6592040417358485"/>
    <n v="6.8499037157889839"/>
    <n v="8.8047705352549528"/>
    <n v="8.8047705352549528"/>
  </r>
  <r>
    <x v="1"/>
    <x v="2"/>
    <s v="2017/12/21"/>
    <x v="24"/>
    <s v=""/>
    <s v="is_arm16fraud_bad"/>
    <x v="2"/>
    <n v="591.60443999999984"/>
    <n v="591.60443999999984"/>
    <n v="591.60443999999984"/>
    <n v="449.29461000000009"/>
    <n v="428.14035999999999"/>
    <n v="395.69233000000008"/>
    <n v="390.32429999999999"/>
    <n v="370.75042000000002"/>
    <n v="327.4006"/>
    <n v="327.4006"/>
  </r>
  <r>
    <x v="1"/>
    <x v="2"/>
    <s v="2017/12/28"/>
    <x v="25"/>
    <s v=""/>
    <s v="is_arm16fraud_bad"/>
    <x v="0"/>
    <n v="0"/>
    <n v="0.41775824879743562"/>
    <n v="0.72693251897227851"/>
    <n v="0.7360321494014237"/>
    <n v="0.7362643655213762"/>
    <n v="0.73894547692157253"/>
    <n v="0.74028907821094891"/>
    <n v="0.74085496748223134"/>
    <n v="0.74163292100079692"/>
    <n v="0.74267622987066895"/>
  </r>
  <r>
    <x v="1"/>
    <x v="2"/>
    <s v="2017/12/28"/>
    <x v="25"/>
    <s v=""/>
    <s v="is_arm16fraud_bad"/>
    <x v="1"/>
    <m/>
    <n v="1.6937553794175459"/>
    <n v="0.97337821975150018"/>
    <n v="1.8933764024388704"/>
    <n v="2.266700572956772"/>
    <n v="2.8061092180497598"/>
    <n v="3.37456656990725"/>
    <n v="3.8702976966435534"/>
    <n v="5.0948059297123827"/>
    <n v="5.141207380584266"/>
  </r>
  <r>
    <x v="1"/>
    <x v="2"/>
    <s v="2017/12/28"/>
    <x v="25"/>
    <s v=""/>
    <s v="is_arm16fraud_bad"/>
    <x v="2"/>
    <n v="843.83399999999995"/>
    <n v="806.20757000000003"/>
    <n v="660.08181000000013"/>
    <n v="393.92973000000001"/>
    <n v="373.66361999999998"/>
    <n v="332.48360999999994"/>
    <n v="318.20103"/>
    <n v="296.84472"/>
    <n v="270.09969999999998"/>
    <n v="266.36205000000007"/>
  </r>
  <r>
    <x v="1"/>
    <x v="2"/>
    <s v="2018/01/04"/>
    <x v="26"/>
    <s v=""/>
    <s v="is_arm16fraud_bad"/>
    <x v="0"/>
    <n v="0.34492020082850638"/>
    <n v="0.34510781273897034"/>
    <n v="0.34510781273897034"/>
    <n v="0.34568405319362822"/>
    <n v="0.34606780236433804"/>
    <n v="0.3461060647847426"/>
    <n v="0.35297561272868044"/>
    <n v="0.44046711651960146"/>
    <n v="0.44059103905228225"/>
    <n v="0.44259453691248746"/>
  </r>
  <r>
    <x v="1"/>
    <x v="2"/>
    <s v="2018/01/04"/>
    <x v="26"/>
    <s v=""/>
    <s v="is_arm16fraud_bad"/>
    <x v="1"/>
    <n v="3.1687899340621335E-2"/>
    <n v="0.90495785844670273"/>
    <n v="1.5679643054551553"/>
    <n v="2.1672737150462953"/>
    <n v="3.5939349160513485"/>
    <n v="3.8421261565135527"/>
    <n v="4.4859099316318352"/>
    <n v="4.3039220253724269"/>
    <n v="5.185073697369889"/>
    <n v="5.3196722092124915"/>
  </r>
  <r>
    <x v="1"/>
    <x v="2"/>
    <s v="2018/01/04"/>
    <x v="26"/>
    <s v=""/>
    <s v="is_arm16fraud_bad"/>
    <x v="2"/>
    <n v="837.12514999999996"/>
    <n v="557.54600000000005"/>
    <n v="550.68244000000004"/>
    <n v="477.99853000000007"/>
    <n v="459.51065999999997"/>
    <n v="443.53100000000006"/>
    <n v="375.83388000000008"/>
    <n v="338.34300000000002"/>
    <n v="329.38258999999994"/>
    <n v="311.63799999999992"/>
  </r>
  <r>
    <x v="1"/>
    <x v="2"/>
    <s v="2018/01/11"/>
    <x v="27"/>
    <s v=""/>
    <s v="is_arm16fraud_bad"/>
    <x v="0"/>
    <n v="0.16556698022122998"/>
    <n v="0.35487763008241402"/>
    <n v="0.45168359264130969"/>
    <n v="0.55613586277809679"/>
    <n v="0.62804557390807425"/>
    <n v="0.85467683421559915"/>
    <n v="0.85480564825917471"/>
    <n v="0.85729257677274939"/>
    <n v="0.858181791804983"/>
    <n v="0.85836699267056815"/>
  </r>
  <r>
    <x v="1"/>
    <x v="2"/>
    <s v="2018/01/11"/>
    <x v="27"/>
    <s v=""/>
    <s v="is_arm16fraud_bad"/>
    <x v="1"/>
    <n v="0"/>
    <n v="0"/>
    <n v="0"/>
    <n v="0"/>
    <n v="9.1724671605529121E-2"/>
    <n v="8.6160479124858996E-2"/>
    <n v="9.6952762935766573E-2"/>
    <n v="0.26968128408955222"/>
    <n v="0.40204722329213927"/>
    <n v="0.61506084031386088"/>
  </r>
  <r>
    <x v="1"/>
    <x v="2"/>
    <s v="2018/01/11"/>
    <x v="27"/>
    <s v=""/>
    <s v="is_arm16fraud_bad"/>
    <x v="2"/>
    <n v="948.71743000000004"/>
    <n v="937.17582999999979"/>
    <n v="845.32834000000003"/>
    <n v="746.80656999999997"/>
    <n v="646.00689"/>
    <n v="554.74900000000002"/>
    <n v="524.11055999999996"/>
    <n v="405.36324000000008"/>
    <n v="361.84989999999993"/>
    <n v="336.15888000000001"/>
  </r>
  <r>
    <x v="1"/>
    <x v="2"/>
    <s v="2018/01/18"/>
    <x v="28"/>
    <s v=""/>
    <s v="is_arm16fraud_bad"/>
    <x v="0"/>
    <n v="0.10777706148389768"/>
    <n v="0.23018764640203157"/>
    <n v="0.26771481777985717"/>
    <n v="0.36804045322055473"/>
    <n v="0.41576078782022191"/>
    <n v="0.55962432614576718"/>
    <n v="0.66856349088807576"/>
    <n v="0.66856349088807576"/>
    <n v="0.74506565327652252"/>
    <n v="0.85415515755747307"/>
  </r>
  <r>
    <x v="1"/>
    <x v="2"/>
    <s v="2018/01/18"/>
    <x v="28"/>
    <s v=""/>
    <s v="is_arm16fraud_bad"/>
    <x v="1"/>
    <n v="0"/>
    <n v="0"/>
    <n v="0"/>
    <n v="0"/>
    <n v="0"/>
    <n v="0"/>
    <n v="0"/>
    <n v="0"/>
    <n v="0"/>
    <n v="0"/>
  </r>
  <r>
    <x v="1"/>
    <x v="2"/>
    <s v="2018/01/18"/>
    <x v="28"/>
    <s v=""/>
    <s v="is_arm16fraud_bad"/>
    <x v="2"/>
    <n v="963.59500000000003"/>
    <n v="959.84609999999986"/>
    <n v="959.40653999999984"/>
    <n v="956.822"/>
    <n v="948.0476500000002"/>
    <n v="885.82239000000004"/>
    <n v="819.82500000000005"/>
    <n v="819.82500000000005"/>
    <n v="789.76170999999999"/>
    <n v="762.29079000000002"/>
  </r>
  <r>
    <x v="1"/>
    <x v="2"/>
    <s v="2018/01/25"/>
    <x v="29"/>
    <s v=""/>
    <s v="is_arm16fraud_bad"/>
    <x v="0"/>
    <n v="7.2110431101841052E-2"/>
    <n v="0.18421370645325183"/>
    <n v="0.18421370645325183"/>
    <n v="0.25029679662386078"/>
    <n v="0.28506623795355746"/>
    <n v="0.41059246957759499"/>
    <n v="0.41059246957759499"/>
    <n v="0.45421839395600838"/>
    <n v="0.51568717834635469"/>
    <n v="0.58183828728975884"/>
  </r>
  <r>
    <x v="1"/>
    <x v="2"/>
    <s v="2018/01/25"/>
    <x v="29"/>
    <s v=""/>
    <s v="is_arm16fraud_bad"/>
    <x v="1"/>
    <n v="0"/>
    <n v="0"/>
    <n v="0"/>
    <n v="0"/>
    <n v="0"/>
    <n v="0"/>
    <n v="0"/>
    <n v="0"/>
    <n v="0"/>
    <n v="0"/>
  </r>
  <r>
    <x v="1"/>
    <x v="2"/>
    <s v="2018/01/25"/>
    <x v="29"/>
    <s v=""/>
    <s v="is_arm16fraud_bad"/>
    <x v="2"/>
    <n v="993.0229999999998"/>
    <n v="977.84500000000003"/>
    <n v="977.84500000000003"/>
    <n v="974.89200000000005"/>
    <n v="969.61199999999985"/>
    <n v="958.61599999999999"/>
    <n v="958.61599999999999"/>
    <n v="954.30799999999999"/>
    <n v="951.30899999999997"/>
    <n v="943.03099999999984"/>
  </r>
  <r>
    <x v="1"/>
    <x v="2"/>
    <s v="2018/02/01"/>
    <x v="6"/>
    <s v=""/>
    <s v="is_arm16fraud_bad"/>
    <x v="0"/>
    <n v="0.46725429193294687"/>
    <n v="0.46725429193294687"/>
    <n v="0.46725429193294687"/>
    <n v="0.46725429193294687"/>
    <n v="0.46725429193294687"/>
    <n v="0.46725429193294687"/>
    <n v="0.46725429193294687"/>
    <n v="0.57448897843957281"/>
    <n v="0.57448897843957281"/>
    <n v="0.73079620334250195"/>
  </r>
  <r>
    <x v="1"/>
    <x v="2"/>
    <s v="2018/02/01"/>
    <x v="6"/>
    <s v=""/>
    <s v="is_arm16fraud_bad"/>
    <x v="1"/>
    <n v="0"/>
    <n v="0"/>
    <n v="0"/>
    <n v="0"/>
    <n v="0"/>
    <n v="0"/>
    <n v="0"/>
    <n v="0"/>
    <n v="0"/>
    <n v="0"/>
  </r>
  <r>
    <x v="1"/>
    <x v="2"/>
    <s v="2018/02/01"/>
    <x v="6"/>
    <s v=""/>
    <s v="is_arm16fraud_bad"/>
    <x v="2"/>
    <n v="993.71500000000003"/>
    <n v="993.71500000000003"/>
    <n v="993.71500000000003"/>
    <n v="993.71500000000003"/>
    <n v="993.71500000000003"/>
    <n v="993.71500000000003"/>
    <n v="993.71500000000003"/>
    <n v="989.18200000000002"/>
    <n v="989.18200000000002"/>
    <n v="987.49900000000002"/>
  </r>
  <r>
    <x v="1"/>
    <x v="2"/>
    <s v="2018/02/08"/>
    <x v="30"/>
    <s v=""/>
    <s v="is_arm16fraud_bad"/>
    <x v="0"/>
    <n v="0.31672291997322999"/>
    <n v="0.31672291997322999"/>
    <n v="0.51569129187919027"/>
    <n v="0.79117947762215501"/>
    <n v="0.79117947762215501"/>
    <n v="0.79117947762215501"/>
    <n v="0.79117947762215501"/>
    <n v="0.79117947762215501"/>
    <n v="0.82146396473685634"/>
    <n v="0.82387875988994852"/>
  </r>
  <r>
    <x v="1"/>
    <x v="2"/>
    <s v="2018/02/08"/>
    <x v="30"/>
    <s v=""/>
    <s v="is_arm16fraud_bad"/>
    <x v="1"/>
    <n v="0"/>
    <n v="0"/>
    <n v="0"/>
    <n v="0"/>
    <n v="0"/>
    <n v="0"/>
    <n v="0.12573852820803377"/>
    <n v="0.24843880501620244"/>
    <n v="0.41535979540098278"/>
    <n v="0.4905270551154019"/>
  </r>
  <r>
    <x v="1"/>
    <x v="2"/>
    <s v="2018/02/08"/>
    <x v="30"/>
    <s v=""/>
    <s v="is_arm16fraud_bad"/>
    <x v="2"/>
    <n v="986.11900000000014"/>
    <n v="986.11900000000014"/>
    <n v="985.755"/>
    <n v="946.94100000000003"/>
    <n v="946.94100000000003"/>
    <n v="895.31100000000004"/>
    <n v="881.15200000000016"/>
    <n v="810.625"/>
    <n v="718.03899999999999"/>
    <n v="589.16399999999999"/>
  </r>
  <r>
    <x v="1"/>
    <x v="2"/>
    <s v="2018/02/15"/>
    <x v="31"/>
    <s v=""/>
    <s v="is_arm16fraud_bad"/>
    <x v="0"/>
    <n v="0.42628629964927939"/>
    <n v="0.42628629964927939"/>
    <n v="0.42628629964927939"/>
    <n v="0.42628629964927939"/>
    <n v="0.59044768882018606"/>
    <n v="0.59044768882018606"/>
    <n v="0.71430401977365998"/>
    <n v="0.77335002688393828"/>
    <n v="0.82250186183096652"/>
    <n v="0.82250186183096652"/>
  </r>
  <r>
    <x v="1"/>
    <x v="2"/>
    <s v="2018/02/15"/>
    <x v="31"/>
    <s v=""/>
    <s v="is_arm16fraud_bad"/>
    <x v="1"/>
    <n v="0"/>
    <n v="0"/>
    <n v="0"/>
    <n v="0"/>
    <n v="0"/>
    <n v="0"/>
    <n v="0"/>
    <n v="0"/>
    <n v="0.1989219269294222"/>
    <n v="0.1989219269294222"/>
  </r>
  <r>
    <x v="1"/>
    <x v="2"/>
    <s v="2018/02/15"/>
    <x v="31"/>
    <s v=""/>
    <s v="is_arm16fraud_bad"/>
    <x v="2"/>
    <n v="995.36599999999999"/>
    <n v="995.36599999999999"/>
    <n v="995.36599999999999"/>
    <n v="995.36599999999999"/>
    <n v="984.28800000000012"/>
    <n v="984.28800000000012"/>
    <n v="954.91999999999985"/>
    <n v="949.96500000000003"/>
    <n v="862.73699999999985"/>
    <n v="862.73699999999985"/>
  </r>
  <r>
    <x v="1"/>
    <x v="2"/>
    <s v="2018/02/22"/>
    <x v="32"/>
    <s v=""/>
    <s v="is_arm16fraud_bad"/>
    <x v="0"/>
    <n v="4.4062007999636749E-2"/>
    <n v="8.2150306544795701E-2"/>
    <n v="0.10331630282828735"/>
    <n v="0.16575488768563149"/>
    <n v="0.22936471264324129"/>
    <n v="0.22936471264324129"/>
    <n v="0.28885584879298004"/>
    <n v="0.28885584879298004"/>
    <n v="0.40991883996976758"/>
    <n v="0.40991883996976758"/>
  </r>
  <r>
    <x v="1"/>
    <x v="2"/>
    <s v="2018/02/22"/>
    <x v="32"/>
    <s v=""/>
    <s v="is_arm16fraud_bad"/>
    <x v="1"/>
    <n v="0"/>
    <n v="0"/>
    <n v="0"/>
    <n v="0"/>
    <n v="0"/>
    <n v="0"/>
    <n v="0"/>
    <n v="0"/>
    <n v="0"/>
    <n v="0"/>
  </r>
  <r>
    <x v="1"/>
    <x v="2"/>
    <s v="2018/02/22"/>
    <x v="32"/>
    <s v=""/>
    <s v="is_arm16fraud_bad"/>
    <x v="2"/>
    <n v="995.45"/>
    <n v="995.28599999999983"/>
    <n v="991.19600000000003"/>
    <n v="984.22099999999989"/>
    <n v="972.53200000000004"/>
    <n v="972.53200000000004"/>
    <n v="970.16499999999996"/>
    <n v="970.16499999999996"/>
    <n v="969.16099999999983"/>
    <n v="969.16099999999983"/>
  </r>
  <r>
    <x v="1"/>
    <x v="2"/>
    <s v="2018/03/01"/>
    <x v="7"/>
    <s v=""/>
    <s v="is_arm16fraud_bad"/>
    <x v="0"/>
    <n v="0.2520219476578317"/>
    <n v="0.2520219476578317"/>
    <n v="0.2520219476578317"/>
    <n v="0.2520219476578317"/>
    <n v="0.2520219476578317"/>
    <n v="0.2520219476578317"/>
    <n v="0.2520219476578317"/>
    <n v="0.2520219476578317"/>
    <n v="0.2520219476578317"/>
    <n v="0.2520219476578317"/>
  </r>
  <r>
    <x v="1"/>
    <x v="2"/>
    <s v="2018/03/01"/>
    <x v="7"/>
    <s v=""/>
    <s v="is_arm16fraud_bad"/>
    <x v="1"/>
    <n v="0"/>
    <n v="0"/>
    <n v="0"/>
    <n v="0"/>
    <n v="0"/>
    <n v="0"/>
    <n v="0"/>
    <n v="0"/>
    <n v="0"/>
    <n v="0"/>
  </r>
  <r>
    <x v="1"/>
    <x v="2"/>
    <s v="2018/03/01"/>
    <x v="7"/>
    <s v=""/>
    <s v="is_arm16fraud_bad"/>
    <x v="2"/>
    <n v="992.73"/>
    <n v="992.73"/>
    <n v="992.73"/>
    <n v="992.73"/>
    <n v="992.73"/>
    <n v="992.73"/>
    <n v="992.73"/>
    <n v="992.73"/>
    <n v="992.73"/>
    <n v="992.73"/>
  </r>
  <r>
    <x v="2"/>
    <x v="2"/>
    <s v="2017/08/31"/>
    <x v="8"/>
    <s v=""/>
    <s v="is_arm16fraud_bad"/>
    <x v="0"/>
    <n v="9.8729221293700556E-3"/>
    <n v="9.8729221293700556E-3"/>
    <n v="9.8729221293700556E-3"/>
    <n v="9.7173554943460388E-2"/>
    <n v="0.10041176961296203"/>
    <n v="0.14549852483493997"/>
    <n v="0.61428543071952613"/>
    <n v="0.61450273879530393"/>
    <n v="0.61708001257402922"/>
    <n v="0.62321984143386544"/>
  </r>
  <r>
    <x v="2"/>
    <x v="2"/>
    <s v="2017/08/31"/>
    <x v="8"/>
    <s v=""/>
    <s v="is_arm16fraud_bad"/>
    <x v="1"/>
    <n v="202.25267411300919"/>
    <n v="202.25267411300919"/>
    <n v="205.14410643889624"/>
    <n v="27.201689832832457"/>
    <n v="33.053787037982133"/>
    <n v="27.5638038672469"/>
    <n v="7.5814377211512323"/>
    <n v="8.4549164086909503"/>
    <n v="9.1508526628994904"/>
    <n v="10.138947026363597"/>
  </r>
  <r>
    <x v="2"/>
    <x v="2"/>
    <s v="2017/08/31"/>
    <x v="8"/>
    <s v=""/>
    <s v="is_arm16fraud_bad"/>
    <x v="2"/>
    <n v="754"/>
    <n v="754"/>
    <n v="484"/>
    <n v="285"/>
    <n v="252"/>
    <n v="236"/>
    <n v="230"/>
    <n v="223"/>
    <n v="213"/>
    <n v="197"/>
  </r>
  <r>
    <x v="2"/>
    <x v="2"/>
    <s v="2017/09/07"/>
    <x v="9"/>
    <s v=""/>
    <s v="is_arm16fraud_bad"/>
    <x v="0"/>
    <n v="0.68671409278980755"/>
    <n v="0.68671409278980755"/>
    <n v="0.69097059023227114"/>
    <n v="0.69097059023227114"/>
    <n v="0.69248747504253139"/>
    <n v="0.69248747504253139"/>
    <n v="0.69337898183868651"/>
    <n v="0.69569847114378447"/>
    <n v="0.69808328822376653"/>
    <n v="0.70003676212936716"/>
  </r>
  <r>
    <x v="2"/>
    <x v="2"/>
    <s v="2017/09/07"/>
    <x v="9"/>
    <s v=""/>
    <s v="is_arm16fraud_bad"/>
    <x v="1"/>
    <n v="6.1561053313999893E-3"/>
    <n v="6.1561053313999893E-3"/>
    <n v="0.27847198019161035"/>
    <n v="0.70170236985529189"/>
    <n v="1.5363265320005028"/>
    <n v="1.5363265320005028"/>
    <n v="1.7476579112286779"/>
    <n v="2.1479602475416923"/>
    <n v="2.5324795289791875"/>
    <n v="2.9306816549592423"/>
  </r>
  <r>
    <x v="2"/>
    <x v="2"/>
    <s v="2017/09/07"/>
    <x v="9"/>
    <s v=""/>
    <s v="is_arm16fraud_bad"/>
    <x v="2"/>
    <n v="755"/>
    <n v="755"/>
    <n v="323"/>
    <n v="302"/>
    <n v="273"/>
    <n v="273"/>
    <n v="262"/>
    <n v="242"/>
    <n v="224"/>
    <n v="215"/>
  </r>
  <r>
    <x v="2"/>
    <x v="2"/>
    <s v="2017/09/14"/>
    <x v="10"/>
    <s v=""/>
    <s v="is_arm16fraud_bad"/>
    <x v="0"/>
    <n v="0.26296407441756831"/>
    <n v="0.26296407441756831"/>
    <n v="0.69015492118152211"/>
    <n v="0.69130999308835994"/>
    <n v="0.6964750101501942"/>
    <n v="0.71431844321118099"/>
    <n v="0.73133378324613296"/>
    <n v="0.7432844268160691"/>
    <n v="0.74371389891083872"/>
    <n v="0.74371389891083872"/>
  </r>
  <r>
    <x v="2"/>
    <x v="2"/>
    <s v="2017/09/14"/>
    <x v="10"/>
    <s v=""/>
    <s v="is_arm16fraud_bad"/>
    <x v="1"/>
    <n v="2.0321678018352034"/>
    <n v="5.2134076227556951"/>
    <n v="2.1860613036318246"/>
    <n v="2.9476098217657856"/>
    <n v="3.8808063054013848"/>
    <n v="4.5526524033861566"/>
    <n v="5.2188389556946797"/>
    <n v="5.9579760184283055"/>
    <n v="8.7877245627496023"/>
    <n v="8.7877245627496023"/>
  </r>
  <r>
    <x v="2"/>
    <x v="2"/>
    <s v="2017/09/14"/>
    <x v="10"/>
    <s v=""/>
    <s v="is_arm16fraud_bad"/>
    <x v="2"/>
    <n v="472"/>
    <n v="382"/>
    <n v="324"/>
    <n v="293"/>
    <n v="268"/>
    <n v="246"/>
    <n v="223"/>
    <n v="202"/>
    <n v="195"/>
    <n v="195"/>
  </r>
  <r>
    <x v="2"/>
    <x v="2"/>
    <s v="2017/09/21"/>
    <x v="11"/>
    <s v=""/>
    <s v="is_arm16fraud_bad"/>
    <x v="0"/>
    <n v="3.2183224637318923E-2"/>
    <n v="3.2183224637318923E-2"/>
    <n v="3.2183224637318923E-2"/>
    <n v="3.2222490575790241E-2"/>
    <n v="3.4497530591665819E-2"/>
    <n v="0.51880780765305123"/>
    <n v="0.52365774715812363"/>
    <n v="0.54029327540998551"/>
    <n v="0.54585642434595916"/>
    <n v="0.5489070531778496"/>
  </r>
  <r>
    <x v="2"/>
    <x v="2"/>
    <s v="2017/09/21"/>
    <x v="11"/>
    <s v=""/>
    <s v="is_arm16fraud_bad"/>
    <x v="1"/>
    <n v="43.836214828747408"/>
    <n v="43.836214828747408"/>
    <n v="43.836214828747408"/>
    <n v="53.615472844346527"/>
    <n v="61.552794781780761"/>
    <n v="4.3146213373417881"/>
    <n v="4.7924451700810442"/>
    <n v="5.3847261578085934"/>
    <n v="6.1043587196551057"/>
    <n v="7.0146417866736321"/>
  </r>
  <r>
    <x v="2"/>
    <x v="2"/>
    <s v="2017/09/21"/>
    <x v="11"/>
    <s v=""/>
    <s v="is_arm16fraud_bad"/>
    <x v="2"/>
    <n v="371"/>
    <n v="371"/>
    <n v="371"/>
    <n v="293"/>
    <n v="270"/>
    <n v="262"/>
    <n v="240"/>
    <n v="219"/>
    <n v="202"/>
    <n v="197"/>
  </r>
  <r>
    <x v="2"/>
    <x v="2"/>
    <s v="2017/09/28"/>
    <x v="12"/>
    <s v=""/>
    <s v="is_arm16fraud_bad"/>
    <x v="0"/>
    <n v="1.7340605487735139E-2"/>
    <n v="1.9182574137845153E-2"/>
    <n v="2.4038790610481919E-2"/>
    <n v="2.7621553068433516E-2"/>
    <n v="2.7621553068433516E-2"/>
    <n v="3.6256840519063811E-2"/>
    <n v="6.1636007170334232E-2"/>
    <n v="7.8371440471098092E-2"/>
    <n v="8.2558084770206555E-2"/>
    <n v="9.8867997212618255E-2"/>
  </r>
  <r>
    <x v="2"/>
    <x v="2"/>
    <s v="2017/09/28"/>
    <x v="12"/>
    <s v=""/>
    <s v="is_arm16fraud_bad"/>
    <x v="1"/>
    <n v="0"/>
    <n v="26.094408619904176"/>
    <n v="59.009591220288208"/>
    <n v="101.52633992937518"/>
    <n v="101.52633992937518"/>
    <n v="97.626412237450111"/>
    <n v="67.003697870821995"/>
    <n v="61.627092767673389"/>
    <n v="67.431774167193709"/>
    <n v="63.454783827667391"/>
  </r>
  <r>
    <x v="2"/>
    <x v="2"/>
    <s v="2017/09/28"/>
    <x v="12"/>
    <s v=""/>
    <s v="is_arm16fraud_bad"/>
    <x v="2"/>
    <n v="885"/>
    <n v="488"/>
    <n v="285"/>
    <n v="264"/>
    <n v="264"/>
    <n v="237"/>
    <n v="218"/>
    <n v="200"/>
    <n v="190"/>
    <n v="176"/>
  </r>
  <r>
    <x v="2"/>
    <x v="2"/>
    <s v="2017/10/05"/>
    <x v="13"/>
    <s v=""/>
    <s v="is_arm16fraud_bad"/>
    <x v="0"/>
    <n v="2.0533630730774879E-2"/>
    <n v="2.0533630730774879E-2"/>
    <n v="2.0533630730774879E-2"/>
    <n v="2.0533630730774879E-2"/>
    <n v="2.0533630730774879E-2"/>
    <n v="2.0533630730774879E-2"/>
    <n v="2.0533630730774879E-2"/>
    <n v="0.42790815493316992"/>
    <n v="0.42790815493316992"/>
    <n v="0.49981113104471214"/>
  </r>
  <r>
    <x v="2"/>
    <x v="2"/>
    <s v="2017/10/05"/>
    <x v="13"/>
    <s v=""/>
    <s v="is_arm16fraud_bad"/>
    <x v="1"/>
    <n v="4.598507034791095"/>
    <n v="14.947071226125802"/>
    <n v="29.91674958901724"/>
    <n v="70.914285506915007"/>
    <n v="70.914285506915007"/>
    <n v="70.914285506915007"/>
    <n v="77.763274652615209"/>
    <n v="3.838691199393153"/>
    <n v="3.9675343349100625"/>
    <n v="3.7894113744789206"/>
  </r>
  <r>
    <x v="2"/>
    <x v="2"/>
    <s v="2017/10/05"/>
    <x v="13"/>
    <s v=""/>
    <s v="is_arm16fraud_bad"/>
    <x v="2"/>
    <n v="812"/>
    <n v="739"/>
    <n v="587"/>
    <n v="532"/>
    <n v="532"/>
    <n v="532"/>
    <n v="436"/>
    <n v="369"/>
    <n v="358"/>
    <n v="289"/>
  </r>
  <r>
    <x v="2"/>
    <x v="2"/>
    <s v="2017/10/12"/>
    <x v="14"/>
    <s v=""/>
    <s v="is_arm16fraud_bad"/>
    <x v="0"/>
    <n v="0.54181344885870553"/>
    <n v="0.67774658429957269"/>
    <n v="0.67774658429957269"/>
    <n v="0.67774658429957269"/>
    <n v="0.67774658429957269"/>
    <n v="0.67837345948746941"/>
    <n v="0.67837345948746941"/>
    <n v="0.67837345948746941"/>
    <n v="0.67837345948746941"/>
    <n v="0.67846333059395214"/>
  </r>
  <r>
    <x v="2"/>
    <x v="2"/>
    <s v="2017/10/12"/>
    <x v="14"/>
    <s v=""/>
    <s v="is_arm16fraud_bad"/>
    <x v="1"/>
    <n v="7.6366546380141056E-3"/>
    <n v="1.6184781787643494"/>
    <n v="1.6184781787643494"/>
    <n v="1.6184781787643494"/>
    <n v="1.6184781787643494"/>
    <n v="2.2957537283706202"/>
    <n v="2.7049195940463679"/>
    <n v="3.674394244346451"/>
    <n v="3.674394244346451"/>
    <n v="4.1095505153951031"/>
  </r>
  <r>
    <x v="2"/>
    <x v="2"/>
    <s v="2017/10/12"/>
    <x v="14"/>
    <s v=""/>
    <s v="is_arm16fraud_bad"/>
    <x v="2"/>
    <n v="759"/>
    <n v="616"/>
    <n v="616"/>
    <n v="616"/>
    <n v="616"/>
    <n v="501"/>
    <n v="443"/>
    <n v="406"/>
    <n v="406"/>
    <n v="334"/>
  </r>
  <r>
    <x v="2"/>
    <x v="2"/>
    <s v="2017/10/19"/>
    <x v="15"/>
    <s v=""/>
    <s v="is_arm16fraud_bad"/>
    <x v="0"/>
    <n v="0.44618044567790249"/>
    <n v="0.44618044567790249"/>
    <n v="0.44618044567790249"/>
    <n v="0.44618044567790249"/>
    <n v="0.44618044567790249"/>
    <n v="0.44618044567790249"/>
    <n v="0.44618044567790249"/>
    <n v="0.45275696197234278"/>
    <n v="0.45275696197234278"/>
    <n v="0.45275696197234278"/>
  </r>
  <r>
    <x v="2"/>
    <x v="2"/>
    <s v="2017/10/19"/>
    <x v="15"/>
    <s v=""/>
    <s v="is_arm16fraud_bad"/>
    <x v="1"/>
    <n v="9.0536494518499901E-3"/>
    <n v="3.2700374895331361"/>
    <n v="3.2700374895331361"/>
    <n v="3.2700374895331361"/>
    <n v="4.7737104870587075"/>
    <n v="4.7737104870587075"/>
    <n v="5.2298659313315952"/>
    <n v="6.2450172689152339"/>
    <n v="7.1977067943910757"/>
    <n v="7.6154865438467922"/>
  </r>
  <r>
    <x v="2"/>
    <x v="2"/>
    <s v="2017/10/19"/>
    <x v="15"/>
    <s v=""/>
    <s v="is_arm16fraud_bad"/>
    <x v="2"/>
    <n v="855"/>
    <n v="818"/>
    <n v="818"/>
    <n v="818"/>
    <n v="788"/>
    <n v="788"/>
    <n v="734"/>
    <n v="597"/>
    <n v="591"/>
    <n v="535"/>
  </r>
  <r>
    <x v="2"/>
    <x v="2"/>
    <s v="2017/10/26"/>
    <x v="16"/>
    <s v=""/>
    <s v="is_arm16fraud_bad"/>
    <x v="0"/>
    <n v="9.2336366874369677E-2"/>
    <n v="0.5740024128275949"/>
    <n v="0.5740024128275949"/>
    <n v="0.5740024128275949"/>
    <n v="0.5740024128275949"/>
    <n v="0.5740024128275949"/>
    <n v="0.5740024128275949"/>
    <n v="0.5740024128275949"/>
    <n v="0.5740024128275949"/>
    <n v="0.5740024128275949"/>
  </r>
  <r>
    <x v="2"/>
    <x v="2"/>
    <s v="2017/10/26"/>
    <x v="16"/>
    <s v=""/>
    <s v="is_arm16fraud_bad"/>
    <x v="1"/>
    <n v="0.12307318828345232"/>
    <n v="1.9798054523426749E-2"/>
    <n v="2.4688332643710488E-2"/>
    <n v="0.20020692091880499"/>
    <n v="1.1031323143390632"/>
    <n v="2.4651263338364409"/>
    <n v="2.4651263338364409"/>
    <n v="4.0121038951370274"/>
    <n v="4.0121038951370274"/>
    <n v="4.0121038951370274"/>
  </r>
  <r>
    <x v="2"/>
    <x v="2"/>
    <s v="2017/10/26"/>
    <x v="16"/>
    <s v=""/>
    <s v="is_arm16fraud_bad"/>
    <x v="2"/>
    <n v="777"/>
    <n v="684"/>
    <n v="653"/>
    <n v="650"/>
    <n v="595"/>
    <n v="570"/>
    <n v="570"/>
    <n v="554"/>
    <n v="554"/>
    <n v="554"/>
  </r>
  <r>
    <x v="2"/>
    <x v="2"/>
    <s v="2017/11/02"/>
    <x v="17"/>
    <s v=""/>
    <s v="is_arm16fraud_bad"/>
    <x v="0"/>
    <n v="0.31061718545491529"/>
    <n v="0.32520369410605177"/>
    <n v="0.32520369410605177"/>
    <n v="0.4364700538977393"/>
    <n v="0.4364700538977393"/>
    <n v="0.4364700538977393"/>
    <n v="0.46508583511615054"/>
    <n v="0.46920088185863718"/>
    <n v="0.47263759697374358"/>
    <n v="0.47667829577051762"/>
  </r>
  <r>
    <x v="2"/>
    <x v="2"/>
    <s v="2017/11/02"/>
    <x v="17"/>
    <s v=""/>
    <s v="is_arm16fraud_bad"/>
    <x v="1"/>
    <n v="0.56994225974671364"/>
    <n v="5.8357076043287108"/>
    <n v="5.8357076043287108"/>
    <n v="5.0436933026620752"/>
    <n v="5.0436933026620752"/>
    <n v="7.19591328322125"/>
    <n v="8.2688895993713203"/>
    <n v="9.8390572649011236"/>
    <n v="10.791735790597404"/>
    <n v="11.131138044891911"/>
  </r>
  <r>
    <x v="2"/>
    <x v="2"/>
    <s v="2017/11/02"/>
    <x v="17"/>
    <s v=""/>
    <s v="is_arm16fraud_bad"/>
    <x v="2"/>
    <n v="541"/>
    <n v="483"/>
    <n v="483"/>
    <n v="437.52773999999999"/>
    <n v="437"/>
    <n v="349"/>
    <n v="293"/>
    <n v="270"/>
    <n v="251"/>
    <n v="246"/>
  </r>
  <r>
    <x v="2"/>
    <x v="2"/>
    <s v="2017/11/09"/>
    <x v="18"/>
    <s v=""/>
    <s v="is_arm16fraud_bad"/>
    <x v="0"/>
    <n v="9.1698007954248928E-2"/>
    <n v="0.1133201134050203"/>
    <n v="0.1133201134050203"/>
    <n v="0.32595670786495529"/>
    <n v="0.3279352660033662"/>
    <n v="0.42752010180915007"/>
    <n v="0.42843362596487822"/>
    <n v="0.42843362596487822"/>
    <n v="0.42843362596487822"/>
    <n v="0.42843362596487822"/>
  </r>
  <r>
    <x v="2"/>
    <x v="2"/>
    <s v="2017/11/09"/>
    <x v="18"/>
    <s v=""/>
    <s v="is_arm16fraud_bad"/>
    <x v="1"/>
    <n v="1.2152823596713897E-2"/>
    <n v="2.5782272635805512"/>
    <n v="5.4559950117142311"/>
    <n v="3.6423436420309758"/>
    <n v="6.0031892817515908"/>
    <n v="7.9383165274052496"/>
    <n v="8.046868111991671"/>
    <n v="10.46634337886799"/>
    <n v="12.71493672847842"/>
    <n v="13.067923613531557"/>
  </r>
  <r>
    <x v="2"/>
    <x v="2"/>
    <s v="2017/11/09"/>
    <x v="18"/>
    <s v=""/>
    <s v="is_arm16fraud_bad"/>
    <x v="2"/>
    <n v="908.19416999999999"/>
    <n v="790.43875000000003"/>
    <n v="757.53341"/>
    <n v="586.16269999999997"/>
    <n v="445.46541999999999"/>
    <n v="408.75650000000002"/>
    <n v="380.53021000000001"/>
    <n v="375.03550999999999"/>
    <n v="368.88222000000002"/>
    <n v="368.01296000000002"/>
  </r>
  <r>
    <x v="2"/>
    <x v="2"/>
    <s v="2017/11/16"/>
    <x v="19"/>
    <s v=""/>
    <s v="is_arm16fraud_bad"/>
    <x v="0"/>
    <n v="0.30046130532524301"/>
    <n v="0.30268344413071724"/>
    <n v="0.30282729026318261"/>
    <n v="0.30588999897129976"/>
    <n v="0.57563338210781856"/>
    <n v="0.57581700604620112"/>
    <n v="0.57581700604620112"/>
    <n v="0.57581700604620112"/>
    <n v="0.64233966854589697"/>
    <n v="0.6428261195921956"/>
  </r>
  <r>
    <x v="2"/>
    <x v="2"/>
    <s v="2017/11/16"/>
    <x v="19"/>
    <s v=""/>
    <s v="is_arm16fraud_bad"/>
    <x v="1"/>
    <n v="1.053349344873294"/>
    <n v="3.0554598590212918"/>
    <n v="4.7851585809797772"/>
    <n v="6.5815261706989645"/>
    <n v="4.5582610436549267"/>
    <n v="7.1641642767420119"/>
    <n v="7.1641642767420119"/>
    <n v="7.5059015312738993"/>
    <n v="7.5206333853645182"/>
    <n v="7.757587319088362"/>
  </r>
  <r>
    <x v="2"/>
    <x v="2"/>
    <s v="2017/11/16"/>
    <x v="19"/>
    <s v=""/>
    <s v="is_arm16fraud_bad"/>
    <x v="2"/>
    <n v="634.77578000000017"/>
    <n v="537.52646000000004"/>
    <n v="523.05046000000004"/>
    <n v="479.5761"/>
    <n v="442.98298"/>
    <n v="441.67822999999999"/>
    <n v="441.67822999999999"/>
    <n v="439.71053000000006"/>
    <n v="382.90190999999999"/>
    <n v="361.03536000000008"/>
  </r>
  <r>
    <x v="2"/>
    <x v="2"/>
    <s v="2017/11/23"/>
    <x v="20"/>
    <s v=""/>
    <s v="is_arm16fraud_bad"/>
    <x v="0"/>
    <n v="0.3055829576026321"/>
    <n v="0.3055829576026321"/>
    <n v="0.30571366394270583"/>
    <n v="0.30571366394270583"/>
    <n v="0.35398054630569742"/>
    <n v="0.46688050302588385"/>
    <n v="0.46688050302588385"/>
    <n v="0.46688050302588385"/>
    <n v="0.47108536851699218"/>
    <n v="0.47173918511363278"/>
  </r>
  <r>
    <x v="2"/>
    <x v="2"/>
    <s v="2017/11/23"/>
    <x v="20"/>
    <s v=""/>
    <s v="is_arm16fraud_bad"/>
    <x v="1"/>
    <n v="1.1507724340025189"/>
    <n v="3.3319134118484408"/>
    <n v="6.63357472128867"/>
    <n v="6.63357472128867"/>
    <n v="6.3048863488266012"/>
    <n v="5.3911361679820624"/>
    <n v="7.8180249856698225"/>
    <n v="7.8180249856698225"/>
    <n v="7.9541438135427871"/>
    <n v="9.3138702306442323"/>
  </r>
  <r>
    <x v="2"/>
    <x v="2"/>
    <s v="2017/11/23"/>
    <x v="20"/>
    <s v=""/>
    <s v="is_arm16fraud_bad"/>
    <x v="2"/>
    <n v="741.26653999999996"/>
    <n v="686.71180000000004"/>
    <n v="670"/>
    <n v="670"/>
    <n v="557"/>
    <n v="503.98933"/>
    <n v="501.89123000000001"/>
    <n v="501.89123000000001"/>
    <n v="458.42640999999998"/>
    <n v="412.75337000000002"/>
  </r>
  <r>
    <x v="2"/>
    <x v="2"/>
    <s v="2017/11/30"/>
    <x v="21"/>
    <s v=""/>
    <s v="is_arm16fraud_bad"/>
    <x v="0"/>
    <n v="0.55007016519348595"/>
    <n v="0.59330423852208847"/>
    <n v="0.59626428470883563"/>
    <n v="0.79754158653443341"/>
    <n v="0.79811545535881101"/>
    <n v="0.80041076263119504"/>
    <n v="0.80298292280803807"/>
    <n v="0.80504360399115182"/>
    <n v="0.81367311206860304"/>
    <n v="0.87116430660671107"/>
  </r>
  <r>
    <x v="2"/>
    <x v="2"/>
    <s v="2017/11/30"/>
    <x v="21"/>
    <s v=""/>
    <s v="is_arm16fraud_bad"/>
    <x v="1"/>
    <n v="0"/>
    <n v="2.93705041080707E-2"/>
    <n v="0.60528540497894068"/>
    <n v="0.69475943782566207"/>
    <n v="0.90946562264752195"/>
    <n v="1.3389846041488571"/>
    <n v="1.589833711613704"/>
    <n v="1.9713370395912413"/>
    <n v="2.2136960828428225"/>
    <n v="2.2989664678659927"/>
  </r>
  <r>
    <x v="2"/>
    <x v="2"/>
    <s v="2017/11/30"/>
    <x v="21"/>
    <s v=""/>
    <s v="is_arm16fraud_bad"/>
    <x v="2"/>
    <n v="910.13939000000016"/>
    <n v="723.07827999999984"/>
    <n v="552.26143000000013"/>
    <n v="477.51891000000001"/>
    <n v="457.29072000000008"/>
    <n v="418.57668000000007"/>
    <n v="361.11392000000001"/>
    <n v="320.94382999999999"/>
    <n v="289.13150000000002"/>
    <n v="280.29151999999993"/>
  </r>
  <r>
    <x v="2"/>
    <x v="2"/>
    <s v="2017/12/07"/>
    <x v="22"/>
    <s v=""/>
    <s v="is_arm16fraud_bad"/>
    <x v="0"/>
    <n v="0.29738051741457205"/>
    <n v="0.29738051741457205"/>
    <n v="0.30780278922095627"/>
    <n v="0.31648858277044462"/>
    <n v="0.3182441830167812"/>
    <n v="0.34601217840759413"/>
    <n v="0.41217709709235795"/>
    <n v="0.41804666578186733"/>
    <n v="0.42347491659646552"/>
    <n v="0.42919248594651849"/>
  </r>
  <r>
    <x v="2"/>
    <x v="2"/>
    <s v="2017/12/07"/>
    <x v="22"/>
    <s v=""/>
    <s v="is_arm16fraud_bad"/>
    <x v="1"/>
    <n v="3.3717028837968472"/>
    <n v="3.3821350740832856"/>
    <n v="4.9467192712621237"/>
    <n v="8.3076731199423985"/>
    <n v="10.870045474239648"/>
    <n v="12.339226512697312"/>
    <n v="12.199698592965078"/>
    <n v="14.195397929916998"/>
    <n v="16.691163042033327"/>
    <n v="18.018624647196823"/>
  </r>
  <r>
    <x v="2"/>
    <x v="2"/>
    <s v="2017/12/07"/>
    <x v="22"/>
    <s v=""/>
    <s v="is_arm16fraud_bad"/>
    <x v="2"/>
    <n v="819.77890000000014"/>
    <n v="800.20226000000002"/>
    <n v="591.79493000000014"/>
    <n v="450.19752"/>
    <n v="408.54028"/>
    <n v="355.39147000000003"/>
    <n v="280"/>
    <n v="268.19794999999993"/>
    <n v="235.81643"/>
    <n v="227.94792000000001"/>
  </r>
  <r>
    <x v="2"/>
    <x v="2"/>
    <s v="2017/12/14"/>
    <x v="23"/>
    <s v=""/>
    <s v="is_arm16fraud_bad"/>
    <x v="0"/>
    <n v="0"/>
    <n v="0.289834412193686"/>
    <n v="0.50929577963832651"/>
    <n v="0.50929577963832651"/>
    <n v="0.52801376838137615"/>
    <n v="0.52842564689721438"/>
    <n v="0.52931419903041776"/>
    <n v="0.53014506107937587"/>
    <n v="0.53027361541075235"/>
    <n v="0.53036475883804968"/>
  </r>
  <r>
    <x v="2"/>
    <x v="2"/>
    <s v="2017/12/14"/>
    <x v="23"/>
    <s v=""/>
    <s v="is_arm16fraud_bad"/>
    <x v="1"/>
    <m/>
    <n v="1.2156887856620531"/>
    <n v="0.69333509746290001"/>
    <n v="2.0499070741969372"/>
    <n v="2.0601314066951182"/>
    <n v="2.8491264271754004"/>
    <n v="3.8453971868975487"/>
    <n v="4.3362870143572811"/>
    <n v="5.6160553498168708"/>
    <n v="5.6336917444972556"/>
  </r>
  <r>
    <x v="2"/>
    <x v="2"/>
    <s v="2017/12/14"/>
    <x v="23"/>
    <s v=""/>
    <s v="is_arm16fraud_bad"/>
    <x v="2"/>
    <n v="808.78089000000011"/>
    <n v="761.27023999999983"/>
    <n v="755.57655999999997"/>
    <n v="716.54413999999986"/>
    <n v="609.11689999999999"/>
    <n v="486.00678000000011"/>
    <n v="455.20004999999998"/>
    <n v="408.78901999999999"/>
    <n v="379"/>
    <n v="375.80335000000008"/>
  </r>
  <r>
    <x v="2"/>
    <x v="2"/>
    <s v="2017/12/21"/>
    <x v="24"/>
    <s v=""/>
    <s v="is_arm16fraud_bad"/>
    <x v="0"/>
    <n v="0.41593871384992903"/>
    <n v="0.41653491774476631"/>
    <n v="0.41653491774476631"/>
    <n v="0.41653491774476631"/>
    <n v="0.47537018843258561"/>
    <n v="0.47537018843258561"/>
    <n v="0.47687176103631479"/>
    <n v="0.60012356563901259"/>
    <n v="0.60012356563901259"/>
    <n v="0.60012356563901259"/>
  </r>
  <r>
    <x v="2"/>
    <x v="2"/>
    <s v="2017/12/21"/>
    <x v="24"/>
    <s v=""/>
    <s v="is_arm16fraud_bad"/>
    <x v="1"/>
    <n v="0.38073696503918009"/>
    <n v="4.1957288618243407"/>
    <n v="4.1957288618243407"/>
    <n v="4.1957288618243407"/>
    <n v="4.9212684129845954"/>
    <n v="4.9212684129845954"/>
    <n v="5.8440543141772077"/>
    <n v="5.2178201229709753"/>
    <n v="6.2919412644091137"/>
    <n v="7.043931844004331"/>
  </r>
  <r>
    <x v="2"/>
    <x v="2"/>
    <s v="2017/12/21"/>
    <x v="24"/>
    <s v=""/>
    <s v="is_arm16fraud_bad"/>
    <x v="2"/>
    <n v="585.57326"/>
    <n v="541.30723"/>
    <n v="541.30723"/>
    <n v="541.30723"/>
    <n v="499.90465"/>
    <n v="499.90465"/>
    <n v="424.54667000000001"/>
    <n v="410.3949300000001"/>
    <n v="391.13089000000002"/>
    <n v="364.91879"/>
  </r>
  <r>
    <x v="2"/>
    <x v="2"/>
    <s v="2017/12/28"/>
    <x v="25"/>
    <s v=""/>
    <s v="is_arm16fraud_bad"/>
    <x v="0"/>
    <n v="0.42045868578722179"/>
    <n v="0.42045868578722179"/>
    <n v="0.72021300186506643"/>
    <n v="0.7344126580842002"/>
    <n v="0.74611023862514592"/>
    <n v="0.74805184135739555"/>
    <n v="0.75027982461866383"/>
    <n v="0.75067344930844626"/>
    <n v="0.75421704376272147"/>
    <n v="0.75578106386801747"/>
  </r>
  <r>
    <x v="2"/>
    <x v="2"/>
    <s v="2017/12/28"/>
    <x v="25"/>
    <s v=""/>
    <s v="is_arm16fraud_bad"/>
    <x v="1"/>
    <n v="1.6140308055958796"/>
    <n v="1.6140308055958796"/>
    <n v="1.0114547131746898"/>
    <n v="1.6042984410290944"/>
    <n v="2.2078830656443595"/>
    <n v="2.7520210312381441"/>
    <n v="3.6014522317039721"/>
    <n v="3.908379932003101"/>
    <n v="4.4980377335249502"/>
    <n v="5.4938434440236739"/>
  </r>
  <r>
    <x v="2"/>
    <x v="2"/>
    <s v="2017/12/28"/>
    <x v="25"/>
    <s v=""/>
    <s v="is_arm16fraud_bad"/>
    <x v="2"/>
    <n v="830"/>
    <n v="830"/>
    <n v="648.28040999999996"/>
    <n v="428"/>
    <n v="350"/>
    <n v="291"/>
    <n v="268.38119"/>
    <n v="259.51055999999994"/>
    <n v="226.53876"/>
    <n v="219.18030999999999"/>
  </r>
  <r>
    <x v="2"/>
    <x v="2"/>
    <s v="2018/01/04"/>
    <x v="26"/>
    <s v=""/>
    <s v="is_arm16fraud_bad"/>
    <x v="0"/>
    <n v="0.34514144137191799"/>
    <n v="0.34577296604069774"/>
    <n v="0.34674935818816799"/>
    <n v="0.34979765414706926"/>
    <n v="0.35045931471083303"/>
    <n v="0.35227442597697867"/>
    <n v="0.43950160763200347"/>
    <n v="0.44022793423864848"/>
    <n v="0.45840591423042176"/>
    <n v="0.46052897582577695"/>
  </r>
  <r>
    <x v="2"/>
    <x v="2"/>
    <s v="2018/01/04"/>
    <x v="26"/>
    <s v=""/>
    <s v="is_arm16fraud_bad"/>
    <x v="1"/>
    <n v="3.3605520233258144E-4"/>
    <n v="0.68780279746853101"/>
    <n v="1.8712177641934704"/>
    <n v="2.3002297461006078"/>
    <n v="3.046684672906868"/>
    <n v="4.2745634945904305"/>
    <n v="3.6632214831084777"/>
    <n v="4.4450272174150092"/>
    <n v="4.4748003904910849"/>
    <n v="4.8919279170171697"/>
  </r>
  <r>
    <x v="2"/>
    <x v="2"/>
    <s v="2018/01/04"/>
    <x v="26"/>
    <s v=""/>
    <s v="is_arm16fraud_bad"/>
    <x v="2"/>
    <n v="901.75325999999995"/>
    <n v="633.02449999999999"/>
    <n v="585.42658999999981"/>
    <n v="509"/>
    <n v="474.54912999999999"/>
    <n v="429.59701000000001"/>
    <n v="399.60680000000002"/>
    <n v="371"/>
    <n v="336.44547000000006"/>
    <n v="301.50578999999999"/>
  </r>
  <r>
    <x v="2"/>
    <x v="2"/>
    <s v="2018/01/11"/>
    <x v="27"/>
    <s v=""/>
    <s v="is_arm16fraud_bad"/>
    <x v="0"/>
    <n v="0.16561572732336122"/>
    <n v="0.35498211502291727"/>
    <n v="0.45181657970305394"/>
    <n v="0.55640266298111796"/>
    <n v="0.85511471004624384"/>
    <n v="0.85511471004624384"/>
    <n v="0.85544773574198907"/>
    <n v="0.8572831958925462"/>
    <n v="0.87025855953778497"/>
    <n v="0.87042048373528125"/>
  </r>
  <r>
    <x v="2"/>
    <x v="2"/>
    <s v="2018/01/11"/>
    <x v="27"/>
    <s v=""/>
    <s v="is_arm16fraud_bad"/>
    <x v="1"/>
    <n v="0"/>
    <n v="0"/>
    <n v="2.5611372576377965E-5"/>
    <n v="1.2353683643196309E-2"/>
    <n v="1.5258686593501868E-2"/>
    <n v="1.5258686593501868E-2"/>
    <n v="9.5476127138281269E-2"/>
    <n v="0.28778470806002393"/>
    <n v="0.35599563935037382"/>
    <n v="0.46713522447786088"/>
  </r>
  <r>
    <x v="2"/>
    <x v="2"/>
    <s v="2018/01/11"/>
    <x v="27"/>
    <s v=""/>
    <s v="is_arm16fraud_bad"/>
    <x v="2"/>
    <n v="967.49174000000005"/>
    <n v="951.93755999999996"/>
    <n v="823.62624000000005"/>
    <n v="752.0403"/>
    <n v="679"/>
    <n v="679"/>
    <n v="608.34253000000012"/>
    <n v="475.26625999999999"/>
    <n v="375.00360999999998"/>
    <n v="358"/>
  </r>
  <r>
    <x v="2"/>
    <x v="2"/>
    <s v="2018/01/18"/>
    <x v="28"/>
    <s v=""/>
    <s v="is_arm16fraud_bad"/>
    <x v="0"/>
    <n v="0.1005169248083058"/>
    <n v="0.20849948318084355"/>
    <n v="0.25631080541878998"/>
    <n v="0.33199868060024973"/>
    <n v="0.45464266392423131"/>
    <n v="0.56069135336145615"/>
    <n v="0.6698382307570635"/>
    <n v="0.6698382307570635"/>
    <n v="0.77913573434143124"/>
    <n v="0.85578376224271235"/>
  </r>
  <r>
    <x v="2"/>
    <x v="2"/>
    <s v="2018/01/18"/>
    <x v="28"/>
    <s v=""/>
    <s v="is_arm16fraud_bad"/>
    <x v="1"/>
    <n v="0"/>
    <n v="0"/>
    <n v="0"/>
    <n v="0"/>
    <n v="0"/>
    <n v="0"/>
    <n v="0"/>
    <n v="0"/>
    <n v="0"/>
    <n v="0"/>
  </r>
  <r>
    <x v="2"/>
    <x v="2"/>
    <s v="2018/01/18"/>
    <x v="28"/>
    <s v=""/>
    <s v="is_arm16fraud_bad"/>
    <x v="2"/>
    <n v="988"/>
    <n v="986"/>
    <n v="985.00314000000003"/>
    <n v="965"/>
    <n v="947.59306000000004"/>
    <n v="932.83447999999987"/>
    <n v="883"/>
    <n v="883"/>
    <n v="882.06039999999996"/>
    <n v="857.33067000000017"/>
  </r>
  <r>
    <x v="2"/>
    <x v="2"/>
    <s v="2018/01/25"/>
    <x v="29"/>
    <s v=""/>
    <s v="is_arm16fraud_bad"/>
    <x v="0"/>
    <n v="7.2173360778014756E-2"/>
    <n v="0.18437446695234624"/>
    <n v="0.18437446695234624"/>
    <n v="0.25058330496213826"/>
    <n v="0.33484031451771878"/>
    <n v="0.34356441729718923"/>
    <n v="0.46920019375387723"/>
    <n v="0.46920019375387723"/>
    <n v="0.53910852920672803"/>
    <n v="0.6362626114107689"/>
  </r>
  <r>
    <x v="2"/>
    <x v="2"/>
    <s v="2018/01/25"/>
    <x v="29"/>
    <s v=""/>
    <s v="is_arm16fraud_bad"/>
    <x v="1"/>
    <n v="0"/>
    <n v="0"/>
    <n v="0"/>
    <n v="0"/>
    <n v="0"/>
    <n v="0"/>
    <n v="0"/>
    <n v="0"/>
    <n v="0"/>
    <n v="0"/>
  </r>
  <r>
    <x v="2"/>
    <x v="2"/>
    <s v="2018/01/25"/>
    <x v="29"/>
    <s v=""/>
    <s v="is_arm16fraud_bad"/>
    <x v="2"/>
    <n v="997"/>
    <n v="981"/>
    <n v="981"/>
    <n v="980"/>
    <n v="977"/>
    <n v="969"/>
    <n v="968"/>
    <n v="968"/>
    <n v="952.49534000000006"/>
    <n v="950.43395999999996"/>
  </r>
  <r>
    <x v="2"/>
    <x v="2"/>
    <s v="2018/02/01"/>
    <x v="6"/>
    <s v=""/>
    <s v="is_arm16fraud_bad"/>
    <x v="0"/>
    <n v="0.45852381281839344"/>
    <n v="0.45852381281839344"/>
    <n v="0.45852381281839344"/>
    <n v="0.45852381281839344"/>
    <n v="0.45852381281839344"/>
    <n v="0.45852381281839344"/>
    <n v="0.45852381281839344"/>
    <n v="0.61494704213469031"/>
    <n v="0.61494704213469031"/>
    <n v="0.72031401855782318"/>
  </r>
  <r>
    <x v="2"/>
    <x v="2"/>
    <s v="2018/02/01"/>
    <x v="6"/>
    <s v=""/>
    <s v="is_arm16fraud_bad"/>
    <x v="1"/>
    <n v="0"/>
    <n v="0"/>
    <n v="0"/>
    <n v="0"/>
    <n v="0"/>
    <n v="0"/>
    <n v="0"/>
    <n v="0"/>
    <n v="0"/>
    <n v="0"/>
  </r>
  <r>
    <x v="2"/>
    <x v="2"/>
    <s v="2018/02/01"/>
    <x v="6"/>
    <s v=""/>
    <s v="is_arm16fraud_bad"/>
    <x v="2"/>
    <n v="996"/>
    <n v="996"/>
    <n v="996"/>
    <n v="996"/>
    <n v="996"/>
    <n v="996"/>
    <n v="996"/>
    <n v="991"/>
    <n v="991"/>
    <n v="987"/>
  </r>
  <r>
    <x v="2"/>
    <x v="2"/>
    <s v="2018/02/08"/>
    <x v="30"/>
    <s v=""/>
    <s v="is_arm16fraud_bad"/>
    <x v="0"/>
    <n v="0.25098679793989154"/>
    <n v="0.45077542888797878"/>
    <n v="0.45077542888797878"/>
    <n v="0.79444116245300667"/>
    <n v="0.79444116245300667"/>
    <n v="0.79444116245300667"/>
    <n v="0.79444116245300667"/>
    <n v="0.79444116245300667"/>
    <n v="0.82730800874416111"/>
    <n v="0.83969358907674496"/>
  </r>
  <r>
    <x v="2"/>
    <x v="2"/>
    <s v="2018/02/08"/>
    <x v="30"/>
    <s v=""/>
    <s v="is_arm16fraud_bad"/>
    <x v="1"/>
    <n v="0"/>
    <n v="0"/>
    <n v="0"/>
    <n v="0"/>
    <n v="0"/>
    <n v="0.12573852820803377"/>
    <n v="0.12573852820803377"/>
    <n v="0.27665687365783553"/>
    <n v="0.32591311179161242"/>
    <n v="0.43525473689210514"/>
  </r>
  <r>
    <x v="2"/>
    <x v="2"/>
    <s v="2018/02/08"/>
    <x v="30"/>
    <s v=""/>
    <s v="is_arm16fraud_bad"/>
    <x v="2"/>
    <n v="996"/>
    <n v="995"/>
    <n v="995"/>
    <n v="943"/>
    <n v="943"/>
    <n v="938"/>
    <n v="900"/>
    <n v="866"/>
    <n v="702"/>
    <n v="649"/>
  </r>
  <r>
    <x v="2"/>
    <x v="2"/>
    <s v="2018/02/15"/>
    <x v="31"/>
    <s v=""/>
    <s v="is_arm16fraud_bad"/>
    <x v="0"/>
    <n v="0.42665564923124799"/>
    <n v="0.42665564923124799"/>
    <n v="0.42665564923124799"/>
    <n v="0.42665564923124799"/>
    <n v="0.59095927365699508"/>
    <n v="0.59095927365699508"/>
    <n v="0.77402008479895901"/>
    <n v="0.77402008479895901"/>
    <n v="0.88101478115156251"/>
    <n v="0.88101478115156251"/>
  </r>
  <r>
    <x v="2"/>
    <x v="2"/>
    <s v="2018/02/15"/>
    <x v="31"/>
    <s v=""/>
    <s v="is_arm16fraud_bad"/>
    <x v="1"/>
    <n v="0"/>
    <n v="0"/>
    <n v="0"/>
    <n v="0"/>
    <n v="0"/>
    <n v="0"/>
    <n v="0"/>
    <n v="0"/>
    <n v="0"/>
    <n v="8.200838791782375E-2"/>
  </r>
  <r>
    <x v="2"/>
    <x v="2"/>
    <s v="2018/02/15"/>
    <x v="31"/>
    <s v=""/>
    <s v="is_arm16fraud_bad"/>
    <x v="2"/>
    <n v="998"/>
    <n v="998"/>
    <n v="998"/>
    <n v="998"/>
    <n v="992"/>
    <n v="992"/>
    <n v="952"/>
    <n v="952"/>
    <n v="907"/>
    <n v="817"/>
  </r>
  <r>
    <x v="2"/>
    <x v="2"/>
    <s v="2018/02/22"/>
    <x v="32"/>
    <s v=""/>
    <s v="is_arm16fraud_bad"/>
    <x v="0"/>
    <n v="3.8107391136747958E-2"/>
    <n v="8.2191486180318532E-2"/>
    <n v="0.10336809238176538"/>
    <n v="0.22454366104687348"/>
    <n v="0.22454366104687348"/>
    <n v="0.22454366104687348"/>
    <n v="0.33223399380188551"/>
    <n v="0.33223399380188551"/>
    <n v="0.33223399380188551"/>
    <n v="0.42143252426407762"/>
  </r>
  <r>
    <x v="2"/>
    <x v="2"/>
    <s v="2018/02/22"/>
    <x v="32"/>
    <s v=""/>
    <s v="is_arm16fraud_bad"/>
    <x v="1"/>
    <n v="0"/>
    <n v="0"/>
    <n v="0"/>
    <n v="0"/>
    <n v="0"/>
    <n v="0"/>
    <n v="0"/>
    <n v="0"/>
    <n v="0"/>
    <n v="0"/>
  </r>
  <r>
    <x v="2"/>
    <x v="2"/>
    <s v="2018/02/22"/>
    <x v="32"/>
    <s v=""/>
    <s v="is_arm16fraud_bad"/>
    <x v="2"/>
    <n v="994"/>
    <n v="994"/>
    <n v="992"/>
    <n v="991"/>
    <n v="991"/>
    <n v="991"/>
    <n v="991"/>
    <n v="991"/>
    <n v="991"/>
    <n v="990"/>
  </r>
  <r>
    <x v="2"/>
    <x v="2"/>
    <s v="2018/03/01"/>
    <x v="7"/>
    <s v=""/>
    <s v="is_arm16fraud_bad"/>
    <x v="0"/>
    <n v="0.28434455789982122"/>
    <n v="0.28434455789982122"/>
    <n v="0.28434455789982122"/>
    <n v="0.28434455789982122"/>
    <n v="0.28434455789982122"/>
    <n v="0.28434455789982122"/>
    <n v="0.28434455789982122"/>
    <n v="0.28434455789982122"/>
    <n v="0.28434455789982122"/>
    <n v="0.28434455789982122"/>
  </r>
  <r>
    <x v="2"/>
    <x v="2"/>
    <s v="2018/03/01"/>
    <x v="7"/>
    <s v=""/>
    <s v="is_arm16fraud_bad"/>
    <x v="1"/>
    <n v="0"/>
    <n v="0"/>
    <n v="0"/>
    <n v="0"/>
    <n v="0"/>
    <n v="0"/>
    <n v="0"/>
    <n v="0"/>
    <n v="0"/>
    <n v="0"/>
  </r>
  <r>
    <x v="2"/>
    <x v="2"/>
    <s v="2018/03/01"/>
    <x v="7"/>
    <s v=""/>
    <s v="is_arm16fraud_bad"/>
    <x v="2"/>
    <n v="997"/>
    <n v="997"/>
    <n v="997"/>
    <n v="997"/>
    <n v="997"/>
    <n v="997"/>
    <n v="997"/>
    <n v="997"/>
    <n v="997"/>
    <n v="997"/>
  </r>
  <r>
    <x v="3"/>
    <x v="2"/>
    <s v="2017/08/31"/>
    <x v="8"/>
    <s v=""/>
    <s v="is_arm16fraud_bad"/>
    <x v="0"/>
    <n v="9.8066814428399048E-3"/>
    <n v="9.8066814428399048E-3"/>
    <n v="9.8066814428399048E-3"/>
    <n v="7.3173436315945514E-2"/>
    <n v="0.12597771228678603"/>
    <n v="0.15517965138085099"/>
    <n v="0.15960432037796837"/>
    <n v="0.17155970886913829"/>
    <n v="0.18123861994863283"/>
    <n v="0.19389387817588777"/>
  </r>
  <r>
    <x v="3"/>
    <x v="2"/>
    <s v="2017/08/31"/>
    <x v="8"/>
    <s v=""/>
    <s v="is_arm16fraud_bad"/>
    <x v="1"/>
    <n v="202.25267411300919"/>
    <n v="202.25267411300919"/>
    <n v="267.66400131406039"/>
    <n v="38.282756015476565"/>
    <n v="26.942824643076001"/>
    <n v="26.895963407965475"/>
    <n v="30.022719639056696"/>
    <n v="31.864025250393304"/>
    <n v="34.004082722412342"/>
    <n v="35.463311488386395"/>
  </r>
  <r>
    <x v="3"/>
    <x v="2"/>
    <s v="2017/08/31"/>
    <x v="8"/>
    <s v=""/>
    <s v="is_arm16fraud_bad"/>
    <x v="2"/>
    <n v="729"/>
    <n v="729"/>
    <n v="683"/>
    <n v="664"/>
    <n v="652"/>
    <n v="645"/>
    <n v="641"/>
    <n v="636"/>
    <n v="633"/>
    <n v="630"/>
  </r>
  <r>
    <x v="3"/>
    <x v="2"/>
    <s v="2017/09/07"/>
    <x v="9"/>
    <s v=""/>
    <s v="is_arm16fraud_bad"/>
    <x v="0"/>
    <n v="0.68613115324785356"/>
    <n v="0.68613115324785356"/>
    <n v="0.68704609958634799"/>
    <n v="0.68906094119817685"/>
    <n v="0.69657463875804082"/>
    <n v="0.69938288883689803"/>
    <n v="0.70149036536924181"/>
    <n v="0.70687001536413296"/>
    <n v="0.71010526322095002"/>
    <n v="0.71257998479845996"/>
  </r>
  <r>
    <x v="3"/>
    <x v="2"/>
    <s v="2017/09/07"/>
    <x v="9"/>
    <s v=""/>
    <s v="is_arm16fraud_bad"/>
    <x v="1"/>
    <n v="0"/>
    <n v="0"/>
    <n v="0.28757349947965594"/>
    <n v="0.69319250352437745"/>
    <n v="1.357690229145619"/>
    <n v="1.4736505588985251"/>
    <n v="1.8778280770683125"/>
    <n v="2.249341870008938"/>
    <n v="2.6881944423731734"/>
    <n v="3.022217545982532"/>
  </r>
  <r>
    <x v="3"/>
    <x v="2"/>
    <s v="2017/09/07"/>
    <x v="9"/>
    <s v=""/>
    <s v="is_arm16fraud_bad"/>
    <x v="2"/>
    <n v="750"/>
    <n v="750"/>
    <n v="662"/>
    <n v="651"/>
    <n v="646"/>
    <n v="644"/>
    <n v="639"/>
    <n v="635"/>
    <n v="633"/>
    <n v="630"/>
  </r>
  <r>
    <x v="3"/>
    <x v="2"/>
    <s v="2017/09/14"/>
    <x v="10"/>
    <s v=""/>
    <s v="is_arm16fraud_bad"/>
    <x v="0"/>
    <n v="0.26276288092659761"/>
    <n v="0.26276288092659761"/>
    <n v="0.2750195494487071"/>
    <n v="0.2816950186137665"/>
    <n v="0.71225523569188653"/>
    <n v="0.73300413697162092"/>
    <n v="0.74432376709301151"/>
    <n v="0.74820141815456509"/>
    <n v="0.74820141815456509"/>
    <n v="0.74820141815456509"/>
  </r>
  <r>
    <x v="3"/>
    <x v="2"/>
    <s v="2017/09/14"/>
    <x v="10"/>
    <s v=""/>
    <s v="is_arm16fraud_bad"/>
    <x v="1"/>
    <n v="1.7834092235240655"/>
    <n v="4.3312039327264191"/>
    <n v="6.6768222637305614"/>
    <n v="8.4087883225686024"/>
    <n v="3.7596008611822871"/>
    <n v="4.4767219714054596"/>
    <n v="5.2984516289261512"/>
    <n v="8.0399413448680122"/>
    <n v="8.0399413448680122"/>
    <n v="8.0489744963336847"/>
  </r>
  <r>
    <x v="3"/>
    <x v="2"/>
    <s v="2017/09/14"/>
    <x v="10"/>
    <s v=""/>
    <s v="is_arm16fraud_bad"/>
    <x v="2"/>
    <n v="708"/>
    <n v="676"/>
    <n v="662"/>
    <n v="652"/>
    <n v="650"/>
    <n v="642"/>
    <n v="637"/>
    <n v="635"/>
    <n v="635"/>
    <n v="635"/>
  </r>
  <r>
    <x v="3"/>
    <x v="2"/>
    <s v="2017/09/21"/>
    <x v="11"/>
    <s v=""/>
    <s v="is_arm16fraud_bad"/>
    <x v="0"/>
    <n v="2.658508035626116E-2"/>
    <n v="4.7663972854964529E-2"/>
    <n v="5.4108239326219991E-2"/>
    <n v="5.7935548454339354E-2"/>
    <n v="6.1901802673074352E-2"/>
    <n v="6.8528849684183699E-2"/>
    <n v="7.3035741110189983E-2"/>
    <n v="8.1203898295989049E-2"/>
    <n v="8.1702104306508511E-2"/>
    <n v="8.1702104306508511E-2"/>
  </r>
  <r>
    <x v="3"/>
    <x v="2"/>
    <s v="2017/09/21"/>
    <x v="11"/>
    <s v=""/>
    <s v="is_arm16fraud_bad"/>
    <x v="1"/>
    <n v="15.930299024380496"/>
    <n v="16.899006749073951"/>
    <n v="22.316914187194413"/>
    <n v="29.356721215682484"/>
    <n v="33.381356597274589"/>
    <n v="36.235437394600744"/>
    <n v="39.961336738750177"/>
    <n v="41.188291852136999"/>
    <n v="54.513082219747744"/>
    <n v="54.513082219747744"/>
  </r>
  <r>
    <x v="3"/>
    <x v="2"/>
    <s v="2017/09/21"/>
    <x v="11"/>
    <s v=""/>
    <s v="is_arm16fraud_bad"/>
    <x v="2"/>
    <n v="671"/>
    <n v="657"/>
    <n v="647"/>
    <n v="642"/>
    <n v="640"/>
    <n v="635"/>
    <n v="632"/>
    <n v="629"/>
    <n v="629"/>
    <n v="629"/>
  </r>
  <r>
    <x v="3"/>
    <x v="2"/>
    <s v="2017/09/28"/>
    <x v="12"/>
    <s v=""/>
    <s v="is_arm16fraud_bad"/>
    <x v="0"/>
    <n v="2.8298730491826272E-2"/>
    <n v="4.644585804056519E-2"/>
    <n v="8.012195195263222E-2"/>
    <n v="0.11132462516606982"/>
    <n v="0.13563744311536985"/>
    <n v="0.14466574658576581"/>
    <n v="0.15706909300431737"/>
    <n v="0.15980020263668115"/>
    <n v="0.17430777746589429"/>
    <n v="0.18112190987153201"/>
  </r>
  <r>
    <x v="3"/>
    <x v="2"/>
    <s v="2017/09/28"/>
    <x v="12"/>
    <s v=""/>
    <s v="is_arm16fraud_bad"/>
    <x v="1"/>
    <n v="24.01779943868652"/>
    <n v="28.124207539420802"/>
    <n v="24.907502611636659"/>
    <n v="24.166319471127352"/>
    <n v="24.927635756469769"/>
    <n v="28.315286208093795"/>
    <n v="30.570153506221622"/>
    <n v="34.665684463048343"/>
    <n v="35.816614558323671"/>
    <n v="38.555143684360253"/>
  </r>
  <r>
    <x v="3"/>
    <x v="2"/>
    <s v="2017/09/28"/>
    <x v="12"/>
    <s v=""/>
    <s v="is_arm16fraud_bad"/>
    <x v="2"/>
    <n v="670"/>
    <n v="650"/>
    <n v="642"/>
    <n v="637"/>
    <n v="633"/>
    <n v="630"/>
    <n v="627"/>
    <n v="626"/>
    <n v="623"/>
    <n v="622"/>
  </r>
  <r>
    <x v="3"/>
    <x v="2"/>
    <s v="2017/10/05"/>
    <x v="13"/>
    <s v=""/>
    <s v="is_arm16fraud_bad"/>
    <x v="0"/>
    <n v="0"/>
    <n v="1.6301167911896373E-2"/>
    <n v="1.9788253430106841E-2"/>
    <n v="1.9817538083298343E-2"/>
    <n v="1.9817538083298343E-2"/>
    <n v="1.9817538083298343E-2"/>
    <n v="1.9817538083298343E-2"/>
    <n v="1.9817538083298343E-2"/>
    <n v="0.41202886590706678"/>
    <n v="0.41207094733612576"/>
  </r>
  <r>
    <x v="3"/>
    <x v="2"/>
    <s v="2017/10/05"/>
    <x v="13"/>
    <s v=""/>
    <s v="is_arm16fraud_bad"/>
    <x v="1"/>
    <m/>
    <n v="33.059030837004407"/>
    <n v="36.765266240623589"/>
    <n v="50.000629785901793"/>
    <n v="90.308357382119866"/>
    <n v="90.308357382119866"/>
    <n v="107.2047275251951"/>
    <n v="110.73465793711416"/>
    <n v="5.492546542844754"/>
    <n v="5.9920195120264657"/>
  </r>
  <r>
    <x v="3"/>
    <x v="2"/>
    <s v="2017/10/05"/>
    <x v="13"/>
    <s v=""/>
    <s v="is_arm16fraud_bad"/>
    <x v="2"/>
    <n v="781"/>
    <n v="745"/>
    <n v="735"/>
    <n v="694"/>
    <n v="687"/>
    <n v="687"/>
    <n v="683"/>
    <n v="681"/>
    <n v="679"/>
    <n v="675"/>
  </r>
  <r>
    <x v="3"/>
    <x v="2"/>
    <s v="2017/10/12"/>
    <x v="14"/>
    <s v=""/>
    <s v="is_arm16fraud_bad"/>
    <x v="0"/>
    <n v="0.12263547401361752"/>
    <n v="0.12263547401361752"/>
    <n v="0.12263547401361752"/>
    <n v="0.3044581883219421"/>
    <n v="0.3044581883219421"/>
    <n v="0.30456156095316661"/>
    <n v="0.73360255095251781"/>
    <n v="0.73360255095251781"/>
    <n v="0.73411326646479691"/>
    <n v="0.7362952804323053"/>
  </r>
  <r>
    <x v="3"/>
    <x v="2"/>
    <s v="2017/10/12"/>
    <x v="14"/>
    <s v=""/>
    <s v="is_arm16fraud_bad"/>
    <x v="1"/>
    <n v="7.221894069540518"/>
    <n v="7.221894069540518"/>
    <n v="7.221894069540518"/>
    <n v="4.089485085827441"/>
    <n v="4.089485085827441"/>
    <n v="5.4014200508122681"/>
    <n v="2.4247507043138157"/>
    <n v="2.4247507043138157"/>
    <n v="2.740463243096944"/>
    <n v="3.5585239323180402"/>
  </r>
  <r>
    <x v="3"/>
    <x v="2"/>
    <s v="2017/10/12"/>
    <x v="14"/>
    <s v=""/>
    <s v="is_arm16fraud_bad"/>
    <x v="2"/>
    <n v="736"/>
    <n v="736"/>
    <n v="736"/>
    <n v="710"/>
    <n v="710"/>
    <n v="694"/>
    <n v="684"/>
    <n v="684"/>
    <n v="666"/>
    <n v="658"/>
  </r>
  <r>
    <x v="3"/>
    <x v="2"/>
    <s v="2017/10/19"/>
    <x v="15"/>
    <s v=""/>
    <s v="is_arm16fraud_bad"/>
    <x v="0"/>
    <n v="0.11400672670647502"/>
    <n v="0.11400672670647502"/>
    <n v="0.12464377186111156"/>
    <n v="0.13472606257041977"/>
    <n v="0.13472606257041977"/>
    <n v="0.13472606257041977"/>
    <n v="0.13472606257041977"/>
    <n v="0.13472606257041977"/>
    <n v="0.1350234873929621"/>
    <n v="0.13526015920681653"/>
  </r>
  <r>
    <x v="3"/>
    <x v="2"/>
    <s v="2017/10/19"/>
    <x v="15"/>
    <s v=""/>
    <s v="is_arm16fraud_bad"/>
    <x v="1"/>
    <n v="9.6361883009174001"/>
    <n v="9.6361883009174001"/>
    <n v="15.372918792581483"/>
    <n v="16.429914045736229"/>
    <n v="36.396249067635743"/>
    <n v="36.396249067635743"/>
    <n v="36.396249067635743"/>
    <n v="36.396249067635743"/>
    <n v="39.39249468708941"/>
    <n v="43.124931146542359"/>
  </r>
  <r>
    <x v="3"/>
    <x v="2"/>
    <s v="2017/10/19"/>
    <x v="15"/>
    <s v=""/>
    <s v="is_arm16fraud_bad"/>
    <x v="2"/>
    <n v="751"/>
    <n v="751"/>
    <n v="722"/>
    <n v="717"/>
    <n v="700"/>
    <n v="700"/>
    <n v="700"/>
    <n v="700"/>
    <n v="686"/>
    <n v="678"/>
  </r>
  <r>
    <x v="3"/>
    <x v="2"/>
    <s v="2017/10/26"/>
    <x v="16"/>
    <s v=""/>
    <s v="is_arm16fraud_bad"/>
    <x v="0"/>
    <n v="8.3264087171179058E-2"/>
    <n v="0.20858400444033204"/>
    <n v="0.20858400444033204"/>
    <n v="0.20858400444033204"/>
    <n v="0.20858400444033204"/>
    <n v="0.57629810195822806"/>
    <n v="0.57640151551703755"/>
    <n v="0.57647299542635821"/>
    <n v="0.57647299542635821"/>
    <n v="0.57647299542635821"/>
  </r>
  <r>
    <x v="3"/>
    <x v="2"/>
    <s v="2017/10/26"/>
    <x v="16"/>
    <s v=""/>
    <s v="is_arm16fraud_bad"/>
    <x v="1"/>
    <n v="7.770676304448601E-2"/>
    <n v="0.3026258287237793"/>
    <n v="0.81193533587810141"/>
    <n v="2.1164326870890653"/>
    <n v="3.4544461831264841"/>
    <n v="1.2509573554827105"/>
    <n v="1.6166815613755541"/>
    <n v="2.9131323114182699"/>
    <n v="2.9131323114182699"/>
    <n v="4.4711126111780084"/>
  </r>
  <r>
    <x v="3"/>
    <x v="2"/>
    <s v="2017/10/26"/>
    <x v="16"/>
    <s v=""/>
    <s v="is_arm16fraud_bad"/>
    <x v="2"/>
    <n v="745"/>
    <n v="723"/>
    <n v="721"/>
    <n v="705"/>
    <n v="698"/>
    <n v="693"/>
    <n v="686"/>
    <n v="683"/>
    <n v="683"/>
    <n v="682"/>
  </r>
  <r>
    <x v="3"/>
    <x v="2"/>
    <s v="2017/11/02"/>
    <x v="17"/>
    <s v=""/>
    <s v="is_arm16fraud_bad"/>
    <x v="0"/>
    <n v="0.31860516259971827"/>
    <n v="0.31860516259971827"/>
    <n v="0.32699780420093422"/>
    <n v="0.32699780420093422"/>
    <n v="0.33006796940107558"/>
    <n v="0.33126014752418259"/>
    <n v="0.33126014752418259"/>
    <n v="0.4227469676602032"/>
    <n v="0.44074667228801256"/>
    <n v="0.44444578061454526"/>
  </r>
  <r>
    <x v="3"/>
    <x v="2"/>
    <s v="2017/11/02"/>
    <x v="17"/>
    <s v=""/>
    <s v="is_arm16fraud_bad"/>
    <x v="1"/>
    <n v="5.0853049696793562"/>
    <n v="5.0853049696793562"/>
    <n v="8.1016747186338307"/>
    <n v="8.1390471113089617"/>
    <n v="8.1425402292500504"/>
    <n v="9.1828211455416877"/>
    <n v="9.3511208655625691"/>
    <n v="9.0303627509154172"/>
    <n v="10.325123745238479"/>
    <n v="11.401321442712725"/>
  </r>
  <r>
    <x v="3"/>
    <x v="2"/>
    <s v="2017/11/02"/>
    <x v="17"/>
    <s v=""/>
    <s v="is_arm16fraud_bad"/>
    <x v="2"/>
    <n v="701"/>
    <n v="701"/>
    <n v="686"/>
    <n v="681"/>
    <n v="677"/>
    <n v="670"/>
    <n v="668"/>
    <n v="656"/>
    <n v="649"/>
    <n v="646"/>
  </r>
  <r>
    <x v="3"/>
    <x v="2"/>
    <s v="2017/11/09"/>
    <x v="18"/>
    <s v=""/>
    <s v="is_arm16fraud_bad"/>
    <x v="0"/>
    <n v="7.3123829054059813E-2"/>
    <n v="0.11513025875277148"/>
    <n v="0.11513025875277148"/>
    <n v="0.4262619951946845"/>
    <n v="0.42660074143652449"/>
    <n v="0.4288893466168191"/>
    <n v="0.4288893466168191"/>
    <n v="0.42979235972121127"/>
    <n v="0.43850452840443138"/>
    <n v="0.43850452840443138"/>
  </r>
  <r>
    <x v="3"/>
    <x v="2"/>
    <s v="2017/11/09"/>
    <x v="18"/>
    <s v=""/>
    <s v="is_arm16fraud_bad"/>
    <x v="1"/>
    <n v="8.357431327927177"/>
    <n v="5.4304429686440479"/>
    <n v="5.4304429686440479"/>
    <n v="2.423767755096331"/>
    <n v="2.9595572756401003"/>
    <n v="6.3611846044179581"/>
    <n v="6.3611846044179581"/>
    <n v="8.5772941019570261"/>
    <n v="9.9989624496375491"/>
    <n v="12.41028962275141"/>
  </r>
  <r>
    <x v="3"/>
    <x v="2"/>
    <s v="2017/11/09"/>
    <x v="18"/>
    <s v=""/>
    <s v="is_arm16fraud_bad"/>
    <x v="2"/>
    <n v="764"/>
    <n v="733"/>
    <n v="733"/>
    <n v="693"/>
    <n v="691"/>
    <n v="671"/>
    <n v="671"/>
    <n v="667"/>
    <n v="657"/>
    <n v="657"/>
  </r>
  <r>
    <x v="3"/>
    <x v="2"/>
    <s v="2017/11/16"/>
    <x v="19"/>
    <s v=""/>
    <s v="is_arm16fraud_bad"/>
    <x v="0"/>
    <n v="0.3124145446644831"/>
    <n v="0.31328371998962762"/>
    <n v="0.31374678778267256"/>
    <n v="0.31374678778267256"/>
    <n v="0.31374678778267256"/>
    <n v="0.31998263455925174"/>
    <n v="0.6576558934462684"/>
    <n v="0.67209824199752899"/>
    <n v="0.67209824199752899"/>
    <n v="0.67229337871238382"/>
  </r>
  <r>
    <x v="3"/>
    <x v="2"/>
    <s v="2017/11/16"/>
    <x v="19"/>
    <s v=""/>
    <s v="is_arm16fraud_bad"/>
    <x v="1"/>
    <n v="2.28827088526001"/>
    <n v="3.3640923242927494"/>
    <n v="8.5002244799871516"/>
    <n v="8.5002244799871516"/>
    <n v="8.5002244799871516"/>
    <n v="9.3092037808960075"/>
    <n v="4.7723855403191804"/>
    <n v="5.9901617379169281"/>
    <n v="6.2792384398997454"/>
    <n v="6.5721566964465818"/>
  </r>
  <r>
    <x v="3"/>
    <x v="2"/>
    <s v="2017/11/16"/>
    <x v="19"/>
    <s v=""/>
    <s v="is_arm16fraud_bad"/>
    <x v="2"/>
    <n v="701"/>
    <n v="696"/>
    <n v="691"/>
    <n v="691"/>
    <n v="691"/>
    <n v="684"/>
    <n v="678"/>
    <n v="666"/>
    <n v="665"/>
    <n v="663"/>
  </r>
  <r>
    <x v="3"/>
    <x v="2"/>
    <s v="2017/11/23"/>
    <x v="20"/>
    <s v=""/>
    <s v="is_arm16fraud_bad"/>
    <x v="0"/>
    <n v="0.32766162653102426"/>
    <n v="0.32766162653102426"/>
    <n v="0.33483545809119275"/>
    <n v="0.54330239216509291"/>
    <n v="0.54494234886064341"/>
    <n v="0.54764655395598261"/>
    <n v="0.57105616919160174"/>
    <n v="0.57512975560561186"/>
    <n v="0.57512975560561186"/>
    <n v="0.57512975560561186"/>
  </r>
  <r>
    <x v="3"/>
    <x v="2"/>
    <s v="2017/11/23"/>
    <x v="20"/>
    <s v=""/>
    <s v="is_arm16fraud_bad"/>
    <x v="1"/>
    <n v="0.35596787829440552"/>
    <n v="2.1883120912430054"/>
    <n v="3.6559945539194607"/>
    <n v="2.8082666734643871"/>
    <n v="3.8541072810374439"/>
    <n v="4.7085722446140199"/>
    <n v="5.0902592170906562"/>
    <n v="7.868193384713341"/>
    <n v="7.868193384713341"/>
    <n v="7.9176415850991697"/>
  </r>
  <r>
    <x v="3"/>
    <x v="2"/>
    <s v="2017/11/23"/>
    <x v="20"/>
    <s v=""/>
    <s v="is_arm16fraud_bad"/>
    <x v="2"/>
    <n v="729"/>
    <n v="719"/>
    <n v="703"/>
    <n v="686"/>
    <n v="682"/>
    <n v="676"/>
    <n v="669"/>
    <n v="659"/>
    <n v="659"/>
    <n v="659"/>
  </r>
  <r>
    <x v="3"/>
    <x v="2"/>
    <s v="2017/11/30"/>
    <x v="21"/>
    <s v=""/>
    <s v="is_arm16fraud_bad"/>
    <x v="0"/>
    <n v="0.60164485288510638"/>
    <n v="0.60164485288510638"/>
    <n v="0.62327766464886891"/>
    <n v="0.62518209815037351"/>
    <n v="0.81194954413487308"/>
    <n v="0.81311043615624501"/>
    <n v="0.81497118080310305"/>
    <n v="0.81754374164135069"/>
    <n v="0.81919801623410116"/>
    <n v="0.81978442272129892"/>
  </r>
  <r>
    <x v="3"/>
    <x v="2"/>
    <s v="2017/11/30"/>
    <x v="21"/>
    <s v=""/>
    <s v="is_arm16fraud_bad"/>
    <x v="1"/>
    <n v="4.1065844597824898E-3"/>
    <n v="4.1065844597824898E-3"/>
    <n v="0.44937689847932927"/>
    <n v="0.87821518082313732"/>
    <n v="0.91627968386993419"/>
    <n v="1.1562173298135563"/>
    <n v="1.3932126550557438"/>
    <n v="1.7668261732128172"/>
    <n v="2.1063442301653521"/>
    <n v="2.6099306737446244"/>
  </r>
  <r>
    <x v="3"/>
    <x v="2"/>
    <s v="2017/11/30"/>
    <x v="21"/>
    <s v=""/>
    <s v="is_arm16fraud_bad"/>
    <x v="2"/>
    <n v="766"/>
    <n v="766"/>
    <n v="699"/>
    <n v="687"/>
    <n v="676"/>
    <n v="671"/>
    <n v="662"/>
    <n v="657"/>
    <n v="651"/>
    <n v="649"/>
  </r>
  <r>
    <x v="3"/>
    <x v="2"/>
    <s v="2017/12/07"/>
    <x v="22"/>
    <s v=""/>
    <s v="is_arm16fraud_bad"/>
    <x v="0"/>
    <n v="2.783511647994306E-3"/>
    <n v="2.783511647994306E-3"/>
    <n v="0.31206246785180647"/>
    <n v="0.31912678195518185"/>
    <n v="0.33151441675287796"/>
    <n v="0.39248305626967001"/>
    <n v="0.40137398373930749"/>
    <n v="0.41916534838855007"/>
    <n v="0.42178869307209127"/>
    <n v="0.4245359570927093"/>
  </r>
  <r>
    <x v="3"/>
    <x v="2"/>
    <s v="2017/12/07"/>
    <x v="22"/>
    <s v=""/>
    <s v="is_arm16fraud_bad"/>
    <x v="1"/>
    <n v="380.93842211796095"/>
    <n v="384.0602323649511"/>
    <n v="5.0640650860606575"/>
    <n v="7.2792346596068604"/>
    <n v="9.4228657328370904"/>
    <n v="10.260798023660701"/>
    <n v="11.916269973025798"/>
    <n v="14.556162758968748"/>
    <n v="15.397649255301523"/>
    <n v="17.322429067357287"/>
  </r>
  <r>
    <x v="3"/>
    <x v="2"/>
    <s v="2017/12/07"/>
    <x v="22"/>
    <s v=""/>
    <s v="is_arm16fraud_bad"/>
    <x v="2"/>
    <n v="740"/>
    <n v="736"/>
    <n v="706"/>
    <n v="687"/>
    <n v="674"/>
    <n v="667"/>
    <n v="658"/>
    <n v="650"/>
    <n v="648"/>
    <n v="646"/>
  </r>
  <r>
    <x v="3"/>
    <x v="2"/>
    <s v="2017/12/14"/>
    <x v="23"/>
    <s v=""/>
    <s v="is_arm16fraud_bad"/>
    <x v="0"/>
    <n v="0"/>
    <n v="0.29266688889501069"/>
    <n v="0.51469381547324644"/>
    <n v="0.51488198187297596"/>
    <n v="0.51488198187297596"/>
    <n v="0.51488198187297596"/>
    <n v="0.51611240081959109"/>
    <n v="0.53536357561432124"/>
    <n v="0.53704016978718006"/>
    <n v="0.62938085346532435"/>
  </r>
  <r>
    <x v="3"/>
    <x v="2"/>
    <s v="2017/12/14"/>
    <x v="23"/>
    <s v=""/>
    <s v="is_arm16fraud_bad"/>
    <x v="1"/>
    <m/>
    <n v="1.1968309600704641"/>
    <n v="0.68054595389879602"/>
    <n v="2.0342530927396472"/>
    <n v="2.0342530927396472"/>
    <n v="2.641163660053937"/>
    <n v="3.5164969839408906"/>
    <n v="3.8850248785439638"/>
    <n v="4.6233552479440005"/>
    <n v="4.3214268496160804"/>
  </r>
  <r>
    <x v="3"/>
    <x v="2"/>
    <s v="2017/12/14"/>
    <x v="23"/>
    <s v=""/>
    <s v="is_arm16fraud_bad"/>
    <x v="2"/>
    <n v="789"/>
    <n v="765"/>
    <n v="752"/>
    <n v="741"/>
    <n v="741"/>
    <n v="724"/>
    <n v="701"/>
    <n v="687"/>
    <n v="676"/>
    <n v="669"/>
  </r>
  <r>
    <x v="3"/>
    <x v="2"/>
    <s v="2017/12/21"/>
    <x v="24"/>
    <s v=""/>
    <s v="is_arm16fraud_bad"/>
    <x v="0"/>
    <n v="0"/>
    <n v="1.2285724809616241E-3"/>
    <n v="6.0740829396703194E-2"/>
    <n v="6.0740829396703194E-2"/>
    <n v="0.48253228180817503"/>
    <n v="0.48253228180817503"/>
    <n v="0.48253228180817503"/>
    <n v="0.48253228180817503"/>
    <n v="0.48253228180817503"/>
    <n v="0.61024569320322453"/>
  </r>
  <r>
    <x v="3"/>
    <x v="2"/>
    <s v="2017/12/21"/>
    <x v="24"/>
    <s v=""/>
    <s v="is_arm16fraud_bad"/>
    <x v="1"/>
    <m/>
    <n v="853.88175798023701"/>
    <n v="28.129769502599849"/>
    <n v="28.129769502599849"/>
    <n v="3.5686010209402999"/>
    <n v="6.8739918665677644"/>
    <n v="6.8739918665677644"/>
    <n v="6.8739918665677644"/>
    <n v="6.8739918665677644"/>
    <n v="6.0027877506247949"/>
  </r>
  <r>
    <x v="3"/>
    <x v="2"/>
    <s v="2017/12/21"/>
    <x v="24"/>
    <s v=""/>
    <s v="is_arm16fraud_bad"/>
    <x v="2"/>
    <n v="710"/>
    <n v="695"/>
    <n v="693"/>
    <n v="693"/>
    <n v="692"/>
    <n v="686"/>
    <n v="686"/>
    <n v="686"/>
    <n v="686"/>
    <n v="676"/>
  </r>
  <r>
    <x v="3"/>
    <x v="2"/>
    <s v="2017/12/28"/>
    <x v="25"/>
    <s v=""/>
    <s v="is_arm16fraud_bad"/>
    <x v="0"/>
    <n v="0.46884071255627102"/>
    <n v="0.74352970032424448"/>
    <n v="0.74476335348314815"/>
    <n v="0.74928900022320544"/>
    <n v="0.75788026518975604"/>
    <n v="0.75854208266723455"/>
    <n v="0.75959068511729388"/>
    <n v="0.88647579348833316"/>
    <n v="0.89358583228142718"/>
    <n v="0.91455484542262577"/>
  </r>
  <r>
    <x v="3"/>
    <x v="2"/>
    <s v="2017/12/28"/>
    <x v="25"/>
    <s v=""/>
    <s v="is_arm16fraud_bad"/>
    <x v="1"/>
    <n v="1.0071636079383044E-2"/>
    <n v="0.19349605159194341"/>
    <n v="0.72672236008517732"/>
    <n v="1.3104870281907872"/>
    <n v="1.6726357263258285"/>
    <n v="2.5584141894995378"/>
    <n v="2.8040033447021"/>
    <n v="2.7498417492614182"/>
    <n v="3.2105893600158133"/>
    <n v="3.618678216674132"/>
  </r>
  <r>
    <x v="3"/>
    <x v="2"/>
    <s v="2017/12/28"/>
    <x v="25"/>
    <s v=""/>
    <s v="is_arm16fraud_bad"/>
    <x v="2"/>
    <n v="747"/>
    <n v="691"/>
    <n v="672"/>
    <n v="658"/>
    <n v="649"/>
    <n v="648"/>
    <n v="646"/>
    <n v="640"/>
    <n v="637"/>
    <n v="632"/>
  </r>
  <r>
    <x v="3"/>
    <x v="2"/>
    <s v="2018/01/04"/>
    <x v="26"/>
    <s v=""/>
    <s v="is_arm16fraud_bad"/>
    <x v="0"/>
    <n v="0.36785456826090751"/>
    <n v="0.36851575592081359"/>
    <n v="0.36905306394876158"/>
    <n v="0.36996657866298049"/>
    <n v="0.36996657866298049"/>
    <n v="0.37015894624082152"/>
    <n v="0.45379751566264198"/>
    <n v="0.45723148218857312"/>
    <n v="0.45837653761979374"/>
    <n v="0.50121684635212083"/>
  </r>
  <r>
    <x v="3"/>
    <x v="2"/>
    <s v="2018/01/04"/>
    <x v="26"/>
    <s v=""/>
    <s v="is_arm16fraud_bad"/>
    <x v="1"/>
    <n v="4.9572622032206595E-2"/>
    <n v="0.69752212888544785"/>
    <n v="1.1019905439293047"/>
    <n v="2.0539914556786818"/>
    <n v="2.4753598934825698"/>
    <n v="3.040190932252695"/>
    <n v="2.818223111883011"/>
    <n v="3.3408960428436352"/>
    <n v="3.7569989008377824"/>
    <n v="3.9117111247812151"/>
  </r>
  <r>
    <x v="3"/>
    <x v="2"/>
    <s v="2018/01/04"/>
    <x v="26"/>
    <s v=""/>
    <s v="is_arm16fraud_bad"/>
    <x v="2"/>
    <n v="744"/>
    <n v="732"/>
    <n v="720"/>
    <n v="710"/>
    <n v="707"/>
    <n v="695"/>
    <n v="675"/>
    <n v="663"/>
    <n v="659"/>
    <n v="649"/>
  </r>
  <r>
    <x v="3"/>
    <x v="2"/>
    <s v="2018/01/11"/>
    <x v="27"/>
    <s v=""/>
    <s v="is_arm16fraud_bad"/>
    <x v="0"/>
    <n v="0.26256983028927888"/>
    <n v="0.39683763391637566"/>
    <n v="0.56069058112828507"/>
    <n v="0.56069058112828507"/>
    <n v="0.70590823302015637"/>
    <n v="0.77787241381614558"/>
    <n v="0.80772094922756654"/>
    <n v="0.80817937607033552"/>
    <n v="0.82569348690208255"/>
    <n v="0.82612259755711759"/>
  </r>
  <r>
    <x v="3"/>
    <x v="2"/>
    <s v="2018/01/11"/>
    <x v="27"/>
    <s v=""/>
    <s v="is_arm16fraud_bad"/>
    <x v="1"/>
    <n v="0"/>
    <n v="0"/>
    <n v="1.7155967153448796E-2"/>
    <n v="1.7155967153448796E-2"/>
    <n v="1.3626685088981402E-2"/>
    <n v="0.11541368069250373"/>
    <n v="0.22139667986159975"/>
    <n v="0.32367075824712033"/>
    <n v="0.59419113320614292"/>
    <n v="0.64336179553641315"/>
  </r>
  <r>
    <x v="3"/>
    <x v="2"/>
    <s v="2018/01/11"/>
    <x v="27"/>
    <s v=""/>
    <s v="is_arm16fraud_bad"/>
    <x v="2"/>
    <n v="773"/>
    <n v="771"/>
    <n v="754"/>
    <n v="754"/>
    <n v="749"/>
    <n v="741"/>
    <n v="688"/>
    <n v="681"/>
    <n v="670"/>
    <n v="667"/>
  </r>
  <r>
    <x v="3"/>
    <x v="2"/>
    <s v="2018/01/18"/>
    <x v="28"/>
    <s v=""/>
    <s v="is_arm16fraud_bad"/>
    <x v="0"/>
    <n v="0.24218038554911819"/>
    <n v="0.24218038554911819"/>
    <n v="0.24218038554911819"/>
    <n v="0.36017749006948663"/>
    <n v="0.52955716923427409"/>
    <n v="0.52955716923427409"/>
    <n v="0.52955716923427409"/>
    <n v="0.71382579578917482"/>
    <n v="0.71382579578917482"/>
    <n v="0.85194121286092384"/>
  </r>
  <r>
    <x v="3"/>
    <x v="2"/>
    <s v="2018/01/18"/>
    <x v="28"/>
    <s v=""/>
    <s v="is_arm16fraud_bad"/>
    <x v="1"/>
    <n v="0"/>
    <n v="0"/>
    <n v="0"/>
    <n v="0"/>
    <n v="0"/>
    <n v="0"/>
    <n v="0"/>
    <n v="0"/>
    <n v="0"/>
    <n v="9.4234070055730971E-5"/>
  </r>
  <r>
    <x v="3"/>
    <x v="2"/>
    <s v="2018/01/18"/>
    <x v="28"/>
    <s v=""/>
    <s v="is_arm16fraud_bad"/>
    <x v="2"/>
    <n v="786"/>
    <n v="786"/>
    <n v="786"/>
    <n v="777"/>
    <n v="777"/>
    <n v="777"/>
    <n v="777"/>
    <n v="775"/>
    <n v="775"/>
    <n v="740"/>
  </r>
  <r>
    <x v="3"/>
    <x v="2"/>
    <s v="2018/01/25"/>
    <x v="29"/>
    <s v=""/>
    <s v="is_arm16fraud_bad"/>
    <x v="0"/>
    <n v="0.22841842456098313"/>
    <n v="0.22841842456098313"/>
    <n v="0.35876000690963894"/>
    <n v="0.71698720753985989"/>
    <n v="0.71698720753985989"/>
    <n v="0.71698720753985989"/>
    <n v="0.71698720753985989"/>
    <n v="0.86283523403876117"/>
    <n v="0.86283523403876117"/>
    <n v="0.86283523403876117"/>
  </r>
  <r>
    <x v="3"/>
    <x v="2"/>
    <s v="2018/01/25"/>
    <x v="29"/>
    <s v=""/>
    <s v="is_arm16fraud_bad"/>
    <x v="1"/>
    <n v="0"/>
    <n v="0"/>
    <n v="0"/>
    <n v="0"/>
    <n v="0"/>
    <n v="0"/>
    <n v="0"/>
    <n v="1.7206468614157984E-3"/>
    <n v="1.7206468614157984E-3"/>
    <n v="0.20151417637033872"/>
  </r>
  <r>
    <x v="3"/>
    <x v="2"/>
    <s v="2018/01/25"/>
    <x v="29"/>
    <s v=""/>
    <s v="is_arm16fraud_bad"/>
    <x v="2"/>
    <n v="795"/>
    <n v="795"/>
    <n v="770"/>
    <n v="755"/>
    <n v="755"/>
    <n v="755"/>
    <n v="755"/>
    <n v="720"/>
    <n v="720"/>
    <n v="714"/>
  </r>
  <r>
    <x v="3"/>
    <x v="2"/>
    <s v="2018/02/01"/>
    <x v="6"/>
    <s v=""/>
    <s v="is_arm16fraud_bad"/>
    <x v="0"/>
    <n v="0"/>
    <n v="0"/>
    <n v="0"/>
    <n v="0"/>
    <n v="0"/>
    <n v="0"/>
    <n v="0"/>
    <n v="0"/>
    <n v="0"/>
    <n v="0"/>
  </r>
  <r>
    <x v="3"/>
    <x v="2"/>
    <s v="2018/02/01"/>
    <x v="6"/>
    <s v=""/>
    <s v="is_arm16fraud_bad"/>
    <x v="1"/>
    <m/>
    <m/>
    <m/>
    <m/>
    <m/>
    <m/>
    <m/>
    <m/>
    <m/>
    <m/>
  </r>
  <r>
    <x v="3"/>
    <x v="2"/>
    <s v="2018/02/01"/>
    <x v="6"/>
    <s v=""/>
    <s v="is_arm16fraud_bad"/>
    <x v="2"/>
    <n v="766"/>
    <n v="766"/>
    <n v="766"/>
    <n v="766"/>
    <n v="766"/>
    <n v="766"/>
    <n v="766"/>
    <n v="766"/>
    <n v="766"/>
    <n v="766"/>
  </r>
  <r>
    <x v="3"/>
    <x v="2"/>
    <s v="2018/02/08"/>
    <x v="30"/>
    <s v=""/>
    <s v="is_arm16fraud_bad"/>
    <x v="0"/>
    <m/>
    <m/>
    <m/>
    <m/>
    <m/>
    <m/>
    <m/>
    <m/>
    <m/>
    <m/>
  </r>
  <r>
    <x v="3"/>
    <x v="2"/>
    <s v="2018/02/08"/>
    <x v="30"/>
    <s v=""/>
    <s v="is_arm16fraud_bad"/>
    <x v="1"/>
    <m/>
    <m/>
    <m/>
    <m/>
    <m/>
    <m/>
    <m/>
    <m/>
    <m/>
    <m/>
  </r>
  <r>
    <x v="3"/>
    <x v="2"/>
    <s v="2018/02/08"/>
    <x v="30"/>
    <s v=""/>
    <s v="is_arm16fraud_bad"/>
    <x v="2"/>
    <n v="660"/>
    <n v="647"/>
    <n v="647"/>
    <n v="647"/>
    <n v="647"/>
    <n v="647"/>
    <n v="647"/>
    <n v="647"/>
    <n v="647"/>
    <n v="647"/>
  </r>
  <r>
    <x v="3"/>
    <x v="2"/>
    <s v="2018/02/15"/>
    <x v="31"/>
    <s v=""/>
    <s v="is_arm16fraud_bad"/>
    <x v="0"/>
    <n v="0"/>
    <n v="0"/>
    <n v="0"/>
    <n v="0"/>
    <n v="0"/>
    <n v="0.26257030850519841"/>
    <n v="0.26257030850519841"/>
    <n v="0.26257030850519841"/>
    <n v="0.26257030850519841"/>
    <n v="0.26257030850519841"/>
  </r>
  <r>
    <x v="3"/>
    <x v="2"/>
    <s v="2018/02/15"/>
    <x v="31"/>
    <s v=""/>
    <s v="is_arm16fraud_bad"/>
    <x v="1"/>
    <m/>
    <m/>
    <m/>
    <m/>
    <m/>
    <n v="10.440765985069781"/>
    <n v="19.664719246997723"/>
    <n v="19.664719246997723"/>
    <n v="19.664719246997723"/>
    <n v="19.664719246997723"/>
  </r>
  <r>
    <x v="3"/>
    <x v="2"/>
    <s v="2018/02/15"/>
    <x v="31"/>
    <s v=""/>
    <s v="is_arm16fraud_bad"/>
    <x v="2"/>
    <n v="634"/>
    <n v="634"/>
    <n v="631"/>
    <n v="631"/>
    <n v="619"/>
    <n v="617"/>
    <n v="616"/>
    <n v="616"/>
    <n v="616"/>
    <n v="616"/>
  </r>
  <r>
    <x v="3"/>
    <x v="2"/>
    <s v="2018/02/22"/>
    <x v="32"/>
    <s v=""/>
    <s v="is_arm16fraud_bad"/>
    <x v="0"/>
    <n v="0"/>
    <n v="0"/>
    <n v="0"/>
    <n v="0"/>
    <n v="0"/>
    <n v="0"/>
    <n v="0"/>
    <n v="0"/>
    <n v="0"/>
    <n v="0"/>
  </r>
  <r>
    <x v="3"/>
    <x v="2"/>
    <s v="2018/02/22"/>
    <x v="32"/>
    <s v=""/>
    <s v="is_arm16fraud_bad"/>
    <x v="1"/>
    <m/>
    <m/>
    <m/>
    <m/>
    <m/>
    <m/>
    <m/>
    <m/>
    <m/>
    <m/>
  </r>
  <r>
    <x v="3"/>
    <x v="2"/>
    <s v="2018/02/22"/>
    <x v="32"/>
    <s v=""/>
    <s v="is_arm16fraud_bad"/>
    <x v="2"/>
    <n v="644"/>
    <n v="644"/>
    <n v="630"/>
    <n v="624"/>
    <n v="624"/>
    <n v="624"/>
    <n v="623"/>
    <n v="623"/>
    <n v="623"/>
    <n v="623"/>
  </r>
  <r>
    <x v="3"/>
    <x v="2"/>
    <s v="2018/03/01"/>
    <x v="7"/>
    <s v=""/>
    <s v="is_arm16fraud_bad"/>
    <x v="0"/>
    <m/>
    <m/>
    <m/>
    <m/>
    <m/>
    <m/>
    <m/>
    <m/>
    <m/>
    <m/>
  </r>
  <r>
    <x v="3"/>
    <x v="2"/>
    <s v="2018/03/01"/>
    <x v="7"/>
    <s v=""/>
    <s v="is_arm16fraud_bad"/>
    <x v="1"/>
    <m/>
    <m/>
    <m/>
    <m/>
    <m/>
    <m/>
    <m/>
    <m/>
    <m/>
    <m/>
  </r>
  <r>
    <x v="3"/>
    <x v="2"/>
    <s v="2018/03/01"/>
    <x v="7"/>
    <s v=""/>
    <s v="is_arm16fraud_bad"/>
    <x v="2"/>
    <n v="618"/>
    <n v="618"/>
    <n v="618"/>
    <n v="618"/>
    <n v="618"/>
    <n v="618"/>
    <n v="618"/>
    <n v="618"/>
    <n v="618"/>
    <n v="618"/>
  </r>
  <r>
    <x v="4"/>
    <x v="2"/>
    <s v="2017/08/31"/>
    <x v="8"/>
    <s v=""/>
    <s v="is_arm16fraud_bad"/>
    <x v="0"/>
    <n v="5.688930819617305E-2"/>
    <n v="5.688930819617305E-2"/>
    <n v="5.8298632152695311E-2"/>
    <n v="8.077101164758313E-2"/>
    <n v="0.20664771999718215"/>
    <n v="0.21412104202530607"/>
    <n v="0.21558479030289629"/>
    <n v="0.22625708181071719"/>
    <n v="0.24410157770852475"/>
    <n v="0.71900184627535935"/>
  </r>
  <r>
    <x v="4"/>
    <x v="2"/>
    <s v="2017/08/31"/>
    <x v="8"/>
    <s v=""/>
    <s v="is_arm16fraud_bad"/>
    <x v="1"/>
    <n v="33.103990877993162"/>
    <n v="33.103990877993162"/>
    <n v="38.652840799086697"/>
    <n v="34.218607598393099"/>
    <n v="17.652311090225854"/>
    <n v="19.642700452517165"/>
    <n v="22.161775440703767"/>
    <n v="23.358226606578"/>
    <n v="24.413322080038345"/>
    <n v="8.7499155093141781"/>
  </r>
  <r>
    <x v="4"/>
    <x v="2"/>
    <s v="2017/08/31"/>
    <x v="8"/>
    <s v=""/>
    <s v="is_arm16fraud_bad"/>
    <x v="2"/>
    <n v="896"/>
    <n v="896"/>
    <n v="613"/>
    <n v="429"/>
    <n v="258"/>
    <n v="205"/>
    <n v="195"/>
    <n v="148"/>
    <n v="135"/>
    <n v="131"/>
  </r>
  <r>
    <x v="4"/>
    <x v="2"/>
    <s v="2017/09/07"/>
    <x v="9"/>
    <s v=""/>
    <s v="is_arm16fraud_bad"/>
    <x v="0"/>
    <n v="0.41903476638832687"/>
    <n v="0.41927023329766783"/>
    <n v="0.68766306918536857"/>
    <n v="0.68819648299327085"/>
    <n v="0.78209664814985025"/>
    <n v="0.78731766704345219"/>
    <n v="0.79263172073937116"/>
    <n v="0.79921250375752451"/>
    <n v="0.80363096098013309"/>
    <n v="0.80909166493176565"/>
  </r>
  <r>
    <x v="4"/>
    <x v="2"/>
    <s v="2017/09/07"/>
    <x v="9"/>
    <s v=""/>
    <s v="is_arm16fraud_bad"/>
    <x v="1"/>
    <n v="0.22789189112956196"/>
    <n v="0.37369061625466682"/>
    <n v="0.26416918276233042"/>
    <n v="0.52061195847969988"/>
    <n v="0.81009785764052444"/>
    <n v="1.018658849074495"/>
    <n v="1.3653671884256477"/>
    <n v="1.7723391012448788"/>
    <n v="2.0048618058342358"/>
    <n v="2.3335630774312004"/>
  </r>
  <r>
    <x v="4"/>
    <x v="2"/>
    <s v="2017/09/07"/>
    <x v="9"/>
    <s v=""/>
    <s v="is_arm16fraud_bad"/>
    <x v="2"/>
    <n v="587"/>
    <n v="532"/>
    <n v="452"/>
    <n v="334"/>
    <n v="228"/>
    <n v="179"/>
    <n v="143"/>
    <n v="133"/>
    <n v="126"/>
    <n v="115"/>
  </r>
  <r>
    <x v="4"/>
    <x v="2"/>
    <s v="2017/09/14"/>
    <x v="10"/>
    <s v=""/>
    <s v="is_arm16fraud_bad"/>
    <x v="0"/>
    <n v="0.44021834802339266"/>
    <n v="0.45301207567768592"/>
    <n v="0.69202348055982765"/>
    <n v="0.70243265226311857"/>
    <n v="0.71079424093509269"/>
    <n v="0.71088516496274501"/>
    <n v="0.7746148153479091"/>
    <n v="0.79992977015068301"/>
    <n v="0.79992977015068301"/>
    <n v="0.79992977015068301"/>
  </r>
  <r>
    <x v="4"/>
    <x v="2"/>
    <s v="2017/09/14"/>
    <x v="10"/>
    <s v=""/>
    <s v="is_arm16fraud_bad"/>
    <x v="1"/>
    <n v="1.2034498113413337"/>
    <n v="1.9528399977267263"/>
    <n v="2.0669257968890098"/>
    <n v="2.8094508628282142"/>
    <n v="4.1841440149957023"/>
    <n v="4.5918479771951404"/>
    <n v="4.9021707104218368"/>
    <n v="7.4664979843472254"/>
    <n v="7.4664979843472254"/>
    <n v="7.4664979843472254"/>
  </r>
  <r>
    <x v="4"/>
    <x v="2"/>
    <s v="2017/09/14"/>
    <x v="10"/>
    <s v=""/>
    <s v="is_arm16fraud_bad"/>
    <x v="2"/>
    <n v="687"/>
    <n v="566"/>
    <n v="480"/>
    <n v="272"/>
    <n v="166"/>
    <n v="153"/>
    <n v="138"/>
    <n v="128"/>
    <n v="128"/>
    <n v="128"/>
  </r>
  <r>
    <x v="4"/>
    <x v="2"/>
    <s v="2017/09/21"/>
    <x v="11"/>
    <s v=""/>
    <s v="is_arm16fraud_bad"/>
    <x v="0"/>
    <n v="4.6484602444871993E-2"/>
    <n v="5.5435275042323442E-2"/>
    <n v="5.5435275042323442E-2"/>
    <n v="7.2458578473035828E-2"/>
    <n v="0.55686023248820005"/>
    <n v="0.55911081301644805"/>
    <n v="0.60807916874662116"/>
    <n v="0.80907723890843108"/>
    <n v="0.82080683235021212"/>
    <n v="0.82686144007925633"/>
  </r>
  <r>
    <x v="4"/>
    <x v="2"/>
    <s v="2017/09/21"/>
    <x v="11"/>
    <s v=""/>
    <s v="is_arm16fraud_bad"/>
    <x v="1"/>
    <n v="8.3061716669383099"/>
    <n v="27.990062007523044"/>
    <n v="27.990062007523044"/>
    <n v="23.411715313725903"/>
    <n v="3.1564990835369562"/>
    <n v="3.8540830644994903"/>
    <n v="4.1755561056514736"/>
    <n v="3.3223383635871642"/>
    <n v="3.7158351585808806"/>
    <n v="4.2142285188044717"/>
  </r>
  <r>
    <x v="4"/>
    <x v="2"/>
    <s v="2017/09/21"/>
    <x v="11"/>
    <s v=""/>
    <s v="is_arm16fraud_bad"/>
    <x v="2"/>
    <n v="598"/>
    <n v="476"/>
    <n v="476"/>
    <n v="413"/>
    <n v="340"/>
    <n v="257"/>
    <n v="186"/>
    <n v="152"/>
    <n v="140"/>
    <n v="133"/>
  </r>
  <r>
    <x v="4"/>
    <x v="2"/>
    <s v="2017/09/28"/>
    <x v="12"/>
    <s v=""/>
    <s v="is_arm16fraud_bad"/>
    <x v="0"/>
    <n v="1.9802409345435111E-2"/>
    <n v="2.1129236755172049E-2"/>
    <n v="2.8511774376230661E-2"/>
    <n v="3.0905541818260281E-2"/>
    <n v="3.0905541818260281E-2"/>
    <n v="5.3129343736570432E-2"/>
    <n v="0.27926168523972805"/>
    <n v="0.57985255218378351"/>
    <n v="0.59385579552664047"/>
    <n v="0.62065528100711187"/>
  </r>
  <r>
    <x v="4"/>
    <x v="2"/>
    <s v="2017/09/28"/>
    <x v="12"/>
    <s v=""/>
    <s v="is_arm16fraud_bad"/>
    <x v="1"/>
    <n v="61.344358385783053"/>
    <n v="65.329968049699218"/>
    <n v="94.88154909209095"/>
    <n v="92.129305600364191"/>
    <n v="92.129305600364191"/>
    <n v="63.064126185779088"/>
    <n v="13.868280390798676"/>
    <n v="7.4161566683943052"/>
    <n v="8.4628863891064707"/>
    <n v="9.2293737600385182"/>
  </r>
  <r>
    <x v="4"/>
    <x v="2"/>
    <s v="2017/09/28"/>
    <x v="12"/>
    <s v=""/>
    <s v="is_arm16fraud_bad"/>
    <x v="2"/>
    <n v="677"/>
    <n v="531"/>
    <n v="347"/>
    <n v="295"/>
    <n v="295"/>
    <n v="214"/>
    <n v="147"/>
    <n v="139"/>
    <n v="135"/>
    <n v="123"/>
  </r>
  <r>
    <x v="4"/>
    <x v="2"/>
    <s v="2017/10/05"/>
    <x v="13"/>
    <s v=""/>
    <s v="is_arm16fraud_bad"/>
    <x v="0"/>
    <n v="9.280547731594882E-2"/>
    <n v="9.280547731594882E-2"/>
    <n v="9.3667541219498274E-2"/>
    <n v="9.3667541219498274E-2"/>
    <n v="0.21135604511954623"/>
    <n v="0.21137890671328188"/>
    <n v="0.21137890671328188"/>
    <n v="0.47336035651209857"/>
    <n v="0.47340061020484953"/>
    <n v="0.49507311790439296"/>
  </r>
  <r>
    <x v="4"/>
    <x v="2"/>
    <s v="2017/10/05"/>
    <x v="13"/>
    <s v=""/>
    <s v="is_arm16fraud_bad"/>
    <x v="1"/>
    <n v="2.9826931708417654"/>
    <n v="2.989039527427678"/>
    <n v="4.2931816333995698"/>
    <n v="7.2488936027286384"/>
    <n v="3.8169061049843176"/>
    <n v="4.9417158291679613"/>
    <n v="6.5523972558070511"/>
    <n v="3.3898815359585175"/>
    <n v="3.4405136573174322"/>
    <n v="3.8288155443945135"/>
  </r>
  <r>
    <x v="4"/>
    <x v="2"/>
    <s v="2017/10/05"/>
    <x v="13"/>
    <s v=""/>
    <s v="is_arm16fraud_bad"/>
    <x v="2"/>
    <n v="850"/>
    <n v="836"/>
    <n v="625"/>
    <n v="528"/>
    <n v="428"/>
    <n v="356"/>
    <n v="339"/>
    <n v="317"/>
    <n v="266"/>
    <n v="220"/>
  </r>
  <r>
    <x v="4"/>
    <x v="2"/>
    <s v="2017/10/12"/>
    <x v="14"/>
    <s v=""/>
    <s v="is_arm16fraud_bad"/>
    <x v="0"/>
    <n v="2.0544523544273306E-2"/>
    <n v="2.0544523544273306E-2"/>
    <n v="2.0544523544273306E-2"/>
    <n v="0.55083914082538366"/>
    <n v="0.56228318429344093"/>
    <n v="0.60146539103771379"/>
    <n v="0.6102435812824798"/>
    <n v="0.62088680119610862"/>
    <n v="0.62088680119610862"/>
    <n v="0.62088680119610862"/>
  </r>
  <r>
    <x v="4"/>
    <x v="2"/>
    <s v="2017/10/12"/>
    <x v="14"/>
    <s v=""/>
    <s v="is_arm16fraud_bad"/>
    <x v="1"/>
    <n v="21.273567599255113"/>
    <n v="51.999333337031871"/>
    <n v="51.999333337031871"/>
    <n v="1.9484723856761037"/>
    <n v="2.0804965745649722"/>
    <n v="2.5164270994697322"/>
    <n v="2.9486518660318777"/>
    <n v="3.9950946861807912"/>
    <n v="3.9950946861807912"/>
    <n v="5.749347425202056"/>
  </r>
  <r>
    <x v="4"/>
    <x v="2"/>
    <s v="2017/10/12"/>
    <x v="14"/>
    <s v=""/>
    <s v="is_arm16fraud_bad"/>
    <x v="2"/>
    <n v="819"/>
    <n v="722"/>
    <n v="722"/>
    <n v="702"/>
    <n v="477"/>
    <n v="392"/>
    <n v="360"/>
    <n v="250"/>
    <n v="250"/>
    <n v="245"/>
  </r>
  <r>
    <x v="4"/>
    <x v="2"/>
    <s v="2017/10/19"/>
    <x v="15"/>
    <s v=""/>
    <s v="is_arm16fraud_bad"/>
    <x v="0"/>
    <n v="0.58863801505488433"/>
    <n v="0.6735405768784386"/>
    <n v="0.6735405768784386"/>
    <n v="0.6735405768784386"/>
    <n v="0.6735405768784386"/>
    <n v="0.6735405768784386"/>
    <n v="0.67391854731558509"/>
    <n v="0.67391854731558509"/>
    <n v="0.67824704311930917"/>
    <n v="0.67824704311930917"/>
  </r>
  <r>
    <x v="4"/>
    <x v="2"/>
    <s v="2017/10/19"/>
    <x v="15"/>
    <s v=""/>
    <s v="is_arm16fraud_bad"/>
    <x v="1"/>
    <n v="9.1006246739308832E-3"/>
    <n v="0.16452220656617511"/>
    <n v="2.7166140138765558"/>
    <n v="2.7166140138765558"/>
    <n v="2.7166140138765558"/>
    <n v="2.7166140138765558"/>
    <n v="3.7160690573950408"/>
    <n v="3.7160690573950408"/>
    <n v="4.1357634610122203"/>
    <n v="4.9746461912658484"/>
  </r>
  <r>
    <x v="4"/>
    <x v="2"/>
    <s v="2017/10/19"/>
    <x v="15"/>
    <s v=""/>
    <s v="is_arm16fraud_bad"/>
    <x v="2"/>
    <n v="854"/>
    <n v="717"/>
    <n v="671"/>
    <n v="671"/>
    <n v="671"/>
    <n v="671"/>
    <n v="644"/>
    <n v="644"/>
    <n v="633"/>
    <n v="602"/>
  </r>
  <r>
    <x v="4"/>
    <x v="2"/>
    <s v="2017/10/26"/>
    <x v="16"/>
    <s v=""/>
    <s v="is_arm16fraud_bad"/>
    <x v="0"/>
    <n v="0.1995129015633928"/>
    <n v="0.56943861806523421"/>
    <n v="0.57418666259569218"/>
    <n v="0.59538836251445004"/>
    <n v="0.61638179708993512"/>
    <n v="0.61661349139551858"/>
    <n v="0.61661349139551858"/>
    <n v="0.6173562677158202"/>
    <n v="0.62169698960410091"/>
    <n v="0.66739414957479781"/>
  </r>
  <r>
    <x v="4"/>
    <x v="2"/>
    <s v="2017/10/26"/>
    <x v="16"/>
    <s v=""/>
    <s v="is_arm16fraud_bad"/>
    <x v="1"/>
    <n v="3.2138265427495392E-2"/>
    <n v="6.3768649797433102E-2"/>
    <n v="0.50858414062095125"/>
    <n v="0.88016642071469853"/>
    <n v="1.4180391580524976"/>
    <n v="2.719992193195913"/>
    <n v="2.719992193195913"/>
    <n v="2.8480994601847538"/>
    <n v="3.1031023258844779"/>
    <n v="3.3141612413516999"/>
  </r>
  <r>
    <x v="4"/>
    <x v="2"/>
    <s v="2017/10/26"/>
    <x v="16"/>
    <s v=""/>
    <s v="is_arm16fraud_bad"/>
    <x v="2"/>
    <n v="928"/>
    <n v="868"/>
    <n v="800"/>
    <n v="707"/>
    <n v="602"/>
    <n v="537"/>
    <n v="537"/>
    <n v="433"/>
    <n v="326"/>
    <n v="266"/>
  </r>
  <r>
    <x v="4"/>
    <x v="2"/>
    <s v="2017/11/02"/>
    <x v="17"/>
    <s v=""/>
    <s v="is_arm16fraud_bad"/>
    <x v="0"/>
    <n v="0.17373538644847952"/>
    <n v="0.24475677219283673"/>
    <n v="0.43406356191070822"/>
    <n v="0.51055914788190659"/>
    <n v="0.51055914788190659"/>
    <n v="0.51126591438333324"/>
    <n v="0.58227334251876939"/>
    <n v="0.58274426010671765"/>
    <n v="0.58481848216291288"/>
    <n v="0.58481848216291288"/>
  </r>
  <r>
    <x v="4"/>
    <x v="2"/>
    <s v="2017/11/02"/>
    <x v="17"/>
    <s v=""/>
    <s v="is_arm16fraud_bad"/>
    <x v="1"/>
    <n v="0"/>
    <n v="5.6105522302919155E-4"/>
    <n v="0.8760389555076239"/>
    <n v="2.5393539513648791"/>
    <n v="3.9410162987301032"/>
    <n v="5.5834017955324509"/>
    <n v="6.3913732795025684"/>
    <n v="7.6264601034303885"/>
    <n v="9.2067101813955485"/>
    <n v="10.618981391268125"/>
  </r>
  <r>
    <x v="4"/>
    <x v="2"/>
    <s v="2017/11/02"/>
    <x v="17"/>
    <s v=""/>
    <s v="is_arm16fraud_bad"/>
    <x v="2"/>
    <n v="966"/>
    <n v="939"/>
    <n v="679"/>
    <n v="464"/>
    <n v="463"/>
    <n v="422"/>
    <n v="303"/>
    <n v="257"/>
    <n v="196"/>
    <n v="187"/>
  </r>
  <r>
    <x v="4"/>
    <x v="2"/>
    <s v="2017/11/09"/>
    <x v="18"/>
    <s v=""/>
    <s v="is_arm16fraud_bad"/>
    <x v="0"/>
    <n v="0.22926314235898193"/>
    <n v="0.22926314235898193"/>
    <n v="0.22926314235898193"/>
    <n v="0.23034285352041683"/>
    <n v="0.25526210320106002"/>
    <n v="0.61465271464366156"/>
    <n v="0.61552679525159215"/>
    <n v="0.66839683772168812"/>
    <n v="0.66839683772168812"/>
    <n v="0.72053959778874754"/>
  </r>
  <r>
    <x v="4"/>
    <x v="2"/>
    <s v="2017/11/09"/>
    <x v="18"/>
    <s v=""/>
    <s v="is_arm16fraud_bad"/>
    <x v="1"/>
    <n v="1.9754994374526975"/>
    <n v="2.1336768236429"/>
    <n v="4.7692959314448489"/>
    <n v="5.2302884373099996"/>
    <n v="7.6823837735083025"/>
    <n v="3.3873587140620458"/>
    <n v="4.518031402076903"/>
    <n v="4.9432498234523443"/>
    <n v="6.6926658234180634"/>
    <n v="6.6277023027349102"/>
  </r>
  <r>
    <x v="4"/>
    <x v="2"/>
    <s v="2017/11/09"/>
    <x v="18"/>
    <s v=""/>
    <s v="is_arm16fraud_bad"/>
    <x v="2"/>
    <n v="776"/>
    <n v="763"/>
    <n v="727"/>
    <n v="566"/>
    <n v="457"/>
    <n v="367"/>
    <n v="320"/>
    <n v="239"/>
    <n v="235"/>
    <n v="207"/>
  </r>
  <r>
    <x v="4"/>
    <x v="2"/>
    <s v="2017/11/16"/>
    <x v="19"/>
    <s v=""/>
    <s v="is_arm16fraud_bad"/>
    <x v="0"/>
    <n v="0"/>
    <n v="6.8217463019054181E-2"/>
    <n v="0.33615860700076872"/>
    <n v="0.33651952222287274"/>
    <n v="0.33651952222287274"/>
    <n v="0.65411739695813742"/>
    <n v="0.65411739695813742"/>
    <n v="0.65411739695813742"/>
    <n v="0.65514762955199346"/>
    <n v="0.65776201529444589"/>
  </r>
  <r>
    <x v="4"/>
    <x v="2"/>
    <s v="2017/11/16"/>
    <x v="19"/>
    <s v=""/>
    <s v="is_arm16fraud_bad"/>
    <x v="1"/>
    <m/>
    <n v="9.4852569877719528"/>
    <n v="3.3500120890128162"/>
    <n v="4.345264860262489"/>
    <n v="6.1521426711291598"/>
    <n v="3.642919886370787"/>
    <n v="5.0549664531116489"/>
    <n v="5.541457049042128"/>
    <n v="6.3889014043683687"/>
    <n v="8.177102913708211"/>
  </r>
  <r>
    <x v="4"/>
    <x v="2"/>
    <s v="2017/11/16"/>
    <x v="19"/>
    <s v=""/>
    <s v="is_arm16fraud_bad"/>
    <x v="2"/>
    <n v="911"/>
    <n v="688"/>
    <n v="529"/>
    <n v="399"/>
    <n v="371"/>
    <n v="301"/>
    <n v="297"/>
    <n v="290"/>
    <n v="254"/>
    <n v="215"/>
  </r>
  <r>
    <x v="4"/>
    <x v="2"/>
    <s v="2017/11/23"/>
    <x v="20"/>
    <s v=""/>
    <s v="is_arm16fraud_bad"/>
    <x v="0"/>
    <n v="1.8207909131544485E-2"/>
    <n v="5.8477217203614353E-2"/>
    <n v="0.36692655607408642"/>
    <n v="0.36692655607408642"/>
    <n v="0.40078840775047059"/>
    <n v="0.40078840775047059"/>
    <n v="0.40078840775047059"/>
    <n v="0.43361142011456305"/>
    <n v="0.43645425912690305"/>
    <n v="0.45723028352096129"/>
  </r>
  <r>
    <x v="4"/>
    <x v="2"/>
    <s v="2017/11/23"/>
    <x v="20"/>
    <s v=""/>
    <s v="is_arm16fraud_bad"/>
    <x v="1"/>
    <n v="0.73854490940651552"/>
    <n v="8.0025721351774308"/>
    <n v="1.8240066166530045"/>
    <n v="4.1492570295264315"/>
    <n v="7.1338548957344052"/>
    <n v="7.1338548957344052"/>
    <n v="7.1971472311904643"/>
    <n v="7.7619029929604819"/>
    <n v="8.9173064182496091"/>
    <n v="9.346178856114518"/>
  </r>
  <r>
    <x v="4"/>
    <x v="2"/>
    <s v="2017/11/23"/>
    <x v="20"/>
    <s v=""/>
    <s v="is_arm16fraud_bad"/>
    <x v="2"/>
    <n v="899"/>
    <n v="742"/>
    <n v="636"/>
    <n v="626"/>
    <n v="537"/>
    <n v="537"/>
    <n v="522"/>
    <n v="412"/>
    <n v="316"/>
    <n v="248"/>
  </r>
  <r>
    <x v="4"/>
    <x v="2"/>
    <s v="2017/11/30"/>
    <x v="21"/>
    <s v=""/>
    <s v="is_arm16fraud_bad"/>
    <x v="0"/>
    <n v="0.22660732438923345"/>
    <n v="0.43069137040695854"/>
    <n v="0.43083075911434943"/>
    <n v="0.77809384023774686"/>
    <n v="0.77809384023774686"/>
    <n v="0.78188600796346241"/>
    <n v="0.78986646094995006"/>
    <n v="0.80470466590476253"/>
    <n v="0.80505600283298651"/>
    <n v="0.80578398472433588"/>
  </r>
  <r>
    <x v="4"/>
    <x v="2"/>
    <s v="2017/11/30"/>
    <x v="21"/>
    <s v=""/>
    <s v="is_arm16fraud_bad"/>
    <x v="1"/>
    <n v="0.61514193446608723"/>
    <n v="0.40158826224719624"/>
    <n v="0.96576479462976772"/>
    <n v="0.78746573080619053"/>
    <n v="0.79406548545955902"/>
    <n v="1.3020853851851404"/>
    <n v="1.4987171525165357"/>
    <n v="1.8398611413808956"/>
    <n v="2.3089208687120322"/>
    <n v="2.5533631105717465"/>
  </r>
  <r>
    <x v="4"/>
    <x v="2"/>
    <s v="2017/11/30"/>
    <x v="21"/>
    <s v=""/>
    <s v="is_arm16fraud_bad"/>
    <x v="2"/>
    <n v="821"/>
    <n v="702"/>
    <n v="573"/>
    <n v="458"/>
    <n v="452"/>
    <n v="369"/>
    <n v="338"/>
    <n v="303"/>
    <n v="271"/>
    <n v="215"/>
  </r>
  <r>
    <x v="4"/>
    <x v="2"/>
    <s v="2017/12/07"/>
    <x v="22"/>
    <s v=""/>
    <s v="is_arm16fraud_bad"/>
    <x v="0"/>
    <n v="2.3385524539837894E-2"/>
    <n v="3.7708012963575753E-2"/>
    <n v="0.35963541158567192"/>
    <n v="0.35982729216383447"/>
    <n v="0.55355795469354308"/>
    <n v="0.57427439808331204"/>
    <n v="0.58122961123190309"/>
    <n v="0.5819863458806076"/>
    <n v="0.60780112581925527"/>
    <n v="0.63579185082552014"/>
  </r>
  <r>
    <x v="4"/>
    <x v="2"/>
    <s v="2017/12/07"/>
    <x v="22"/>
    <s v=""/>
    <s v="is_arm16fraud_bad"/>
    <x v="1"/>
    <n v="1.9330109002688047"/>
    <n v="24.642247385067478"/>
    <n v="4.5007619382672646"/>
    <n v="6.9303708105448196"/>
    <n v="5.795655637115221"/>
    <n v="7.1785700350297148"/>
    <n v="9.5969329594127988"/>
    <n v="10.381468671172206"/>
    <n v="11.45249646875344"/>
    <n v="12.187597990675002"/>
  </r>
  <r>
    <x v="4"/>
    <x v="2"/>
    <s v="2017/12/07"/>
    <x v="22"/>
    <s v=""/>
    <s v="is_arm16fraud_bad"/>
    <x v="2"/>
    <n v="710"/>
    <n v="539"/>
    <n v="389"/>
    <n v="352"/>
    <n v="276"/>
    <n v="232"/>
    <n v="211"/>
    <n v="193"/>
    <n v="159"/>
    <n v="143"/>
  </r>
  <r>
    <x v="4"/>
    <x v="2"/>
    <s v="2017/12/14"/>
    <x v="23"/>
    <s v=""/>
    <s v="is_arm16fraud_bad"/>
    <x v="0"/>
    <n v="2.0479678738669065E-2"/>
    <n v="0.54758325221932158"/>
    <n v="0.54758325221932158"/>
    <n v="0.54790279877400005"/>
    <n v="0.54820078434395925"/>
    <n v="0.54889052316958331"/>
    <n v="0.57136779656905079"/>
    <n v="0.63051714128194003"/>
    <n v="0.73881053683462139"/>
    <n v="0.76468798550017003"/>
  </r>
  <r>
    <x v="4"/>
    <x v="2"/>
    <s v="2017/12/14"/>
    <x v="23"/>
    <s v=""/>
    <s v="is_arm16fraud_bad"/>
    <x v="1"/>
    <n v="4.3565885938123715E-3"/>
    <n v="1.0032807564759722E-3"/>
    <n v="0.6365319845172045"/>
    <n v="0.90491376900109277"/>
    <n v="2.231998164708223"/>
    <n v="2.2766340090840895"/>
    <n v="2.7022319548265528"/>
    <n v="3.1340888000325005"/>
    <n v="2.9065646400054379"/>
    <n v="3.3853389451654552"/>
  </r>
  <r>
    <x v="4"/>
    <x v="2"/>
    <s v="2017/12/14"/>
    <x v="23"/>
    <s v=""/>
    <s v="is_arm16fraud_bad"/>
    <x v="2"/>
    <n v="926"/>
    <n v="847"/>
    <n v="809"/>
    <n v="756"/>
    <n v="744"/>
    <n v="688"/>
    <n v="569"/>
    <n v="403"/>
    <n v="301"/>
    <n v="250"/>
  </r>
  <r>
    <x v="4"/>
    <x v="2"/>
    <s v="2017/12/21"/>
    <x v="24"/>
    <s v=""/>
    <s v="is_arm16fraud_bad"/>
    <x v="0"/>
    <n v="0.14427600210760669"/>
    <n v="0.56185243892476944"/>
    <n v="0.60033633742988202"/>
    <n v="0.60033633742988202"/>
    <n v="0.60033633742988202"/>
    <n v="0.71229610166805379"/>
    <n v="0.71229610166805379"/>
    <n v="0.71471653656834322"/>
    <n v="0.71471653656834322"/>
    <n v="0.71478357567589035"/>
  </r>
  <r>
    <x v="4"/>
    <x v="2"/>
    <s v="2017/12/21"/>
    <x v="24"/>
    <s v=""/>
    <s v="is_arm16fraud_bad"/>
    <x v="1"/>
    <n v="2.8726893718170241"/>
    <n v="1.1223399191619177"/>
    <n v="3.2954129230426426"/>
    <n v="3.2954129230426426"/>
    <n v="3.2954129230426426"/>
    <n v="2.8592374381121872"/>
    <n v="3.422069327387363"/>
    <n v="4.4785435904089539"/>
    <n v="4.8889146049905117"/>
    <n v="5.634023442341431"/>
  </r>
  <r>
    <x v="4"/>
    <x v="2"/>
    <s v="2017/12/21"/>
    <x v="24"/>
    <s v=""/>
    <s v="is_arm16fraud_bad"/>
    <x v="2"/>
    <n v="768"/>
    <n v="701"/>
    <n v="648"/>
    <n v="648"/>
    <n v="648"/>
    <n v="549"/>
    <n v="525"/>
    <n v="394"/>
    <n v="387"/>
    <n v="375"/>
  </r>
  <r>
    <x v="4"/>
    <x v="2"/>
    <s v="2017/12/28"/>
    <x v="25"/>
    <s v=""/>
    <s v="is_arm16fraud_bad"/>
    <x v="0"/>
    <n v="0.69019887655685785"/>
    <n v="0.69178146640390803"/>
    <n v="0.81491892240126818"/>
    <n v="0.81491892240126818"/>
    <n v="0.85749130270081908"/>
    <n v="0.8722523228243334"/>
    <n v="0.8722523228243334"/>
    <n v="0.87367552951931227"/>
    <n v="0.87529665452656125"/>
    <n v="0.87729345681086945"/>
  </r>
  <r>
    <x v="4"/>
    <x v="2"/>
    <s v="2017/12/28"/>
    <x v="25"/>
    <s v=""/>
    <s v="is_arm16fraud_bad"/>
    <x v="1"/>
    <n v="0"/>
    <n v="0.40016784710694225"/>
    <n v="0.56208018182656261"/>
    <n v="1.3335489771426852"/>
    <n v="1.5080323064623775"/>
    <n v="2.669180300219574"/>
    <n v="2.669180300219574"/>
    <n v="3.0588079531568102"/>
    <n v="3.5829532784583882"/>
    <n v="4.121886781177774"/>
  </r>
  <r>
    <x v="4"/>
    <x v="2"/>
    <s v="2017/12/28"/>
    <x v="25"/>
    <s v=""/>
    <s v="is_arm16fraud_bad"/>
    <x v="2"/>
    <n v="918"/>
    <n v="644"/>
    <n v="393"/>
    <n v="347"/>
    <n v="309"/>
    <n v="254"/>
    <n v="254"/>
    <n v="201"/>
    <n v="187"/>
    <n v="164"/>
  </r>
  <r>
    <x v="4"/>
    <x v="2"/>
    <s v="2018/01/04"/>
    <x v="26"/>
    <s v=""/>
    <s v="is_arm16fraud_bad"/>
    <x v="0"/>
    <n v="0.23846826148477249"/>
    <n v="0.23964098571583339"/>
    <n v="0.23966857363948235"/>
    <n v="0.39884372810471475"/>
    <n v="0.61617456487344302"/>
    <n v="0.64431485764794239"/>
    <n v="0.64431485764794239"/>
    <n v="0.72087355769303807"/>
    <n v="0.72125332927751484"/>
    <n v="0.72171069444163982"/>
  </r>
  <r>
    <x v="4"/>
    <x v="2"/>
    <s v="2018/01/04"/>
    <x v="26"/>
    <s v=""/>
    <s v="is_arm16fraud_bad"/>
    <x v="1"/>
    <n v="0.2002730533440186"/>
    <n v="1.2870450271561389"/>
    <n v="2.4615799292203597"/>
    <n v="1.7899747266705872"/>
    <n v="1.4423741363350095"/>
    <n v="1.8464960050870445"/>
    <n v="1.967349867316432"/>
    <n v="1.9754574212160581"/>
    <n v="2.2817508773882582"/>
    <n v="2.9111216627267038"/>
  </r>
  <r>
    <x v="4"/>
    <x v="2"/>
    <s v="2018/01/04"/>
    <x v="26"/>
    <s v=""/>
    <s v="is_arm16fraud_bad"/>
    <x v="2"/>
    <n v="799"/>
    <n v="602"/>
    <n v="497"/>
    <n v="412"/>
    <n v="375"/>
    <n v="321"/>
    <n v="310"/>
    <n v="294"/>
    <n v="264"/>
    <n v="224"/>
  </r>
  <r>
    <x v="4"/>
    <x v="2"/>
    <s v="2018/01/11"/>
    <x v="27"/>
    <s v=""/>
    <s v="is_arm16fraud_bad"/>
    <x v="0"/>
    <n v="0.19389609925564685"/>
    <n v="0.22629279567207816"/>
    <n v="0.22670201685223143"/>
    <n v="0.32642198712077625"/>
    <n v="0.39425016343120795"/>
    <n v="0.50434552575109004"/>
    <n v="0.62556826197881599"/>
    <n v="0.67426131226140684"/>
    <n v="0.72780640137170405"/>
    <n v="0.73243025375728898"/>
  </r>
  <r>
    <x v="4"/>
    <x v="2"/>
    <s v="2018/01/11"/>
    <x v="27"/>
    <s v=""/>
    <s v="is_arm16fraud_bad"/>
    <x v="1"/>
    <n v="0"/>
    <n v="7.3863890846214367E-3"/>
    <n v="0.65859408760353511"/>
    <n v="0.51308808270313788"/>
    <n v="0.58397622413890349"/>
    <n v="0.50138413749924493"/>
    <n v="0.50975929141232335"/>
    <n v="0.50987427699019461"/>
    <n v="0.61448790112998419"/>
    <n v="0.74132726560294016"/>
  </r>
  <r>
    <x v="4"/>
    <x v="2"/>
    <s v="2018/01/11"/>
    <x v="27"/>
    <s v=""/>
    <s v="is_arm16fraud_bad"/>
    <x v="2"/>
    <n v="990"/>
    <n v="855"/>
    <n v="710"/>
    <n v="630"/>
    <n v="562"/>
    <n v="501"/>
    <n v="471"/>
    <n v="407"/>
    <n v="339"/>
    <n v="291"/>
  </r>
  <r>
    <x v="4"/>
    <x v="2"/>
    <s v="2018/01/18"/>
    <x v="28"/>
    <s v=""/>
    <s v="is_arm16fraud_bad"/>
    <x v="0"/>
    <n v="8.5411362499624346E-2"/>
    <n v="0.19146168642837719"/>
    <n v="0.29192947504614847"/>
    <n v="0.36857868429679774"/>
    <n v="0.41248843346156422"/>
    <n v="0.52589292670146004"/>
    <n v="0.62666932886496207"/>
    <n v="0.62666932886496207"/>
    <n v="0.73581958753587595"/>
    <n v="0.84522000732396996"/>
  </r>
  <r>
    <x v="4"/>
    <x v="2"/>
    <s v="2018/01/18"/>
    <x v="28"/>
    <s v=""/>
    <s v="is_arm16fraud_bad"/>
    <x v="1"/>
    <n v="0"/>
    <n v="0"/>
    <n v="0"/>
    <n v="0"/>
    <n v="0"/>
    <n v="2.1953648390871373E-2"/>
    <n v="1.8552033358916687E-2"/>
    <n v="6.7181809198991513E-2"/>
    <n v="7.7819759401756061E-2"/>
    <n v="6.841311827716412E-2"/>
  </r>
  <r>
    <x v="4"/>
    <x v="2"/>
    <s v="2018/01/18"/>
    <x v="28"/>
    <s v=""/>
    <s v="is_arm16fraud_bad"/>
    <x v="2"/>
    <n v="996"/>
    <n v="994"/>
    <n v="994"/>
    <n v="994"/>
    <n v="961"/>
    <n v="846"/>
    <n v="804"/>
    <n v="797"/>
    <n v="748"/>
    <n v="700"/>
  </r>
  <r>
    <x v="4"/>
    <x v="2"/>
    <s v="2018/01/25"/>
    <x v="29"/>
    <s v=""/>
    <s v="is_arm16fraud_bad"/>
    <x v="0"/>
    <n v="7.2221142664799398E-2"/>
    <n v="0.1625147116725344"/>
    <n v="0.25973311408151684"/>
    <n v="0.25973311408151684"/>
    <n v="0.32968773187641054"/>
    <n v="0.33842815849805369"/>
    <n v="0.39999131626946338"/>
    <n v="0.46181246320097263"/>
    <n v="0.60702383970809193"/>
    <n v="0.60702383970809193"/>
  </r>
  <r>
    <x v="4"/>
    <x v="2"/>
    <s v="2018/01/25"/>
    <x v="29"/>
    <s v=""/>
    <s v="is_arm16fraud_bad"/>
    <x v="1"/>
    <n v="0"/>
    <n v="0"/>
    <n v="0"/>
    <n v="0"/>
    <n v="0"/>
    <n v="0"/>
    <n v="0"/>
    <n v="0"/>
    <n v="1.3061532732275237E-5"/>
    <n v="1.3061532732275237E-5"/>
  </r>
  <r>
    <x v="4"/>
    <x v="2"/>
    <s v="2018/01/25"/>
    <x v="29"/>
    <s v=""/>
    <s v="is_arm16fraud_bad"/>
    <x v="2"/>
    <n v="998"/>
    <n v="998"/>
    <n v="997"/>
    <n v="997"/>
    <n v="995"/>
    <n v="994"/>
    <n v="992"/>
    <n v="989"/>
    <n v="954"/>
    <n v="954"/>
  </r>
  <r>
    <x v="4"/>
    <x v="2"/>
    <s v="2018/02/01"/>
    <x v="6"/>
    <s v=""/>
    <s v="is_arm16fraud_bad"/>
    <x v="0"/>
    <n v="0.105366976423133"/>
    <n v="0.20887677411718145"/>
    <n v="0.20887677411718145"/>
    <n v="0.62345274439946108"/>
    <n v="0.62345274439946108"/>
    <n v="0.62345274439946108"/>
    <n v="0.62345274439946108"/>
    <n v="0.62345274439946108"/>
    <n v="0.62345274439946108"/>
    <n v="0.66740058693557525"/>
  </r>
  <r>
    <x v="4"/>
    <x v="2"/>
    <s v="2018/02/01"/>
    <x v="6"/>
    <s v=""/>
    <s v="is_arm16fraud_bad"/>
    <x v="1"/>
    <n v="0"/>
    <n v="0"/>
    <n v="0"/>
    <n v="0"/>
    <n v="0"/>
    <n v="0"/>
    <n v="0"/>
    <n v="0"/>
    <n v="0"/>
    <n v="0"/>
  </r>
  <r>
    <x v="4"/>
    <x v="2"/>
    <s v="2018/02/01"/>
    <x v="6"/>
    <s v=""/>
    <s v="is_arm16fraud_bad"/>
    <x v="2"/>
    <n v="998"/>
    <n v="994"/>
    <n v="994"/>
    <n v="990"/>
    <n v="990"/>
    <n v="990"/>
    <n v="990"/>
    <n v="990"/>
    <n v="990"/>
    <n v="989"/>
  </r>
  <r>
    <x v="4"/>
    <x v="2"/>
    <s v="2018/02/08"/>
    <x v="30"/>
    <s v=""/>
    <s v="is_arm16fraud_bad"/>
    <x v="0"/>
    <n v="0.19978863094808719"/>
    <n v="0.27853475761799906"/>
    <n v="0.52952155555789071"/>
    <n v="0.79113457328546399"/>
    <n v="0.79113457328546399"/>
    <n v="0.80693751842862227"/>
    <n v="0.80718823540103646"/>
    <n v="0.81168072001812996"/>
    <n v="0.81177493205333251"/>
    <n v="0.84137649087954702"/>
  </r>
  <r>
    <x v="4"/>
    <x v="2"/>
    <s v="2018/02/08"/>
    <x v="30"/>
    <s v=""/>
    <s v="is_arm16fraud_bad"/>
    <x v="1"/>
    <n v="0"/>
    <n v="0"/>
    <n v="0"/>
    <n v="0"/>
    <n v="0"/>
    <n v="0"/>
    <n v="0.13700802550580027"/>
    <n v="0.19713645479242248"/>
    <n v="0.36798441280235006"/>
    <n v="0.35856570638769591"/>
  </r>
  <r>
    <x v="4"/>
    <x v="2"/>
    <s v="2018/02/08"/>
    <x v="30"/>
    <s v=""/>
    <s v="is_arm16fraud_bad"/>
    <x v="2"/>
    <n v="998"/>
    <n v="996"/>
    <n v="993"/>
    <n v="979"/>
    <n v="979"/>
    <n v="939"/>
    <n v="840"/>
    <n v="755"/>
    <n v="723"/>
    <n v="683"/>
  </r>
  <r>
    <x v="4"/>
    <x v="2"/>
    <s v="2018/02/15"/>
    <x v="31"/>
    <s v=""/>
    <s v="is_arm16fraud_bad"/>
    <x v="0"/>
    <n v="0.16430362442574695"/>
    <n v="0.28826726890090743"/>
    <n v="0.28826726890090743"/>
    <n v="0.71492291813215514"/>
    <n v="0.71492291813215514"/>
    <n v="0.71492291813215514"/>
    <n v="0.71492291813215514"/>
    <n v="0.71496104486613377"/>
    <n v="0.71496104486613377"/>
    <n v="0.71496104486613377"/>
  </r>
  <r>
    <x v="4"/>
    <x v="2"/>
    <s v="2018/02/15"/>
    <x v="31"/>
    <s v=""/>
    <s v="is_arm16fraud_bad"/>
    <x v="1"/>
    <n v="0"/>
    <n v="0"/>
    <n v="0"/>
    <n v="0"/>
    <n v="0"/>
    <n v="0"/>
    <n v="0"/>
    <n v="8.228469628025248E-6"/>
    <n v="8.228469628025248E-6"/>
    <n v="8.228469628025248E-6"/>
  </r>
  <r>
    <x v="4"/>
    <x v="2"/>
    <s v="2018/02/15"/>
    <x v="31"/>
    <s v=""/>
    <s v="is_arm16fraud_bad"/>
    <x v="2"/>
    <n v="996"/>
    <n v="995"/>
    <n v="995"/>
    <n v="981"/>
    <n v="981"/>
    <n v="981"/>
    <n v="981"/>
    <n v="915"/>
    <n v="915"/>
    <n v="915"/>
  </r>
  <r>
    <x v="4"/>
    <x v="2"/>
    <s v="2018/02/22"/>
    <x v="32"/>
    <s v=""/>
    <s v="is_arm16fraud_bad"/>
    <x v="0"/>
    <n v="6.3641710771766849E-2"/>
    <n v="0.10772580581533737"/>
    <n v="0.10772580581533737"/>
    <n v="0.17151853047248938"/>
    <n v="0.17151853047248938"/>
    <n v="0.2310394878536578"/>
    <n v="0.26914687899040568"/>
    <n v="0.33161676255222378"/>
    <n v="0.33161676255222378"/>
    <n v="0.4424838598867753"/>
  </r>
  <r>
    <x v="4"/>
    <x v="2"/>
    <s v="2018/02/22"/>
    <x v="32"/>
    <s v=""/>
    <s v="is_arm16fraud_bad"/>
    <x v="1"/>
    <n v="0"/>
    <n v="0"/>
    <n v="0"/>
    <n v="0"/>
    <n v="0"/>
    <n v="0"/>
    <n v="0"/>
    <n v="0"/>
    <n v="0"/>
    <n v="0"/>
  </r>
  <r>
    <x v="4"/>
    <x v="2"/>
    <s v="2018/02/22"/>
    <x v="32"/>
    <s v=""/>
    <s v="is_arm16fraud_bad"/>
    <x v="2"/>
    <n v="998"/>
    <n v="998"/>
    <n v="998"/>
    <n v="997"/>
    <n v="997"/>
    <n v="996"/>
    <n v="996"/>
    <n v="996"/>
    <n v="996"/>
    <n v="993"/>
  </r>
  <r>
    <x v="4"/>
    <x v="2"/>
    <s v="2018/03/01"/>
    <x v="7"/>
    <s v=""/>
    <s v="is_arm16fraud_bad"/>
    <x v="0"/>
    <n v="0.24674864026708904"/>
    <n v="0.24674864026708904"/>
    <n v="0.24674864026708904"/>
    <n v="0.24674864026708904"/>
    <n v="0.24674864026708904"/>
    <n v="0.24674864026708904"/>
    <n v="0.24674864026708904"/>
    <n v="0.24674864026708904"/>
    <n v="0.24674864026708904"/>
    <n v="0.24674864026708904"/>
  </r>
  <r>
    <x v="4"/>
    <x v="2"/>
    <s v="2018/03/01"/>
    <x v="7"/>
    <s v=""/>
    <s v="is_arm16fraud_bad"/>
    <x v="1"/>
    <n v="0"/>
    <n v="0"/>
    <n v="0"/>
    <n v="0"/>
    <n v="0"/>
    <n v="0"/>
    <n v="0"/>
    <n v="0"/>
    <n v="0"/>
    <n v="0"/>
  </r>
  <r>
    <x v="4"/>
    <x v="2"/>
    <s v="2018/03/01"/>
    <x v="7"/>
    <s v=""/>
    <s v="is_arm16fraud_bad"/>
    <x v="2"/>
    <n v="999"/>
    <n v="999"/>
    <n v="999"/>
    <n v="999"/>
    <n v="999"/>
    <n v="999"/>
    <n v="999"/>
    <n v="999"/>
    <n v="999"/>
    <n v="999"/>
  </r>
  <r>
    <x v="5"/>
    <x v="2"/>
    <s v="2017/08/31"/>
    <x v="8"/>
    <s v=""/>
    <s v="is_arm16fraud_bad"/>
    <x v="0"/>
    <n v="5.688930819617305E-2"/>
    <n v="5.688930819617305E-2"/>
    <n v="5.9529633750915155E-2"/>
    <n v="0.54556139498032652"/>
    <n v="0.67137790574953116"/>
    <n v="0.6742323608440175"/>
    <n v="0.67925353962421486"/>
    <n v="0.69840661934669901"/>
    <n v="0.71743722812975941"/>
    <n v="0.73823698412198091"/>
  </r>
  <r>
    <x v="5"/>
    <x v="2"/>
    <s v="2017/08/31"/>
    <x v="8"/>
    <s v=""/>
    <s v="is_arm16fraud_bad"/>
    <x v="1"/>
    <n v="33.122822120866601"/>
    <n v="33.122822120866601"/>
    <n v="35.34984412168204"/>
    <n v="4.5419400757711825"/>
    <n v="4.2978878241868275"/>
    <n v="5.8524663504555505"/>
    <n v="6.3587711026685545"/>
    <n v="6.9512972007421245"/>
    <n v="7.7546101959666434"/>
    <n v="8.4181907456634821"/>
  </r>
  <r>
    <x v="5"/>
    <x v="2"/>
    <s v="2017/08/31"/>
    <x v="8"/>
    <s v=""/>
    <s v="is_arm16fraud_bad"/>
    <x v="2"/>
    <n v="925"/>
    <n v="925"/>
    <n v="782"/>
    <n v="577"/>
    <n v="495"/>
    <n v="455"/>
    <n v="410"/>
    <n v="329"/>
    <n v="278"/>
    <n v="247"/>
  </r>
  <r>
    <x v="5"/>
    <x v="2"/>
    <s v="2017/09/07"/>
    <x v="9"/>
    <s v=""/>
    <s v="is_arm16fraud_bad"/>
    <x v="0"/>
    <n v="0.41872675588629293"/>
    <n v="0.68714584279071211"/>
    <n v="0.6883440753735639"/>
    <n v="0.77045564977443748"/>
    <n v="0.77370535863117695"/>
    <n v="0.78304898621720997"/>
    <n v="0.79055827583322258"/>
    <n v="0.79378858548837405"/>
    <n v="0.79772747988762094"/>
    <n v="0.80232046568875437"/>
  </r>
  <r>
    <x v="5"/>
    <x v="2"/>
    <s v="2017/09/07"/>
    <x v="9"/>
    <s v=""/>
    <s v="is_arm16fraud_bad"/>
    <x v="1"/>
    <n v="0.1174067446876053"/>
    <n v="0.11562423851121824"/>
    <n v="0.24916736658711619"/>
    <n v="0.4979726564156613"/>
    <n v="0.66809231942204517"/>
    <n v="0.99769848539951489"/>
    <n v="1.3367199504807588"/>
    <n v="1.6647852245145716"/>
    <n v="2.0126444090731823"/>
    <n v="2.3265331197800156"/>
  </r>
  <r>
    <x v="5"/>
    <x v="2"/>
    <s v="2017/09/07"/>
    <x v="9"/>
    <s v=""/>
    <s v="is_arm16fraud_bad"/>
    <x v="2"/>
    <n v="879"/>
    <n v="740"/>
    <n v="569"/>
    <n v="430"/>
    <n v="365"/>
    <n v="299"/>
    <n v="267"/>
    <n v="253"/>
    <n v="238"/>
    <n v="218"/>
  </r>
  <r>
    <x v="5"/>
    <x v="2"/>
    <s v="2017/09/14"/>
    <x v="10"/>
    <s v=""/>
    <s v="is_arm16fraud_bad"/>
    <x v="0"/>
    <n v="0.68083662054833982"/>
    <n v="0.68174683850257645"/>
    <n v="0.69333508953219303"/>
    <n v="0.7066266724059953"/>
    <n v="0.71763081531532003"/>
    <n v="0.73334399726250143"/>
    <n v="0.74730681020423806"/>
    <n v="0.77451210487222877"/>
    <n v="0.78139137117941793"/>
    <n v="0.79024342817259741"/>
  </r>
  <r>
    <x v="5"/>
    <x v="2"/>
    <s v="2017/09/14"/>
    <x v="10"/>
    <s v=""/>
    <s v="is_arm16fraud_bad"/>
    <x v="1"/>
    <n v="0.1335680014449297"/>
    <n v="1.0576624984942189"/>
    <n v="2.060040618959301"/>
    <n v="2.7778625095179081"/>
    <n v="3.5111764560295846"/>
    <n v="4.3245090314628367"/>
    <n v="5.0565797639840468"/>
    <n v="5.7035693269683598"/>
    <n v="6.4836947300175662"/>
    <n v="7.2509214970054572"/>
  </r>
  <r>
    <x v="5"/>
    <x v="2"/>
    <s v="2017/09/14"/>
    <x v="10"/>
    <s v=""/>
    <s v="is_arm16fraud_bad"/>
    <x v="2"/>
    <n v="873"/>
    <n v="802"/>
    <n v="711"/>
    <n v="470"/>
    <n v="361"/>
    <n v="303"/>
    <n v="269"/>
    <n v="239"/>
    <n v="220"/>
    <n v="204"/>
  </r>
  <r>
    <x v="5"/>
    <x v="2"/>
    <s v="2017/09/21"/>
    <x v="11"/>
    <s v=""/>
    <s v="is_arm16fraud_bad"/>
    <x v="0"/>
    <n v="6.2787658573242769E-2"/>
    <n v="0.2641729270391947"/>
    <n v="0.26544428197943443"/>
    <n v="0.26544428197943443"/>
    <n v="0.26544428197943443"/>
    <n v="0.31490440416918947"/>
    <n v="0.32785128016189446"/>
    <n v="0.33690955912158155"/>
    <n v="0.34808442984395943"/>
    <n v="0.84326187265836972"/>
  </r>
  <r>
    <x v="5"/>
    <x v="2"/>
    <s v="2017/09/21"/>
    <x v="11"/>
    <s v=""/>
    <s v="is_arm16fraud_bad"/>
    <x v="1"/>
    <n v="5.0048296721335594"/>
    <n v="2.3838816946452166"/>
    <n v="3.7562211954860327"/>
    <n v="7.8944901066772175"/>
    <n v="7.8944901066772175"/>
    <n v="7.0361793756650517"/>
    <n v="8.0569937434661405"/>
    <n v="9.091142932906001"/>
    <n v="9.9819800211115908"/>
    <n v="4.3225585288986554"/>
  </r>
  <r>
    <x v="5"/>
    <x v="2"/>
    <s v="2017/09/21"/>
    <x v="11"/>
    <s v=""/>
    <s v="is_arm16fraud_bad"/>
    <x v="2"/>
    <n v="677"/>
    <n v="562"/>
    <n v="515"/>
    <n v="514"/>
    <n v="514"/>
    <n v="437"/>
    <n v="371"/>
    <n v="314"/>
    <n v="275"/>
    <n v="264"/>
  </r>
  <r>
    <x v="5"/>
    <x v="2"/>
    <s v="2017/09/28"/>
    <x v="12"/>
    <s v=""/>
    <s v="is_arm16fraud_bad"/>
    <x v="0"/>
    <n v="1.7960440695325111E-2"/>
    <n v="2.4291229173451945E-2"/>
    <n v="2.4291229173451945E-2"/>
    <n v="3.9086920802620849E-2"/>
    <n v="5.3648942535211519E-2"/>
    <n v="6.5792445646968442E-2"/>
    <n v="0.3084788095597964"/>
    <n v="0.31613437262477351"/>
    <n v="0.31925695084363048"/>
    <n v="0.34178410133249848"/>
  </r>
  <r>
    <x v="5"/>
    <x v="2"/>
    <s v="2017/09/28"/>
    <x v="12"/>
    <s v=""/>
    <s v="is_arm16fraud_bad"/>
    <x v="1"/>
    <n v="51.491525700476785"/>
    <n v="99.247799149116986"/>
    <n v="99.247799149116986"/>
    <n v="76.171490951652046"/>
    <n v="67.376737458702195"/>
    <n v="65.299250005125799"/>
    <n v="15.450403833542859"/>
    <n v="15.904985237460327"/>
    <n v="16.456588024065823"/>
    <n v="17.402307134985389"/>
  </r>
  <r>
    <x v="5"/>
    <x v="2"/>
    <s v="2017/09/28"/>
    <x v="12"/>
    <s v=""/>
    <s v="is_arm16fraud_bad"/>
    <x v="2"/>
    <n v="919"/>
    <n v="721"/>
    <n v="721"/>
    <n v="474"/>
    <n v="405"/>
    <n v="349"/>
    <n v="308"/>
    <n v="289"/>
    <n v="279"/>
    <n v="249"/>
  </r>
  <r>
    <x v="5"/>
    <x v="2"/>
    <s v="2017/10/05"/>
    <x v="13"/>
    <s v=""/>
    <s v="is_arm16fraud_bad"/>
    <x v="0"/>
    <n v="2.0585956060374548E-2"/>
    <n v="2.6173842241351879E-2"/>
    <n v="2.6306242762047776E-2"/>
    <n v="0.1140059393049427"/>
    <n v="0.11436755189320984"/>
    <n v="0.23240838365343025"/>
    <n v="0.23288884970326312"/>
    <n v="0.23379376046599765"/>
    <n v="0.49842691668606393"/>
    <n v="0.50005468004394837"/>
  </r>
  <r>
    <x v="5"/>
    <x v="2"/>
    <s v="2017/10/05"/>
    <x v="13"/>
    <s v=""/>
    <s v="is_arm16fraud_bad"/>
    <x v="1"/>
    <n v="13.519776935740524"/>
    <n v="10.837441138790037"/>
    <n v="21.560157472463839"/>
    <n v="5.5456899547095375"/>
    <n v="7.6170840805535809"/>
    <n v="4.7430308472791447"/>
    <n v="6.0530584492833137"/>
    <n v="6.414318050459392"/>
    <n v="3.2700321347545138"/>
    <n v="3.5590161004913208"/>
  </r>
  <r>
    <x v="5"/>
    <x v="2"/>
    <s v="2017/10/05"/>
    <x v="13"/>
    <s v=""/>
    <s v="is_arm16fraud_bad"/>
    <x v="2"/>
    <n v="912"/>
    <n v="856"/>
    <n v="838"/>
    <n v="788"/>
    <n v="719"/>
    <n v="609"/>
    <n v="551"/>
    <n v="494"/>
    <n v="460"/>
    <n v="404"/>
  </r>
  <r>
    <x v="5"/>
    <x v="2"/>
    <s v="2017/10/12"/>
    <x v="14"/>
    <s v=""/>
    <s v="is_arm16fraud_bad"/>
    <x v="0"/>
    <n v="2.0544523544273288E-2"/>
    <n v="2.0544523544273288E-2"/>
    <n v="2.6496038585725502E-2"/>
    <n v="0.55717240386004685"/>
    <n v="0.55717240386004685"/>
    <n v="0.56986858302538279"/>
    <n v="0.63736280978984527"/>
    <n v="0.71267016194541677"/>
    <n v="0.73429976844750355"/>
    <n v="0.73429976844750355"/>
  </r>
  <r>
    <x v="5"/>
    <x v="2"/>
    <s v="2017/10/12"/>
    <x v="14"/>
    <s v=""/>
    <s v="is_arm16fraud_bad"/>
    <x v="1"/>
    <n v="20.359824171109548"/>
    <n v="41.975023716928057"/>
    <n v="38.433270289918447"/>
    <n v="2.2935432980772168"/>
    <n v="2.2935432980772168"/>
    <n v="2.6394848104381983"/>
    <n v="2.7404427563230804"/>
    <n v="2.8419639355819206"/>
    <n v="3.7114491195471504"/>
    <n v="3.7114491195471504"/>
  </r>
  <r>
    <x v="5"/>
    <x v="2"/>
    <s v="2017/10/12"/>
    <x v="14"/>
    <s v=""/>
    <s v="is_arm16fraud_bad"/>
    <x v="2"/>
    <n v="854"/>
    <n v="829"/>
    <n v="768"/>
    <n v="698"/>
    <n v="698"/>
    <n v="578"/>
    <n v="512"/>
    <n v="456"/>
    <n v="380"/>
    <n v="380"/>
  </r>
  <r>
    <x v="5"/>
    <x v="2"/>
    <s v="2017/10/19"/>
    <x v="15"/>
    <s v=""/>
    <s v="is_arm16fraud_bad"/>
    <x v="0"/>
    <n v="0.44618044567790238"/>
    <n v="0.44618044567790238"/>
    <n v="0.53803749423304359"/>
    <n v="0.53803749423304359"/>
    <n v="0.56283003975351675"/>
    <n v="0.56283003975351675"/>
    <n v="0.70559467100330964"/>
    <n v="0.7056333919011456"/>
    <n v="0.7056333919011456"/>
    <n v="0.7056333919011456"/>
  </r>
  <r>
    <x v="5"/>
    <x v="2"/>
    <s v="2017/10/19"/>
    <x v="15"/>
    <s v=""/>
    <s v="is_arm16fraud_bad"/>
    <x v="1"/>
    <n v="1.330907092769219E-2"/>
    <n v="0.83681842466747058"/>
    <n v="1.150843061265906"/>
    <n v="2.2945392333751902"/>
    <n v="3.4890244602656697"/>
    <n v="3.4890244602656697"/>
    <n v="2.9028568079615624"/>
    <n v="4.9695804225988578"/>
    <n v="4.9695804225988578"/>
    <n v="4.9695804225988578"/>
  </r>
  <r>
    <x v="5"/>
    <x v="2"/>
    <s v="2017/10/19"/>
    <x v="15"/>
    <s v=""/>
    <s v="is_arm16fraud_bad"/>
    <x v="2"/>
    <n v="938"/>
    <n v="917"/>
    <n v="877"/>
    <n v="839"/>
    <n v="787"/>
    <n v="787"/>
    <n v="742"/>
    <n v="717"/>
    <n v="717"/>
    <n v="717"/>
  </r>
  <r>
    <x v="5"/>
    <x v="2"/>
    <s v="2017/10/26"/>
    <x v="16"/>
    <s v=""/>
    <s v="is_arm16fraud_bad"/>
    <x v="0"/>
    <n v="0.19951290156339224"/>
    <n v="0.19951290156339224"/>
    <n v="0.57380929276193005"/>
    <n v="0.59908923197603858"/>
    <n v="0.59908923197603858"/>
    <n v="0.59950480275062312"/>
    <n v="0.60539428925976257"/>
    <n v="0.62768541814982548"/>
    <n v="0.65778146676289584"/>
    <n v="0.65984365984993365"/>
  </r>
  <r>
    <x v="5"/>
    <x v="2"/>
    <s v="2017/10/26"/>
    <x v="16"/>
    <s v=""/>
    <s v="is_arm16fraud_bad"/>
    <x v="1"/>
    <n v="3.4912145179411651E-2"/>
    <n v="1.0622696934948852"/>
    <n v="0.37572386363914489"/>
    <n v="1.6122566825688549"/>
    <n v="1.6122566825688549"/>
    <n v="2.0478869563500166"/>
    <n v="2.8422754012208862"/>
    <n v="3.1839504988637506"/>
    <n v="3.2353333125605781"/>
    <n v="3.633577615713099"/>
  </r>
  <r>
    <x v="5"/>
    <x v="2"/>
    <s v="2017/10/26"/>
    <x v="16"/>
    <s v=""/>
    <s v="is_arm16fraud_bad"/>
    <x v="2"/>
    <n v="922"/>
    <n v="915"/>
    <n v="871"/>
    <n v="808"/>
    <n v="808"/>
    <n v="758"/>
    <n v="641"/>
    <n v="550"/>
    <n v="512"/>
    <n v="476"/>
  </r>
  <r>
    <x v="5"/>
    <x v="2"/>
    <s v="2017/11/02"/>
    <x v="17"/>
    <s v=""/>
    <s v="is_arm16fraud_bad"/>
    <x v="0"/>
    <n v="0.20691166922859597"/>
    <n v="0.28823129959990196"/>
    <n v="0.35141891231734707"/>
    <n v="0.40770531100890361"/>
    <n v="0.53414672671964014"/>
    <n v="0.53559064569719428"/>
    <n v="0.53758120879308557"/>
    <n v="0.57638015394462405"/>
    <n v="0.58099444409141021"/>
    <n v="0.60507314003807755"/>
  </r>
  <r>
    <x v="5"/>
    <x v="2"/>
    <s v="2017/11/02"/>
    <x v="17"/>
    <s v=""/>
    <s v="is_arm16fraud_bad"/>
    <x v="1"/>
    <n v="0"/>
    <n v="2.8734389319784757E-2"/>
    <n v="2.0599607779915665"/>
    <n v="3.2825231970989512"/>
    <n v="3.6434043159580378"/>
    <n v="5.7593174586140279"/>
    <n v="6.8989323427340308"/>
    <n v="7.7437722446692243"/>
    <n v="8.7950121375403416"/>
    <n v="10.137488073063375"/>
  </r>
  <r>
    <x v="5"/>
    <x v="2"/>
    <s v="2017/11/02"/>
    <x v="17"/>
    <s v=""/>
    <s v="is_arm16fraud_bad"/>
    <x v="2"/>
    <n v="990"/>
    <n v="977"/>
    <n v="928"/>
    <n v="694"/>
    <n v="578"/>
    <n v="533"/>
    <n v="476"/>
    <n v="416"/>
    <n v="383"/>
    <n v="344"/>
  </r>
  <r>
    <x v="5"/>
    <x v="2"/>
    <s v="2017/11/09"/>
    <x v="18"/>
    <s v=""/>
    <s v="is_arm16fraud_bad"/>
    <x v="0"/>
    <n v="0.12470663914574064"/>
    <n v="0.22926314235898168"/>
    <n v="0.26333649442570078"/>
    <n v="0.46505739150255809"/>
    <n v="0.46505739150255809"/>
    <n v="0.46644046049485011"/>
    <n v="0.67591350883438706"/>
    <n v="0.67591350883438706"/>
    <n v="0.67591350883438706"/>
    <n v="0.68184072662360062"/>
  </r>
  <r>
    <x v="5"/>
    <x v="2"/>
    <s v="2017/11/09"/>
    <x v="18"/>
    <s v=""/>
    <s v="is_arm16fraud_bad"/>
    <x v="1"/>
    <n v="6.417183765689769"/>
    <n v="4.5816114432182315"/>
    <n v="5.591818537928325"/>
    <n v="3.7866981625816152"/>
    <n v="3.7866981625816152"/>
    <n v="4.5306095834099276"/>
    <n v="7.455593857665443"/>
    <n v="7.455593857665443"/>
    <n v="7.455593857665443"/>
    <n v="7.6272633882759617"/>
  </r>
  <r>
    <x v="5"/>
    <x v="2"/>
    <s v="2017/11/09"/>
    <x v="18"/>
    <s v=""/>
    <s v="is_arm16fraud_bad"/>
    <x v="2"/>
    <n v="861"/>
    <n v="835"/>
    <n v="764"/>
    <n v="706"/>
    <n v="706"/>
    <n v="565"/>
    <n v="527"/>
    <n v="527"/>
    <n v="527"/>
    <n v="488"/>
  </r>
  <r>
    <x v="5"/>
    <x v="2"/>
    <s v="2017/11/16"/>
    <x v="19"/>
    <s v=""/>
    <s v="is_arm16fraud_bad"/>
    <x v="0"/>
    <n v="6.8451555212904192E-2"/>
    <n v="6.8767240582651365E-2"/>
    <n v="6.9021097746988766E-2"/>
    <n v="0.34011482049263858"/>
    <n v="0.34011482049263858"/>
    <n v="0.34017678064044155"/>
    <n v="0.34017678064044155"/>
    <n v="0.34371331176831726"/>
    <n v="0.38735758599886472"/>
    <n v="0.40968873047826571"/>
  </r>
  <r>
    <x v="5"/>
    <x v="2"/>
    <s v="2017/11/16"/>
    <x v="19"/>
    <s v=""/>
    <s v="is_arm16fraud_bad"/>
    <x v="1"/>
    <n v="2.5440764319424032"/>
    <n v="10.781422333522775"/>
    <n v="18.151039713225796"/>
    <n v="7.0425588586397954"/>
    <n v="7.0425588586397954"/>
    <n v="10.581409048561367"/>
    <n v="10.581409048561367"/>
    <n v="12.429202538355083"/>
    <n v="11.460503485172936"/>
    <n v="12.219113294387819"/>
  </r>
  <r>
    <x v="5"/>
    <x v="2"/>
    <s v="2017/11/16"/>
    <x v="19"/>
    <s v=""/>
    <s v="is_arm16fraud_bad"/>
    <x v="2"/>
    <n v="911"/>
    <n v="800"/>
    <n v="690"/>
    <n v="544"/>
    <n v="544"/>
    <n v="535"/>
    <n v="535"/>
    <n v="466"/>
    <n v="447"/>
    <n v="405"/>
  </r>
  <r>
    <x v="5"/>
    <x v="2"/>
    <s v="2017/11/23"/>
    <x v="20"/>
    <s v=""/>
    <s v="is_arm16fraud_bad"/>
    <x v="0"/>
    <n v="0.32559368115784926"/>
    <n v="0.32559368115784926"/>
    <n v="0.32727467444713237"/>
    <n v="0.32754382579540869"/>
    <n v="0.32754382579540869"/>
    <n v="0.32754382579540869"/>
    <n v="0.3277987631662953"/>
    <n v="0.37121247295018095"/>
    <n v="0.46032407650776758"/>
    <n v="0.52473117788052648"/>
  </r>
  <r>
    <x v="5"/>
    <x v="2"/>
    <s v="2017/11/23"/>
    <x v="20"/>
    <s v=""/>
    <s v="is_arm16fraud_bad"/>
    <x v="1"/>
    <n v="1.4338489102821228"/>
    <n v="1.5692575879128221"/>
    <n v="2.7801226932006178"/>
    <n v="4.3733788351902954"/>
    <n v="9.3446463955592574"/>
    <n v="9.3446463955592574"/>
    <n v="9.4017017255048199"/>
    <n v="9.2270934519480345"/>
    <n v="8.819403452154015"/>
    <n v="8.2462082553201856"/>
  </r>
  <r>
    <x v="5"/>
    <x v="2"/>
    <s v="2017/11/23"/>
    <x v="20"/>
    <s v=""/>
    <s v="is_arm16fraud_bad"/>
    <x v="2"/>
    <n v="884"/>
    <n v="833"/>
    <n v="738"/>
    <n v="718"/>
    <n v="712"/>
    <n v="712"/>
    <n v="679"/>
    <n v="581"/>
    <n v="495"/>
    <n v="461"/>
  </r>
  <r>
    <x v="5"/>
    <x v="2"/>
    <s v="2017/11/30"/>
    <x v="21"/>
    <s v=""/>
    <s v="is_arm16fraud_bad"/>
    <x v="0"/>
    <n v="0.24743114771412569"/>
    <n v="0.43063314194942443"/>
    <n v="0.43370067134635754"/>
    <n v="0.43563152615704243"/>
    <n v="0.78670693101068612"/>
    <n v="0.78670693101068612"/>
    <n v="0.78785487697766365"/>
    <n v="0.79206575757163211"/>
    <n v="0.79319529291579605"/>
    <n v="0.79626405249140975"/>
  </r>
  <r>
    <x v="5"/>
    <x v="2"/>
    <s v="2017/11/30"/>
    <x v="21"/>
    <s v=""/>
    <s v="is_arm16fraud_bad"/>
    <x v="1"/>
    <n v="0.29842888931430134"/>
    <n v="0.52427241784405787"/>
    <n v="0.96605742536533779"/>
    <n v="1.690347426736881"/>
    <n v="1.1116570985876397"/>
    <n v="1.1116570985876397"/>
    <n v="1.443682574335184"/>
    <n v="1.8153254922015265"/>
    <n v="2.0918645944936518"/>
    <n v="2.4949935884408161"/>
  </r>
  <r>
    <x v="5"/>
    <x v="2"/>
    <s v="2017/11/30"/>
    <x v="21"/>
    <s v=""/>
    <s v="is_arm16fraud_bad"/>
    <x v="2"/>
    <n v="860"/>
    <n v="817"/>
    <n v="729"/>
    <n v="645"/>
    <n v="579"/>
    <n v="579"/>
    <n v="528"/>
    <n v="457"/>
    <n v="425"/>
    <n v="400"/>
  </r>
  <r>
    <x v="5"/>
    <x v="2"/>
    <s v="2017/12/07"/>
    <x v="22"/>
    <s v=""/>
    <s v="is_arm16fraud_bad"/>
    <x v="0"/>
    <n v="2.0123821073142211E-2"/>
    <n v="2.0315701651305064E-2"/>
    <n v="0.11036642564672576"/>
    <n v="0.1125018836792835"/>
    <n v="0.44693937659155614"/>
    <n v="0.44739701992781311"/>
    <n v="0.44974027367238095"/>
    <n v="0.46361510733759048"/>
    <n v="0.47650766426898761"/>
    <n v="0.62092991261393049"/>
  </r>
  <r>
    <x v="5"/>
    <x v="2"/>
    <s v="2017/12/07"/>
    <x v="22"/>
    <s v=""/>
    <s v="is_arm16fraud_bad"/>
    <x v="1"/>
    <n v="2.3686782869102676"/>
    <n v="57.081485754742957"/>
    <n v="16.165507564757718"/>
    <n v="24.260520533804339"/>
    <n v="7.5644009459818013"/>
    <n v="9.6860653649676607"/>
    <n v="11.529234610020978"/>
    <n v="13.23764722222738"/>
    <n v="14.83776805309431"/>
    <n v="12.686889233151508"/>
  </r>
  <r>
    <x v="5"/>
    <x v="2"/>
    <s v="2017/12/07"/>
    <x v="22"/>
    <s v=""/>
    <s v="is_arm16fraud_bad"/>
    <x v="2"/>
    <n v="817"/>
    <n v="785"/>
    <n v="576"/>
    <n v="526"/>
    <n v="490"/>
    <n v="475"/>
    <n v="451"/>
    <n v="420"/>
    <n v="375"/>
    <n v="342"/>
  </r>
  <r>
    <x v="5"/>
    <x v="2"/>
    <s v="2017/12/14"/>
    <x v="23"/>
    <s v=""/>
    <s v="is_arm16fraud_bad"/>
    <x v="0"/>
    <n v="3.1610370939993119E-4"/>
    <n v="0.23791885984662031"/>
    <n v="0.5276814796524848"/>
    <n v="0.5276814796524848"/>
    <n v="0.537630850552267"/>
    <n v="0.64846781753850447"/>
    <n v="0.66437093135278813"/>
    <n v="0.66684023569532591"/>
    <n v="0.69598780249101078"/>
    <n v="0.72825656774246683"/>
  </r>
  <r>
    <x v="5"/>
    <x v="2"/>
    <s v="2017/12/14"/>
    <x v="23"/>
    <s v=""/>
    <s v="is_arm16fraud_bad"/>
    <x v="1"/>
    <n v="1097.206518082422"/>
    <n v="1.4596961952697893"/>
    <n v="0.65910659565853291"/>
    <n v="1.9669278581608087"/>
    <n v="1.9972633306407164"/>
    <n v="1.8894360143528788"/>
    <n v="2.1583514093706841"/>
    <n v="2.7183414799219849"/>
    <n v="3.2683243229161434"/>
    <n v="3.4308571347841141"/>
  </r>
  <r>
    <x v="5"/>
    <x v="2"/>
    <s v="2017/12/14"/>
    <x v="23"/>
    <s v=""/>
    <s v="is_arm16fraud_bad"/>
    <x v="2"/>
    <n v="967"/>
    <n v="939"/>
    <n v="932"/>
    <n v="923"/>
    <n v="905"/>
    <n v="859"/>
    <n v="632"/>
    <n v="575"/>
    <n v="563"/>
    <n v="465"/>
  </r>
  <r>
    <x v="5"/>
    <x v="2"/>
    <s v="2017/12/21"/>
    <x v="24"/>
    <s v=""/>
    <s v="is_arm16fraud_bad"/>
    <x v="0"/>
    <n v="0.55787510937381757"/>
    <n v="0.67314582753237484"/>
    <n v="0.71506035903849652"/>
    <n v="0.71590752380186318"/>
    <n v="0.71616372800932171"/>
    <n v="0.71616372800932171"/>
    <n v="0.71616372800932171"/>
    <n v="0.71658531835388317"/>
    <n v="0.71851401810639381"/>
    <n v="0.72142750572232284"/>
  </r>
  <r>
    <x v="5"/>
    <x v="2"/>
    <s v="2017/12/21"/>
    <x v="24"/>
    <s v=""/>
    <s v="is_arm16fraud_bad"/>
    <x v="1"/>
    <n v="3.4815679710974407E-2"/>
    <n v="0.47676233360780979"/>
    <n v="1.1438645544015489"/>
    <n v="1.6193488046321003"/>
    <n v="3.4995218600688052"/>
    <n v="3.4995218600688052"/>
    <n v="3.4995218600688052"/>
    <n v="4.4300934266037979"/>
    <n v="4.8503043418901619"/>
    <n v="5.7823525569812011"/>
  </r>
  <r>
    <x v="5"/>
    <x v="2"/>
    <s v="2017/12/21"/>
    <x v="24"/>
    <s v=""/>
    <s v="is_arm16fraud_bad"/>
    <x v="2"/>
    <n v="968"/>
    <n v="862"/>
    <n v="727"/>
    <n v="653"/>
    <n v="625"/>
    <n v="625"/>
    <n v="625"/>
    <n v="607"/>
    <n v="560"/>
    <n v="494"/>
  </r>
  <r>
    <x v="5"/>
    <x v="2"/>
    <s v="2017/12/28"/>
    <x v="25"/>
    <s v=""/>
    <s v="is_arm16fraud_bad"/>
    <x v="0"/>
    <n v="0.69152339432824206"/>
    <n v="0.73638140145081443"/>
    <n v="0.7379254291144115"/>
    <n v="0.74181085959727955"/>
    <n v="0.74252411136326257"/>
    <n v="0.74649574602637947"/>
    <n v="0.74649574602637947"/>
    <n v="0.75210539523049347"/>
    <n v="0.87486809274143051"/>
    <n v="0.89239269998140303"/>
  </r>
  <r>
    <x v="5"/>
    <x v="2"/>
    <s v="2017/12/28"/>
    <x v="25"/>
    <s v=""/>
    <s v="is_arm16fraud_bad"/>
    <x v="1"/>
    <n v="0"/>
    <n v="0.16407331310672685"/>
    <n v="0.76521131738382819"/>
    <n v="1.4091040002646196"/>
    <n v="2.1208537120265567"/>
    <n v="3.2856550881348681"/>
    <n v="3.2856550881348681"/>
    <n v="3.6945470798944471"/>
    <n v="3.579751792753588"/>
    <n v="4.0219507593766179"/>
  </r>
  <r>
    <x v="5"/>
    <x v="2"/>
    <s v="2017/12/28"/>
    <x v="25"/>
    <s v=""/>
    <s v="is_arm16fraud_bad"/>
    <x v="2"/>
    <n v="970"/>
    <n v="754"/>
    <n v="637"/>
    <n v="553"/>
    <n v="519"/>
    <n v="454"/>
    <n v="454"/>
    <n v="394"/>
    <n v="363"/>
    <n v="328"/>
  </r>
  <r>
    <x v="5"/>
    <x v="2"/>
    <s v="2018/01/04"/>
    <x v="26"/>
    <s v=""/>
    <s v="is_arm16fraud_bad"/>
    <x v="0"/>
    <n v="0.23483018377763901"/>
    <n v="0.23918474686634872"/>
    <n v="0.24001735121627887"/>
    <n v="0.24267542662627367"/>
    <n v="0.31935553796152594"/>
    <n v="0.4791102966544496"/>
    <n v="0.48356613307035712"/>
    <n v="0.48535685121725614"/>
    <n v="0.48756057401553615"/>
    <n v="0.48760523306950998"/>
  </r>
  <r>
    <x v="5"/>
    <x v="2"/>
    <s v="2018/01/04"/>
    <x v="26"/>
    <s v=""/>
    <s v="is_arm16fraud_bad"/>
    <x v="1"/>
    <n v="0.19974814254840517"/>
    <n v="1.8750357569947271"/>
    <n v="2.5678244555210816"/>
    <n v="3.5673501925499078"/>
    <n v="3.2902675343136725"/>
    <n v="2.3356799121746517"/>
    <n v="2.8982338974159352"/>
    <n v="3.3784936424479564"/>
    <n v="4.4614656344500192"/>
    <n v="4.5253023027297212"/>
  </r>
  <r>
    <x v="5"/>
    <x v="2"/>
    <s v="2018/01/04"/>
    <x v="26"/>
    <s v=""/>
    <s v="is_arm16fraud_bad"/>
    <x v="2"/>
    <n v="912"/>
    <n v="750"/>
    <n v="726"/>
    <n v="650"/>
    <n v="606"/>
    <n v="571"/>
    <n v="489"/>
    <n v="430"/>
    <n v="388"/>
    <n v="385"/>
  </r>
  <r>
    <x v="5"/>
    <x v="2"/>
    <s v="2018/01/11"/>
    <x v="27"/>
    <s v=""/>
    <s v="is_arm16fraud_bad"/>
    <x v="0"/>
    <n v="0.19389609925564685"/>
    <n v="0.20572149465204295"/>
    <n v="0.37975840340717726"/>
    <n v="0.3799472584883915"/>
    <n v="0.42857584679932825"/>
    <n v="0.53924972210938116"/>
    <n v="0.60718635292517387"/>
    <n v="0.72841210557098401"/>
    <n v="0.96183396953376832"/>
    <n v="0.96183396953376832"/>
  </r>
  <r>
    <x v="5"/>
    <x v="2"/>
    <s v="2018/01/11"/>
    <x v="27"/>
    <s v=""/>
    <s v="is_arm16fraud_bad"/>
    <x v="1"/>
    <n v="0"/>
    <n v="0.39160082336397722"/>
    <n v="0.31620408515286558"/>
    <n v="0.47259395381015079"/>
    <n v="0.48437530366876064"/>
    <n v="0.45371282250465395"/>
    <n v="0.48347739145369473"/>
    <n v="0.43564972376604849"/>
    <n v="0.40612555394544864"/>
    <n v="0.40612555394544864"/>
  </r>
  <r>
    <x v="5"/>
    <x v="2"/>
    <s v="2018/01/11"/>
    <x v="27"/>
    <s v=""/>
    <s v="is_arm16fraud_bad"/>
    <x v="2"/>
    <n v="997"/>
    <n v="952"/>
    <n v="809"/>
    <n v="792"/>
    <n v="767"/>
    <n v="650"/>
    <n v="620"/>
    <n v="582"/>
    <n v="482"/>
    <n v="482"/>
  </r>
  <r>
    <x v="5"/>
    <x v="2"/>
    <s v="2018/01/18"/>
    <x v="28"/>
    <s v=""/>
    <s v="is_arm16fraud_bad"/>
    <x v="0"/>
    <n v="8.5411362499624346E-2"/>
    <n v="0.19146168642837719"/>
    <n v="0.29192947504614847"/>
    <n v="0.36935252934502072"/>
    <n v="0.41239444769604422"/>
    <n v="0.51828969564709804"/>
    <n v="0.51845929192763907"/>
    <n v="0.62775848007637614"/>
    <n v="0.63148461537148948"/>
    <n v="0.7406331750099171"/>
  </r>
  <r>
    <x v="5"/>
    <x v="2"/>
    <s v="2018/01/18"/>
    <x v="28"/>
    <s v=""/>
    <s v="is_arm16fraud_bad"/>
    <x v="1"/>
    <n v="0"/>
    <n v="0"/>
    <n v="0"/>
    <n v="0"/>
    <n v="0"/>
    <n v="0"/>
    <n v="0.10394166748341233"/>
    <n v="0.13438976133546951"/>
    <n v="0.15100786597600524"/>
    <n v="0.12886545232958924"/>
  </r>
  <r>
    <x v="5"/>
    <x v="2"/>
    <s v="2018/01/18"/>
    <x v="28"/>
    <s v=""/>
    <s v="is_arm16fraud_bad"/>
    <x v="2"/>
    <n v="999"/>
    <n v="999"/>
    <n v="999"/>
    <n v="998"/>
    <n v="996"/>
    <n v="974"/>
    <n v="924"/>
    <n v="918"/>
    <n v="754"/>
    <n v="750"/>
  </r>
  <r>
    <x v="5"/>
    <x v="2"/>
    <s v="2018/01/25"/>
    <x v="29"/>
    <s v=""/>
    <s v="is_arm16fraud_bad"/>
    <x v="0"/>
    <n v="6.198991667167688E-2"/>
    <n v="0.13421105933647628"/>
    <n v="0.22450462834421128"/>
    <n v="0.22450462834421128"/>
    <n v="0.37338063538946031"/>
    <n v="0.37338063538946031"/>
    <n v="0.39085094052398578"/>
    <n v="0.47813390788471594"/>
    <n v="0.59040929604473491"/>
    <n v="0.59040929604473491"/>
  </r>
  <r>
    <x v="5"/>
    <x v="2"/>
    <s v="2018/01/25"/>
    <x v="29"/>
    <s v=""/>
    <s v="is_arm16fraud_bad"/>
    <x v="1"/>
    <n v="0"/>
    <n v="0"/>
    <n v="0"/>
    <n v="0"/>
    <n v="0"/>
    <n v="0"/>
    <n v="0"/>
    <n v="0"/>
    <n v="0"/>
    <n v="0"/>
  </r>
  <r>
    <x v="5"/>
    <x v="2"/>
    <s v="2018/01/25"/>
    <x v="29"/>
    <s v=""/>
    <s v="is_arm16fraud_bad"/>
    <x v="2"/>
    <n v="1000"/>
    <n v="1000"/>
    <n v="1000"/>
    <n v="1000"/>
    <n v="999"/>
    <n v="999"/>
    <n v="999"/>
    <n v="982"/>
    <n v="978"/>
    <n v="978"/>
  </r>
  <r>
    <x v="5"/>
    <x v="2"/>
    <s v="2018/02/01"/>
    <x v="6"/>
    <s v=""/>
    <s v="is_arm16fraud_bad"/>
    <x v="0"/>
    <n v="0.105366976423133"/>
    <n v="0.20887677411718145"/>
    <n v="0.20887677411718145"/>
    <n v="0.62546125968637456"/>
    <n v="0.62546125968637456"/>
    <n v="0.62546125968637456"/>
    <n v="0.62546125968637456"/>
    <n v="0.62546125968637456"/>
    <n v="0.62546125968637456"/>
    <n v="0.66940910222248817"/>
  </r>
  <r>
    <x v="5"/>
    <x v="2"/>
    <s v="2018/02/01"/>
    <x v="6"/>
    <s v=""/>
    <s v="is_arm16fraud_bad"/>
    <x v="1"/>
    <n v="0"/>
    <n v="0"/>
    <n v="0"/>
    <n v="0"/>
    <n v="0"/>
    <n v="0"/>
    <n v="0"/>
    <n v="0"/>
    <n v="0"/>
    <n v="0"/>
  </r>
  <r>
    <x v="5"/>
    <x v="2"/>
    <s v="2018/02/01"/>
    <x v="6"/>
    <s v=""/>
    <s v="is_arm16fraud_bad"/>
    <x v="2"/>
    <n v="999"/>
    <n v="999"/>
    <n v="999"/>
    <n v="997"/>
    <n v="997"/>
    <n v="997"/>
    <n v="997"/>
    <n v="997"/>
    <n v="997"/>
    <n v="991"/>
  </r>
  <r>
    <x v="5"/>
    <x v="2"/>
    <s v="2018/02/08"/>
    <x v="30"/>
    <s v=""/>
    <s v="is_arm16fraud_bad"/>
    <x v="0"/>
    <n v="0.19978863094808719"/>
    <n v="0.28184134678554174"/>
    <n v="0.53282814472543349"/>
    <n v="0.79444116245300667"/>
    <n v="0.79444116245300667"/>
    <n v="0.82399597400692093"/>
    <n v="0.82821138460367327"/>
    <n v="0.82833243201387052"/>
    <n v="0.84378052592895025"/>
    <n v="0.84388269168475749"/>
  </r>
  <r>
    <x v="5"/>
    <x v="2"/>
    <s v="2018/02/08"/>
    <x v="30"/>
    <s v=""/>
    <s v="is_arm16fraud_bad"/>
    <x v="1"/>
    <n v="0"/>
    <n v="0"/>
    <n v="0"/>
    <n v="0"/>
    <n v="0"/>
    <n v="9.8714977936579899E-4"/>
    <n v="9.8212540790957735E-4"/>
    <n v="0.14502451985989717"/>
    <n v="0.25293584261533469"/>
    <n v="0.41687448261596888"/>
  </r>
  <r>
    <x v="5"/>
    <x v="2"/>
    <s v="2018/02/08"/>
    <x v="30"/>
    <s v=""/>
    <s v="is_arm16fraud_bad"/>
    <x v="2"/>
    <n v="1000"/>
    <n v="999"/>
    <n v="998"/>
    <n v="974"/>
    <n v="974"/>
    <n v="928"/>
    <n v="925"/>
    <n v="886"/>
    <n v="770"/>
    <n v="731"/>
  </r>
  <r>
    <x v="5"/>
    <x v="2"/>
    <s v="2018/02/15"/>
    <x v="31"/>
    <s v=""/>
    <s v="is_arm16fraud_bad"/>
    <x v="0"/>
    <n v="0.16430362442574695"/>
    <n v="0.28826726890090743"/>
    <n v="0.28826726890090743"/>
    <n v="0.71492291813215514"/>
    <n v="0.71492291813215514"/>
    <n v="0.71492291813215514"/>
    <n v="0.71492291813215514"/>
    <n v="0.77402008479895901"/>
    <n v="0.81897224044987105"/>
    <n v="0.81901618460903347"/>
  </r>
  <r>
    <x v="5"/>
    <x v="2"/>
    <s v="2018/02/15"/>
    <x v="31"/>
    <s v=""/>
    <s v="is_arm16fraud_bad"/>
    <x v="1"/>
    <n v="0"/>
    <n v="0"/>
    <n v="0"/>
    <n v="0"/>
    <n v="0"/>
    <n v="0"/>
    <n v="0"/>
    <n v="0"/>
    <n v="2.5325170456855273E-2"/>
    <n v="2.8461723580361375E-2"/>
  </r>
  <r>
    <x v="5"/>
    <x v="2"/>
    <s v="2018/02/15"/>
    <x v="31"/>
    <s v=""/>
    <s v="is_arm16fraud_bad"/>
    <x v="2"/>
    <n v="1000"/>
    <n v="999"/>
    <n v="999"/>
    <n v="996"/>
    <n v="996"/>
    <n v="996"/>
    <n v="996"/>
    <n v="961"/>
    <n v="915"/>
    <n v="863"/>
  </r>
  <r>
    <x v="5"/>
    <x v="2"/>
    <s v="2018/02/22"/>
    <x v="32"/>
    <s v=""/>
    <s v="is_arm16fraud_bad"/>
    <x v="0"/>
    <n v="6.3641710771766849E-2"/>
    <n v="0.12574105288058596"/>
    <n v="0.12574105288058596"/>
    <n v="0.16384844401733398"/>
    <n v="0.25304697447952607"/>
    <n v="0.25304697447952607"/>
    <n v="0.25304697447952607"/>
    <n v="0.31551685804134411"/>
    <n v="0.31551685804134411"/>
    <n v="0.4238055706482447"/>
  </r>
  <r>
    <x v="5"/>
    <x v="2"/>
    <s v="2018/02/22"/>
    <x v="32"/>
    <s v=""/>
    <s v="is_arm16fraud_bad"/>
    <x v="1"/>
    <n v="0"/>
    <n v="0"/>
    <n v="0"/>
    <n v="0"/>
    <n v="0"/>
    <n v="0"/>
    <n v="0"/>
    <n v="0"/>
    <n v="0"/>
    <n v="0"/>
  </r>
  <r>
    <x v="5"/>
    <x v="2"/>
    <s v="2018/02/22"/>
    <x v="32"/>
    <s v=""/>
    <s v="is_arm16fraud_bad"/>
    <x v="2"/>
    <n v="1000"/>
    <n v="999"/>
    <n v="999"/>
    <n v="999"/>
    <n v="999"/>
    <n v="999"/>
    <n v="999"/>
    <n v="999"/>
    <n v="999"/>
    <n v="999"/>
  </r>
  <r>
    <x v="5"/>
    <x v="2"/>
    <s v="2018/03/01"/>
    <x v="7"/>
    <s v=""/>
    <s v="is_arm16fraud_bad"/>
    <x v="0"/>
    <n v="0.28434455789982122"/>
    <n v="0.28434455789982122"/>
    <n v="0.28434455789982122"/>
    <n v="0.28434455789982122"/>
    <n v="0.28434455789982122"/>
    <n v="0.28434455789982122"/>
    <n v="0.28434455789982122"/>
    <n v="0.28434455789982122"/>
    <n v="0.28434455789982122"/>
    <n v="0.28434455789982122"/>
  </r>
  <r>
    <x v="5"/>
    <x v="2"/>
    <s v="2018/03/01"/>
    <x v="7"/>
    <s v=""/>
    <s v="is_arm16fraud_bad"/>
    <x v="1"/>
    <n v="0"/>
    <n v="0"/>
    <n v="0"/>
    <n v="0"/>
    <n v="0"/>
    <n v="0"/>
    <n v="0"/>
    <n v="0"/>
    <n v="0"/>
    <n v="0"/>
  </r>
  <r>
    <x v="5"/>
    <x v="2"/>
    <s v="2018/03/01"/>
    <x v="7"/>
    <s v=""/>
    <s v="is_arm16fraud_bad"/>
    <x v="2"/>
    <n v="1000"/>
    <n v="1000"/>
    <n v="1000"/>
    <n v="1000"/>
    <n v="1000"/>
    <n v="1000"/>
    <n v="1000"/>
    <n v="1000"/>
    <n v="1000"/>
    <n v="1000"/>
  </r>
  <r>
    <x v="6"/>
    <x v="2"/>
    <s v="2017/08/31"/>
    <x v="8"/>
    <s v=""/>
    <s v="is_arm16fraud_bad"/>
    <x v="0"/>
    <n v="5.688930819617305E-2"/>
    <n v="5.688930819617305E-2"/>
    <n v="5.9529633750915155E-2"/>
    <n v="0.19798822021572271"/>
    <n v="0.66985311660647573"/>
    <n v="0.67567321068854758"/>
    <n v="0.67745753702897216"/>
    <n v="0.69587793176163204"/>
    <n v="0.70446912545240636"/>
    <n v="0.72223039560059554"/>
  </r>
  <r>
    <x v="6"/>
    <x v="2"/>
    <s v="2017/08/31"/>
    <x v="8"/>
    <s v=""/>
    <s v="is_arm16fraud_bad"/>
    <x v="1"/>
    <n v="33.107527936145971"/>
    <n v="33.107527936145971"/>
    <n v="35.40127797337481"/>
    <n v="13.462365591397836"/>
    <n v="4.5654108551003789"/>
    <n v="5.167841897245343"/>
    <n v="6.2179650559829884"/>
    <n v="7.5967613776295808"/>
    <n v="7.9183492821886894"/>
    <n v="8.6693832213937281"/>
  </r>
  <r>
    <x v="6"/>
    <x v="2"/>
    <s v="2017/08/31"/>
    <x v="8"/>
    <s v=""/>
    <s v="is_arm16fraud_bad"/>
    <x v="2"/>
    <n v="910.5"/>
    <n v="910.5"/>
    <n v="670"/>
    <n v="495.5"/>
    <n v="354.5"/>
    <n v="334"/>
    <n v="291"/>
    <n v="236.5"/>
    <n v="217.5"/>
    <n v="192"/>
  </r>
  <r>
    <x v="6"/>
    <x v="2"/>
    <s v="2017/09/07"/>
    <x v="9"/>
    <s v=""/>
    <s v="is_arm16fraud_bad"/>
    <x v="0"/>
    <n v="0.41872675588629293"/>
    <n v="0.68701373123022891"/>
    <n v="0.68800238391777935"/>
    <n v="0.76576605337996495"/>
    <n v="0.770525688172223"/>
    <n v="0.77583492418562894"/>
    <n v="0.7946997056053392"/>
    <n v="0.80341309467090849"/>
    <n v="0.80916744172472355"/>
    <n v="0.81394529806284477"/>
  </r>
  <r>
    <x v="6"/>
    <x v="2"/>
    <s v="2017/09/07"/>
    <x v="9"/>
    <s v=""/>
    <s v="is_arm16fraud_bad"/>
    <x v="1"/>
    <n v="0.13674768007160648"/>
    <n v="0.12221612394606048"/>
    <n v="0.26419777476746276"/>
    <n v="0.40819565492629178"/>
    <n v="0.68187151468668594"/>
    <n v="1.0941296715865898"/>
    <n v="1.375284074505762"/>
    <n v="1.6737281061732645"/>
    <n v="1.9760378459046484"/>
    <n v="2.2795822889825792"/>
  </r>
  <r>
    <x v="6"/>
    <x v="2"/>
    <s v="2017/09/07"/>
    <x v="9"/>
    <s v=""/>
    <s v="is_arm16fraud_bad"/>
    <x v="2"/>
    <n v="733"/>
    <n v="600.5"/>
    <n v="487"/>
    <n v="379"/>
    <n v="281.5"/>
    <n v="235"/>
    <n v="216"/>
    <n v="193.5"/>
    <n v="178.5"/>
    <n v="164"/>
  </r>
  <r>
    <x v="6"/>
    <x v="2"/>
    <s v="2017/09/14"/>
    <x v="10"/>
    <s v=""/>
    <s v="is_arm16fraud_bad"/>
    <x v="0"/>
    <n v="0.44189218658979129"/>
    <n v="0.68083662054834004"/>
    <n v="0.69195650963623445"/>
    <n v="0.70478831240604978"/>
    <n v="0.71322724624849998"/>
    <n v="0.72814579347372821"/>
    <n v="0.73766897190398528"/>
    <n v="0.75561940635952052"/>
    <n v="0.82981531396354546"/>
    <n v="0.84637076526365285"/>
  </r>
  <r>
    <x v="6"/>
    <x v="2"/>
    <s v="2017/09/14"/>
    <x v="10"/>
    <s v=""/>
    <s v="is_arm16fraud_bad"/>
    <x v="1"/>
    <n v="1.1885530944854421"/>
    <n v="1.136401458140837"/>
    <n v="2.0030430326115578"/>
    <n v="2.7741336206365088"/>
    <n v="3.6205974636455776"/>
    <n v="4.3921949437985059"/>
    <n v="5.1419548559939772"/>
    <n v="5.9036782015700302"/>
    <n v="6.061422821968919"/>
    <n v="6.7057979936609708"/>
  </r>
  <r>
    <x v="6"/>
    <x v="2"/>
    <s v="2017/09/14"/>
    <x v="10"/>
    <s v=""/>
    <s v="is_arm16fraud_bad"/>
    <x v="2"/>
    <n v="780"/>
    <n v="703.5"/>
    <n v="588"/>
    <n v="368"/>
    <n v="274"/>
    <n v="227"/>
    <n v="196"/>
    <n v="181.5"/>
    <n v="165.5"/>
    <n v="152.5"/>
  </r>
  <r>
    <x v="6"/>
    <x v="2"/>
    <s v="2017/09/21"/>
    <x v="11"/>
    <s v=""/>
    <s v="is_arm16fraud_bad"/>
    <x v="0"/>
    <n v="6.2959413403030115E-2"/>
    <n v="6.2959413403030115E-2"/>
    <n v="6.2959413403030115E-2"/>
    <n v="6.2959413403030115E-2"/>
    <n v="0.26245010995231965"/>
    <n v="0.27508216618760462"/>
    <n v="0.80775773415921381"/>
    <n v="0.81274331613733997"/>
    <n v="0.8250797433138306"/>
    <n v="0.83745505184565339"/>
  </r>
  <r>
    <x v="6"/>
    <x v="2"/>
    <s v="2017/09/21"/>
    <x v="11"/>
    <s v=""/>
    <s v="is_arm16fraud_bad"/>
    <x v="1"/>
    <n v="5.3022231018360717"/>
    <n v="22.927891822156742"/>
    <n v="22.927891822156742"/>
    <n v="26.917376160754316"/>
    <n v="7.4715426913481693"/>
    <n v="8.243198406875365"/>
    <n v="2.9615058222306359"/>
    <n v="3.239328043621422"/>
    <n v="3.6683009481924702"/>
    <n v="4.1106295897294851"/>
  </r>
  <r>
    <x v="6"/>
    <x v="2"/>
    <s v="2017/09/21"/>
    <x v="11"/>
    <s v=""/>
    <s v="is_arm16fraud_bad"/>
    <x v="2"/>
    <n v="510"/>
    <n v="495"/>
    <n v="495"/>
    <n v="490"/>
    <n v="396.5"/>
    <n v="354"/>
    <n v="302"/>
    <n v="269"/>
    <n v="229"/>
    <n v="200.5"/>
  </r>
  <r>
    <x v="6"/>
    <x v="2"/>
    <s v="2017/09/28"/>
    <x v="12"/>
    <s v=""/>
    <s v="is_arm16fraud_bad"/>
    <x v="0"/>
    <n v="1.9802409345435097E-2"/>
    <n v="2.4402022957246167E-2"/>
    <n v="2.4402022957246167E-2"/>
    <n v="3.2173130624697996E-2"/>
    <n v="4.2355308098509376E-2"/>
    <n v="4.2355308098509376E-2"/>
    <n v="5.5906461189653006E-2"/>
    <n v="0.3140605522926419"/>
    <n v="0.33811553087788682"/>
    <n v="0.63765329968111339"/>
  </r>
  <r>
    <x v="6"/>
    <x v="2"/>
    <s v="2017/09/28"/>
    <x v="12"/>
    <s v=""/>
    <s v="is_arm16fraud_bad"/>
    <x v="1"/>
    <n v="51.756730099962979"/>
    <n v="104.07410941552276"/>
    <n v="104.07410941552276"/>
    <n v="89.96745554579222"/>
    <n v="83.715284326554865"/>
    <n v="83.715284326554865"/>
    <n v="73.135640608148577"/>
    <n v="14.483153663479628"/>
    <n v="15.487938105380117"/>
    <n v="8.8806015714243127"/>
  </r>
  <r>
    <x v="6"/>
    <x v="2"/>
    <s v="2017/09/28"/>
    <x v="12"/>
    <s v=""/>
    <s v="is_arm16fraud_bad"/>
    <x v="2"/>
    <n v="798"/>
    <n v="534"/>
    <n v="534"/>
    <n v="378"/>
    <n v="292"/>
    <n v="292"/>
    <n v="254.5"/>
    <n v="224"/>
    <n v="195"/>
    <n v="183"/>
  </r>
  <r>
    <x v="6"/>
    <x v="2"/>
    <s v="2017/10/05"/>
    <x v="13"/>
    <s v=""/>
    <s v="is_arm16fraud_bad"/>
    <x v="0"/>
    <n v="2.0585956060374538E-2"/>
    <n v="8.7304849695155506E-2"/>
    <n v="8.7304849695155506E-2"/>
    <n v="9.9173593625245915E-2"/>
    <n v="0.21128974053641075"/>
    <n v="0.23251442031537889"/>
    <n v="0.23251442031537889"/>
    <n v="0.49436363352930873"/>
    <n v="0.49436363352930873"/>
    <n v="0.49591470473506599"/>
  </r>
  <r>
    <x v="6"/>
    <x v="2"/>
    <s v="2017/10/05"/>
    <x v="13"/>
    <s v=""/>
    <s v="is_arm16fraud_bad"/>
    <x v="1"/>
    <n v="13.422949006230336"/>
    <n v="3.2033927006442009"/>
    <n v="3.9092174160044242"/>
    <n v="6.6269288474612313"/>
    <n v="4.0451169472136748"/>
    <n v="5.0386249192870514"/>
    <n v="6.4967316143371585"/>
    <n v="3.1698951088162381"/>
    <n v="3.2841527310174516"/>
    <n v="3.6488532917637295"/>
  </r>
  <r>
    <x v="6"/>
    <x v="2"/>
    <s v="2017/10/05"/>
    <x v="13"/>
    <s v=""/>
    <s v="is_arm16fraud_bad"/>
    <x v="2"/>
    <n v="881"/>
    <n v="834.5"/>
    <n v="779.5"/>
    <n v="655"/>
    <n v="546.5"/>
    <n v="464.5"/>
    <n v="448.5"/>
    <n v="388.5"/>
    <n v="382"/>
    <n v="317.5"/>
  </r>
  <r>
    <x v="6"/>
    <x v="2"/>
    <s v="2017/10/12"/>
    <x v="14"/>
    <s v=""/>
    <s v="is_arm16fraud_bad"/>
    <x v="0"/>
    <n v="2.0544523544273285E-2"/>
    <n v="2.0544523544273285E-2"/>
    <n v="2.0634394650756251E-2"/>
    <n v="0.55092901193186639"/>
    <n v="0.56224826924509685"/>
    <n v="0.60777903097937391"/>
    <n v="0.60833900148812592"/>
    <n v="0.61796128867150313"/>
    <n v="0.65518593516993584"/>
    <n v="0.7273862279472435"/>
  </r>
  <r>
    <x v="6"/>
    <x v="2"/>
    <s v="2017/10/12"/>
    <x v="14"/>
    <s v=""/>
    <s v="is_arm16fraud_bad"/>
    <x v="1"/>
    <n v="19.856778418242712"/>
    <n v="41.508868189358175"/>
    <n v="50.929306403666963"/>
    <n v="1.9107485450073729"/>
    <n v="2.3036971939839255"/>
    <n v="2.4629997450518357"/>
    <n v="2.9247026398803126"/>
    <n v="3.4678599211072698"/>
    <n v="4.1843322430955796"/>
    <n v="3.7858444315583721"/>
  </r>
  <r>
    <x v="6"/>
    <x v="2"/>
    <s v="2017/10/12"/>
    <x v="14"/>
    <s v=""/>
    <s v="is_arm16fraud_bad"/>
    <x v="2"/>
    <n v="836.5"/>
    <n v="775.5"/>
    <n v="712"/>
    <n v="700"/>
    <n v="569.5"/>
    <n v="481.5"/>
    <n v="427.5"/>
    <n v="355"/>
    <n v="315"/>
    <n v="311.5"/>
  </r>
  <r>
    <x v="6"/>
    <x v="2"/>
    <s v="2017/10/19"/>
    <x v="15"/>
    <s v=""/>
    <s v="is_arm16fraud_bad"/>
    <x v="0"/>
    <n v="0.44618044567790222"/>
    <n v="0.67354057687843805"/>
    <n v="0.67391854731558443"/>
    <n v="0.68049506361002476"/>
    <n v="0.68049506361002476"/>
    <n v="0.68049506361002476"/>
    <n v="0.68095196652379619"/>
    <n v="0.68095196652379619"/>
    <n v="0.68095196652379619"/>
    <n v="0.68095196652379619"/>
  </r>
  <r>
    <x v="6"/>
    <x v="2"/>
    <s v="2017/10/19"/>
    <x v="15"/>
    <s v=""/>
    <s v="is_arm16fraud_bad"/>
    <x v="1"/>
    <n v="1.0125692289677024E-2"/>
    <n v="0.31719285621210253"/>
    <n v="0.71121405069839938"/>
    <n v="1.2717271965780821"/>
    <n v="2.7033733383379595"/>
    <n v="2.7033733383379595"/>
    <n v="4.929370883453668"/>
    <n v="4.929370883453668"/>
    <n v="4.929370883453668"/>
    <n v="4.929370883453668"/>
  </r>
  <r>
    <x v="6"/>
    <x v="2"/>
    <s v="2017/10/19"/>
    <x v="15"/>
    <s v=""/>
    <s v="is_arm16fraud_bad"/>
    <x v="2"/>
    <n v="896"/>
    <n v="792"/>
    <n v="760"/>
    <n v="736.5"/>
    <n v="715.5"/>
    <n v="715.5"/>
    <n v="694"/>
    <n v="694"/>
    <n v="694"/>
    <n v="694"/>
  </r>
  <r>
    <x v="6"/>
    <x v="2"/>
    <s v="2017/10/26"/>
    <x v="16"/>
    <s v=""/>
    <s v="is_arm16fraud_bad"/>
    <x v="0"/>
    <n v="0.19951290156339235"/>
    <n v="0.5741082697855312"/>
    <n v="0.5741082697855312"/>
    <n v="0.59513595899711091"/>
    <n v="0.59540057472773222"/>
    <n v="0.59540057472773222"/>
    <n v="0.62058038090337531"/>
    <n v="0.62665863232205843"/>
    <n v="0.62694356618919078"/>
    <n v="0.65307009442458352"/>
  </r>
  <r>
    <x v="6"/>
    <x v="2"/>
    <s v="2017/10/26"/>
    <x v="16"/>
    <s v=""/>
    <s v="is_arm16fraud_bad"/>
    <x v="1"/>
    <n v="3.2057364685043978E-2"/>
    <n v="1.2458884155807096E-2"/>
    <n v="0.37107880742191929"/>
    <n v="0.79557294638015152"/>
    <n v="2.2650402512614525"/>
    <n v="2.2650402512614525"/>
    <n v="2.6305521710615558"/>
    <n v="2.9013003257813899"/>
    <n v="2.9768286199619434"/>
    <n v="3.5535799142056792"/>
  </r>
  <r>
    <x v="6"/>
    <x v="2"/>
    <s v="2017/10/26"/>
    <x v="16"/>
    <s v=""/>
    <s v="is_arm16fraud_bad"/>
    <x v="2"/>
    <n v="925"/>
    <n v="869.5"/>
    <n v="811"/>
    <n v="740"/>
    <n v="672.5"/>
    <n v="672.5"/>
    <n v="621.5"/>
    <n v="474.5"/>
    <n v="443.5"/>
    <n v="389"/>
  </r>
  <r>
    <x v="6"/>
    <x v="2"/>
    <s v="2017/11/02"/>
    <x v="17"/>
    <s v=""/>
    <s v="is_arm16fraud_bad"/>
    <x v="0"/>
    <n v="0.18734448861271516"/>
    <n v="0.25520881059758754"/>
    <n v="0.47436979878589591"/>
    <n v="0.47546421403447114"/>
    <n v="0.56612456238344644"/>
    <n v="0.56776718222837452"/>
    <n v="0.56990811471975478"/>
    <n v="0.57068523277173744"/>
    <n v="0.58734134164871599"/>
    <n v="0.59217773983311739"/>
  </r>
  <r>
    <x v="6"/>
    <x v="2"/>
    <s v="2017/11/02"/>
    <x v="17"/>
    <s v=""/>
    <s v="is_arm16fraud_bad"/>
    <x v="1"/>
    <n v="0"/>
    <n v="5.3807729086236737E-4"/>
    <n v="1.8540187078488128"/>
    <n v="2.6263640167783624"/>
    <n v="3.6778563094224208"/>
    <n v="5.1504256351928248"/>
    <n v="6.5180955265397484"/>
    <n v="7.9517852741514385"/>
    <n v="9.2710704649096858"/>
    <n v="10.334340546767571"/>
  </r>
  <r>
    <x v="6"/>
    <x v="2"/>
    <s v="2017/11/02"/>
    <x v="17"/>
    <s v=""/>
    <s v="is_arm16fraud_bad"/>
    <x v="2"/>
    <n v="978"/>
    <n v="958"/>
    <n v="696"/>
    <n v="590.5"/>
    <n v="510"/>
    <n v="424.5"/>
    <n v="383"/>
    <n v="362"/>
    <n v="313"/>
    <n v="271.5"/>
  </r>
  <r>
    <x v="6"/>
    <x v="2"/>
    <s v="2017/11/09"/>
    <x v="18"/>
    <s v=""/>
    <s v="is_arm16fraud_bad"/>
    <x v="0"/>
    <n v="0.22926314235898168"/>
    <n v="0.22926314235898168"/>
    <n v="0.22926314235898168"/>
    <n v="0.22994414281192671"/>
    <n v="0.43199346082779394"/>
    <n v="0.62156101178373058"/>
    <n v="0.64744664215029801"/>
    <n v="0.70054180032715396"/>
    <n v="0.70054180032715396"/>
    <n v="0.70054180032715396"/>
  </r>
  <r>
    <x v="6"/>
    <x v="2"/>
    <s v="2017/11/09"/>
    <x v="18"/>
    <s v=""/>
    <s v="is_arm16fraud_bad"/>
    <x v="1"/>
    <n v="3.5302111903185311"/>
    <n v="4.7558715669326066"/>
    <n v="4.7558715669326066"/>
    <n v="5.1687228215573162"/>
    <n v="4.5655129098597378"/>
    <n v="3.2978436312825719"/>
    <n v="4.2956098697946947"/>
    <n v="7.6037868693520849"/>
    <n v="7.6037868693520849"/>
    <n v="7.6037868693520849"/>
  </r>
  <r>
    <x v="6"/>
    <x v="2"/>
    <s v="2017/11/09"/>
    <x v="18"/>
    <s v=""/>
    <s v="is_arm16fraud_bad"/>
    <x v="2"/>
    <n v="794"/>
    <n v="734.5"/>
    <n v="734.5"/>
    <n v="629"/>
    <n v="569"/>
    <n v="486"/>
    <n v="401.5"/>
    <n v="364"/>
    <n v="364"/>
    <n v="364"/>
  </r>
  <r>
    <x v="6"/>
    <x v="2"/>
    <s v="2017/11/16"/>
    <x v="19"/>
    <s v=""/>
    <s v="is_arm16fraud_bad"/>
    <x v="0"/>
    <n v="1.5490036950731098E-4"/>
    <n v="6.8330220988203211E-2"/>
    <n v="0.3363703745417051"/>
    <n v="0.33688249574630968"/>
    <n v="0.33757511414468422"/>
    <n v="0.33879690070485258"/>
    <n v="0.33879690070485258"/>
    <n v="0.35945461981248089"/>
    <n v="0.35945461981248089"/>
    <n v="0.36027614592892054"/>
  </r>
  <r>
    <x v="6"/>
    <x v="2"/>
    <s v="2017/11/16"/>
    <x v="19"/>
    <s v=""/>
    <s v="is_arm16fraud_bad"/>
    <x v="1"/>
    <n v="2659.8296422487219"/>
    <n v="9.4765385441237999"/>
    <n v="2.8671589445718602"/>
    <n v="4.6441579812806735"/>
    <n v="6.298844582525148"/>
    <n v="9.0334413157471865"/>
    <n v="9.8391228975188447"/>
    <n v="12.254419692181189"/>
    <n v="12.254419692181189"/>
    <n v="13.829372064975464"/>
  </r>
  <r>
    <x v="6"/>
    <x v="2"/>
    <s v="2017/11/16"/>
    <x v="19"/>
    <s v=""/>
    <s v="is_arm16fraud_bad"/>
    <x v="2"/>
    <n v="889"/>
    <n v="694.5"/>
    <n v="543.5"/>
    <n v="453.5"/>
    <n v="431"/>
    <n v="416"/>
    <n v="415.5"/>
    <n v="379.5"/>
    <n v="379.5"/>
    <n v="337"/>
  </r>
  <r>
    <x v="6"/>
    <x v="2"/>
    <s v="2017/11/23"/>
    <x v="20"/>
    <s v=""/>
    <s v="is_arm16fraud_bad"/>
    <x v="0"/>
    <n v="1.7988408751761376E-2"/>
    <n v="1.8001425533505751E-2"/>
    <n v="0.36660977810631729"/>
    <n v="0.36660977810631729"/>
    <n v="0.36685008792313661"/>
    <n v="0.36734457325906805"/>
    <n v="0.36734457325906805"/>
    <n v="0.43338086200045528"/>
    <n v="0.43789838181594781"/>
    <n v="0.49054904371821129"/>
  </r>
  <r>
    <x v="6"/>
    <x v="2"/>
    <s v="2017/11/23"/>
    <x v="20"/>
    <s v=""/>
    <s v="is_arm16fraud_bad"/>
    <x v="1"/>
    <n v="5.9387705711519851"/>
    <n v="31.1062263753963"/>
    <n v="2.8292356962003073"/>
    <n v="3.9611197586459057"/>
    <n v="4.8904689442121532"/>
    <n v="8.1814244019562619"/>
    <n v="8.1814244019562619"/>
    <n v="7.7801177288511676"/>
    <n v="9.1402459647281624"/>
    <n v="8.9671164977322686"/>
  </r>
  <r>
    <x v="6"/>
    <x v="2"/>
    <s v="2017/11/23"/>
    <x v="20"/>
    <s v=""/>
    <s v="is_arm16fraud_bad"/>
    <x v="2"/>
    <n v="866"/>
    <n v="762"/>
    <n v="681"/>
    <n v="673"/>
    <n v="627"/>
    <n v="624.5"/>
    <n v="624.5"/>
    <n v="487"/>
    <n v="377"/>
    <n v="364"/>
  </r>
  <r>
    <x v="6"/>
    <x v="2"/>
    <s v="2017/11/30"/>
    <x v="21"/>
    <s v=""/>
    <s v="is_arm16fraud_bad"/>
    <x v="0"/>
    <n v="0.4306331419494247"/>
    <n v="0.4306331419494247"/>
    <n v="0.43078843886487761"/>
    <n v="0.43732634437632512"/>
    <n v="0.78428089248096478"/>
    <n v="0.78482510460330268"/>
    <n v="0.7865932078260186"/>
    <n v="0.78753218113256052"/>
    <n v="0.78862492677413953"/>
    <n v="0.7973113130648608"/>
  </r>
  <r>
    <x v="6"/>
    <x v="2"/>
    <s v="2017/11/30"/>
    <x v="21"/>
    <s v=""/>
    <s v="is_arm16fraud_bad"/>
    <x v="1"/>
    <n v="0.11233237333609394"/>
    <n v="0.51508178817563877"/>
    <n v="0.96469154095830323"/>
    <n v="1.5924474169429188"/>
    <n v="0.90491644938652738"/>
    <n v="1.151177068223127"/>
    <n v="1.5219505745734299"/>
    <n v="1.9515312650478396"/>
    <n v="2.1472231333509706"/>
    <n v="2.5657157715034877"/>
  </r>
  <r>
    <x v="6"/>
    <x v="2"/>
    <s v="2017/11/30"/>
    <x v="21"/>
    <s v=""/>
    <s v="is_arm16fraud_bad"/>
    <x v="2"/>
    <n v="831.5"/>
    <n v="761.5"/>
    <n v="604.5"/>
    <n v="520"/>
    <n v="518.5"/>
    <n v="431.5"/>
    <n v="404"/>
    <n v="348.5"/>
    <n v="325.5"/>
    <n v="306.5"/>
  </r>
  <r>
    <x v="6"/>
    <x v="2"/>
    <s v="2017/12/07"/>
    <x v="22"/>
    <s v=""/>
    <s v="is_arm16fraud_bad"/>
    <x v="0"/>
    <n v="3.4803700808002762E-2"/>
    <n v="4.7041273402488593E-2"/>
    <n v="4.7547094978655509E-2"/>
    <n v="0.35967220284697193"/>
    <n v="0.4199106848015744"/>
    <n v="0.44166973593463527"/>
    <n v="0.57597675138556692"/>
    <n v="0.58753193764490641"/>
    <n v="0.59653437638945428"/>
    <n v="0.63853754436676713"/>
  </r>
  <r>
    <x v="6"/>
    <x v="2"/>
    <s v="2017/12/07"/>
    <x v="22"/>
    <s v=""/>
    <s v="is_arm16fraud_bad"/>
    <x v="1"/>
    <n v="1.5259134893643478"/>
    <n v="20.297331213743547"/>
    <n v="43.054197209609811"/>
    <n v="7.3491248557626259"/>
    <n v="8.3093727218621822"/>
    <n v="9.6624321422207018"/>
    <n v="8.9119803721149911"/>
    <n v="10.214010914811055"/>
    <n v="11.651685686754824"/>
    <n v="12.367451675959268"/>
  </r>
  <r>
    <x v="6"/>
    <x v="2"/>
    <s v="2017/12/07"/>
    <x v="22"/>
    <s v=""/>
    <s v="is_arm16fraud_bad"/>
    <x v="2"/>
    <n v="755.5"/>
    <n v="539"/>
    <n v="498"/>
    <n v="463.5"/>
    <n v="412.5"/>
    <n v="366.5"/>
    <n v="339.5"/>
    <n v="302"/>
    <n v="273"/>
    <n v="240.5"/>
  </r>
  <r>
    <x v="6"/>
    <x v="2"/>
    <s v="2017/12/14"/>
    <x v="23"/>
    <s v=""/>
    <s v="is_arm16fraud_bad"/>
    <x v="0"/>
    <n v="1.783340683165513E-2"/>
    <n v="0.54726857084368563"/>
    <n v="0.54726857084368563"/>
    <n v="0.54784505468175348"/>
    <n v="0.54784505468175348"/>
    <n v="0.55815807777573478"/>
    <n v="0.57211820391148316"/>
    <n v="0.66343157959801646"/>
    <n v="0.73964511443306413"/>
    <n v="0.74020633809205805"/>
  </r>
  <r>
    <x v="6"/>
    <x v="2"/>
    <s v="2017/12/14"/>
    <x v="23"/>
    <s v=""/>
    <s v="is_arm16fraud_bad"/>
    <x v="1"/>
    <n v="0"/>
    <n v="0"/>
    <n v="0.63368680923911436"/>
    <n v="1.8948555703090644"/>
    <n v="1.8948555703090644"/>
    <n v="2.2649097161017919"/>
    <n v="2.702842128106266"/>
    <n v="2.7580856746604079"/>
    <n v="3.159373286265605"/>
    <n v="3.3684132275436856"/>
  </r>
  <r>
    <x v="6"/>
    <x v="2"/>
    <s v="2017/12/14"/>
    <x v="23"/>
    <s v=""/>
    <s v="is_arm16fraud_bad"/>
    <x v="2"/>
    <n v="921"/>
    <n v="889.5"/>
    <n v="888"/>
    <n v="833.5"/>
    <n v="833.5"/>
    <n v="720"/>
    <n v="585"/>
    <n v="489.5"/>
    <n v="406.5"/>
    <n v="382"/>
  </r>
  <r>
    <x v="6"/>
    <x v="2"/>
    <s v="2017/12/21"/>
    <x v="24"/>
    <s v=""/>
    <s v="is_arm16fraud_bad"/>
    <x v="0"/>
    <n v="0.56062744589219371"/>
    <n v="0.60050429596137878"/>
    <n v="0.71204337960422515"/>
    <n v="0.71351453823199251"/>
    <n v="0.71351453823199251"/>
    <n v="0.71351453823199251"/>
    <n v="0.71470006697009214"/>
    <n v="0.7152013074288619"/>
    <n v="0.7152013074288619"/>
    <n v="0.71709782088079077"/>
  </r>
  <r>
    <x v="6"/>
    <x v="2"/>
    <s v="2017/12/21"/>
    <x v="24"/>
    <s v=""/>
    <s v="is_arm16fraud_bad"/>
    <x v="1"/>
    <n v="0.22166071272493196"/>
    <n v="0.58239259020307199"/>
    <n v="0.90333855602496604"/>
    <n v="3.1841540005705951"/>
    <n v="3.1841540005705951"/>
    <n v="3.1841540005705951"/>
    <n v="3.6466683059413216"/>
    <n v="4.7260837728522516"/>
    <n v="4.7260837728522516"/>
    <n v="5.7823512862645376"/>
  </r>
  <r>
    <x v="6"/>
    <x v="2"/>
    <s v="2017/12/21"/>
    <x v="24"/>
    <s v=""/>
    <s v="is_arm16fraud_bad"/>
    <x v="2"/>
    <n v="834.5"/>
    <n v="745.5"/>
    <n v="677"/>
    <n v="636.5"/>
    <n v="636.5"/>
    <n v="636.5"/>
    <n v="545.5"/>
    <n v="500.5"/>
    <n v="500.5"/>
    <n v="434.5"/>
  </r>
  <r>
    <x v="6"/>
    <x v="2"/>
    <s v="2017/12/28"/>
    <x v="25"/>
    <s v=""/>
    <s v="is_arm16fraud_bad"/>
    <x v="0"/>
    <n v="0.69019887655685785"/>
    <n v="0.69252865937691055"/>
    <n v="0.73740701500974304"/>
    <n v="0.73759390783438261"/>
    <n v="0.8610195668356152"/>
    <n v="0.86197675751542491"/>
    <n v="0.86270708797793361"/>
    <n v="0.86286325536277941"/>
    <n v="0.88397776677991491"/>
    <n v="0.88863527865271652"/>
  </r>
  <r>
    <x v="6"/>
    <x v="2"/>
    <s v="2017/12/28"/>
    <x v="25"/>
    <s v=""/>
    <s v="is_arm16fraud_bad"/>
    <x v="1"/>
    <n v="0"/>
    <n v="0.21902675983560871"/>
    <n v="0.66159174979915092"/>
    <n v="1.3280177147392811"/>
    <n v="1.5623040701682251"/>
    <n v="2.1463377503123837"/>
    <n v="3.0203699533579402"/>
    <n v="3.1141533218596278"/>
    <n v="3.496904414512414"/>
    <n v="4.0043268028411028"/>
  </r>
  <r>
    <x v="6"/>
    <x v="2"/>
    <s v="2017/12/28"/>
    <x v="25"/>
    <s v=""/>
    <s v="is_arm16fraud_bad"/>
    <x v="2"/>
    <n v="944"/>
    <n v="658.5"/>
    <n v="491.5"/>
    <n v="437"/>
    <n v="382"/>
    <n v="365.5"/>
    <n v="354"/>
    <n v="342"/>
    <n v="280.5"/>
    <n v="241.5"/>
  </r>
  <r>
    <x v="6"/>
    <x v="2"/>
    <s v="2018/01/04"/>
    <x v="26"/>
    <s v=""/>
    <s v="is_arm16fraud_bad"/>
    <x v="0"/>
    <n v="0.23832842205870111"/>
    <n v="0.23969427532536097"/>
    <n v="0.23982718045286633"/>
    <n v="0.23982718045286633"/>
    <n v="0.39902532259279683"/>
    <n v="0.47687256729607824"/>
    <n v="0.47986788573535266"/>
    <n v="0.508972860213877"/>
    <n v="0.725650543051925"/>
    <n v="0.72629977523645006"/>
  </r>
  <r>
    <x v="6"/>
    <x v="2"/>
    <s v="2018/01/04"/>
    <x v="26"/>
    <s v=""/>
    <s v="is_arm16fraud_bad"/>
    <x v="1"/>
    <n v="0.27988429874977921"/>
    <n v="1.2860714797262371"/>
    <n v="2.5472437915260024"/>
    <n v="3.7274792024834809"/>
    <n v="2.3049987689101519"/>
    <n v="2.3090119033793992"/>
    <n v="2.8910079369072053"/>
    <n v="3.1875536382393306"/>
    <n v="2.3583183810061112"/>
    <n v="2.8204596410848888"/>
  </r>
  <r>
    <x v="6"/>
    <x v="2"/>
    <s v="2018/01/04"/>
    <x v="26"/>
    <s v=""/>
    <s v="is_arm16fraud_bad"/>
    <x v="2"/>
    <n v="884"/>
    <n v="626.5"/>
    <n v="543.5"/>
    <n v="535.5"/>
    <n v="505.5"/>
    <n v="456.5"/>
    <n v="427"/>
    <n v="343"/>
    <n v="315.5"/>
    <n v="306"/>
  </r>
  <r>
    <x v="6"/>
    <x v="2"/>
    <s v="2018/01/11"/>
    <x v="27"/>
    <s v=""/>
    <s v="is_arm16fraud_bad"/>
    <x v="0"/>
    <n v="0.19389609925564685"/>
    <n v="0.22629279567207816"/>
    <n v="0.22712436503701097"/>
    <n v="0.32652820103574998"/>
    <n v="0.39421554289607513"/>
    <n v="0.49925908765306942"/>
    <n v="0.60635626694279698"/>
    <n v="0.72739336311928304"/>
    <n v="0.72849708663355806"/>
    <n v="0.96104117293380065"/>
  </r>
  <r>
    <x v="6"/>
    <x v="2"/>
    <s v="2018/01/11"/>
    <x v="27"/>
    <s v=""/>
    <s v="is_arm16fraud_bad"/>
    <x v="1"/>
    <n v="0"/>
    <n v="0.26411258023506873"/>
    <n v="0.54929671300228355"/>
    <n v="0.50527108599767989"/>
    <n v="0.61401211909227915"/>
    <n v="0.54079997762300347"/>
    <n v="0.46350981308573824"/>
    <n v="0.41539970380475577"/>
    <n v="0.56339205792074709"/>
    <n v="0.43048936223211354"/>
  </r>
  <r>
    <x v="6"/>
    <x v="2"/>
    <s v="2018/01/11"/>
    <x v="27"/>
    <s v=""/>
    <s v="is_arm16fraud_bad"/>
    <x v="2"/>
    <n v="993.5"/>
    <n v="834.5"/>
    <n v="749"/>
    <n v="682.5"/>
    <n v="627.5"/>
    <n v="594.5"/>
    <n v="558.5"/>
    <n v="526.5"/>
    <n v="391"/>
    <n v="379.5"/>
  </r>
  <r>
    <x v="6"/>
    <x v="2"/>
    <s v="2018/01/18"/>
    <x v="28"/>
    <s v=""/>
    <s v="is_arm16fraud_bad"/>
    <x v="0"/>
    <n v="8.5411362499624346E-2"/>
    <n v="0.19146168642837719"/>
    <n v="0.29192947504614847"/>
    <n v="0.36857868429679774"/>
    <n v="0.41248843346156422"/>
    <n v="0.51834992206544994"/>
    <n v="0.62783573608294307"/>
    <n v="0.62783573608294307"/>
    <n v="0.73581995875305761"/>
    <n v="0.73581995875305761"/>
  </r>
  <r>
    <x v="6"/>
    <x v="2"/>
    <s v="2018/01/18"/>
    <x v="28"/>
    <s v=""/>
    <s v="is_arm16fraud_bad"/>
    <x v="1"/>
    <n v="0"/>
    <n v="0"/>
    <n v="0"/>
    <n v="0"/>
    <n v="0"/>
    <n v="2.216627256402082E-2"/>
    <n v="6.7426196733634841E-2"/>
    <n v="6.7426196733634841E-2"/>
    <n v="5.8840178018286317E-2"/>
    <n v="0.13695832125780283"/>
  </r>
  <r>
    <x v="6"/>
    <x v="2"/>
    <s v="2018/01/18"/>
    <x v="28"/>
    <s v=""/>
    <s v="is_arm16fraud_bad"/>
    <x v="2"/>
    <n v="997.5"/>
    <n v="996.5"/>
    <n v="996.5"/>
    <n v="996"/>
    <n v="978.5"/>
    <n v="889"/>
    <n v="809"/>
    <n v="809"/>
    <n v="758.5"/>
    <n v="753"/>
  </r>
  <r>
    <x v="6"/>
    <x v="2"/>
    <s v="2018/01/25"/>
    <x v="29"/>
    <s v=""/>
    <s v="is_arm16fraud_bad"/>
    <x v="0"/>
    <n v="7.2221142664799454E-2"/>
    <n v="0.16251471167253445"/>
    <n v="0.259733114081517"/>
    <n v="0.259733114081517"/>
    <n v="0.32172303075319381"/>
    <n v="0.33842815849805385"/>
    <n v="0.40024930542956327"/>
    <n v="0.47063024262019265"/>
    <n v="0.61449150515642492"/>
    <n v="0.61449150515642492"/>
  </r>
  <r>
    <x v="6"/>
    <x v="2"/>
    <s v="2018/01/25"/>
    <x v="29"/>
    <s v=""/>
    <s v="is_arm16fraud_bad"/>
    <x v="1"/>
    <n v="0"/>
    <n v="0"/>
    <n v="0"/>
    <n v="0"/>
    <n v="0"/>
    <n v="0"/>
    <n v="0"/>
    <n v="0"/>
    <n v="0"/>
    <n v="0"/>
  </r>
  <r>
    <x v="6"/>
    <x v="2"/>
    <s v="2018/01/25"/>
    <x v="29"/>
    <s v=""/>
    <s v="is_arm16fraud_bad"/>
    <x v="2"/>
    <n v="999"/>
    <n v="999"/>
    <n v="998"/>
    <n v="998"/>
    <n v="997.5"/>
    <n v="996.5"/>
    <n v="992.5"/>
    <n v="987"/>
    <n v="960.5"/>
    <n v="960.5"/>
  </r>
  <r>
    <x v="6"/>
    <x v="2"/>
    <s v="2018/02/01"/>
    <x v="6"/>
    <s v=""/>
    <s v="is_arm16fraud_bad"/>
    <x v="0"/>
    <n v="0.105366976423133"/>
    <n v="0.20887677411718145"/>
    <n v="0.20887677411718145"/>
    <n v="0.62345274439946108"/>
    <n v="0.62345274439946108"/>
    <n v="0.62345274439946108"/>
    <n v="0.62345274439946108"/>
    <n v="0.62345274439946108"/>
    <n v="0.62345274439946108"/>
    <n v="0.66740058693557525"/>
  </r>
  <r>
    <x v="6"/>
    <x v="2"/>
    <s v="2018/02/01"/>
    <x v="6"/>
    <s v=""/>
    <s v="is_arm16fraud_bad"/>
    <x v="1"/>
    <n v="0"/>
    <n v="0"/>
    <n v="0"/>
    <n v="0"/>
    <n v="0"/>
    <n v="0"/>
    <n v="0"/>
    <n v="0"/>
    <n v="0"/>
    <n v="0"/>
  </r>
  <r>
    <x v="6"/>
    <x v="2"/>
    <s v="2018/02/01"/>
    <x v="6"/>
    <s v=""/>
    <s v="is_arm16fraud_bad"/>
    <x v="2"/>
    <n v="998.5"/>
    <n v="996.5"/>
    <n v="996.5"/>
    <n v="993.5"/>
    <n v="993.5"/>
    <n v="993.5"/>
    <n v="993.5"/>
    <n v="993.5"/>
    <n v="993.5"/>
    <n v="990"/>
  </r>
  <r>
    <x v="6"/>
    <x v="2"/>
    <s v="2018/02/08"/>
    <x v="30"/>
    <s v=""/>
    <s v="is_arm16fraud_bad"/>
    <x v="0"/>
    <n v="0.19978863094808719"/>
    <n v="0.27853475761799906"/>
    <n v="0.52952155555789071"/>
    <n v="0.79444116245300667"/>
    <n v="0.79444116245300667"/>
    <n v="0.80693751842862227"/>
    <n v="0.81140364599778914"/>
    <n v="0.8115332603684221"/>
    <n v="0.84129575785582511"/>
    <n v="0.84402049280713087"/>
  </r>
  <r>
    <x v="6"/>
    <x v="2"/>
    <s v="2018/02/08"/>
    <x v="30"/>
    <s v=""/>
    <s v="is_arm16fraud_bad"/>
    <x v="1"/>
    <n v="0"/>
    <n v="0"/>
    <n v="0"/>
    <n v="0"/>
    <n v="0"/>
    <n v="0"/>
    <n v="0.14576055772196378"/>
    <n v="0.16205031488933652"/>
    <n v="0.20041073207625165"/>
    <n v="0.36516769279034694"/>
  </r>
  <r>
    <x v="6"/>
    <x v="2"/>
    <s v="2018/02/08"/>
    <x v="30"/>
    <s v=""/>
    <s v="is_arm16fraud_bad"/>
    <x v="2"/>
    <n v="999"/>
    <n v="998"/>
    <n v="995.5"/>
    <n v="976.5"/>
    <n v="976.5"/>
    <n v="909"/>
    <n v="866.5"/>
    <n v="829"/>
    <n v="711"/>
    <n v="647.5"/>
  </r>
  <r>
    <x v="6"/>
    <x v="2"/>
    <s v="2018/02/15"/>
    <x v="31"/>
    <s v=""/>
    <s v="is_arm16fraud_bad"/>
    <x v="0"/>
    <n v="0.16430362442574695"/>
    <n v="0.28826726890090743"/>
    <n v="0.28826726890090743"/>
    <n v="0.71492291813215514"/>
    <n v="0.71492291813215514"/>
    <n v="0.71492291813215514"/>
    <n v="0.71492291813215514"/>
    <n v="0.77405821153293741"/>
    <n v="0.77405821153293741"/>
    <n v="0.77405821153293741"/>
  </r>
  <r>
    <x v="6"/>
    <x v="2"/>
    <s v="2018/02/15"/>
    <x v="31"/>
    <s v=""/>
    <s v="is_arm16fraud_bad"/>
    <x v="1"/>
    <n v="0"/>
    <n v="0"/>
    <n v="0"/>
    <n v="0"/>
    <n v="0"/>
    <n v="0"/>
    <n v="0"/>
    <n v="0"/>
    <n v="0"/>
    <n v="0"/>
  </r>
  <r>
    <x v="6"/>
    <x v="2"/>
    <s v="2018/02/15"/>
    <x v="31"/>
    <s v=""/>
    <s v="is_arm16fraud_bad"/>
    <x v="2"/>
    <n v="998"/>
    <n v="997"/>
    <n v="997"/>
    <n v="988.5"/>
    <n v="988.5"/>
    <n v="988.5"/>
    <n v="988.5"/>
    <n v="935"/>
    <n v="889"/>
    <n v="889"/>
  </r>
  <r>
    <x v="6"/>
    <x v="2"/>
    <s v="2018/02/22"/>
    <x v="32"/>
    <s v=""/>
    <s v="is_arm16fraud_bad"/>
    <x v="0"/>
    <n v="6.3641710771766849E-2"/>
    <n v="0.10772580581533737"/>
    <n v="0.10772580581533737"/>
    <n v="0.17151853047248938"/>
    <n v="0.17151853047248938"/>
    <n v="0.2310394878536578"/>
    <n v="0.26914687899040568"/>
    <n v="0.33161676255222378"/>
    <n v="0.33161676255222378"/>
    <n v="0.4424838598867753"/>
  </r>
  <r>
    <x v="6"/>
    <x v="2"/>
    <s v="2018/02/22"/>
    <x v="32"/>
    <s v=""/>
    <s v="is_arm16fraud_bad"/>
    <x v="1"/>
    <n v="0"/>
    <n v="0"/>
    <n v="0"/>
    <n v="0"/>
    <n v="0"/>
    <n v="0"/>
    <n v="0"/>
    <n v="0"/>
    <n v="0"/>
    <n v="0"/>
  </r>
  <r>
    <x v="6"/>
    <x v="2"/>
    <s v="2018/02/22"/>
    <x v="32"/>
    <s v=""/>
    <s v="is_arm16fraud_bad"/>
    <x v="2"/>
    <n v="999"/>
    <n v="998.5"/>
    <n v="998.5"/>
    <n v="998"/>
    <n v="998"/>
    <n v="997.5"/>
    <n v="997.5"/>
    <n v="997.5"/>
    <n v="997.5"/>
    <n v="996"/>
  </r>
  <r>
    <x v="6"/>
    <x v="2"/>
    <s v="2018/03/01"/>
    <x v="7"/>
    <s v=""/>
    <s v="is_arm16fraud_bad"/>
    <x v="0"/>
    <n v="0.24674864026708904"/>
    <n v="0.24674864026708904"/>
    <n v="0.24674864026708904"/>
    <n v="0.24674864026708904"/>
    <n v="0.24674864026708904"/>
    <n v="0.24674864026708904"/>
    <n v="0.24674864026708904"/>
    <n v="0.24674864026708904"/>
    <n v="0.24674864026708904"/>
    <n v="0.24674864026708904"/>
  </r>
  <r>
    <x v="6"/>
    <x v="2"/>
    <s v="2018/03/01"/>
    <x v="7"/>
    <s v=""/>
    <s v="is_arm16fraud_bad"/>
    <x v="1"/>
    <n v="0"/>
    <n v="0"/>
    <n v="0"/>
    <n v="0"/>
    <n v="0"/>
    <n v="0"/>
    <n v="0"/>
    <n v="0"/>
    <n v="0"/>
    <n v="0"/>
  </r>
  <r>
    <x v="6"/>
    <x v="2"/>
    <s v="2018/03/01"/>
    <x v="7"/>
    <s v=""/>
    <s v="is_arm16fraud_bad"/>
    <x v="2"/>
    <n v="999"/>
    <n v="999"/>
    <n v="999"/>
    <n v="999"/>
    <n v="999"/>
    <n v="999"/>
    <n v="999"/>
    <n v="999"/>
    <n v="999"/>
    <n v="999"/>
  </r>
  <r>
    <x v="0"/>
    <x v="3"/>
    <s v="2017/09/01, G"/>
    <x v="1"/>
    <s v="G"/>
    <s v="is_arm16fraud_bad"/>
    <x v="0"/>
    <n v="1.763097894332144E-2"/>
    <n v="1.777264769256192E-2"/>
    <n v="0.18577004166035355"/>
    <n v="0.30285144011557197"/>
    <n v="0.3702046635123673"/>
    <n v="0.45159150280443183"/>
    <n v="0.48213475778112952"/>
    <n v="0.50761170806888867"/>
    <n v="0.61513772809439515"/>
    <n v="0.72855945272903133"/>
  </r>
  <r>
    <x v="0"/>
    <x v="3"/>
    <s v="2017/09/01, G"/>
    <x v="1"/>
    <s v="G"/>
    <s v="is_arm16fraud_bad"/>
    <x v="1"/>
    <n v="37.020179962636142"/>
    <n v="53.47701413438012"/>
    <n v="6.0323218708081603"/>
    <n v="4.7096833593436251"/>
    <n v="4.7788083875890877"/>
    <n v="4.6372300737972862"/>
    <n v="5.1976140381274307"/>
    <n v="5.7131742552408395"/>
    <n v="5.2259204745028116"/>
    <n v="4.8629849382866173"/>
  </r>
  <r>
    <x v="0"/>
    <x v="3"/>
    <s v="2017/09/01, G"/>
    <x v="1"/>
    <s v="G"/>
    <s v="is_arm16fraud_bad"/>
    <x v="2"/>
    <n v="701"/>
    <n v="698"/>
    <n v="688"/>
    <n v="679"/>
    <n v="668"/>
    <n v="659"/>
    <n v="654"/>
    <n v="648"/>
    <n v="645"/>
    <n v="643"/>
  </r>
  <r>
    <x v="0"/>
    <x v="3"/>
    <s v="2017/10/01, G"/>
    <x v="2"/>
    <s v="G"/>
    <s v="is_arm16fraud_bad"/>
    <x v="0"/>
    <n v="6.7767030699275393E-2"/>
    <n v="7.3657363611767238E-2"/>
    <n v="8.1097959879309151E-2"/>
    <n v="0.13381915468309688"/>
    <n v="0.27386732017737159"/>
    <n v="0.3978981591116707"/>
    <n v="0.44687054038977025"/>
    <n v="0.45148904138866064"/>
    <n v="0.51693907574144837"/>
    <n v="0.56490986518181352"/>
  </r>
  <r>
    <x v="0"/>
    <x v="3"/>
    <s v="2017/10/01, G"/>
    <x v="2"/>
    <s v="G"/>
    <s v="is_arm16fraud_bad"/>
    <x v="1"/>
    <n v="3.6710018206162554"/>
    <n v="7.4961592154306222"/>
    <n v="10.283230750151739"/>
    <n v="8.5704566493150978"/>
    <n v="4.98880748320921"/>
    <n v="3.9985590496796486"/>
    <n v="4.3177073866394284"/>
    <n v="4.984334814220281"/>
    <n v="5.2269432408177323"/>
    <n v="5.1827428671537552"/>
  </r>
  <r>
    <x v="0"/>
    <x v="3"/>
    <s v="2017/10/01, G"/>
    <x v="2"/>
    <s v="G"/>
    <s v="is_arm16fraud_bad"/>
    <x v="2"/>
    <n v="736"/>
    <n v="719"/>
    <n v="706"/>
    <n v="693"/>
    <n v="683"/>
    <n v="679"/>
    <n v="672"/>
    <n v="668"/>
    <n v="666"/>
    <n v="664"/>
  </r>
  <r>
    <x v="0"/>
    <x v="3"/>
    <s v="2017/11/01, G"/>
    <x v="3"/>
    <s v="G"/>
    <s v="is_arm16fraud_bad"/>
    <x v="0"/>
    <n v="1.1710873703539531E-2"/>
    <n v="2.2852778947690399E-2"/>
    <n v="4.0888330632657927E-2"/>
    <n v="5.379885930054381E-2"/>
    <n v="6.3969904006277778E-2"/>
    <n v="0.14730123141020957"/>
    <n v="0.2531142419839969"/>
    <n v="0.27551124403690258"/>
    <n v="0.28546925137418577"/>
    <n v="0.29556946249645505"/>
  </r>
  <r>
    <x v="0"/>
    <x v="3"/>
    <s v="2017/11/01, G"/>
    <x v="3"/>
    <s v="G"/>
    <s v="is_arm16fraud_bad"/>
    <x v="1"/>
    <n v="51.393803766704281"/>
    <n v="40.35276627589753"/>
    <n v="35.922325748348683"/>
    <n v="34.891876280657804"/>
    <n v="37.447704366496097"/>
    <n v="21.958158845962675"/>
    <n v="13.488601372903016"/>
    <n v="13.707044324863602"/>
    <n v="14.603089686619972"/>
    <n v="15.8599401051136"/>
  </r>
  <r>
    <x v="0"/>
    <x v="3"/>
    <s v="2017/11/01, G"/>
    <x v="3"/>
    <s v="G"/>
    <s v="is_arm16fraud_bad"/>
    <x v="2"/>
    <n v="751"/>
    <n v="724"/>
    <n v="704"/>
    <n v="695"/>
    <n v="688"/>
    <n v="683"/>
    <n v="680"/>
    <n v="673"/>
    <n v="668"/>
    <n v="663"/>
  </r>
  <r>
    <x v="0"/>
    <x v="3"/>
    <s v="2017/12/01, G"/>
    <x v="4"/>
    <s v="G"/>
    <s v="is_arm16fraud_bad"/>
    <x v="0"/>
    <n v="6.2907353624713516E-2"/>
    <n v="0.11784324319173596"/>
    <n v="0.33429139836180405"/>
    <n v="0.40431881929275376"/>
    <n v="0.41025258170944245"/>
    <n v="0.42022739891230326"/>
    <n v="0.43621253108304053"/>
    <n v="0.53372158014357374"/>
    <n v="0.54209454324974493"/>
    <n v="0.5754118134888071"/>
  </r>
  <r>
    <x v="0"/>
    <x v="3"/>
    <s v="2017/12/01, G"/>
    <x v="4"/>
    <s v="G"/>
    <s v="is_arm16fraud_bad"/>
    <x v="1"/>
    <n v="4.9602687657207607"/>
    <n v="4.3465910684626223"/>
    <n v="2.0891046729995151"/>
    <n v="2.5776363898600221"/>
    <n v="3.9773606107365378"/>
    <n v="4.1629966859674497"/>
    <n v="4.7749320316224555"/>
    <n v="4.3275076110305122"/>
    <n v="4.8902545248935372"/>
    <n v="5.1932313505449059"/>
  </r>
  <r>
    <x v="0"/>
    <x v="3"/>
    <s v="2017/12/01, G"/>
    <x v="4"/>
    <s v="G"/>
    <s v="is_arm16fraud_bad"/>
    <x v="2"/>
    <n v="738"/>
    <n v="725"/>
    <n v="709"/>
    <n v="699"/>
    <n v="689"/>
    <n v="684"/>
    <n v="676"/>
    <n v="670"/>
    <n v="666"/>
    <n v="661"/>
  </r>
  <r>
    <x v="0"/>
    <x v="3"/>
    <s v="2018/01/01, G"/>
    <x v="5"/>
    <s v="G"/>
    <s v="is_arm16fraud_bad"/>
    <x v="0"/>
    <n v="0.1158147485591155"/>
    <n v="0.20830094283059125"/>
    <n v="0.33292503821696257"/>
    <n v="0.40086801639092751"/>
    <n v="0.52007483111966224"/>
    <n v="0.66401498306364204"/>
    <n v="0.66529380536363758"/>
    <n v="0.68894976231029459"/>
    <n v="0.74133851739399137"/>
    <n v="0.74350831794654815"/>
  </r>
  <r>
    <x v="0"/>
    <x v="3"/>
    <s v="2018/01/01, G"/>
    <x v="5"/>
    <s v="G"/>
    <s v="is_arm16fraud_bad"/>
    <x v="1"/>
    <n v="0.63081867093404687"/>
    <n v="0.35981566070410914"/>
    <n v="0.23750120429726393"/>
    <n v="0.33302687650781654"/>
    <n v="0.29161880139459706"/>
    <n v="0.29126038812584809"/>
    <n v="0.41101554659191991"/>
    <n v="0.54640015261668795"/>
    <n v="0.60818900953155908"/>
    <n v="0.76349433224557051"/>
  </r>
  <r>
    <x v="0"/>
    <x v="3"/>
    <s v="2018/01/01, G"/>
    <x v="5"/>
    <s v="G"/>
    <s v="is_arm16fraud_bad"/>
    <x v="2"/>
    <n v="741"/>
    <n v="736"/>
    <n v="718"/>
    <n v="701"/>
    <n v="699"/>
    <n v="689"/>
    <n v="685"/>
    <n v="678"/>
    <n v="673"/>
    <n v="667"/>
  </r>
  <r>
    <x v="0"/>
    <x v="3"/>
    <s v="2018/02/01, G"/>
    <x v="6"/>
    <s v="G"/>
    <s v="is_arm16fraud_bad"/>
    <x v="0"/>
    <n v="2.0015690346619217E-3"/>
    <n v="2.0015690346619217E-3"/>
    <n v="2.0015690346619217E-3"/>
    <n v="2.0015690346619217E-3"/>
    <n v="2.0015690346619217E-3"/>
    <n v="2.0015690346619217E-3"/>
    <n v="2.0015690346619217E-3"/>
    <n v="2.0015690346619217E-3"/>
    <n v="2.0015690346619217E-3"/>
    <n v="2.0015690346619217E-3"/>
  </r>
  <r>
    <x v="0"/>
    <x v="3"/>
    <s v="2018/02/01, G"/>
    <x v="6"/>
    <s v="G"/>
    <s v="is_arm16fraud_bad"/>
    <x v="1"/>
    <n v="33.626931146290296"/>
    <n v="33.626931146290296"/>
    <n v="33.626931146290296"/>
    <n v="33.626931146290296"/>
    <n v="33.626931146290296"/>
    <n v="33.626931146290296"/>
    <n v="33.626931146290296"/>
    <n v="33.626931146290296"/>
    <n v="33.626931146290296"/>
    <n v="33.626931146290296"/>
  </r>
  <r>
    <x v="0"/>
    <x v="3"/>
    <s v="2018/02/01, G"/>
    <x v="6"/>
    <s v="G"/>
    <s v="is_arm16fraud_bad"/>
    <x v="2"/>
    <n v="714"/>
    <n v="714"/>
    <n v="714"/>
    <n v="714"/>
    <n v="714"/>
    <n v="714"/>
    <n v="714"/>
    <n v="714"/>
    <n v="714"/>
    <n v="714"/>
  </r>
  <r>
    <x v="0"/>
    <x v="3"/>
    <s v="2018/03/01, G"/>
    <x v="7"/>
    <s v="G"/>
    <s v="is_arm16fraud_bad"/>
    <x v="0"/>
    <m/>
    <m/>
    <m/>
    <m/>
    <m/>
    <m/>
    <m/>
    <m/>
    <m/>
    <m/>
  </r>
  <r>
    <x v="0"/>
    <x v="3"/>
    <s v="2018/03/01, G"/>
    <x v="7"/>
    <s v="G"/>
    <s v="is_arm16fraud_bad"/>
    <x v="1"/>
    <m/>
    <m/>
    <m/>
    <m/>
    <m/>
    <m/>
    <m/>
    <m/>
    <m/>
    <m/>
  </r>
  <r>
    <x v="0"/>
    <x v="3"/>
    <s v="2018/03/01, G"/>
    <x v="7"/>
    <s v="G"/>
    <s v="is_arm16fraud_bad"/>
    <x v="2"/>
    <n v="600"/>
    <n v="600"/>
    <n v="600"/>
    <n v="600"/>
    <n v="600"/>
    <n v="600"/>
    <n v="600"/>
    <n v="600"/>
    <n v="600"/>
    <n v="600"/>
  </r>
  <r>
    <x v="1"/>
    <x v="3"/>
    <s v="2017/09/01, G"/>
    <x v="1"/>
    <s v="G"/>
    <s v="is_arm16fraud_bad"/>
    <x v="0"/>
    <n v="0.32032412163334539"/>
    <n v="0.32698405859127755"/>
    <n v="0.51552620508421343"/>
    <n v="0.51567884537637365"/>
    <n v="0.52083344096596373"/>
    <n v="0.53105488141363821"/>
    <n v="0.53341750377299724"/>
    <n v="0.53611821314264307"/>
    <n v="0.53984660748490731"/>
    <n v="0.54654825424005404"/>
  </r>
  <r>
    <x v="1"/>
    <x v="3"/>
    <s v="2017/09/01, G"/>
    <x v="1"/>
    <s v="G"/>
    <s v="is_arm16fraud_bad"/>
    <x v="1"/>
    <n v="0.85149842237162221"/>
    <n v="1.9518911481505352"/>
    <n v="1.7286062677381229"/>
    <n v="2.5302057729790968"/>
    <n v="3.2266437638251926"/>
    <n v="3.9825626079508529"/>
    <n v="4.8191946227904596"/>
    <n v="5.6298223542517283"/>
    <n v="6.4440206235505562"/>
    <n v="7.159323947940111"/>
  </r>
  <r>
    <x v="1"/>
    <x v="3"/>
    <s v="2017/09/01, G"/>
    <x v="1"/>
    <s v="G"/>
    <s v="is_arm16fraud_bad"/>
    <x v="2"/>
    <n v="724.13800000000003"/>
    <n v="378.90100000000007"/>
    <n v="334.22800000000001"/>
    <n v="319.60599999999999"/>
    <n v="273.07"/>
    <n v="244.27000000000004"/>
    <n v="228.97399999999996"/>
    <n v="216.39099999999999"/>
    <n v="210.70300000000003"/>
    <n v="195.84899999999996"/>
  </r>
  <r>
    <x v="1"/>
    <x v="3"/>
    <s v="2017/10/01, G"/>
    <x v="2"/>
    <s v="G"/>
    <s v="is_arm16fraud_bad"/>
    <x v="0"/>
    <n v="4.7182758844372653E-2"/>
    <n v="0.16108025992857872"/>
    <n v="0.28068706452309566"/>
    <n v="0.37038232205960719"/>
    <n v="0.40118313725634391"/>
    <n v="0.40118313725634391"/>
    <n v="0.40275335842768817"/>
    <n v="0.40275335842768817"/>
    <n v="0.43446633842969506"/>
    <n v="0.55154325417673056"/>
  </r>
  <r>
    <x v="1"/>
    <x v="3"/>
    <s v="2017/10/01, G"/>
    <x v="2"/>
    <s v="G"/>
    <s v="is_arm16fraud_bad"/>
    <x v="1"/>
    <n v="7.317865489702549"/>
    <n v="2.1496829040113146"/>
    <n v="1.9077721120594724"/>
    <n v="1.9927244329482887"/>
    <n v="3.1299644037977887"/>
    <n v="3.5573147192385113"/>
    <n v="4.3386104933648069"/>
    <n v="5.3156463590376557"/>
    <n v="5.9540806766765844"/>
    <n v="4.9660354818389045"/>
  </r>
  <r>
    <x v="1"/>
    <x v="3"/>
    <s v="2017/10/01, G"/>
    <x v="2"/>
    <s v="G"/>
    <s v="is_arm16fraud_bad"/>
    <x v="2"/>
    <n v="845.12599999999998"/>
    <n v="804.32799999999997"/>
    <n v="710.78300000000002"/>
    <n v="598.20600000000002"/>
    <n v="552.41099999999994"/>
    <n v="520.21600000000001"/>
    <n v="450.209"/>
    <n v="422.238"/>
    <n v="404.14100000000008"/>
    <n v="379.66"/>
  </r>
  <r>
    <x v="1"/>
    <x v="3"/>
    <s v="2017/11/01, G"/>
    <x v="3"/>
    <s v="G"/>
    <s v="is_arm16fraud_bad"/>
    <x v="0"/>
    <n v="0.2451507617512394"/>
    <n v="0.28214563184326841"/>
    <n v="0.31711644486578322"/>
    <n v="0.34408245425402495"/>
    <n v="0.35487652962506933"/>
    <n v="0.39014485945438032"/>
    <n v="0.39093773754397182"/>
    <n v="0.39627883164185962"/>
    <n v="0.41848924603292526"/>
    <n v="0.43598193677867314"/>
  </r>
  <r>
    <x v="1"/>
    <x v="3"/>
    <s v="2017/11/01, G"/>
    <x v="3"/>
    <s v="G"/>
    <s v="is_arm16fraud_bad"/>
    <x v="1"/>
    <n v="1.5462147382517948"/>
    <n v="2.7826124016695193"/>
    <n v="4.4801874126054075"/>
    <n v="4.9956888525890513"/>
    <n v="7.3813381572915855"/>
    <n v="7.8563334458923588"/>
    <n v="8.8196700017733889"/>
    <n v="9.7055628037809889"/>
    <n v="10.69285746412036"/>
    <n v="11.845105032635349"/>
  </r>
  <r>
    <x v="1"/>
    <x v="3"/>
    <s v="2017/11/01, G"/>
    <x v="3"/>
    <s v="G"/>
    <s v="is_arm16fraud_bad"/>
    <x v="2"/>
    <n v="745.28"/>
    <n v="677.79399999999998"/>
    <n v="553.15601000000004"/>
    <n v="501.91356999999994"/>
    <n v="472.92306000000002"/>
    <n v="432.18099999999993"/>
    <n v="402.779"/>
    <n v="387.14650999999998"/>
    <n v="339.29244999999992"/>
    <n v="326.36255"/>
  </r>
  <r>
    <x v="1"/>
    <x v="3"/>
    <s v="2017/12/01, G"/>
    <x v="4"/>
    <s v="G"/>
    <s v="is_arm16fraud_bad"/>
    <x v="0"/>
    <n v="0.24989244966777727"/>
    <n v="0.37248200368692158"/>
    <n v="0.48072434682795245"/>
    <n v="0.4827616865192097"/>
    <n v="0.51110085250174253"/>
    <n v="0.56686919316388362"/>
    <n v="0.65142459633468519"/>
    <n v="0.66163663146405516"/>
    <n v="0.66243555423937739"/>
    <n v="0.66377450432188589"/>
  </r>
  <r>
    <x v="1"/>
    <x v="3"/>
    <s v="2017/12/01, G"/>
    <x v="4"/>
    <s v="G"/>
    <s v="is_arm16fraud_bad"/>
    <x v="1"/>
    <n v="0.42342393135260498"/>
    <n v="0.93983793199207744"/>
    <n v="1.3086118832647502"/>
    <n v="2.2781428632953888"/>
    <n v="2.83359725277657"/>
    <n v="3.1613313885471221"/>
    <n v="3.2888946382520072"/>
    <n v="3.9033132901263801"/>
    <n v="4.4402820716976086"/>
    <n v="5.251488231262238"/>
  </r>
  <r>
    <x v="1"/>
    <x v="3"/>
    <s v="2017/12/01, G"/>
    <x v="4"/>
    <s v="G"/>
    <s v="is_arm16fraud_bad"/>
    <x v="2"/>
    <n v="843.83399999999995"/>
    <n v="707.87698999999998"/>
    <n v="595.82992000000002"/>
    <n v="514.46136000000013"/>
    <n v="458.35496000000001"/>
    <n v="423.76224999999994"/>
    <n v="390.32429999999999"/>
    <n v="343.79113999999998"/>
    <n v="327.4006"/>
    <n v="307.27219999999994"/>
  </r>
  <r>
    <x v="1"/>
    <x v="3"/>
    <s v="2018/01/01, G"/>
    <x v="5"/>
    <s v="G"/>
    <s v="is_arm16fraud_bad"/>
    <x v="0"/>
    <n v="0.12201347193625681"/>
    <n v="0.21309052812498472"/>
    <n v="0.31844069446512202"/>
    <n v="0.4361155813198711"/>
    <n v="0.50851107810397311"/>
    <n v="0.61076500047900695"/>
    <n v="0.71777128800122869"/>
    <n v="0.80119231196357987"/>
    <n v="0.85467078606509028"/>
    <n v="0.85614768662927376"/>
  </r>
  <r>
    <x v="1"/>
    <x v="3"/>
    <s v="2018/01/01, G"/>
    <x v="5"/>
    <s v="G"/>
    <s v="is_arm16fraud_bad"/>
    <x v="1"/>
    <n v="0"/>
    <n v="0"/>
    <n v="0"/>
    <n v="0"/>
    <n v="0"/>
    <n v="1.3215252604047171E-3"/>
    <n v="1.7107509008355737E-3"/>
    <n v="3.6678649830271838E-3"/>
    <n v="9.0725196816815859E-2"/>
    <n v="0.16394111294469724"/>
  </r>
  <r>
    <x v="1"/>
    <x v="3"/>
    <s v="2018/01/01, G"/>
    <x v="5"/>
    <s v="G"/>
    <s v="is_arm16fraud_bad"/>
    <x v="2"/>
    <n v="974.89200000000005"/>
    <n v="959.40653999999984"/>
    <n v="954.30799999999999"/>
    <n v="943.03099999999984"/>
    <n v="937.17582999999979"/>
    <n v="870.37275000000011"/>
    <n v="806.20757000000003"/>
    <n v="688.24800000000005"/>
    <n v="554.74900000000002"/>
    <n v="522.79200000000003"/>
  </r>
  <r>
    <x v="1"/>
    <x v="3"/>
    <s v="2018/02/01, G"/>
    <x v="6"/>
    <s v="G"/>
    <s v="is_arm16fraud_bad"/>
    <x v="0"/>
    <n v="9.9338564627479017E-2"/>
    <n v="0.11983809075258596"/>
    <n v="0.21780719247337965"/>
    <n v="0.25338574937433567"/>
    <n v="0.31052677725384009"/>
    <n v="0.35286552384847114"/>
    <n v="0.42070611449512946"/>
    <n v="0.51921682958143811"/>
    <n v="0.58440212989919349"/>
    <n v="0.63238567196244289"/>
  </r>
  <r>
    <x v="1"/>
    <x v="3"/>
    <s v="2018/02/01, G"/>
    <x v="6"/>
    <s v="G"/>
    <s v="is_arm16fraud_bad"/>
    <x v="1"/>
    <n v="0"/>
    <n v="0"/>
    <n v="0"/>
    <n v="0"/>
    <n v="0"/>
    <n v="0"/>
    <n v="0"/>
    <n v="0"/>
    <n v="0"/>
    <n v="0"/>
  </r>
  <r>
    <x v="1"/>
    <x v="3"/>
    <s v="2018/02/01, G"/>
    <x v="6"/>
    <s v="G"/>
    <s v="is_arm16fraud_bad"/>
    <x v="2"/>
    <n v="995.36599999999999"/>
    <n v="995.28599999999983"/>
    <n v="993.71500000000003"/>
    <n v="989.18200000000002"/>
    <n v="986.11900000000014"/>
    <n v="984.28800000000012"/>
    <n v="972.53200000000004"/>
    <n v="969.16099999999983"/>
    <n v="966.875"/>
    <n v="965.399"/>
  </r>
  <r>
    <x v="1"/>
    <x v="3"/>
    <s v="2018/03/01, G"/>
    <x v="7"/>
    <s v="G"/>
    <s v="is_arm16fraud_bad"/>
    <x v="0"/>
    <n v="0.2520219476578317"/>
    <n v="0.2520219476578317"/>
    <n v="0.2520219476578317"/>
    <n v="0.2520219476578317"/>
    <n v="0.2520219476578317"/>
    <n v="0.2520219476578317"/>
    <n v="0.2520219476578317"/>
    <n v="0.2520219476578317"/>
    <n v="0.2520219476578317"/>
    <n v="0.2520219476578317"/>
  </r>
  <r>
    <x v="1"/>
    <x v="3"/>
    <s v="2018/03/01, G"/>
    <x v="7"/>
    <s v="G"/>
    <s v="is_arm16fraud_bad"/>
    <x v="1"/>
    <n v="0"/>
    <n v="0"/>
    <n v="0"/>
    <n v="0"/>
    <n v="0"/>
    <n v="0"/>
    <n v="0"/>
    <n v="0"/>
    <n v="0"/>
    <n v="0"/>
  </r>
  <r>
    <x v="1"/>
    <x v="3"/>
    <s v="2018/03/01, G"/>
    <x v="7"/>
    <s v="G"/>
    <s v="is_arm16fraud_bad"/>
    <x v="2"/>
    <n v="992.73"/>
    <n v="992.73"/>
    <n v="992.73"/>
    <n v="992.73"/>
    <n v="992.73"/>
    <n v="992.73"/>
    <n v="992.73"/>
    <n v="992.73"/>
    <n v="992.73"/>
    <n v="992.73"/>
  </r>
  <r>
    <x v="2"/>
    <x v="3"/>
    <s v="2017/09/01, G"/>
    <x v="1"/>
    <s v="G"/>
    <s v="is_arm16fraud_bad"/>
    <x v="0"/>
    <n v="0.32122607388312407"/>
    <n v="0.32964724291255926"/>
    <n v="0.40164836634183887"/>
    <n v="0.40986763517281666"/>
    <n v="0.41158117049839599"/>
    <n v="0.52414618696899451"/>
    <n v="0.53305108062068596"/>
    <n v="0.60254485779527822"/>
    <n v="0.60929106340002004"/>
    <n v="0.61116471485681156"/>
  </r>
  <r>
    <x v="2"/>
    <x v="3"/>
    <s v="2017/09/01, G"/>
    <x v="1"/>
    <s v="G"/>
    <s v="is_arm16fraud_bad"/>
    <x v="1"/>
    <n v="0.85009042610656627"/>
    <n v="1.7887624184881388"/>
    <n v="2.4634257709174276"/>
    <n v="3.4643153102562847"/>
    <n v="4.5926858754003312"/>
    <n v="4.0794486976363276"/>
    <n v="4.8313569831843202"/>
    <n v="4.8919793607200122"/>
    <n v="5.5486082266227488"/>
    <n v="6.6193836182411481"/>
  </r>
  <r>
    <x v="2"/>
    <x v="3"/>
    <s v="2017/09/01, G"/>
    <x v="1"/>
    <s v="G"/>
    <s v="is_arm16fraud_bad"/>
    <x v="2"/>
    <n v="754"/>
    <n v="411"/>
    <n v="324"/>
    <n v="287"/>
    <n v="271"/>
    <n v="254"/>
    <n v="234"/>
    <n v="221"/>
    <n v="203"/>
    <n v="195"/>
  </r>
  <r>
    <x v="2"/>
    <x v="3"/>
    <s v="2017/10/01, G"/>
    <x v="2"/>
    <s v="G"/>
    <s v="is_arm16fraud_bad"/>
    <x v="0"/>
    <n v="0.13334810034381389"/>
    <n v="0.13334810034381389"/>
    <n v="0.28116299258990801"/>
    <n v="0.4017217462695587"/>
    <n v="0.4017217462695587"/>
    <n v="0.4017217462695587"/>
    <n v="0.40186337635206648"/>
    <n v="0.40186337635206648"/>
    <n v="0.40305630936974546"/>
    <n v="0.41662209360531888"/>
  </r>
  <r>
    <x v="2"/>
    <x v="3"/>
    <s v="2017/10/01, G"/>
    <x v="2"/>
    <s v="G"/>
    <s v="is_arm16fraud_bad"/>
    <x v="1"/>
    <n v="2.7688551444664804"/>
    <n v="3.9854069581011591"/>
    <n v="2.0906411706697074"/>
    <n v="1.7599108127385878"/>
    <n v="2.6969879652196087"/>
    <n v="3.7993428175477306"/>
    <n v="4.4111523154426875"/>
    <n v="5.3570515646826173"/>
    <n v="6.0274639001558299"/>
    <n v="6.6324359408909395"/>
  </r>
  <r>
    <x v="2"/>
    <x v="3"/>
    <s v="2017/10/01, G"/>
    <x v="2"/>
    <s v="G"/>
    <s v="is_arm16fraud_bad"/>
    <x v="2"/>
    <n v="818"/>
    <n v="788"/>
    <n v="759"/>
    <n v="653"/>
    <n v="601"/>
    <n v="570"/>
    <n v="542"/>
    <n v="519"/>
    <n v="436"/>
    <n v="370"/>
  </r>
  <r>
    <x v="2"/>
    <x v="3"/>
    <s v="2017/11/01, G"/>
    <x v="3"/>
    <s v="G"/>
    <s v="is_arm16fraud_bad"/>
    <x v="0"/>
    <n v="0.24476345873192032"/>
    <n v="0.2869527978166807"/>
    <n v="0.35338103643705898"/>
    <n v="0.35475962730919192"/>
    <n v="0.35880310988633818"/>
    <n v="0.4298242044314009"/>
    <n v="0.46874878674193055"/>
    <n v="0.49614418594755549"/>
    <n v="0.51187253219523665"/>
    <n v="0.53939118664575947"/>
  </r>
  <r>
    <x v="2"/>
    <x v="3"/>
    <s v="2017/11/01, G"/>
    <x v="3"/>
    <s v="G"/>
    <s v="is_arm16fraud_bad"/>
    <x v="1"/>
    <n v="0.71580151823331184"/>
    <n v="3.353631784594044"/>
    <n v="3.6003527261369261"/>
    <n v="4.7073110186106319"/>
    <n v="6.5847388094744348"/>
    <n v="7.3172185821823597"/>
    <n v="7.605439957005494"/>
    <n v="8.3405777295228614"/>
    <n v="9.1530579140582855"/>
    <n v="9.5583296191518432"/>
  </r>
  <r>
    <x v="2"/>
    <x v="3"/>
    <s v="2017/11/01, G"/>
    <x v="3"/>
    <s v="G"/>
    <s v="is_arm16fraud_bad"/>
    <x v="2"/>
    <n v="783.11832000000015"/>
    <n v="670"/>
    <n v="542.80143999999996"/>
    <n v="503.98933"/>
    <n v="483"/>
    <n v="441.67822999999999"/>
    <n v="418.57668000000007"/>
    <n v="390.22503999999998"/>
    <n v="368.88222000000002"/>
    <n v="311"/>
  </r>
  <r>
    <x v="2"/>
    <x v="3"/>
    <s v="2017/12/01, G"/>
    <x v="4"/>
    <s v="G"/>
    <s v="is_arm16fraud_bad"/>
    <x v="0"/>
    <n v="0.26753916391925958"/>
    <n v="0.35620648209603639"/>
    <n v="0.46862034734871377"/>
    <n v="0.53840689035360689"/>
    <n v="0.54633399536257998"/>
    <n v="0.61816053551411443"/>
    <n v="0.63573027968494733"/>
    <n v="0.64101420459128755"/>
    <n v="0.67659198585740565"/>
    <n v="0.68620135883591693"/>
  </r>
  <r>
    <x v="2"/>
    <x v="3"/>
    <s v="2017/12/01, G"/>
    <x v="4"/>
    <s v="G"/>
    <s v="is_arm16fraud_bad"/>
    <x v="1"/>
    <n v="0.39529110351227026"/>
    <n v="1.0039230593543516"/>
    <n v="1.2849568989600704"/>
    <n v="1.9713827240624424"/>
    <n v="2.6705485393491433"/>
    <n v="2.8324815119483695"/>
    <n v="3.410996074862036"/>
    <n v="3.9682692203703001"/>
    <n v="4.3503030755095375"/>
    <n v="4.863522591880697"/>
  </r>
  <r>
    <x v="2"/>
    <x v="3"/>
    <s v="2017/12/01, G"/>
    <x v="4"/>
    <s v="G"/>
    <s v="is_arm16fraud_bad"/>
    <x v="2"/>
    <n v="830"/>
    <n v="761.27023999999983"/>
    <n v="649.87530000000004"/>
    <n v="541.30723"/>
    <n v="484.84591000000006"/>
    <n v="440.93358000000001"/>
    <n v="391.13089000000002"/>
    <n v="358.02035000000006"/>
    <n v="325"/>
    <n v="287"/>
  </r>
  <r>
    <x v="2"/>
    <x v="3"/>
    <s v="2018/01/01, G"/>
    <x v="5"/>
    <s v="G"/>
    <s v="is_arm16fraud_bad"/>
    <x v="0"/>
    <n v="0.10490018204075723"/>
    <n v="0.22476666241592744"/>
    <n v="0.32401865526338408"/>
    <n v="0.42002604602918153"/>
    <n v="0.51249540146353356"/>
    <n v="0.61152371158779217"/>
    <n v="0.72896195164795763"/>
    <n v="0.79848322749725109"/>
    <n v="0.85259067921969744"/>
    <n v="0.86028189140166245"/>
  </r>
  <r>
    <x v="2"/>
    <x v="3"/>
    <s v="2018/01/01, G"/>
    <x v="5"/>
    <s v="G"/>
    <s v="is_arm16fraud_bad"/>
    <x v="1"/>
    <n v="0"/>
    <n v="0"/>
    <n v="0"/>
    <n v="0"/>
    <n v="0"/>
    <n v="0"/>
    <n v="1.4381579699879896E-5"/>
    <n v="2.3236980994995791E-2"/>
    <n v="7.043283070808018E-2"/>
    <n v="0.15567220288331152"/>
  </r>
  <r>
    <x v="2"/>
    <x v="3"/>
    <s v="2018/01/01, G"/>
    <x v="5"/>
    <s v="G"/>
    <s v="is_arm16fraud_bad"/>
    <x v="2"/>
    <n v="985.00314000000003"/>
    <n v="977"/>
    <n v="967.49174000000005"/>
    <n v="951.93755999999996"/>
    <n v="947.59306000000004"/>
    <n v="932.83447999999987"/>
    <n v="857.33067000000017"/>
    <n v="752.0403"/>
    <n v="679"/>
    <n v="588"/>
  </r>
  <r>
    <x v="2"/>
    <x v="3"/>
    <s v="2018/02/01, G"/>
    <x v="6"/>
    <s v="G"/>
    <s v="is_arm16fraud_bad"/>
    <x v="0"/>
    <n v="7.3671522988194724E-2"/>
    <n v="0.16606014490948443"/>
    <n v="0.18839536635486637"/>
    <n v="0.25042985041749405"/>
    <n v="0.32129037053075798"/>
    <n v="0.38653641582789672"/>
    <n v="0.44452144041990965"/>
    <n v="0.49254969746121696"/>
    <n v="0.52681708311944275"/>
    <n v="0.58393463146024427"/>
  </r>
  <r>
    <x v="2"/>
    <x v="3"/>
    <s v="2018/02/01, G"/>
    <x v="6"/>
    <s v="G"/>
    <s v="is_arm16fraud_bad"/>
    <x v="1"/>
    <n v="0"/>
    <n v="0"/>
    <n v="0"/>
    <n v="0"/>
    <n v="0"/>
    <n v="0"/>
    <n v="0"/>
    <n v="0"/>
    <n v="0"/>
    <n v="0"/>
  </r>
  <r>
    <x v="2"/>
    <x v="3"/>
    <s v="2018/02/01, G"/>
    <x v="6"/>
    <s v="G"/>
    <s v="is_arm16fraud_bad"/>
    <x v="2"/>
    <n v="998"/>
    <n v="996"/>
    <n v="996"/>
    <n v="994"/>
    <n v="991"/>
    <n v="991"/>
    <n v="991"/>
    <n v="990"/>
    <n v="988"/>
    <n v="987"/>
  </r>
  <r>
    <x v="2"/>
    <x v="3"/>
    <s v="2018/03/01, G"/>
    <x v="7"/>
    <s v="G"/>
    <s v="is_arm16fraud_bad"/>
    <x v="0"/>
    <n v="0.28434455789982122"/>
    <n v="0.28434455789982122"/>
    <n v="0.28434455789982122"/>
    <n v="0.28434455789982122"/>
    <n v="0.28434455789982122"/>
    <n v="0.28434455789982122"/>
    <n v="0.28434455789982122"/>
    <n v="0.28434455789982122"/>
    <n v="0.28434455789982122"/>
    <n v="0.28434455789982122"/>
  </r>
  <r>
    <x v="2"/>
    <x v="3"/>
    <s v="2018/03/01, G"/>
    <x v="7"/>
    <s v="G"/>
    <s v="is_arm16fraud_bad"/>
    <x v="1"/>
    <n v="0"/>
    <n v="0"/>
    <n v="0"/>
    <n v="0"/>
    <n v="0"/>
    <n v="0"/>
    <n v="0"/>
    <n v="0"/>
    <n v="0"/>
    <n v="0"/>
  </r>
  <r>
    <x v="2"/>
    <x v="3"/>
    <s v="2018/03/01, G"/>
    <x v="7"/>
    <s v="G"/>
    <s v="is_arm16fraud_bad"/>
    <x v="2"/>
    <n v="997"/>
    <n v="997"/>
    <n v="997"/>
    <n v="997"/>
    <n v="997"/>
    <n v="997"/>
    <n v="997"/>
    <n v="997"/>
    <n v="997"/>
    <n v="997"/>
  </r>
  <r>
    <x v="3"/>
    <x v="3"/>
    <s v="2017/09/01, G"/>
    <x v="1"/>
    <s v="G"/>
    <s v="is_arm16fraud_bad"/>
    <x v="0"/>
    <n v="0.31956157992509909"/>
    <n v="0.32496496046712692"/>
    <n v="0.34068750697195321"/>
    <n v="0.42073483833229841"/>
    <n v="0.42999939492233097"/>
    <n v="0.43677974621861437"/>
    <n v="0.44414081390880528"/>
    <n v="0.44914431367150609"/>
    <n v="0.45451207208172723"/>
    <n v="0.46241043739464882"/>
  </r>
  <r>
    <x v="3"/>
    <x v="3"/>
    <s v="2017/09/01, G"/>
    <x v="1"/>
    <s v="G"/>
    <s v="is_arm16fraud_bad"/>
    <x v="1"/>
    <n v="0.83335706325166015"/>
    <n v="1.9232697014168905"/>
    <n v="3.0132454541954252"/>
    <n v="3.3237037010400918"/>
    <n v="4.2656414387657611"/>
    <n v="5.2293850902404246"/>
    <n v="6.1273682756706256"/>
    <n v="7.1136655024291651"/>
    <n v="7.9911271389542877"/>
    <n v="8.8397436248972454"/>
  </r>
  <r>
    <x v="3"/>
    <x v="3"/>
    <s v="2017/09/01, G"/>
    <x v="1"/>
    <s v="G"/>
    <s v="is_arm16fraud_bad"/>
    <x v="2"/>
    <n v="729"/>
    <n v="683"/>
    <n v="659"/>
    <n v="650"/>
    <n v="645"/>
    <n v="640"/>
    <n v="636"/>
    <n v="634"/>
    <n v="632"/>
    <n v="629"/>
  </r>
  <r>
    <x v="3"/>
    <x v="3"/>
    <s v="2017/10/01, G"/>
    <x v="2"/>
    <s v="G"/>
    <s v="is_arm16fraud_bad"/>
    <x v="0"/>
    <n v="4.2320042203092642E-2"/>
    <n v="0.10633037585027248"/>
    <n v="0.16228715369187019"/>
    <n v="0.16377830996829701"/>
    <n v="0.16377830996829701"/>
    <n v="0.25443127850356345"/>
    <n v="0.25447526720649682"/>
    <n v="0.3773891771501931"/>
    <n v="0.49766249702893561"/>
    <n v="0.51007781976632705"/>
  </r>
  <r>
    <x v="3"/>
    <x v="3"/>
    <s v="2017/10/01, G"/>
    <x v="2"/>
    <s v="G"/>
    <s v="is_arm16fraud_bad"/>
    <x v="1"/>
    <n v="7.9412790954715868"/>
    <n v="5.5375393799070531"/>
    <n v="4.8199271190434363"/>
    <n v="6.8290277405449809"/>
    <n v="9.5629554898717188"/>
    <n v="6.8618084385386959"/>
    <n v="8.1426434472949811"/>
    <n v="6.2528071567078758"/>
    <n v="5.3395755531714784"/>
    <n v="5.7759551336593598"/>
  </r>
  <r>
    <x v="3"/>
    <x v="3"/>
    <s v="2017/10/01, G"/>
    <x v="2"/>
    <s v="G"/>
    <s v="is_arm16fraud_bad"/>
    <x v="2"/>
    <n v="750"/>
    <n v="736"/>
    <n v="722"/>
    <n v="710"/>
    <n v="700"/>
    <n v="689"/>
    <n v="686"/>
    <n v="683"/>
    <n v="679"/>
    <n v="672"/>
  </r>
  <r>
    <x v="3"/>
    <x v="3"/>
    <s v="2017/11/01, G"/>
    <x v="3"/>
    <s v="G"/>
    <s v="is_arm16fraud_bad"/>
    <x v="0"/>
    <n v="0.25334528741813706"/>
    <n v="0.33344922657239562"/>
    <n v="0.3361428819587049"/>
    <n v="0.34070467902650969"/>
    <n v="0.4918379278548109"/>
    <n v="0.49830430784849689"/>
    <n v="0.50638424258570591"/>
    <n v="0.51271442612901263"/>
    <n v="0.52724043997161196"/>
    <n v="0.53242706952921204"/>
  </r>
  <r>
    <x v="3"/>
    <x v="3"/>
    <s v="2017/11/01, G"/>
    <x v="3"/>
    <s v="G"/>
    <s v="is_arm16fraud_bad"/>
    <x v="1"/>
    <n v="0.73037417110313851"/>
    <n v="2.0623549427259338"/>
    <n v="3.7881847630379366"/>
    <n v="5.4057722339750116"/>
    <n v="4.6685854538023088"/>
    <n v="5.435224458196549"/>
    <n v="6.2146279184834023"/>
    <n v="7.1204637001818858"/>
    <n v="8.230187515612144"/>
    <n v="9.3075042445133285"/>
  </r>
  <r>
    <x v="3"/>
    <x v="3"/>
    <s v="2017/11/01, G"/>
    <x v="3"/>
    <s v="G"/>
    <s v="is_arm16fraud_bad"/>
    <x v="2"/>
    <n v="733"/>
    <n v="703"/>
    <n v="693"/>
    <n v="688"/>
    <n v="681"/>
    <n v="672"/>
    <n v="668"/>
    <n v="661"/>
    <n v="658"/>
    <n v="654"/>
  </r>
  <r>
    <x v="3"/>
    <x v="3"/>
    <s v="2017/12/01, G"/>
    <x v="4"/>
    <s v="G"/>
    <s v="is_arm16fraud_bad"/>
    <x v="0"/>
    <n v="0.23297603808704848"/>
    <n v="0.39771864082894626"/>
    <n v="0.43737275518525248"/>
    <n v="0.48517027390992201"/>
    <n v="0.5544420979978798"/>
    <n v="0.55648726777836499"/>
    <n v="0.64604404243762492"/>
    <n v="0.68235683617826259"/>
    <n v="0.69317268046428981"/>
    <n v="0.69642013827169258"/>
  </r>
  <r>
    <x v="3"/>
    <x v="3"/>
    <s v="2017/12/01, G"/>
    <x v="4"/>
    <s v="G"/>
    <s v="is_arm16fraud_bad"/>
    <x v="1"/>
    <n v="0.46225234596152071"/>
    <n v="0.85633596295960557"/>
    <n v="1.3287960260634217"/>
    <n v="1.8986590567229611"/>
    <n v="2.2678929303686619"/>
    <n v="2.9579905043146568"/>
    <n v="3.0893135358628041"/>
    <n v="3.4267862501810162"/>
    <n v="3.7559785793239286"/>
    <n v="4.2663352186729924"/>
  </r>
  <r>
    <x v="3"/>
    <x v="3"/>
    <s v="2017/12/01, G"/>
    <x v="4"/>
    <s v="G"/>
    <s v="is_arm16fraud_bad"/>
    <x v="2"/>
    <n v="766"/>
    <n v="741"/>
    <n v="724"/>
    <n v="699"/>
    <n v="692"/>
    <n v="684"/>
    <n v="674"/>
    <n v="669"/>
    <n v="662"/>
    <n v="655"/>
  </r>
  <r>
    <x v="3"/>
    <x v="3"/>
    <s v="2018/01/01, G"/>
    <x v="5"/>
    <s v="G"/>
    <s v="is_arm16fraud_bad"/>
    <x v="0"/>
    <n v="0.13658081782791157"/>
    <n v="0.28209306638610926"/>
    <n v="0.40552055476483434"/>
    <n v="0.56072800665709677"/>
    <n v="0.68278995820831079"/>
    <n v="0.76179948464742897"/>
    <n v="0.76858117083929989"/>
    <n v="0.79629354244070494"/>
    <n v="0.81980619026761581"/>
    <n v="0.82440096285148989"/>
  </r>
  <r>
    <x v="3"/>
    <x v="3"/>
    <s v="2018/01/01, G"/>
    <x v="5"/>
    <s v="G"/>
    <s v="is_arm16fraud_bad"/>
    <x v="1"/>
    <n v="4.725961159205184E-4"/>
    <n v="2.2881655632886325E-4"/>
    <n v="1.5917211410442747E-4"/>
    <n v="8.1787024240414369E-3"/>
    <n v="7.4005893858750012E-3"/>
    <n v="8.6306578635695949E-2"/>
    <n v="0.25818505933215097"/>
    <n v="0.34502738658768245"/>
    <n v="0.44422344821136872"/>
    <n v="0.60229300841329803"/>
  </r>
  <r>
    <x v="3"/>
    <x v="3"/>
    <s v="2018/01/01, G"/>
    <x v="5"/>
    <s v="G"/>
    <s v="is_arm16fraud_bad"/>
    <x v="2"/>
    <n v="786"/>
    <n v="775"/>
    <n v="773"/>
    <n v="755"/>
    <n v="744"/>
    <n v="720"/>
    <n v="710"/>
    <n v="693"/>
    <n v="678"/>
    <n v="670"/>
  </r>
  <r>
    <x v="3"/>
    <x v="3"/>
    <s v="2018/02/01, G"/>
    <x v="6"/>
    <s v="G"/>
    <s v="is_arm16fraud_bad"/>
    <x v="0"/>
    <n v="0"/>
    <n v="0"/>
    <n v="0"/>
    <n v="0"/>
    <n v="0"/>
    <n v="0"/>
    <n v="0"/>
    <n v="0"/>
    <n v="0"/>
    <n v="0"/>
  </r>
  <r>
    <x v="3"/>
    <x v="3"/>
    <s v="2018/02/01, G"/>
    <x v="6"/>
    <s v="G"/>
    <s v="is_arm16fraud_bad"/>
    <x v="1"/>
    <m/>
    <m/>
    <m/>
    <m/>
    <m/>
    <m/>
    <m/>
    <m/>
    <m/>
    <m/>
  </r>
  <r>
    <x v="3"/>
    <x v="3"/>
    <s v="2018/02/01, G"/>
    <x v="6"/>
    <s v="G"/>
    <s v="is_arm16fraud_bad"/>
    <x v="2"/>
    <n v="766"/>
    <n v="766"/>
    <n v="766"/>
    <n v="766"/>
    <n v="766"/>
    <n v="766"/>
    <n v="766"/>
    <n v="766"/>
    <n v="766"/>
    <n v="766"/>
  </r>
  <r>
    <x v="3"/>
    <x v="3"/>
    <s v="2018/03/01, G"/>
    <x v="7"/>
    <s v="G"/>
    <s v="is_arm16fraud_bad"/>
    <x v="0"/>
    <m/>
    <m/>
    <m/>
    <m/>
    <m/>
    <m/>
    <m/>
    <m/>
    <m/>
    <m/>
  </r>
  <r>
    <x v="3"/>
    <x v="3"/>
    <s v="2018/03/01, G"/>
    <x v="7"/>
    <s v="G"/>
    <s v="is_arm16fraud_bad"/>
    <x v="1"/>
    <m/>
    <m/>
    <m/>
    <m/>
    <m/>
    <m/>
    <m/>
    <m/>
    <m/>
    <m/>
  </r>
  <r>
    <x v="3"/>
    <x v="3"/>
    <s v="2018/03/01, G"/>
    <x v="7"/>
    <s v="G"/>
    <s v="is_arm16fraud_bad"/>
    <x v="2"/>
    <n v="618"/>
    <n v="618"/>
    <n v="618"/>
    <n v="618"/>
    <n v="618"/>
    <n v="618"/>
    <n v="618"/>
    <n v="618"/>
    <n v="618"/>
    <n v="618"/>
  </r>
  <r>
    <x v="4"/>
    <x v="3"/>
    <s v="2017/09/01, G"/>
    <x v="1"/>
    <s v="G"/>
    <s v="is_arm16fraud_bad"/>
    <x v="0"/>
    <n v="8.6277579545953734E-2"/>
    <n v="0.26219210338464438"/>
    <n v="0.41119411308688875"/>
    <n v="0.4322192012027859"/>
    <n v="0.58088838902284146"/>
    <n v="0.59791961455246978"/>
    <n v="0.64688777821041132"/>
    <n v="0.70807712960606639"/>
    <n v="0.78174487518933189"/>
    <n v="0.78674701261836399"/>
  </r>
  <r>
    <x v="4"/>
    <x v="3"/>
    <s v="2017/09/01, G"/>
    <x v="1"/>
    <s v="G"/>
    <s v="is_arm16fraud_bad"/>
    <x v="1"/>
    <n v="4.6735837858719842"/>
    <n v="2.4496596621561921"/>
    <n v="2.5418112969722255"/>
    <n v="3.1624488641763304"/>
    <n v="2.8104220913072391"/>
    <n v="3.4415301739173825"/>
    <n v="3.7768378464510959"/>
    <n v="3.9884605284041448"/>
    <n v="4.0918612081781554"/>
    <n v="4.6422376933767762"/>
  </r>
  <r>
    <x v="4"/>
    <x v="3"/>
    <s v="2017/09/01, G"/>
    <x v="1"/>
    <s v="G"/>
    <s v="is_arm16fraud_bad"/>
    <x v="2"/>
    <n v="687"/>
    <n v="530"/>
    <n v="461"/>
    <n v="347"/>
    <n v="258"/>
    <n v="189"/>
    <n v="152"/>
    <n v="139"/>
    <n v="130"/>
    <n v="125"/>
  </r>
  <r>
    <x v="4"/>
    <x v="3"/>
    <s v="2017/10/01, G"/>
    <x v="2"/>
    <s v="G"/>
    <s v="is_arm16fraud_bad"/>
    <x v="0"/>
    <n v="0.30211092728146177"/>
    <n v="0.30598591775522943"/>
    <n v="0.4506754675542689"/>
    <n v="0.45077983604961486"/>
    <n v="0.45339843893691933"/>
    <n v="0.45599537671342077"/>
    <n v="0.45655218894506838"/>
    <n v="0.50225488610587044"/>
    <n v="0.50484898698890091"/>
    <n v="0.60087203701873548"/>
  </r>
  <r>
    <x v="4"/>
    <x v="3"/>
    <s v="2017/10/01, G"/>
    <x v="2"/>
    <s v="G"/>
    <s v="is_arm16fraud_bad"/>
    <x v="1"/>
    <n v="9.4152519880277188E-2"/>
    <n v="0.90602174501930555"/>
    <n v="1.1553221887656151"/>
    <n v="2.2091629062444018"/>
    <n v="2.6116560230756498"/>
    <n v="3.2500614108353449"/>
    <n v="4.0031500242885594"/>
    <n v="4.0390494032248396"/>
    <n v="4.6714442430208791"/>
    <n v="4.2433888278930221"/>
  </r>
  <r>
    <x v="4"/>
    <x v="3"/>
    <s v="2017/10/01, G"/>
    <x v="2"/>
    <s v="G"/>
    <s v="is_arm16fraud_bad"/>
    <x v="2"/>
    <n v="854"/>
    <n v="800"/>
    <n v="702"/>
    <n v="671"/>
    <n v="644"/>
    <n v="583"/>
    <n v="482"/>
    <n v="392"/>
    <n v="337"/>
    <n v="292"/>
  </r>
  <r>
    <x v="4"/>
    <x v="3"/>
    <s v="2017/11/01, G"/>
    <x v="3"/>
    <s v="G"/>
    <s v="is_arm16fraud_bad"/>
    <x v="0"/>
    <n v="8.0083067089633739E-2"/>
    <n v="0.14425791954743805"/>
    <n v="0.33171774073696214"/>
    <n v="0.36881886130862623"/>
    <n v="0.37984009876524777"/>
    <n v="0.45116073741347423"/>
    <n v="0.54931021159877691"/>
    <n v="0.56291845166994037"/>
    <n v="0.56700456861693216"/>
    <n v="0.5670859621754204"/>
  </r>
  <r>
    <x v="4"/>
    <x v="3"/>
    <s v="2017/11/01, G"/>
    <x v="3"/>
    <s v="G"/>
    <s v="is_arm16fraud_bad"/>
    <x v="1"/>
    <n v="2.2539398297766557"/>
    <n v="2.2133075437083876"/>
    <n v="2.5124676855699861"/>
    <n v="4.0613861116397176"/>
    <n v="5.4431312460329284"/>
    <n v="5.92972139885629"/>
    <n v="5.7813232674815982"/>
    <n v="6.8641142862635034"/>
    <n v="8.0340744727986024"/>
    <n v="9.027579709410368"/>
  </r>
  <r>
    <x v="4"/>
    <x v="3"/>
    <s v="2017/11/01, G"/>
    <x v="3"/>
    <s v="G"/>
    <s v="is_arm16fraud_bad"/>
    <x v="2"/>
    <n v="899"/>
    <n v="756"/>
    <n v="632"/>
    <n v="537"/>
    <n v="464"/>
    <n v="378"/>
    <n v="301"/>
    <n v="271"/>
    <n v="235"/>
    <n v="215"/>
  </r>
  <r>
    <x v="4"/>
    <x v="3"/>
    <s v="2017/12/01, G"/>
    <x v="4"/>
    <s v="G"/>
    <s v="is_arm16fraud_bad"/>
    <x v="0"/>
    <n v="0.22599495361765473"/>
    <n v="0.39693635303365282"/>
    <n v="0.45168788500562895"/>
    <n v="0.48007370797065457"/>
    <n v="0.62578824361647722"/>
    <n v="0.67482744386099092"/>
    <n v="0.68039987283412107"/>
    <n v="0.74813115282700171"/>
    <n v="0.76363452563696499"/>
    <n v="0.77152428419737307"/>
  </r>
  <r>
    <x v="4"/>
    <x v="3"/>
    <s v="2017/12/01, G"/>
    <x v="4"/>
    <s v="G"/>
    <s v="is_arm16fraud_bad"/>
    <x v="1"/>
    <n v="0.16682628387835269"/>
    <n v="0.67046505414982283"/>
    <n v="1.2183528992820389"/>
    <n v="1.89890892094702"/>
    <n v="1.9557521076252125"/>
    <n v="2.2726331201391861"/>
    <n v="2.8860539251049322"/>
    <n v="3.0971681805332403"/>
    <n v="3.5840718713034518"/>
    <n v="4.0460285844207595"/>
  </r>
  <r>
    <x v="4"/>
    <x v="3"/>
    <s v="2017/12/01, G"/>
    <x v="4"/>
    <s v="G"/>
    <s v="is_arm16fraud_bad"/>
    <x v="2"/>
    <n v="851"/>
    <n v="756"/>
    <n v="699"/>
    <n v="595"/>
    <n v="458"/>
    <n v="394"/>
    <n v="352"/>
    <n v="281"/>
    <n v="254"/>
    <n v="213"/>
  </r>
  <r>
    <x v="4"/>
    <x v="3"/>
    <s v="2018/01/01, G"/>
    <x v="5"/>
    <s v="G"/>
    <s v="is_arm16fraud_bad"/>
    <x v="0"/>
    <n v="0.1295513449995819"/>
    <n v="0.20497040934378263"/>
    <n v="0.30712833653482313"/>
    <n v="0.45571837338611759"/>
    <n v="0.54730000043517069"/>
    <n v="0.58541111164513293"/>
    <n v="0.66090459630162701"/>
    <n v="0.72308965452571183"/>
    <n v="0.75261367494126685"/>
    <n v="0.79018533625637022"/>
  </r>
  <r>
    <x v="4"/>
    <x v="3"/>
    <s v="2018/01/01, G"/>
    <x v="5"/>
    <s v="G"/>
    <s v="is_arm16fraud_bad"/>
    <x v="1"/>
    <n v="0"/>
    <n v="0"/>
    <n v="0"/>
    <n v="7.9678457672398364E-6"/>
    <n v="1.4998652704743974E-2"/>
    <n v="1.6709338346495843E-2"/>
    <n v="5.0552041661939759E-2"/>
    <n v="0.13393067560350277"/>
    <n v="0.18142618805285513"/>
    <n v="0.24538062837343552"/>
  </r>
  <r>
    <x v="4"/>
    <x v="3"/>
    <s v="2018/01/01, G"/>
    <x v="5"/>
    <s v="G"/>
    <s v="is_arm16fraud_bad"/>
    <x v="2"/>
    <n v="997"/>
    <n v="994"/>
    <n v="991"/>
    <n v="954"/>
    <n v="894"/>
    <n v="827"/>
    <n v="748"/>
    <n v="670"/>
    <n v="582"/>
    <n v="471"/>
  </r>
  <r>
    <x v="4"/>
    <x v="3"/>
    <s v="2018/02/01, G"/>
    <x v="6"/>
    <s v="G"/>
    <s v="is_arm16fraud_bad"/>
    <x v="0"/>
    <n v="7.5527625294196307E-2"/>
    <n v="0.13361306233602235"/>
    <n v="0.18751610255519863"/>
    <n v="0.24575161255190844"/>
    <n v="0.2944384442912289"/>
    <n v="0.35274566187438133"/>
    <n v="0.4093610388221503"/>
    <n v="0.54977791778474716"/>
    <n v="0.54977791778474716"/>
    <n v="0.62895913738056652"/>
  </r>
  <r>
    <x v="4"/>
    <x v="3"/>
    <s v="2018/02/01, G"/>
    <x v="6"/>
    <s v="G"/>
    <s v="is_arm16fraud_bad"/>
    <x v="1"/>
    <n v="0"/>
    <n v="0"/>
    <n v="0"/>
    <n v="0"/>
    <n v="0"/>
    <n v="0"/>
    <n v="0"/>
    <n v="0"/>
    <n v="0"/>
    <n v="0"/>
  </r>
  <r>
    <x v="4"/>
    <x v="3"/>
    <s v="2018/02/01, G"/>
    <x v="6"/>
    <s v="G"/>
    <s v="is_arm16fraud_bad"/>
    <x v="2"/>
    <n v="998"/>
    <n v="997"/>
    <n v="996"/>
    <n v="996"/>
    <n v="994"/>
    <n v="993"/>
    <n v="993"/>
    <n v="990"/>
    <n v="990"/>
    <n v="986"/>
  </r>
  <r>
    <x v="4"/>
    <x v="3"/>
    <s v="2018/03/01, G"/>
    <x v="7"/>
    <s v="G"/>
    <s v="is_arm16fraud_bad"/>
    <x v="0"/>
    <n v="0.24674864026708904"/>
    <n v="0.24674864026708904"/>
    <n v="0.24674864026708904"/>
    <n v="0.24674864026708904"/>
    <n v="0.24674864026708904"/>
    <n v="0.24674864026708904"/>
    <n v="0.24674864026708904"/>
    <n v="0.24674864026708904"/>
    <n v="0.24674864026708904"/>
    <n v="0.24674864026708904"/>
  </r>
  <r>
    <x v="4"/>
    <x v="3"/>
    <s v="2018/03/01, G"/>
    <x v="7"/>
    <s v="G"/>
    <s v="is_arm16fraud_bad"/>
    <x v="1"/>
    <n v="0"/>
    <n v="0"/>
    <n v="0"/>
    <n v="0"/>
    <n v="0"/>
    <n v="0"/>
    <n v="0"/>
    <n v="0"/>
    <n v="0"/>
    <n v="0"/>
  </r>
  <r>
    <x v="4"/>
    <x v="3"/>
    <s v="2018/03/01, G"/>
    <x v="7"/>
    <s v="G"/>
    <s v="is_arm16fraud_bad"/>
    <x v="2"/>
    <n v="999"/>
    <n v="999"/>
    <n v="999"/>
    <n v="999"/>
    <n v="999"/>
    <n v="999"/>
    <n v="999"/>
    <n v="999"/>
    <n v="999"/>
    <n v="999"/>
  </r>
  <r>
    <x v="5"/>
    <x v="3"/>
    <s v="2017/09/01, G"/>
    <x v="1"/>
    <s v="G"/>
    <s v="is_arm16fraud_bad"/>
    <x v="0"/>
    <n v="0.21882793524027375"/>
    <n v="0.39787110047860974"/>
    <n v="0.45922856388195343"/>
    <n v="0.5386730884434684"/>
    <n v="0.58381596780504297"/>
    <n v="0.59260955816539373"/>
    <n v="0.60609536371018635"/>
    <n v="0.61886283560047117"/>
    <n v="0.73633377993671056"/>
    <n v="0.74639975947436421"/>
  </r>
  <r>
    <x v="5"/>
    <x v="3"/>
    <s v="2017/09/01, G"/>
    <x v="1"/>
    <s v="G"/>
    <s v="is_arm16fraud_bad"/>
    <x v="1"/>
    <n v="1.3228193971872271"/>
    <n v="1.4192488583865412"/>
    <n v="1.9482950031569244"/>
    <n v="2.6081862586724518"/>
    <n v="2.8747815387986568"/>
    <n v="3.4402875182841024"/>
    <n v="4.0625669683708194"/>
    <n v="4.6697237482491838"/>
    <n v="4.3729635565877842"/>
    <n v="4.9078041201764595"/>
  </r>
  <r>
    <x v="5"/>
    <x v="3"/>
    <s v="2017/09/01, G"/>
    <x v="1"/>
    <s v="G"/>
    <s v="is_arm16fraud_bad"/>
    <x v="2"/>
    <n v="879"/>
    <n v="740"/>
    <n v="613"/>
    <n v="514"/>
    <n v="448"/>
    <n v="371"/>
    <n v="309"/>
    <n v="271"/>
    <n v="252"/>
    <n v="232"/>
  </r>
  <r>
    <x v="5"/>
    <x v="3"/>
    <s v="2017/10/01, G"/>
    <x v="2"/>
    <s v="G"/>
    <s v="is_arm16fraud_bad"/>
    <x v="0"/>
    <n v="0.16135099424983151"/>
    <n v="0.27386682446947402"/>
    <n v="0.27489558676242343"/>
    <n v="0.28677947085001199"/>
    <n v="0.30775521653958504"/>
    <n v="0.34242056978322977"/>
    <n v="0.46486398209534818"/>
    <n v="0.50121768609346307"/>
    <n v="0.52389325886601001"/>
    <n v="0.5593883455102947"/>
  </r>
  <r>
    <x v="5"/>
    <x v="3"/>
    <s v="2017/10/01, G"/>
    <x v="2"/>
    <s v="G"/>
    <s v="is_arm16fraud_bad"/>
    <x v="1"/>
    <n v="0.44782352567691247"/>
    <n v="1.3727952644905317"/>
    <n v="2.2198633240033789"/>
    <n v="3.5286884527676534"/>
    <n v="4.1092614595596739"/>
    <n v="5.1851198981696385"/>
    <n v="3.956987657746788"/>
    <n v="4.3396363072340698"/>
    <n v="4.7049167456767114"/>
    <n v="4.8598176001121134"/>
  </r>
  <r>
    <x v="5"/>
    <x v="3"/>
    <s v="2017/10/01, G"/>
    <x v="2"/>
    <s v="G"/>
    <s v="is_arm16fraud_bad"/>
    <x v="2"/>
    <n v="919"/>
    <n v="871"/>
    <n v="839"/>
    <n v="808"/>
    <n v="762"/>
    <n v="717"/>
    <n v="675"/>
    <n v="577"/>
    <n v="522"/>
    <n v="485"/>
  </r>
  <r>
    <x v="5"/>
    <x v="3"/>
    <s v="2017/11/01, G"/>
    <x v="3"/>
    <s v="G"/>
    <s v="is_arm16fraud_bad"/>
    <x v="0"/>
    <n v="9.237235650032237E-2"/>
    <n v="0.24179657347217559"/>
    <n v="0.29659505689111321"/>
    <n v="0.29667940618156807"/>
    <n v="0.40407677883786386"/>
    <n v="0.45345593127449424"/>
    <n v="0.47520044979799531"/>
    <n v="0.47723105197248944"/>
    <n v="0.5297151829481439"/>
    <n v="0.54820763053768451"/>
  </r>
  <r>
    <x v="5"/>
    <x v="3"/>
    <s v="2017/11/01, G"/>
    <x v="3"/>
    <s v="G"/>
    <s v="is_arm16fraud_bad"/>
    <x v="1"/>
    <n v="2.4802316966129601"/>
    <n v="2.5924504007932541"/>
    <n v="3.7384845510978346"/>
    <n v="5.770292461610202"/>
    <n v="4.9441212943940815"/>
    <n v="5.9179481836048717"/>
    <n v="7.6853597462023808"/>
    <n v="8.3306722965059237"/>
    <n v="8.5359495297178345"/>
    <n v="9.2715546118914496"/>
  </r>
  <r>
    <x v="5"/>
    <x v="3"/>
    <s v="2017/11/01, G"/>
    <x v="3"/>
    <s v="G"/>
    <s v="is_arm16fraud_bad"/>
    <x v="2"/>
    <n v="928"/>
    <n v="833"/>
    <n v="736"/>
    <n v="712"/>
    <n v="635"/>
    <n v="544"/>
    <n v="527"/>
    <n v="495"/>
    <n v="445"/>
    <n v="386"/>
  </r>
  <r>
    <x v="5"/>
    <x v="3"/>
    <s v="2017/12/01, G"/>
    <x v="4"/>
    <s v="G"/>
    <s v="is_arm16fraud_bad"/>
    <x v="0"/>
    <n v="0.13079811625113771"/>
    <n v="0.29365960390110257"/>
    <n v="0.50851791374590805"/>
    <n v="0.51641651236047148"/>
    <n v="0.51838868712620656"/>
    <n v="0.66451910211753706"/>
    <n v="0.6784015378896141"/>
    <n v="0.72625968480907199"/>
    <n v="0.73556264936152693"/>
    <n v="0.74008685490246429"/>
  </r>
  <r>
    <x v="5"/>
    <x v="3"/>
    <s v="2017/12/01, G"/>
    <x v="4"/>
    <s v="G"/>
    <s v="is_arm16fraud_bad"/>
    <x v="1"/>
    <n v="0.83723967117237619"/>
    <n v="1.2299059533442891"/>
    <n v="1.0366781085181973"/>
    <n v="1.716619059921682"/>
    <n v="2.4658642481038986"/>
    <n v="2.3567733051901221"/>
    <n v="2.8965989953701929"/>
    <n v="3.2339425558848456"/>
    <n v="3.7363937527604785"/>
    <n v="4.2601125887122659"/>
  </r>
  <r>
    <x v="5"/>
    <x v="3"/>
    <s v="2017/12/01, G"/>
    <x v="4"/>
    <s v="G"/>
    <s v="is_arm16fraud_bad"/>
    <x v="2"/>
    <n v="967"/>
    <n v="920"/>
    <n v="817"/>
    <n v="706"/>
    <n v="623"/>
    <n v="576"/>
    <n v="532"/>
    <n v="484"/>
    <n v="460"/>
    <n v="425"/>
  </r>
  <r>
    <x v="5"/>
    <x v="3"/>
    <s v="2018/01/01, G"/>
    <x v="5"/>
    <s v="G"/>
    <s v="is_arm16fraud_bad"/>
    <x v="0"/>
    <n v="0.11341773543636284"/>
    <n v="0.22498047310920985"/>
    <n v="0.31472726160709524"/>
    <n v="0.44612822415207032"/>
    <n v="0.53885686519636877"/>
    <n v="0.59423124559118734"/>
    <n v="0.65096405356913389"/>
    <n v="0.69336380246330387"/>
    <n v="0.75600478737565491"/>
    <n v="0.80639980910914"/>
  </r>
  <r>
    <x v="5"/>
    <x v="3"/>
    <s v="2018/01/01, G"/>
    <x v="5"/>
    <s v="G"/>
    <s v="is_arm16fraud_bad"/>
    <x v="1"/>
    <n v="0"/>
    <n v="0"/>
    <n v="0"/>
    <n v="0"/>
    <n v="4.0244309028316895E-3"/>
    <n v="2.0524949005926024E-2"/>
    <n v="8.2931429268549142E-2"/>
    <n v="0.15416814530308487"/>
    <n v="0.18021223594292995"/>
    <n v="0.22659874713367303"/>
  </r>
  <r>
    <x v="5"/>
    <x v="3"/>
    <s v="2018/01/01, G"/>
    <x v="5"/>
    <s v="G"/>
    <s v="is_arm16fraud_bad"/>
    <x v="2"/>
    <n v="1000"/>
    <n v="999"/>
    <n v="997"/>
    <n v="978"/>
    <n v="967"/>
    <n v="954"/>
    <n v="843"/>
    <n v="750"/>
    <n v="697"/>
    <n v="650"/>
  </r>
  <r>
    <x v="5"/>
    <x v="3"/>
    <s v="2018/02/01, G"/>
    <x v="6"/>
    <s v="G"/>
    <s v="is_arm16fraud_bad"/>
    <x v="0"/>
    <n v="7.6645586950104497E-2"/>
    <n v="0.13627290081639748"/>
    <n v="0.18430115785770473"/>
    <n v="0.24141870619850633"/>
    <n v="0.29972592378165874"/>
    <n v="0.35845432793419008"/>
    <n v="0.4671181708106743"/>
    <n v="0.4671181708106743"/>
    <n v="0.54743841684806949"/>
    <n v="0.64026099518289925"/>
  </r>
  <r>
    <x v="5"/>
    <x v="3"/>
    <s v="2018/02/01, G"/>
    <x v="6"/>
    <s v="G"/>
    <s v="is_arm16fraud_bad"/>
    <x v="1"/>
    <n v="0"/>
    <n v="0"/>
    <n v="0"/>
    <n v="0"/>
    <n v="0"/>
    <n v="0"/>
    <n v="0"/>
    <n v="0"/>
    <n v="0"/>
    <n v="0"/>
  </r>
  <r>
    <x v="5"/>
    <x v="3"/>
    <s v="2018/02/01, G"/>
    <x v="6"/>
    <s v="G"/>
    <s v="is_arm16fraud_bad"/>
    <x v="2"/>
    <n v="1000"/>
    <n v="999"/>
    <n v="999"/>
    <n v="999"/>
    <n v="999"/>
    <n v="999"/>
    <n v="998"/>
    <n v="998"/>
    <n v="998"/>
    <n v="997"/>
  </r>
  <r>
    <x v="5"/>
    <x v="3"/>
    <s v="2018/03/01, G"/>
    <x v="7"/>
    <s v="G"/>
    <s v="is_arm16fraud_bad"/>
    <x v="0"/>
    <n v="0.28434455789982122"/>
    <n v="0.28434455789982122"/>
    <n v="0.28434455789982122"/>
    <n v="0.28434455789982122"/>
    <n v="0.28434455789982122"/>
    <n v="0.28434455789982122"/>
    <n v="0.28434455789982122"/>
    <n v="0.28434455789982122"/>
    <n v="0.28434455789982122"/>
    <n v="0.28434455789982122"/>
  </r>
  <r>
    <x v="5"/>
    <x v="3"/>
    <s v="2018/03/01, G"/>
    <x v="7"/>
    <s v="G"/>
    <s v="is_arm16fraud_bad"/>
    <x v="1"/>
    <n v="0"/>
    <n v="0"/>
    <n v="0"/>
    <n v="0"/>
    <n v="0"/>
    <n v="0"/>
    <n v="0"/>
    <n v="0"/>
    <n v="0"/>
    <n v="0"/>
  </r>
  <r>
    <x v="5"/>
    <x v="3"/>
    <s v="2018/03/01, G"/>
    <x v="7"/>
    <s v="G"/>
    <s v="is_arm16fraud_bad"/>
    <x v="2"/>
    <n v="1000"/>
    <n v="1000"/>
    <n v="1000"/>
    <n v="1000"/>
    <n v="1000"/>
    <n v="1000"/>
    <n v="1000"/>
    <n v="1000"/>
    <n v="1000"/>
    <n v="1000"/>
  </r>
  <r>
    <x v="6"/>
    <x v="3"/>
    <s v="2017/09/01, G"/>
    <x v="1"/>
    <s v="G"/>
    <s v="is_arm16fraud_bad"/>
    <x v="0"/>
    <n v="8.6292707813325931E-2"/>
    <n v="0.30002598314460538"/>
    <n v="0.42872463188379129"/>
    <n v="0.43117168957524032"/>
    <n v="0.58352972233507117"/>
    <n v="0.69791456057136603"/>
    <n v="0.71052182998188118"/>
    <n v="0.72571520416689006"/>
    <n v="0.73870514448216251"/>
    <n v="0.78720630923354495"/>
  </r>
  <r>
    <x v="6"/>
    <x v="3"/>
    <s v="2017/09/01, G"/>
    <x v="1"/>
    <s v="G"/>
    <s v="is_arm16fraud_bad"/>
    <x v="1"/>
    <n v="4.6004072434050318"/>
    <n v="2.0579610548197635"/>
    <n v="2.6712386477404406"/>
    <n v="3.2660699319846231"/>
    <n v="2.8305392205361111"/>
    <n v="2.7949016836578124"/>
    <n v="3.3770227530878185"/>
    <n v="3.8642634697864593"/>
    <n v="4.3766719031066179"/>
    <n v="4.6050895156546012"/>
  </r>
  <r>
    <x v="6"/>
    <x v="3"/>
    <s v="2017/09/01, G"/>
    <x v="1"/>
    <s v="G"/>
    <s v="is_arm16fraud_bad"/>
    <x v="2"/>
    <n v="780"/>
    <n v="618.5"/>
    <n v="495"/>
    <n v="409.5"/>
    <n v="349.5"/>
    <n v="282.5"/>
    <n v="236.5"/>
    <n v="211"/>
    <n v="187.5"/>
    <n v="176"/>
  </r>
  <r>
    <x v="6"/>
    <x v="3"/>
    <s v="2017/10/01, G"/>
    <x v="2"/>
    <s v="G"/>
    <s v="is_arm16fraud_bad"/>
    <x v="0"/>
    <n v="0.16346273311458551"/>
    <n v="0.32402783062022322"/>
    <n v="0.32412546524891911"/>
    <n v="0.32751066027098913"/>
    <n v="0.44763945506289182"/>
    <n v="0.45019000684146177"/>
    <n v="0.45818449710507353"/>
    <n v="0.51410890770515449"/>
    <n v="0.51443109897557648"/>
    <n v="0.61305776056307348"/>
  </r>
  <r>
    <x v="6"/>
    <x v="3"/>
    <s v="2017/10/01, G"/>
    <x v="2"/>
    <s v="G"/>
    <s v="is_arm16fraud_bad"/>
    <x v="1"/>
    <n v="0.60230702640376044"/>
    <n v="0.72376109851954018"/>
    <n v="1.6782220520282458"/>
    <n v="2.8696992317891024"/>
    <n v="3.0403794336899082"/>
    <n v="3.5595150032015859"/>
    <n v="4.0573877336420203"/>
    <n v="4.0780684016040851"/>
    <n v="4.6163151542360419"/>
    <n v="4.2545617895483376"/>
  </r>
  <r>
    <x v="6"/>
    <x v="3"/>
    <s v="2017/10/01, G"/>
    <x v="2"/>
    <s v="G"/>
    <s v="is_arm16fraud_bad"/>
    <x v="2"/>
    <n v="881"/>
    <n v="811"/>
    <n v="775.5"/>
    <n v="715.5"/>
    <n v="694"/>
    <n v="672.5"/>
    <n v="568.5"/>
    <n v="474.5"/>
    <n v="438.5"/>
    <n v="388.5"/>
  </r>
  <r>
    <x v="6"/>
    <x v="3"/>
    <s v="2017/11/01, G"/>
    <x v="3"/>
    <s v="G"/>
    <s v="is_arm16fraud_bad"/>
    <x v="0"/>
    <n v="8.5644137228351611E-2"/>
    <n v="0.23175525062166641"/>
    <n v="0.27396790527390058"/>
    <n v="0.34850076615005898"/>
    <n v="0.40751067380655154"/>
    <n v="0.46614086652127745"/>
    <n v="0.46825676267537775"/>
    <n v="0.50107558585291379"/>
    <n v="0.50368271320907765"/>
    <n v="0.50649584005416493"/>
  </r>
  <r>
    <x v="6"/>
    <x v="3"/>
    <s v="2017/11/01, G"/>
    <x v="3"/>
    <s v="G"/>
    <s v="is_arm16fraud_bad"/>
    <x v="1"/>
    <n v="2.4646318139986994"/>
    <n v="2.3089037907576526"/>
    <n v="3.2184636684527947"/>
    <n v="4.776491991352791"/>
    <n v="4.8203995739017342"/>
    <n v="5.5868657081227342"/>
    <n v="6.89640385667379"/>
    <n v="7.7038470622838204"/>
    <n v="9.0691581251186157"/>
    <n v="10.144897809377872"/>
  </r>
  <r>
    <x v="6"/>
    <x v="3"/>
    <s v="2017/11/01, G"/>
    <x v="3"/>
    <s v="G"/>
    <s v="is_arm16fraud_bad"/>
    <x v="2"/>
    <n v="866"/>
    <n v="753.5"/>
    <n v="681"/>
    <n v="624.5"/>
    <n v="543"/>
    <n v="432.5"/>
    <n v="388"/>
    <n v="369"/>
    <n v="358"/>
    <n v="320"/>
  </r>
  <r>
    <x v="6"/>
    <x v="3"/>
    <s v="2017/12/01, G"/>
    <x v="4"/>
    <s v="G"/>
    <s v="is_arm16fraud_bad"/>
    <x v="0"/>
    <n v="0.24378116303172143"/>
    <n v="0.36980819446921109"/>
    <n v="0.47583174600976957"/>
    <n v="0.48048833146395115"/>
    <n v="0.65401210664438003"/>
    <n v="0.65434966908252901"/>
    <n v="0.71642712697061328"/>
    <n v="0.73283317116885505"/>
    <n v="0.7365379392788941"/>
    <n v="0.7592796106102131"/>
  </r>
  <r>
    <x v="6"/>
    <x v="3"/>
    <s v="2017/12/01, G"/>
    <x v="4"/>
    <s v="G"/>
    <s v="is_arm16fraud_bad"/>
    <x v="1"/>
    <n v="8.0180455467990311E-2"/>
    <n v="0.96029740739364622"/>
    <n v="1.1452286562477676"/>
    <n v="1.9365667086019311"/>
    <n v="1.9402538392249049"/>
    <n v="2.4442605949987795"/>
    <n v="2.7282693136933798"/>
    <n v="3.1865787674216799"/>
    <n v="3.7763764532137927"/>
    <n v="4.1542336796142632"/>
  </r>
  <r>
    <x v="6"/>
    <x v="3"/>
    <s v="2017/12/01, G"/>
    <x v="4"/>
    <s v="G"/>
    <s v="is_arm16fraud_bad"/>
    <x v="2"/>
    <n v="889.5"/>
    <n v="833.5"/>
    <n v="720"/>
    <n v="620"/>
    <n v="518.5"/>
    <n v="489.5"/>
    <n v="428.5"/>
    <n v="385"/>
    <n v="358"/>
    <n v="322"/>
  </r>
  <r>
    <x v="6"/>
    <x v="3"/>
    <s v="2018/01/01, G"/>
    <x v="5"/>
    <s v="G"/>
    <s v="is_arm16fraud_bad"/>
    <x v="0"/>
    <n v="0.12955134499958176"/>
    <n v="0.20497040934378236"/>
    <n v="0.30425787644308472"/>
    <n v="0.45836021848927122"/>
    <n v="0.54348506448832734"/>
    <n v="0.59948527616257363"/>
    <n v="0.66094527602417386"/>
    <n v="0.74035222929408684"/>
    <n v="0.75262565815435711"/>
    <n v="0.7998595149165586"/>
  </r>
  <r>
    <x v="6"/>
    <x v="3"/>
    <s v="2018/01/01, G"/>
    <x v="5"/>
    <s v="G"/>
    <s v="is_arm16fraud_bad"/>
    <x v="1"/>
    <n v="0"/>
    <n v="0"/>
    <n v="0"/>
    <n v="0"/>
    <n v="2.2598807034086456E-5"/>
    <n v="1.3705875659469052E-2"/>
    <n v="6.610202892683191E-2"/>
    <n v="0.10649379021714796"/>
    <n v="0.18235022222056751"/>
    <n v="0.23514392644662716"/>
  </r>
  <r>
    <x v="6"/>
    <x v="3"/>
    <s v="2018/01/01, G"/>
    <x v="5"/>
    <s v="G"/>
    <s v="is_arm16fraud_bad"/>
    <x v="2"/>
    <n v="998"/>
    <n v="996.5"/>
    <n v="993.5"/>
    <n v="960.5"/>
    <n v="936"/>
    <n v="880"/>
    <n v="758.5"/>
    <n v="695"/>
    <n v="627.5"/>
    <n v="543.5"/>
  </r>
  <r>
    <x v="6"/>
    <x v="3"/>
    <s v="2018/02/01, G"/>
    <x v="6"/>
    <s v="G"/>
    <s v="is_arm16fraud_bad"/>
    <x v="0"/>
    <n v="7.5527625294196307E-2"/>
    <n v="0.13361306233602241"/>
    <n v="0.19726833431139376"/>
    <n v="0.25142338795080754"/>
    <n v="0.29443844429122923"/>
    <n v="0.35274566187438133"/>
    <n v="0.42310914036107056"/>
    <n v="0.54977791778474716"/>
    <n v="0.54977791778474716"/>
    <n v="0.60776294237676021"/>
  </r>
  <r>
    <x v="6"/>
    <x v="3"/>
    <s v="2018/02/01, G"/>
    <x v="6"/>
    <s v="G"/>
    <s v="is_arm16fraud_bad"/>
    <x v="1"/>
    <n v="0"/>
    <n v="0"/>
    <n v="0"/>
    <n v="0"/>
    <n v="0"/>
    <n v="0"/>
    <n v="0"/>
    <n v="0"/>
    <n v="0"/>
    <n v="0"/>
  </r>
  <r>
    <x v="6"/>
    <x v="3"/>
    <s v="2018/02/01, G"/>
    <x v="6"/>
    <s v="G"/>
    <s v="is_arm16fraud_bad"/>
    <x v="2"/>
    <n v="998.5"/>
    <n v="998"/>
    <n v="997.5"/>
    <n v="997.5"/>
    <n v="996.5"/>
    <n v="996"/>
    <n v="995"/>
    <n v="993.5"/>
    <n v="993.5"/>
    <n v="992"/>
  </r>
  <r>
    <x v="6"/>
    <x v="3"/>
    <s v="2018/03/01, G"/>
    <x v="7"/>
    <s v="G"/>
    <s v="is_arm16fraud_bad"/>
    <x v="0"/>
    <n v="0.24674864026708904"/>
    <n v="0.24674864026708904"/>
    <n v="0.24674864026708904"/>
    <n v="0.24674864026708904"/>
    <n v="0.24674864026708904"/>
    <n v="0.24674864026708904"/>
    <n v="0.24674864026708904"/>
    <n v="0.24674864026708904"/>
    <n v="0.24674864026708904"/>
    <n v="0.24674864026708904"/>
  </r>
  <r>
    <x v="6"/>
    <x v="3"/>
    <s v="2018/03/01, G"/>
    <x v="7"/>
    <s v="G"/>
    <s v="is_arm16fraud_bad"/>
    <x v="1"/>
    <n v="0"/>
    <n v="0"/>
    <n v="0"/>
    <n v="0"/>
    <n v="0"/>
    <n v="0"/>
    <n v="0"/>
    <n v="0"/>
    <n v="0"/>
    <n v="0"/>
  </r>
  <r>
    <x v="6"/>
    <x v="3"/>
    <s v="2018/03/01, G"/>
    <x v="7"/>
    <s v="G"/>
    <s v="is_arm16fraud_bad"/>
    <x v="2"/>
    <n v="999"/>
    <n v="999"/>
    <n v="999"/>
    <n v="999"/>
    <n v="999"/>
    <n v="999"/>
    <n v="999"/>
    <n v="999"/>
    <n v="999"/>
    <n v="999"/>
  </r>
  <r>
    <x v="0"/>
    <x v="4"/>
    <s v="2017/08/31, G"/>
    <x v="8"/>
    <s v="G"/>
    <s v="is_arm16fraud_bad"/>
    <x v="0"/>
    <n v="2.612838059667812E-2"/>
    <n v="2.612838059667812E-2"/>
    <n v="2.612838059667812E-2"/>
    <n v="4.1167528686250558E-2"/>
    <n v="0.17432792794749841"/>
    <n v="0.20562965445641407"/>
    <n v="0.20716076881828235"/>
    <n v="0.21716014426948013"/>
    <n v="0.72833924456490529"/>
    <n v="0.73001647489915023"/>
  </r>
  <r>
    <x v="0"/>
    <x v="4"/>
    <s v="2017/08/31, G"/>
    <x v="8"/>
    <s v="G"/>
    <s v="is_arm16fraud_bad"/>
    <x v="1"/>
    <n v="83.728323913968666"/>
    <n v="83.728323913968666"/>
    <n v="83.728323913968666"/>
    <n v="72.238531908377738"/>
    <n v="19.471328187381591"/>
    <n v="20.132028908589437"/>
    <n v="23.180531117068575"/>
    <n v="25.240816802883831"/>
    <n v="8.3220486653581123"/>
    <n v="8.6197863556020025"/>
  </r>
  <r>
    <x v="0"/>
    <x v="4"/>
    <s v="2017/08/31, G"/>
    <x v="8"/>
    <s v="G"/>
    <s v="is_arm16fraud_bad"/>
    <x v="2"/>
    <n v="698"/>
    <n v="698"/>
    <n v="698"/>
    <n v="679"/>
    <n v="668"/>
    <n v="656"/>
    <n v="655"/>
    <n v="650"/>
    <n v="647"/>
    <n v="645"/>
  </r>
  <r>
    <x v="0"/>
    <x v="4"/>
    <s v="2017/09/07, G"/>
    <x v="9"/>
    <s v="G"/>
    <s v="is_arm16fraud_bad"/>
    <x v="0"/>
    <n v="0.41641183753058469"/>
    <n v="0.41641183753058469"/>
    <n v="0.42242221836078431"/>
    <n v="0.69296488877810969"/>
    <n v="0.69536083865855081"/>
    <n v="0.70428465894782233"/>
    <n v="0.72216495027070315"/>
    <n v="0.74206470840155547"/>
    <n v="0.74416931648557905"/>
    <n v="0.74871170351421823"/>
  </r>
  <r>
    <x v="0"/>
    <x v="4"/>
    <s v="2017/09/07, G"/>
    <x v="9"/>
    <s v="G"/>
    <s v="is_arm16fraud_bad"/>
    <x v="1"/>
    <n v="0.55453562669695278"/>
    <n v="0.55453562669695278"/>
    <n v="0.74338980263392251"/>
    <n v="0.64290140437632792"/>
    <n v="0.84897533533722613"/>
    <n v="1.1730917799481628"/>
    <n v="1.488470117283526"/>
    <n v="1.7820347667845127"/>
    <n v="2.1412402759177835"/>
    <n v="2.5354007364247555"/>
  </r>
  <r>
    <x v="0"/>
    <x v="4"/>
    <s v="2017/09/07, G"/>
    <x v="9"/>
    <s v="G"/>
    <s v="is_arm16fraud_bad"/>
    <x v="2"/>
    <n v="696"/>
    <n v="696"/>
    <n v="684"/>
    <n v="680"/>
    <n v="672"/>
    <n v="658"/>
    <n v="649"/>
    <n v="643"/>
    <n v="640"/>
    <n v="638"/>
  </r>
  <r>
    <x v="0"/>
    <x v="4"/>
    <s v="2017/09/14, G"/>
    <x v="10"/>
    <s v="G"/>
    <s v="is_arm16fraud_bad"/>
    <x v="0"/>
    <n v="1.7206618958744094E-2"/>
    <n v="2.005996406555078E-2"/>
    <n v="0.4941402034635819"/>
    <n v="0.50017389853948091"/>
    <n v="0.50441757277963117"/>
    <n v="0.55002086095127689"/>
    <n v="0.5562629364246181"/>
    <n v="0.82969576461973427"/>
    <n v="0.83315420332702816"/>
    <n v="0.83359771333730637"/>
  </r>
  <r>
    <x v="0"/>
    <x v="4"/>
    <s v="2017/09/14, G"/>
    <x v="10"/>
    <s v="G"/>
    <s v="is_arm16fraud_bad"/>
    <x v="1"/>
    <n v="35.71958815050553"/>
    <n v="65.165172350777837"/>
    <n v="3.7744708572289678"/>
    <n v="4.1810886615429927"/>
    <n v="5.7982551685419752"/>
    <n v="5.9962672279085156"/>
    <n v="7.0174225546393831"/>
    <n v="5.5687953924303448"/>
    <n v="6.7028175420364562"/>
    <n v="6.7427118565106197"/>
  </r>
  <r>
    <x v="0"/>
    <x v="4"/>
    <s v="2017/09/14, G"/>
    <x v="10"/>
    <s v="G"/>
    <s v="is_arm16fraud_bad"/>
    <x v="2"/>
    <n v="690"/>
    <n v="682"/>
    <n v="666"/>
    <n v="661"/>
    <n v="654"/>
    <n v="650"/>
    <n v="648"/>
    <n v="645"/>
    <n v="643"/>
    <n v="643"/>
  </r>
  <r>
    <x v="0"/>
    <x v="4"/>
    <s v="2017/09/21, G"/>
    <x v="11"/>
    <s v="G"/>
    <s v="is_arm16fraud_bad"/>
    <x v="0"/>
    <n v="2.7261539188258001E-2"/>
    <n v="2.7261539188258001E-2"/>
    <n v="2.7261539188258001E-2"/>
    <n v="2.8237259060816953E-2"/>
    <n v="4.09316337814448E-2"/>
    <n v="0.24395522344141005"/>
    <n v="0.24995881398141329"/>
    <n v="0.353904880816997"/>
    <n v="0.35775884764735405"/>
    <n v="0.36622533676561242"/>
  </r>
  <r>
    <x v="0"/>
    <x v="4"/>
    <s v="2017/09/21, G"/>
    <x v="11"/>
    <s v="G"/>
    <s v="is_arm16fraud_bad"/>
    <x v="1"/>
    <n v="49.441556250679078"/>
    <n v="49.441556250679078"/>
    <n v="49.441556250679078"/>
    <n v="59.913180062138451"/>
    <n v="48.521540663268752"/>
    <n v="9.3208222260351743"/>
    <n v="10.54120332963385"/>
    <n v="8.1934547761991947"/>
    <n v="9.12958167386018"/>
    <n v="9.9791758765562566"/>
  </r>
  <r>
    <x v="0"/>
    <x v="4"/>
    <s v="2017/09/21, G"/>
    <x v="11"/>
    <s v="G"/>
    <s v="is_arm16fraud_bad"/>
    <x v="2"/>
    <n v="701"/>
    <n v="701"/>
    <n v="701"/>
    <n v="692"/>
    <n v="673"/>
    <n v="669"/>
    <n v="664"/>
    <n v="659"/>
    <n v="652"/>
    <n v="646"/>
  </r>
  <r>
    <x v="0"/>
    <x v="4"/>
    <s v="2017/09/28, G"/>
    <x v="12"/>
    <s v="G"/>
    <s v="is_arm16fraud_bad"/>
    <x v="0"/>
    <n v="1.915103350762944E-2"/>
    <n v="3.7031822072801375E-2"/>
    <n v="4.4987370359499096E-2"/>
    <n v="7.8264418182686701E-2"/>
    <n v="8.5245289653755482E-2"/>
    <n v="0.31528809287674731"/>
    <n v="0.32555288749962163"/>
    <n v="0.32667841718454194"/>
    <n v="0.33075625846854967"/>
    <n v="0.34166098937579342"/>
  </r>
  <r>
    <x v="0"/>
    <x v="4"/>
    <s v="2017/09/28, G"/>
    <x v="12"/>
    <s v="G"/>
    <s v="is_arm16fraud_bad"/>
    <x v="1"/>
    <n v="60.343085072957393"/>
    <n v="38.354091312359323"/>
    <n v="44.137078372153312"/>
    <n v="32.485686541643304"/>
    <n v="39.356268679262257"/>
    <n v="11.86694353880919"/>
    <n v="15.154384996650816"/>
    <n v="15.671237537108421"/>
    <n v="17.665368635417078"/>
    <n v="19.094051260917063"/>
  </r>
  <r>
    <x v="0"/>
    <x v="4"/>
    <s v="2017/09/28, G"/>
    <x v="12"/>
    <s v="G"/>
    <s v="is_arm16fraud_bad"/>
    <x v="2"/>
    <n v="754"/>
    <n v="703"/>
    <n v="681"/>
    <n v="672"/>
    <n v="666"/>
    <n v="659"/>
    <n v="656"/>
    <n v="653"/>
    <n v="650"/>
    <n v="646"/>
  </r>
  <r>
    <x v="0"/>
    <x v="4"/>
    <s v="2017/10/05, G"/>
    <x v="13"/>
    <s v="G"/>
    <s v="is_arm16fraud_bad"/>
    <x v="0"/>
    <n v="2.2412407226391718E-3"/>
    <n v="2.2412407226391718E-3"/>
    <n v="4.6390916207594566E-3"/>
    <n v="1.2413087421934643E-2"/>
    <n v="1.2618984839396644E-2"/>
    <n v="1.3379611530054267E-2"/>
    <n v="7.7720220130527207E-2"/>
    <n v="8.3191017798785266E-2"/>
    <n v="0.19226029409873988"/>
    <n v="0.19250272239826463"/>
  </r>
  <r>
    <x v="0"/>
    <x v="4"/>
    <s v="2017/10/05, G"/>
    <x v="13"/>
    <s v="G"/>
    <s v="is_arm16fraud_bad"/>
    <x v="1"/>
    <n v="90.704995577433365"/>
    <n v="103.38679511338438"/>
    <n v="109.56455728344125"/>
    <n v="62.893071898752815"/>
    <n v="82.997388543515314"/>
    <n v="97.044080542331429"/>
    <n v="20.320594881675337"/>
    <n v="21.040155955988393"/>
    <n v="11.625154367017478"/>
    <n v="11.659392395723"/>
  </r>
  <r>
    <x v="0"/>
    <x v="4"/>
    <s v="2017/10/05, G"/>
    <x v="13"/>
    <s v="G"/>
    <s v="is_arm16fraud_bad"/>
    <x v="2"/>
    <n v="731"/>
    <n v="729"/>
    <n v="708"/>
    <n v="686"/>
    <n v="683"/>
    <n v="679"/>
    <n v="678"/>
    <n v="668"/>
    <n v="664"/>
    <n v="663"/>
  </r>
  <r>
    <x v="0"/>
    <x v="4"/>
    <s v="2017/10/12, G"/>
    <x v="14"/>
    <s v="G"/>
    <s v="is_arm16fraud_bad"/>
    <x v="0"/>
    <n v="0"/>
    <n v="0.18302640760372557"/>
    <n v="0.18413684114202439"/>
    <n v="0.18415314776731873"/>
    <n v="0.18599375233399143"/>
    <n v="0.18664260540342861"/>
    <n v="0.21421733931265471"/>
    <n v="0.64602250978236142"/>
    <n v="0.64602250978236142"/>
    <n v="0.65170712846045931"/>
  </r>
  <r>
    <x v="0"/>
    <x v="4"/>
    <s v="2017/10/12, G"/>
    <x v="14"/>
    <s v="G"/>
    <s v="is_arm16fraud_bad"/>
    <x v="1"/>
    <m/>
    <n v="2.882160961225134"/>
    <n v="4.5042830421910782"/>
    <n v="6.5173905826149223"/>
    <n v="7.0009337460876688"/>
    <n v="8.58995155553656"/>
    <n v="8.6173099419400252"/>
    <n v="3.0684191551623559"/>
    <n v="3.2174431032072501"/>
    <n v="3.9440407571971088"/>
  </r>
  <r>
    <x v="0"/>
    <x v="4"/>
    <s v="2017/10/12, G"/>
    <x v="14"/>
    <s v="G"/>
    <s v="is_arm16fraud_bad"/>
    <x v="2"/>
    <n v="799"/>
    <n v="754"/>
    <n v="734"/>
    <n v="729"/>
    <n v="715"/>
    <n v="701"/>
    <n v="686"/>
    <n v="679"/>
    <n v="679"/>
    <n v="672"/>
  </r>
  <r>
    <x v="0"/>
    <x v="4"/>
    <s v="2017/10/19, G"/>
    <x v="15"/>
    <s v="G"/>
    <s v="is_arm16fraud_bad"/>
    <x v="0"/>
    <n v="0.11278863037059891"/>
    <n v="0.11278863037059891"/>
    <n v="0.11278863037059891"/>
    <n v="0.19890463605286587"/>
    <n v="0.4856888117187772"/>
    <n v="0.62531062617450495"/>
    <n v="0.62709178175209557"/>
    <n v="0.76590925137648447"/>
    <n v="0.76622388111770501"/>
    <n v="0.82041904752379757"/>
  </r>
  <r>
    <x v="0"/>
    <x v="4"/>
    <s v="2017/10/19, G"/>
    <x v="15"/>
    <s v="G"/>
    <s v="is_arm16fraud_bad"/>
    <x v="1"/>
    <n v="11.789070551383848"/>
    <n v="11.789070551383848"/>
    <n v="15.672733304320596"/>
    <n v="10.801873781278944"/>
    <n v="4.8839447494924997"/>
    <n v="4.3360698057031346"/>
    <n v="5.3735833886800997"/>
    <n v="5.007424811281294"/>
    <n v="5.6495357562207955"/>
    <n v="5.8411632401028459"/>
  </r>
  <r>
    <x v="0"/>
    <x v="4"/>
    <s v="2017/10/19, G"/>
    <x v="15"/>
    <s v="G"/>
    <s v="is_arm16fraud_bad"/>
    <x v="2"/>
    <n v="706"/>
    <n v="706"/>
    <n v="703"/>
    <n v="693"/>
    <n v="679"/>
    <n v="672"/>
    <n v="670"/>
    <n v="667"/>
    <n v="667"/>
    <n v="660"/>
  </r>
  <r>
    <x v="0"/>
    <x v="4"/>
    <s v="2017/10/26, G"/>
    <x v="16"/>
    <s v="G"/>
    <s v="is_arm16fraud_bad"/>
    <x v="0"/>
    <n v="1.6953015183404925E-2"/>
    <n v="3.3150166065699302E-2"/>
    <n v="0.17573217764615931"/>
    <n v="0.54345714011027202"/>
    <n v="0.57101412836147647"/>
    <n v="0.59256971703605643"/>
    <n v="0.5994119705259735"/>
    <n v="0.60568233113139403"/>
    <n v="0.7271196562960035"/>
    <n v="0.73195382469337744"/>
  </r>
  <r>
    <x v="0"/>
    <x v="4"/>
    <s v="2017/10/26, G"/>
    <x v="16"/>
    <s v="G"/>
    <s v="is_arm16fraud_bad"/>
    <x v="1"/>
    <n v="9.8243013765340876"/>
    <n v="9.7385034359778206"/>
    <n v="2.9842479113648723"/>
    <n v="0.9783487246472109"/>
    <n v="1.564179749998633"/>
    <n v="2.0281971651990784"/>
    <n v="3.2071255961235701"/>
    <n v="3.1843066810055562"/>
    <n v="2.9621637851339178"/>
    <n v="3.106815104257262"/>
  </r>
  <r>
    <x v="0"/>
    <x v="4"/>
    <s v="2017/10/26, G"/>
    <x v="16"/>
    <s v="G"/>
    <s v="is_arm16fraud_bad"/>
    <x v="2"/>
    <n v="715"/>
    <n v="701"/>
    <n v="690"/>
    <n v="688"/>
    <n v="682"/>
    <n v="670"/>
    <n v="668"/>
    <n v="668"/>
    <n v="664"/>
    <n v="660"/>
  </r>
  <r>
    <x v="0"/>
    <x v="4"/>
    <s v="2017/11/02, G"/>
    <x v="17"/>
    <s v="G"/>
    <s v="is_arm16fraud_bad"/>
    <x v="0"/>
    <n v="5.8807872179767358E-2"/>
    <n v="7.2106733896458275E-2"/>
    <n v="0.12550268487662153"/>
    <n v="0.19078999956849557"/>
    <n v="0.21086634832806997"/>
    <n v="0.23795468198326311"/>
    <n v="0.24474847816120357"/>
    <n v="0.25650284513843541"/>
    <n v="0.2741439059914732"/>
    <n v="0.35331646457879851"/>
  </r>
  <r>
    <x v="0"/>
    <x v="4"/>
    <s v="2017/11/02, G"/>
    <x v="17"/>
    <s v="G"/>
    <s v="is_arm16fraud_bad"/>
    <x v="1"/>
    <n v="5.3937806106185642"/>
    <n v="9.0442828662025381"/>
    <n v="8.0124408020732005"/>
    <n v="8.5690182696934247"/>
    <n v="11.272070285272521"/>
    <n v="13.252548240599991"/>
    <n v="13.670808287180284"/>
    <n v="13.442916400589768"/>
    <n v="14.590982747854421"/>
    <n v="13.205230732815997"/>
  </r>
  <r>
    <x v="0"/>
    <x v="4"/>
    <s v="2017/11/02, G"/>
    <x v="17"/>
    <s v="G"/>
    <s v="is_arm16fraud_bad"/>
    <x v="2"/>
    <n v="733"/>
    <n v="724"/>
    <n v="695"/>
    <n v="682"/>
    <n v="678"/>
    <n v="672"/>
    <n v="669"/>
    <n v="667"/>
    <n v="664"/>
    <n v="658"/>
  </r>
  <r>
    <x v="0"/>
    <x v="4"/>
    <s v="2017/11/09, G"/>
    <x v="18"/>
    <s v="G"/>
    <s v="is_arm16fraud_bad"/>
    <x v="0"/>
    <n v="6.6251568097300817E-2"/>
    <n v="0.11695830967141883"/>
    <n v="0.12562660127223543"/>
    <n v="0.12562660127223543"/>
    <n v="0.12606364872304249"/>
    <n v="0.12606364872304249"/>
    <n v="0.12606364872304249"/>
    <n v="0.12649476776994262"/>
    <n v="0.12659075965878319"/>
    <n v="0.12742904286470405"/>
  </r>
  <r>
    <x v="0"/>
    <x v="4"/>
    <s v="2017/11/09, G"/>
    <x v="18"/>
    <s v="G"/>
    <s v="is_arm16fraud_bad"/>
    <x v="1"/>
    <n v="4.9890034482256311"/>
    <n v="5.3875276427402818"/>
    <n v="17.506683241933427"/>
    <n v="17.506683241933427"/>
    <n v="38.249379898880875"/>
    <n v="38.249379898880875"/>
    <n v="38.249379898880875"/>
    <n v="38.941718419956963"/>
    <n v="39.286115813144363"/>
    <n v="40.079725578172173"/>
  </r>
  <r>
    <x v="0"/>
    <x v="4"/>
    <s v="2017/11/09, G"/>
    <x v="18"/>
    <s v="G"/>
    <s v="is_arm16fraud_bad"/>
    <x v="2"/>
    <n v="715"/>
    <n v="695"/>
    <n v="688"/>
    <n v="688"/>
    <n v="683"/>
    <n v="683"/>
    <n v="683"/>
    <n v="681"/>
    <n v="678"/>
    <n v="677"/>
  </r>
  <r>
    <x v="0"/>
    <x v="4"/>
    <s v="2017/11/16, G"/>
    <x v="19"/>
    <s v="G"/>
    <s v="is_arm16fraud_bad"/>
    <x v="0"/>
    <n v="6.6423528179667757E-4"/>
    <n v="2.4381860951767156E-3"/>
    <n v="2.7633165398862495E-3"/>
    <n v="0.27935076035705042"/>
    <n v="0.28247207107429095"/>
    <n v="0.28661648797111677"/>
    <n v="0.28769381798120153"/>
    <n v="0.29485651766059007"/>
    <n v="0.29485651766059007"/>
    <n v="0.29485651766059007"/>
  </r>
  <r>
    <x v="0"/>
    <x v="4"/>
    <s v="2017/11/16, G"/>
    <x v="19"/>
    <s v="G"/>
    <s v="is_arm16fraud_bad"/>
    <x v="1"/>
    <n v="934.1344692424608"/>
    <n v="484.25343779283878"/>
    <n v="453.1607410683381"/>
    <n v="6.0252508835132019"/>
    <n v="7.1879606411653745"/>
    <n v="10.106646222341851"/>
    <n v="10.876338308457719"/>
    <n v="16.315543181089382"/>
    <n v="16.315543181089382"/>
    <n v="16.315543181089382"/>
  </r>
  <r>
    <x v="0"/>
    <x v="4"/>
    <s v="2017/11/16, G"/>
    <x v="19"/>
    <s v="G"/>
    <s v="is_arm16fraud_bad"/>
    <x v="2"/>
    <n v="735"/>
    <n v="709"/>
    <n v="702"/>
    <n v="685"/>
    <n v="671"/>
    <n v="663"/>
    <n v="660"/>
    <n v="658"/>
    <n v="658"/>
    <n v="658"/>
  </r>
  <r>
    <x v="0"/>
    <x v="4"/>
    <s v="2017/11/23, G"/>
    <x v="20"/>
    <s v="G"/>
    <s v="is_arm16fraud_bad"/>
    <x v="0"/>
    <n v="4.0157102745236095E-4"/>
    <n v="4.0157102745236095E-4"/>
    <n v="1.6934301776368283E-3"/>
    <n v="2.6762404774834632E-3"/>
    <n v="8.7248059036494231E-3"/>
    <n v="9.1130583393698485E-3"/>
    <n v="9.8323729124269021E-3"/>
    <n v="1.181887847988586E-2"/>
    <n v="1.4987663488479004E-2"/>
    <n v="0.32886859625184761"/>
  </r>
  <r>
    <x v="0"/>
    <x v="4"/>
    <s v="2017/11/23, G"/>
    <x v="20"/>
    <s v="G"/>
    <s v="is_arm16fraud_bad"/>
    <x v="1"/>
    <n v="3106.480744862542"/>
    <n v="3106.480744862542"/>
    <n v="756.66002116457469"/>
    <n v="662.64471008382566"/>
    <n v="255.01038642259249"/>
    <n v="326.49002694763431"/>
    <n v="314.99021652794727"/>
    <n v="281.23905820337592"/>
    <n v="244.66087133658695"/>
    <n v="11.687691609711305"/>
  </r>
  <r>
    <x v="0"/>
    <x v="4"/>
    <s v="2017/11/23, G"/>
    <x v="20"/>
    <s v="G"/>
    <s v="is_arm16fraud_bad"/>
    <x v="2"/>
    <n v="751"/>
    <n v="751"/>
    <n v="726"/>
    <n v="717"/>
    <n v="705"/>
    <n v="700"/>
    <n v="694"/>
    <n v="690"/>
    <n v="684"/>
    <n v="681"/>
  </r>
  <r>
    <x v="0"/>
    <x v="4"/>
    <s v="2017/11/30, G"/>
    <x v="21"/>
    <s v="G"/>
    <s v="is_arm16fraud_bad"/>
    <x v="0"/>
    <n v="1.3276255654010012E-3"/>
    <n v="1.4618891606193851E-2"/>
    <n v="0.22168137127052889"/>
    <n v="0.57395406634147828"/>
    <n v="0.57707769693664757"/>
    <n v="0.57799946678503988"/>
    <n v="0.57919000671728149"/>
    <n v="0.5806358510634696"/>
    <n v="0.58553000418650225"/>
    <n v="0.60485257999785103"/>
  </r>
  <r>
    <x v="0"/>
    <x v="4"/>
    <s v="2017/11/30, G"/>
    <x v="21"/>
    <s v="G"/>
    <s v="is_arm16fraud_bad"/>
    <x v="1"/>
    <n v="312.63213557798775"/>
    <n v="37.840024164675405"/>
    <n v="2.951108953056103"/>
    <n v="1.2089147227253503"/>
    <n v="1.46462645406564"/>
    <n v="2.1086417838062679"/>
    <n v="2.4710551786163957"/>
    <n v="2.985178132267905"/>
    <n v="3.4044727694183115"/>
    <n v="3.6546685403525392"/>
  </r>
  <r>
    <x v="0"/>
    <x v="4"/>
    <s v="2017/11/30, G"/>
    <x v="21"/>
    <s v="G"/>
    <s v="is_arm16fraud_bad"/>
    <x v="2"/>
    <n v="766"/>
    <n v="731"/>
    <n v="717"/>
    <n v="709"/>
    <n v="696"/>
    <n v="687"/>
    <n v="684"/>
    <n v="678"/>
    <n v="670"/>
    <n v="667"/>
  </r>
  <r>
    <x v="0"/>
    <x v="4"/>
    <s v="2017/12/07, G"/>
    <x v="22"/>
    <s v="G"/>
    <s v="is_arm16fraud_bad"/>
    <x v="0"/>
    <n v="0.33513318707052009"/>
    <n v="0.33843914655173002"/>
    <n v="0.35474917846853138"/>
    <n v="0.37720727044683722"/>
    <n v="0.38389562533149629"/>
    <n v="0.51883772585316912"/>
    <n v="0.52552940262281711"/>
    <n v="0.55128387923736577"/>
    <n v="0.56385636716443055"/>
    <n v="0.59557115220362467"/>
  </r>
  <r>
    <x v="0"/>
    <x v="4"/>
    <s v="2017/12/07, G"/>
    <x v="22"/>
    <s v="G"/>
    <s v="is_arm16fraud_bad"/>
    <x v="1"/>
    <n v="2.7916310105187168"/>
    <n v="3.6007554516586904"/>
    <n v="4.0672484855962745"/>
    <n v="5.8364166528956849"/>
    <n v="7.4615529029391858"/>
    <n v="6.8341868603333848"/>
    <n v="8.2291772236579295"/>
    <n v="9.6517749540627111"/>
    <n v="10.686456000611768"/>
    <n v="11.574214050910236"/>
  </r>
  <r>
    <x v="0"/>
    <x v="4"/>
    <s v="2017/12/07, G"/>
    <x v="22"/>
    <s v="G"/>
    <s v="is_arm16fraud_bad"/>
    <x v="2"/>
    <n v="699"/>
    <n v="689"/>
    <n v="684"/>
    <n v="670"/>
    <n v="664"/>
    <n v="657"/>
    <n v="654"/>
    <n v="650"/>
    <n v="646"/>
    <n v="644"/>
  </r>
  <r>
    <x v="0"/>
    <x v="4"/>
    <s v="2017/12/14, G"/>
    <x v="23"/>
    <s v="G"/>
    <s v="is_arm16fraud_bad"/>
    <x v="0"/>
    <n v="1.2639304224427609E-4"/>
    <n v="5.1413800294267153E-4"/>
    <n v="9.3688473346588354E-4"/>
    <n v="9.3688473346588354E-4"/>
    <n v="0.22280541051369865"/>
    <n v="0.2231649204448834"/>
    <n v="0.22564460854326687"/>
    <n v="0.22564460854326687"/>
    <n v="0.22564460854326687"/>
    <n v="0.58164495106921599"/>
  </r>
  <r>
    <x v="0"/>
    <x v="4"/>
    <s v="2017/12/14, G"/>
    <x v="23"/>
    <s v="G"/>
    <s v="is_arm16fraud_bad"/>
    <x v="1"/>
    <n v="27.016783513915438"/>
    <n v="764.52420744764197"/>
    <n v="1263.4866797552343"/>
    <n v="1263.4866797552343"/>
    <n v="5.315700813396532"/>
    <n v="5.8206591023645036"/>
    <n v="10.635497978454701"/>
    <n v="10.635497978454701"/>
    <n v="10.635497978454701"/>
    <n v="4.4054071403686343"/>
  </r>
  <r>
    <x v="0"/>
    <x v="4"/>
    <s v="2017/12/14, G"/>
    <x v="23"/>
    <s v="G"/>
    <s v="is_arm16fraud_bad"/>
    <x v="2"/>
    <n v="776"/>
    <n v="718"/>
    <n v="700"/>
    <n v="700"/>
    <n v="699"/>
    <n v="695"/>
    <n v="689"/>
    <n v="689"/>
    <n v="689"/>
    <n v="674"/>
  </r>
  <r>
    <x v="0"/>
    <x v="4"/>
    <s v="2017/12/21, G"/>
    <x v="24"/>
    <s v="G"/>
    <s v="is_arm16fraud_bad"/>
    <x v="0"/>
    <n v="0.14279636482634275"/>
    <n v="0.14279636482634275"/>
    <n v="0.14279636482634275"/>
    <n v="0.14279636482634275"/>
    <n v="0.14279636482634275"/>
    <n v="0.14279636482634275"/>
    <n v="0.14279636482634275"/>
    <n v="0.56465929169354578"/>
    <n v="0.57520801879196515"/>
    <n v="0.58042066451412688"/>
  </r>
  <r>
    <x v="0"/>
    <x v="4"/>
    <s v="2017/12/21, G"/>
    <x v="24"/>
    <s v="G"/>
    <s v="is_arm16fraud_bad"/>
    <x v="1"/>
    <n v="11.195737781536543"/>
    <n v="11.195737781536543"/>
    <n v="11.195737781536543"/>
    <n v="11.195737781536543"/>
    <n v="20.710173818214187"/>
    <n v="20.710173818214187"/>
    <n v="20.710173818214187"/>
    <n v="5.240549782920441"/>
    <n v="5.5682085782750592"/>
    <n v="6.4258201638654997"/>
  </r>
  <r>
    <x v="0"/>
    <x v="4"/>
    <s v="2017/12/21, G"/>
    <x v="24"/>
    <s v="G"/>
    <s v="is_arm16fraud_bad"/>
    <x v="2"/>
    <n v="738"/>
    <n v="738"/>
    <n v="738"/>
    <n v="738"/>
    <n v="728"/>
    <n v="728"/>
    <n v="728"/>
    <n v="725"/>
    <n v="687"/>
    <n v="678"/>
  </r>
  <r>
    <x v="0"/>
    <x v="4"/>
    <s v="2017/12/28, G"/>
    <x v="25"/>
    <s v="G"/>
    <s v="is_arm16fraud_bad"/>
    <x v="0"/>
    <n v="2.1642180906021536E-2"/>
    <n v="2.178218601665935E-2"/>
    <n v="0.4481693230942988"/>
    <n v="0.44925132000423112"/>
    <n v="0.46213118848093032"/>
    <n v="0.50678915386233514"/>
    <n v="0.50949591021796947"/>
    <n v="0.50960268496927441"/>
    <n v="0.51295200433903754"/>
    <n v="0.52334933249780657"/>
  </r>
  <r>
    <x v="0"/>
    <x v="4"/>
    <s v="2017/12/28, G"/>
    <x v="25"/>
    <s v="G"/>
    <s v="is_arm16fraud_bad"/>
    <x v="1"/>
    <n v="18.143266414087144"/>
    <n v="36.862528737941346"/>
    <n v="1.8527311043986276"/>
    <n v="2.22851470301207"/>
    <n v="2.8591870215092925"/>
    <n v="3.1936009565612622"/>
    <n v="4.772983197837914"/>
    <n v="4.980337610823363"/>
    <n v="5.8938961950439079"/>
    <n v="6.5282481036515199"/>
  </r>
  <r>
    <x v="0"/>
    <x v="4"/>
    <s v="2017/12/28, G"/>
    <x v="25"/>
    <s v="G"/>
    <s v="is_arm16fraud_bad"/>
    <x v="2"/>
    <n v="681"/>
    <n v="680"/>
    <n v="678"/>
    <n v="671"/>
    <n v="665"/>
    <n v="658"/>
    <n v="655"/>
    <n v="655"/>
    <n v="650"/>
    <n v="648"/>
  </r>
  <r>
    <x v="0"/>
    <x v="4"/>
    <s v="2018/01/04, G"/>
    <x v="26"/>
    <s v="G"/>
    <s v="is_arm16fraud_bad"/>
    <x v="0"/>
    <n v="1.1214214524281173E-4"/>
    <n v="6.1172846388374551E-2"/>
    <n v="0.29049409427344042"/>
    <n v="0.42935203132313071"/>
    <n v="0.42995726355067854"/>
    <n v="0.43041846583040494"/>
    <n v="0.60047504731023793"/>
    <n v="0.60055791801385716"/>
    <n v="0.61272289787214207"/>
    <n v="0.61336075510894683"/>
  </r>
  <r>
    <x v="0"/>
    <x v="4"/>
    <s v="2018/01/04, G"/>
    <x v="26"/>
    <s v="G"/>
    <s v="is_arm16fraud_bad"/>
    <x v="1"/>
    <n v="3596.9404485692198"/>
    <n v="7.6685629596442881"/>
    <n v="1.7252929604598788"/>
    <n v="1.5510393737275099"/>
    <n v="1.9482953939535912"/>
    <n v="2.5294953307612276"/>
    <n v="1.9429767021406203"/>
    <n v="2.4872077834662432"/>
    <n v="2.6359672460770609"/>
    <n v="3.1051596692823775"/>
  </r>
  <r>
    <x v="0"/>
    <x v="4"/>
    <s v="2018/01/04, G"/>
    <x v="26"/>
    <s v="G"/>
    <s v="is_arm16fraud_bad"/>
    <x v="2"/>
    <n v="759"/>
    <n v="712"/>
    <n v="703"/>
    <n v="699"/>
    <n v="688"/>
    <n v="684"/>
    <n v="677"/>
    <n v="675"/>
    <n v="669"/>
    <n v="664"/>
  </r>
  <r>
    <x v="0"/>
    <x v="4"/>
    <s v="2018/01/11, G"/>
    <x v="27"/>
    <s v="G"/>
    <s v="is_arm16fraud_bad"/>
    <x v="0"/>
    <n v="0.26322507398071959"/>
    <n v="0.26322507398071959"/>
    <n v="0.40810576621592648"/>
    <n v="0.54702088320310693"/>
    <n v="0.55020079865599458"/>
    <n v="0.71405374586790415"/>
    <n v="0.71437367725726619"/>
    <n v="0.71728309036324145"/>
    <n v="0.71787808794410923"/>
    <n v="0.71826635933417882"/>
  </r>
  <r>
    <x v="0"/>
    <x v="4"/>
    <s v="2018/01/11, G"/>
    <x v="27"/>
    <s v="G"/>
    <s v="is_arm16fraud_bad"/>
    <x v="1"/>
    <n v="0.20114080776137547"/>
    <n v="0.20114080776137547"/>
    <n v="0.13186593908414812"/>
    <n v="0.21763425668551176"/>
    <n v="0.28691585701292377"/>
    <n v="0.22138584232002151"/>
    <n v="0.52934719082094084"/>
    <n v="0.63050037061161091"/>
    <n v="0.77500762040250593"/>
    <n v="1.1224251097473199"/>
  </r>
  <r>
    <x v="0"/>
    <x v="4"/>
    <s v="2018/01/11, G"/>
    <x v="27"/>
    <s v="G"/>
    <s v="is_arm16fraud_bad"/>
    <x v="2"/>
    <n v="736"/>
    <n v="736"/>
    <n v="729"/>
    <n v="708"/>
    <n v="699"/>
    <n v="699"/>
    <n v="686"/>
    <n v="685"/>
    <n v="676"/>
    <n v="669"/>
  </r>
  <r>
    <x v="0"/>
    <x v="4"/>
    <s v="2018/01/18, G"/>
    <x v="28"/>
    <s v="G"/>
    <s v="is_arm16fraud_bad"/>
    <x v="0"/>
    <n v="0.17880080474935153"/>
    <n v="0.17880080474935153"/>
    <n v="0.34819161060709991"/>
    <n v="0.34819161060709991"/>
    <n v="0.42890645266892863"/>
    <n v="0.42922937950742007"/>
    <n v="0.61358427554327788"/>
    <n v="0.61358427554327788"/>
    <n v="0.74280796653644388"/>
    <n v="0.74280796653644388"/>
  </r>
  <r>
    <x v="0"/>
    <x v="4"/>
    <s v="2018/01/18, G"/>
    <x v="28"/>
    <s v="G"/>
    <s v="is_arm16fraud_bad"/>
    <x v="1"/>
    <n v="2.1684455880530581E-2"/>
    <n v="2.1684455880530581E-2"/>
    <n v="1.9285232580609019E-2"/>
    <n v="1.9285232580609019E-2"/>
    <n v="1.6771021616886969E-2"/>
    <n v="4.8207455825958333E-2"/>
    <n v="3.5977604903178688E-2"/>
    <n v="3.5977604903178688E-2"/>
    <n v="3.2466703876839947E-2"/>
    <n v="3.2466703876839947E-2"/>
  </r>
  <r>
    <x v="0"/>
    <x v="4"/>
    <s v="2018/01/18, G"/>
    <x v="28"/>
    <s v="G"/>
    <s v="is_arm16fraud_bad"/>
    <x v="2"/>
    <n v="741"/>
    <n v="741"/>
    <n v="726"/>
    <n v="726"/>
    <n v="718"/>
    <n v="703"/>
    <n v="699"/>
    <n v="699"/>
    <n v="698"/>
    <n v="698"/>
  </r>
  <r>
    <x v="0"/>
    <x v="4"/>
    <s v="2018/01/25, G"/>
    <x v="29"/>
    <s v="G"/>
    <s v="is_arm16fraud_bad"/>
    <x v="0"/>
    <n v="0.22867822835239859"/>
    <n v="0.22867822835239859"/>
    <n v="0.35104931216855095"/>
    <n v="0.35209098893161322"/>
    <n v="0.7105935240894794"/>
    <n v="0.7105935240894794"/>
    <n v="0.7105935240894794"/>
    <n v="0.71060535433224858"/>
    <n v="0.71347539875914245"/>
    <n v="0.71399911170342678"/>
  </r>
  <r>
    <x v="0"/>
    <x v="4"/>
    <s v="2018/01/25, G"/>
    <x v="29"/>
    <s v="G"/>
    <s v="is_arm16fraud_bad"/>
    <x v="1"/>
    <n v="1.1093341491660112E-2"/>
    <n v="1.1093341491660112E-2"/>
    <n v="2.1888148864941899E-2"/>
    <n v="6.8680339879798227E-2"/>
    <n v="5.9623605621296399E-2"/>
    <n v="5.9623605621296399E-2"/>
    <n v="5.9623605621296399E-2"/>
    <n v="6.316311305474652E-2"/>
    <n v="0.17538446648338971"/>
    <n v="0.32273752027163538"/>
  </r>
  <r>
    <x v="0"/>
    <x v="4"/>
    <s v="2018/01/25, G"/>
    <x v="29"/>
    <s v="G"/>
    <s v="is_arm16fraud_bad"/>
    <x v="2"/>
    <n v="746"/>
    <n v="746"/>
    <n v="736"/>
    <n v="704"/>
    <n v="689"/>
    <n v="689"/>
    <n v="689"/>
    <n v="687"/>
    <n v="666"/>
    <n v="663"/>
  </r>
  <r>
    <x v="0"/>
    <x v="4"/>
    <s v="2018/02/01, G"/>
    <x v="6"/>
    <s v="G"/>
    <s v="is_arm16fraud_bad"/>
    <x v="0"/>
    <n v="2.0227451773171677E-3"/>
    <n v="2.0227451773171677E-3"/>
    <n v="2.0227451773171677E-3"/>
    <n v="2.0227451773171677E-3"/>
    <n v="2.0227451773171677E-3"/>
    <n v="2.0227451773171677E-3"/>
    <n v="2.0227451773171677E-3"/>
    <n v="2.0227451773171677E-3"/>
    <n v="2.0227451773171677E-3"/>
    <n v="2.0227451773171677E-3"/>
  </r>
  <r>
    <x v="0"/>
    <x v="4"/>
    <s v="2018/02/01, G"/>
    <x v="6"/>
    <s v="G"/>
    <s v="is_arm16fraud_bad"/>
    <x v="1"/>
    <n v="33.626931146290296"/>
    <n v="33.626931146290296"/>
    <n v="33.626931146290296"/>
    <n v="33.626931146290296"/>
    <n v="33.626931146290296"/>
    <n v="33.626931146290296"/>
    <n v="33.626931146290296"/>
    <n v="33.626931146290296"/>
    <n v="33.626931146290296"/>
    <n v="33.626931146290296"/>
  </r>
  <r>
    <x v="0"/>
    <x v="4"/>
    <s v="2018/02/01, G"/>
    <x v="6"/>
    <s v="G"/>
    <s v="is_arm16fraud_bad"/>
    <x v="2"/>
    <n v="714"/>
    <n v="714"/>
    <n v="714"/>
    <n v="714"/>
    <n v="714"/>
    <n v="714"/>
    <n v="714"/>
    <n v="714"/>
    <n v="714"/>
    <n v="714"/>
  </r>
  <r>
    <x v="0"/>
    <x v="4"/>
    <s v="2018/02/08, G"/>
    <x v="30"/>
    <s v="G"/>
    <s v="is_arm16fraud_bad"/>
    <x v="0"/>
    <m/>
    <m/>
    <m/>
    <m/>
    <m/>
    <m/>
    <m/>
    <m/>
    <m/>
    <m/>
  </r>
  <r>
    <x v="0"/>
    <x v="4"/>
    <s v="2018/02/08, G"/>
    <x v="30"/>
    <s v="G"/>
    <s v="is_arm16fraud_bad"/>
    <x v="1"/>
    <m/>
    <m/>
    <m/>
    <m/>
    <m/>
    <m/>
    <m/>
    <m/>
    <m/>
    <m/>
  </r>
  <r>
    <x v="0"/>
    <x v="4"/>
    <s v="2018/02/08, G"/>
    <x v="30"/>
    <s v="G"/>
    <s v="is_arm16fraud_bad"/>
    <x v="2"/>
    <n v="676"/>
    <n v="669"/>
    <n v="669"/>
    <n v="664"/>
    <n v="647"/>
    <n v="647"/>
    <n v="647"/>
    <n v="647"/>
    <n v="647"/>
    <n v="647"/>
  </r>
  <r>
    <x v="0"/>
    <x v="4"/>
    <s v="2018/02/15, G"/>
    <x v="31"/>
    <s v="G"/>
    <s v="is_arm16fraud_bad"/>
    <x v="0"/>
    <n v="0"/>
    <n v="0"/>
    <n v="0"/>
    <n v="0"/>
    <n v="0.29588958895889594"/>
    <n v="0.48076807680768063"/>
    <n v="0.48076807680768063"/>
    <n v="0.48076807680768063"/>
    <n v="0.48076807680768063"/>
    <n v="0.48076807680768063"/>
  </r>
  <r>
    <x v="0"/>
    <x v="4"/>
    <s v="2018/02/15, G"/>
    <x v="31"/>
    <s v="G"/>
    <s v="is_arm16fraud_bad"/>
    <x v="1"/>
    <m/>
    <m/>
    <m/>
    <m/>
    <n v="5.6635570878118049"/>
    <n v="4.5797553669495761"/>
    <n v="5.0032451323015446"/>
    <n v="6.6788567149276048"/>
    <n v="6.6788567149276048"/>
    <n v="7.5746380429355948"/>
  </r>
  <r>
    <x v="0"/>
    <x v="4"/>
    <s v="2018/02/15, G"/>
    <x v="31"/>
    <s v="G"/>
    <s v="is_arm16fraud_bad"/>
    <x v="2"/>
    <n v="653"/>
    <n v="653"/>
    <n v="653"/>
    <n v="648"/>
    <n v="648"/>
    <n v="643"/>
    <n v="640"/>
    <n v="639"/>
    <n v="639"/>
    <n v="638"/>
  </r>
  <r>
    <x v="0"/>
    <x v="4"/>
    <s v="2018/02/22, G"/>
    <x v="32"/>
    <s v="G"/>
    <s v="is_arm16fraud_bad"/>
    <x v="0"/>
    <n v="0"/>
    <n v="0"/>
    <n v="0"/>
    <n v="0"/>
    <n v="0"/>
    <n v="0"/>
    <n v="0"/>
    <n v="0"/>
    <n v="0"/>
    <n v="0"/>
  </r>
  <r>
    <x v="0"/>
    <x v="4"/>
    <s v="2018/02/22, G"/>
    <x v="32"/>
    <s v="G"/>
    <s v="is_arm16fraud_bad"/>
    <x v="1"/>
    <m/>
    <m/>
    <m/>
    <m/>
    <m/>
    <m/>
    <m/>
    <m/>
    <m/>
    <m/>
  </r>
  <r>
    <x v="0"/>
    <x v="4"/>
    <s v="2018/02/22, G"/>
    <x v="32"/>
    <s v="G"/>
    <s v="is_arm16fraud_bad"/>
    <x v="2"/>
    <n v="661"/>
    <n v="661"/>
    <n v="656"/>
    <n v="653"/>
    <n v="653"/>
    <n v="649"/>
    <n v="649"/>
    <n v="649"/>
    <n v="649"/>
    <n v="649"/>
  </r>
  <r>
    <x v="0"/>
    <x v="4"/>
    <s v="2018/03/01, G"/>
    <x v="7"/>
    <s v="G"/>
    <s v="is_arm16fraud_bad"/>
    <x v="0"/>
    <m/>
    <m/>
    <m/>
    <m/>
    <m/>
    <m/>
    <m/>
    <m/>
    <m/>
    <m/>
  </r>
  <r>
    <x v="0"/>
    <x v="4"/>
    <s v="2018/03/01, G"/>
    <x v="7"/>
    <s v="G"/>
    <s v="is_arm16fraud_bad"/>
    <x v="1"/>
    <m/>
    <m/>
    <m/>
    <m/>
    <m/>
    <m/>
    <m/>
    <m/>
    <m/>
    <m/>
  </r>
  <r>
    <x v="0"/>
    <x v="4"/>
    <s v="2018/03/01, G"/>
    <x v="7"/>
    <s v="G"/>
    <s v="is_arm16fraud_bad"/>
    <x v="2"/>
    <n v="600"/>
    <n v="600"/>
    <n v="600"/>
    <n v="600"/>
    <n v="600"/>
    <n v="600"/>
    <n v="600"/>
    <n v="600"/>
    <n v="600"/>
    <n v="600"/>
  </r>
  <r>
    <x v="1"/>
    <x v="4"/>
    <s v="2017/08/31, G"/>
    <x v="8"/>
    <s v="G"/>
    <s v="is_arm16fraud_bad"/>
    <x v="0"/>
    <n v="9.8484675441552066E-3"/>
    <n v="9.8484675441552066E-3"/>
    <n v="1.441046924453648E-2"/>
    <n v="9.4799265001490565E-2"/>
    <n v="9.9880737775751488E-2"/>
    <n v="0.14994291835976295"/>
    <n v="0.15113243464665002"/>
    <n v="0.15609756350077689"/>
    <n v="0.15952867382619629"/>
    <n v="0.16534574041807845"/>
  </r>
  <r>
    <x v="1"/>
    <x v="4"/>
    <s v="2017/08/31, G"/>
    <x v="8"/>
    <s v="G"/>
    <s v="is_arm16fraud_bad"/>
    <x v="1"/>
    <n v="202.25267411300919"/>
    <n v="202.25267411300919"/>
    <n v="155.38513349678044"/>
    <n v="27.703727189267237"/>
    <n v="34.13098812820887"/>
    <n v="26.525678985174256"/>
    <n v="31.047474597838399"/>
    <n v="37.359084465005218"/>
    <n v="38.112979514355779"/>
    <n v="40.677431814793152"/>
  </r>
  <r>
    <x v="1"/>
    <x v="4"/>
    <s v="2017/08/31, G"/>
    <x v="8"/>
    <s v="G"/>
    <s v="is_arm16fraud_bad"/>
    <x v="2"/>
    <n v="741.51599999999996"/>
    <n v="741.51599999999996"/>
    <n v="453.19400000000007"/>
    <n v="318.45699999999999"/>
    <n v="286.85300000000001"/>
    <n v="241.98899999999995"/>
    <n v="228.48899999999995"/>
    <n v="212.96600000000001"/>
    <n v="206.33600000000004"/>
    <n v="189.38499999999999"/>
  </r>
  <r>
    <x v="1"/>
    <x v="4"/>
    <s v="2017/09/07, G"/>
    <x v="9"/>
    <s v="G"/>
    <s v="is_arm16fraud_bad"/>
    <x v="0"/>
    <n v="0.68671409278980755"/>
    <n v="0.68671409278980755"/>
    <n v="0.68816849761084764"/>
    <n v="0.68816849761084764"/>
    <n v="0.69321177613758223"/>
    <n v="0.69465007919306576"/>
    <n v="0.69661055479725287"/>
    <n v="0.69780047955425917"/>
    <n v="0.69851022054215717"/>
    <n v="0.69878170230477743"/>
  </r>
  <r>
    <x v="1"/>
    <x v="4"/>
    <s v="2017/09/07, G"/>
    <x v="9"/>
    <s v="G"/>
    <s v="is_arm16fraud_bad"/>
    <x v="1"/>
    <n v="6.1561053313999893E-3"/>
    <n v="6.1561053313999893E-3"/>
    <n v="0.62884790899522647"/>
    <n v="0.67271579605420695"/>
    <n v="0.87269917251368645"/>
    <n v="1.3450083394441987"/>
    <n v="1.6904862547439172"/>
    <n v="2.3101083074918081"/>
    <n v="2.7325965001445316"/>
    <n v="2.9126033635676878"/>
  </r>
  <r>
    <x v="1"/>
    <x v="4"/>
    <s v="2017/09/07, G"/>
    <x v="9"/>
    <s v="G"/>
    <s v="is_arm16fraud_bad"/>
    <x v="2"/>
    <n v="724.13800000000003"/>
    <n v="724.13800000000003"/>
    <n v="331.73700000000008"/>
    <n v="317.02199999999999"/>
    <n v="275.983"/>
    <n v="254.59200000000001"/>
    <n v="235.66"/>
    <n v="229.12600000000003"/>
    <n v="221.102"/>
    <n v="209.82599999999999"/>
  </r>
  <r>
    <x v="1"/>
    <x v="4"/>
    <s v="2017/09/14, G"/>
    <x v="10"/>
    <s v="G"/>
    <s v="is_arm16fraud_bad"/>
    <x v="0"/>
    <n v="0.26248714584627597"/>
    <n v="0.26248714584627597"/>
    <n v="0.6932561255494667"/>
    <n v="0.69723418352871436"/>
    <n v="0.70760175959925353"/>
    <n v="0.71027009947232156"/>
    <n v="0.71406078378037829"/>
    <n v="0.71869936648072485"/>
    <n v="0.71869936648072485"/>
    <n v="0.73155105333442882"/>
  </r>
  <r>
    <x v="1"/>
    <x v="4"/>
    <s v="2017/09/14, G"/>
    <x v="10"/>
    <s v="G"/>
    <s v="is_arm16fraud_bad"/>
    <x v="1"/>
    <n v="2.3008399386544247"/>
    <n v="4.1940228341862129"/>
    <n v="2.395137780533414"/>
    <n v="2.8950062149666951"/>
    <n v="3.7596795846301712"/>
    <n v="4.6587877966722706"/>
    <n v="5.5688370974945158"/>
    <n v="8.1363468823697644"/>
    <n v="8.1363468823697644"/>
    <n v="8.2203532339635768"/>
  </r>
  <r>
    <x v="1"/>
    <x v="4"/>
    <s v="2017/09/14, G"/>
    <x v="10"/>
    <s v="G"/>
    <s v="is_arm16fraud_bad"/>
    <x v="2"/>
    <n v="393.35500000000002"/>
    <n v="368.11599999999999"/>
    <n v="334.22800000000001"/>
    <n v="295.68200000000002"/>
    <n v="263.608"/>
    <n v="236.49600000000001"/>
    <n v="217.94700000000003"/>
    <n v="210.89400000000001"/>
    <n v="210.89400000000001"/>
    <n v="206.99899999999997"/>
  </r>
  <r>
    <x v="1"/>
    <x v="4"/>
    <s v="2017/09/21, G"/>
    <x v="11"/>
    <s v="G"/>
    <s v="is_arm16fraud_bad"/>
    <x v="0"/>
    <n v="0.51145301088074802"/>
    <n v="0.51145301088074802"/>
    <n v="0.51145301088074802"/>
    <n v="0.51145301088074802"/>
    <n v="0.51145301088074802"/>
    <n v="0.51623666280660307"/>
    <n v="0.51742296183414704"/>
    <n v="0.52281108277551547"/>
    <n v="0.54517121489582487"/>
    <n v="0.54820503192633163"/>
  </r>
  <r>
    <x v="1"/>
    <x v="4"/>
    <s v="2017/09/21, G"/>
    <x v="11"/>
    <s v="G"/>
    <s v="is_arm16fraud_bad"/>
    <x v="1"/>
    <n v="0.66872171783429391"/>
    <n v="0.6719449485839778"/>
    <n v="3.5065330894585514"/>
    <n v="3.5065330894585514"/>
    <n v="3.5065330894585514"/>
    <n v="4.0007404963968893"/>
    <n v="4.7914051714727321"/>
    <n v="5.5706840774612409"/>
    <n v="6.0861295498159604"/>
    <n v="6.7892947395988594"/>
  </r>
  <r>
    <x v="1"/>
    <x v="4"/>
    <s v="2017/09/21, G"/>
    <x v="11"/>
    <s v="G"/>
    <s v="is_arm16fraud_bad"/>
    <x v="2"/>
    <n v="354.44"/>
    <n v="353.82499999999999"/>
    <n v="328.19099999999997"/>
    <n v="328.19099999999997"/>
    <n v="328.19099999999997"/>
    <n v="276.49299999999999"/>
    <n v="237.827"/>
    <n v="223.477"/>
    <n v="203.75200000000001"/>
    <n v="187.14099999999999"/>
  </r>
  <r>
    <x v="1"/>
    <x v="4"/>
    <s v="2017/09/28, G"/>
    <x v="12"/>
    <s v="G"/>
    <s v="is_arm16fraud_bad"/>
    <x v="0"/>
    <n v="1.7290923358888089E-2"/>
    <n v="1.7290923358888089E-2"/>
    <n v="3.9649079385182931E-2"/>
    <n v="4.6078697761616862E-2"/>
    <n v="4.6630143773654487E-2"/>
    <n v="6.4114941724747992E-2"/>
    <n v="6.872447829604629E-2"/>
    <n v="7.6001822830554816E-2"/>
    <n v="8.6634513701114302E-2"/>
    <n v="0.10256626797316865"/>
  </r>
  <r>
    <x v="1"/>
    <x v="4"/>
    <s v="2017/09/28, G"/>
    <x v="12"/>
    <s v="G"/>
    <s v="is_arm16fraud_bad"/>
    <x v="1"/>
    <n v="1.398045675320986"/>
    <n v="28.864611096830057"/>
    <n v="27.281960094225656"/>
    <n v="49.362914638557648"/>
    <n v="55.027661623902254"/>
    <n v="50.939811052093354"/>
    <n v="58.293952504386894"/>
    <n v="62.046851517970843"/>
    <n v="61.247819535878605"/>
    <n v="60.917578808358094"/>
  </r>
  <r>
    <x v="1"/>
    <x v="4"/>
    <s v="2017/09/28, G"/>
    <x v="12"/>
    <s v="G"/>
    <s v="is_arm16fraud_bad"/>
    <x v="2"/>
    <n v="885.51900000000012"/>
    <n v="544.12400000000002"/>
    <n v="322.05700000000002"/>
    <n v="290.48"/>
    <n v="275.94600000000003"/>
    <n v="239.71799999999999"/>
    <n v="224.04599999999999"/>
    <n v="207.066"/>
    <n v="191.54900000000001"/>
    <n v="177.28200000000001"/>
  </r>
  <r>
    <x v="1"/>
    <x v="4"/>
    <s v="2017/10/05, G"/>
    <x v="13"/>
    <s v="G"/>
    <s v="is_arm16fraud_bad"/>
    <x v="0"/>
    <n v="2.0481626191721568E-2"/>
    <n v="2.0481626191721568E-2"/>
    <n v="2.0481626191721568E-2"/>
    <n v="2.0481626191721568E-2"/>
    <n v="2.0533818999475355E-2"/>
    <n v="2.0533818999475355E-2"/>
    <n v="2.0533818999475355E-2"/>
    <n v="0.42644395951497194"/>
    <n v="0.42665449974174974"/>
    <n v="0.43127199491659074"/>
  </r>
  <r>
    <x v="1"/>
    <x v="4"/>
    <s v="2017/10/05, G"/>
    <x v="13"/>
    <s v="G"/>
    <s v="is_arm16fraud_bad"/>
    <x v="1"/>
    <n v="5.4151742458057992"/>
    <n v="25.959014221999649"/>
    <n v="31.859950137720052"/>
    <n v="36.521965894781154"/>
    <n v="79.642596933626578"/>
    <n v="79.642596933626578"/>
    <n v="79.642596933626578"/>
    <n v="3.9512199721669927"/>
    <n v="3.9776701933192848"/>
    <n v="4.5627099355454064"/>
  </r>
  <r>
    <x v="1"/>
    <x v="4"/>
    <s v="2017/10/05, G"/>
    <x v="13"/>
    <s v="G"/>
    <s v="is_arm16fraud_bad"/>
    <x v="2"/>
    <n v="710.78300000000002"/>
    <n v="689.70600000000002"/>
    <n v="594.50599999999986"/>
    <n v="468.00799999999998"/>
    <n v="424.911"/>
    <n v="424.911"/>
    <n v="424.911"/>
    <n v="387.88200000000006"/>
    <n v="378.07499999999999"/>
    <n v="289.32"/>
  </r>
  <r>
    <x v="1"/>
    <x v="4"/>
    <s v="2017/10/12, G"/>
    <x v="14"/>
    <s v="G"/>
    <s v="is_arm16fraud_bad"/>
    <x v="0"/>
    <n v="0.54098966397809722"/>
    <n v="0.67734204581453683"/>
    <n v="0.67734204581453683"/>
    <n v="0.67734204581453683"/>
    <n v="0.67734204581453683"/>
    <n v="0.67734204581453683"/>
    <n v="0.67734204581453683"/>
    <n v="0.67734204581453683"/>
    <n v="0.68156258145285142"/>
    <n v="0.68202917790749995"/>
  </r>
  <r>
    <x v="1"/>
    <x v="4"/>
    <s v="2017/10/12, G"/>
    <x v="14"/>
    <s v="G"/>
    <s v="is_arm16fraud_bad"/>
    <x v="1"/>
    <n v="7.6366546380141056E-3"/>
    <n v="0.16485256983322352"/>
    <n v="1.7724961023886918"/>
    <n v="1.7724961023886918"/>
    <n v="1.7724961023886918"/>
    <n v="2.1895560958500857"/>
    <n v="3.0974831126845448"/>
    <n v="3.0974831126845448"/>
    <n v="3.6780411900419048"/>
    <n v="4.0801000253322659"/>
  </r>
  <r>
    <x v="1"/>
    <x v="4"/>
    <s v="2017/10/12, G"/>
    <x v="14"/>
    <s v="G"/>
    <s v="is_arm16fraud_bad"/>
    <x v="2"/>
    <n v="711.48199999999997"/>
    <n v="578.99800000000005"/>
    <n v="552.41099999999994"/>
    <n v="552.41099999999994"/>
    <n v="552.41099999999994"/>
    <n v="530.928"/>
    <n v="450.209"/>
    <n v="450.209"/>
    <n v="341.87700000000001"/>
    <n v="323.41199999999998"/>
  </r>
  <r>
    <x v="1"/>
    <x v="4"/>
    <s v="2017/10/19, G"/>
    <x v="15"/>
    <s v="G"/>
    <s v="is_arm16fraud_bad"/>
    <x v="0"/>
    <n v="7.692019644938039E-2"/>
    <n v="7.692019644938039E-2"/>
    <n v="7.692019644938039E-2"/>
    <n v="0.44546535753575223"/>
    <n v="0.44546535753575223"/>
    <n v="0.44546535753575223"/>
    <n v="0.45203133372503007"/>
    <n v="0.45203133372503007"/>
    <n v="0.45203133372503007"/>
    <n v="0.45203133372503007"/>
  </r>
  <r>
    <x v="1"/>
    <x v="4"/>
    <s v="2017/10/19, G"/>
    <x v="15"/>
    <s v="G"/>
    <s v="is_arm16fraud_bad"/>
    <x v="1"/>
    <n v="18.882219356305839"/>
    <n v="18.882219356305839"/>
    <n v="18.882219356305839"/>
    <n v="3.2604645854437044"/>
    <n v="3.3175949283394375"/>
    <n v="4.8212679258650066"/>
    <n v="5.287780459568701"/>
    <n v="6.2430498454193382"/>
    <n v="6.6489645703212892"/>
    <n v="7.4954742796631439"/>
  </r>
  <r>
    <x v="1"/>
    <x v="4"/>
    <s v="2017/10/19, G"/>
    <x v="15"/>
    <s v="G"/>
    <s v="is_arm16fraud_bad"/>
    <x v="2"/>
    <n v="845.12599999999998"/>
    <n v="845.12599999999998"/>
    <n v="845.12599999999998"/>
    <n v="834.04300000000001"/>
    <n v="765.375"/>
    <n v="754.67899999999997"/>
    <n v="666.11900000000014"/>
    <n v="596.79600000000005"/>
    <n v="578.89200000000005"/>
    <n v="519.88099999999997"/>
  </r>
  <r>
    <x v="1"/>
    <x v="4"/>
    <s v="2017/10/26, G"/>
    <x v="16"/>
    <s v="G"/>
    <s v="is_arm16fraud_bad"/>
    <x v="0"/>
    <n v="0.20740818952864409"/>
    <n v="0.20740818952864409"/>
    <n v="0.57176703415491403"/>
    <n v="0.57176703415491403"/>
    <n v="0.57176703415491403"/>
    <n v="0.57176703415491403"/>
    <n v="0.57176703415491403"/>
    <n v="0.57176703415491403"/>
    <n v="0.57176703415491403"/>
    <n v="0.57176703415491403"/>
  </r>
  <r>
    <x v="1"/>
    <x v="4"/>
    <s v="2017/10/26, G"/>
    <x v="16"/>
    <s v="G"/>
    <s v="is_arm16fraud_bad"/>
    <x v="1"/>
    <n v="0"/>
    <n v="3.07169645150762E-2"/>
    <n v="1.972775542056408E-2"/>
    <n v="0.4799833524291916"/>
    <n v="0.86960863560373292"/>
    <n v="1.5731781608125732"/>
    <n v="3.137198609242188"/>
    <n v="3.137198609242188"/>
    <n v="4.674629521405258"/>
    <n v="4.674629521405258"/>
  </r>
  <r>
    <x v="1"/>
    <x v="4"/>
    <s v="2017/10/26, G"/>
    <x v="16"/>
    <s v="G"/>
    <s v="is_arm16fraud_bad"/>
    <x v="2"/>
    <n v="842.11599999999999"/>
    <n v="805.875"/>
    <n v="644.32899999999995"/>
    <n v="542.12300000000005"/>
    <n v="508"/>
    <n v="432.18099999999993"/>
    <n v="417.48099999999994"/>
    <n v="417.48099999999994"/>
    <n v="404.14100000000008"/>
    <n v="404.14100000000008"/>
  </r>
  <r>
    <x v="1"/>
    <x v="4"/>
    <s v="2017/11/02, G"/>
    <x v="17"/>
    <s v="G"/>
    <s v="is_arm16fraud_bad"/>
    <x v="0"/>
    <n v="0.26615279280438026"/>
    <n v="0.27359561775250985"/>
    <n v="0.30980586304809954"/>
    <n v="0.30980586304809954"/>
    <n v="0.31003773567148352"/>
    <n v="0.31003773567148352"/>
    <n v="0.31890516750865738"/>
    <n v="0.4480704535143033"/>
    <n v="0.45467315685184967"/>
    <n v="0.47399964001510514"/>
  </r>
  <r>
    <x v="1"/>
    <x v="4"/>
    <s v="2017/11/02, G"/>
    <x v="17"/>
    <s v="G"/>
    <s v="is_arm16fraud_bad"/>
    <x v="1"/>
    <n v="0.16367546408442621"/>
    <n v="0.15922287877808464"/>
    <n v="2.502510575122896"/>
    <n v="2.717808293043082"/>
    <n v="7.2723038126333277"/>
    <n v="8.2236712927700406"/>
    <n v="10.094586570324756"/>
    <n v="8.5411512902366589"/>
    <n v="10.355838105360998"/>
    <n v="11.192516433094774"/>
  </r>
  <r>
    <x v="1"/>
    <x v="4"/>
    <s v="2017/11/02, G"/>
    <x v="17"/>
    <s v="G"/>
    <s v="is_arm16fraud_bad"/>
    <x v="2"/>
    <n v="677.79399999999998"/>
    <n v="583.98"/>
    <n v="460.94600000000003"/>
    <n v="423.75"/>
    <n v="402.779"/>
    <n v="397.57069999999999"/>
    <n v="325.57499999999999"/>
    <n v="286.23700000000002"/>
    <n v="264.137"/>
    <n v="246.66153"/>
  </r>
  <r>
    <x v="1"/>
    <x v="4"/>
    <s v="2017/11/09, G"/>
    <x v="18"/>
    <s v="G"/>
    <s v="is_arm16fraud_bad"/>
    <x v="0"/>
    <n v="0.11117841640601732"/>
    <n v="0.2915480797248316"/>
    <n v="0.2915480797248316"/>
    <n v="0.41503962425635649"/>
    <n v="0.41503962425635649"/>
    <n v="0.55407127742731843"/>
    <n v="0.55430016321720688"/>
    <n v="0.55567569558163077"/>
    <n v="0.55581258353054508"/>
    <n v="0.55581258353054508"/>
  </r>
  <r>
    <x v="1"/>
    <x v="4"/>
    <s v="2017/11/09, G"/>
    <x v="18"/>
    <s v="G"/>
    <s v="is_arm16fraud_bad"/>
    <x v="1"/>
    <n v="9.880792204165564E-3"/>
    <n v="0.99686052483090748"/>
    <n v="3.8389646658356513"/>
    <n v="2.8859235943631223"/>
    <n v="5.8074046548679847"/>
    <n v="4.6481463648034591"/>
    <n v="4.7730283165711356"/>
    <n v="6.9180344641179197"/>
    <n v="7.3262144013603345"/>
    <n v="9.5465366820430297"/>
  </r>
  <r>
    <x v="1"/>
    <x v="4"/>
    <s v="2017/11/09, G"/>
    <x v="18"/>
    <s v="G"/>
    <s v="is_arm16fraud_bad"/>
    <x v="2"/>
    <n v="830.07464000000016"/>
    <n v="707.77904999999998"/>
    <n v="655.81996000000004"/>
    <n v="523.50181999999995"/>
    <n v="477.48910000000001"/>
    <n v="437.10291000000001"/>
    <n v="405.50914"/>
    <n v="387.14650999999998"/>
    <n v="383.68013000000002"/>
    <n v="360.57229999999993"/>
  </r>
  <r>
    <x v="1"/>
    <x v="4"/>
    <s v="2017/11/16, G"/>
    <x v="19"/>
    <s v="G"/>
    <s v="is_arm16fraud_bad"/>
    <x v="0"/>
    <n v="0.30104080885315671"/>
    <n v="0.30104080885315671"/>
    <n v="0.30104080885315671"/>
    <n v="0.30260895342942618"/>
    <n v="0.30724920753122154"/>
    <n v="0.30724920753122154"/>
    <n v="0.30804355939385974"/>
    <n v="0.37899622650620696"/>
    <n v="0.4512142486201125"/>
    <n v="0.4512142486201125"/>
  </r>
  <r>
    <x v="1"/>
    <x v="4"/>
    <s v="2017/11/16, G"/>
    <x v="19"/>
    <s v="G"/>
    <s v="is_arm16fraud_bad"/>
    <x v="1"/>
    <n v="1.1800200287792664"/>
    <n v="6.1337169083633203"/>
    <n v="6.1337169083633203"/>
    <n v="6.8931910993421006"/>
    <n v="9.2155580740739236"/>
    <n v="10.715173425849278"/>
    <n v="12.181168021878319"/>
    <n v="11.191547144404517"/>
    <n v="11.103213380395225"/>
    <n v="11.1160331148317"/>
  </r>
  <r>
    <x v="1"/>
    <x v="4"/>
    <s v="2017/11/16, G"/>
    <x v="19"/>
    <s v="G"/>
    <s v="is_arm16fraud_bad"/>
    <x v="2"/>
    <n v="557.49221"/>
    <n v="553.15601000000004"/>
    <n v="553.15601000000004"/>
    <n v="521.14576999999997"/>
    <n v="486.69438000000002"/>
    <n v="473.10872000000001"/>
    <n v="403.93864999999994"/>
    <n v="357.11837999999995"/>
    <n v="312.99723999999992"/>
    <n v="312.58920999999998"/>
  </r>
  <r>
    <x v="1"/>
    <x v="4"/>
    <s v="2017/11/23, G"/>
    <x v="20"/>
    <s v="G"/>
    <s v="is_arm16fraud_bad"/>
    <x v="0"/>
    <n v="0.30043780605882775"/>
    <n v="0.30043780605882775"/>
    <n v="0.30104702356952479"/>
    <n v="0.30166319940493402"/>
    <n v="0.38281221380981889"/>
    <n v="0.41192038292955496"/>
    <n v="0.41192038292955496"/>
    <n v="0.43373640980017752"/>
    <n v="0.45096311810783279"/>
    <n v="0.45281945350167296"/>
  </r>
  <r>
    <x v="1"/>
    <x v="4"/>
    <s v="2017/11/23, G"/>
    <x v="20"/>
    <s v="G"/>
    <s v="is_arm16fraud_bad"/>
    <x v="1"/>
    <n v="3.639408663686309"/>
    <n v="3.639408663686309"/>
    <n v="5.732190690024634"/>
    <n v="6.7436468459866257"/>
    <n v="5.6704449880711723"/>
    <n v="8.2521247474426307"/>
    <n v="8.2521247474426307"/>
    <n v="8.8895327026791549"/>
    <n v="9.2394469665585142"/>
    <n v="9.4240672345185192"/>
  </r>
  <r>
    <x v="1"/>
    <x v="4"/>
    <s v="2017/11/23, G"/>
    <x v="20"/>
    <s v="G"/>
    <s v="is_arm16fraud_bad"/>
    <x v="2"/>
    <n v="745.28"/>
    <n v="745.28"/>
    <n v="693.47655999999995"/>
    <n v="613.63045999999997"/>
    <n v="513.71079999999995"/>
    <n v="472.92306000000002"/>
    <n v="472.92306000000002"/>
    <n v="451.10192999999998"/>
    <n v="392.57783999999992"/>
    <n v="372.28413999999992"/>
  </r>
  <r>
    <x v="1"/>
    <x v="4"/>
    <s v="2017/11/30, G"/>
    <x v="21"/>
    <s v="G"/>
    <s v="is_arm16fraud_bad"/>
    <x v="0"/>
    <n v="0.54934468110241241"/>
    <n v="0.59257143458838379"/>
    <n v="0.59335016878097768"/>
    <n v="0.59703495582278709"/>
    <n v="0.59703495582278709"/>
    <n v="0.79914844537168972"/>
    <n v="0.80357308862769605"/>
    <n v="0.80478451468830448"/>
    <n v="0.80549756428993435"/>
    <n v="0.80761964957422883"/>
  </r>
  <r>
    <x v="1"/>
    <x v="4"/>
    <s v="2017/11/30, G"/>
    <x v="21"/>
    <s v="G"/>
    <s v="is_arm16fraud_bad"/>
    <x v="1"/>
    <n v="5.8828021489200019E-4"/>
    <n v="3.2366423703007713E-2"/>
    <n v="0.56167180662314686"/>
    <n v="1.2424504737633597"/>
    <n v="1.5601552084668922"/>
    <n v="1.3691731900570048"/>
    <n v="1.647858907093112"/>
    <n v="2.0277597230646527"/>
    <n v="2.356929663850174"/>
    <n v="2.704553490791529"/>
  </r>
  <r>
    <x v="1"/>
    <x v="4"/>
    <s v="2017/11/30, G"/>
    <x v="21"/>
    <s v="G"/>
    <s v="is_arm16fraud_bad"/>
    <x v="2"/>
    <n v="876.40227000000016"/>
    <n v="674.01709000000005"/>
    <n v="580.03025000000002"/>
    <n v="501.91356999999994"/>
    <n v="465.37387999999999"/>
    <n v="390.75044000000003"/>
    <n v="361.50254000000001"/>
    <n v="333.77831999999989"/>
    <n v="317.39155"/>
    <n v="267.96652999999998"/>
  </r>
  <r>
    <x v="1"/>
    <x v="4"/>
    <s v="2017/12/07, G"/>
    <x v="22"/>
    <s v="G"/>
    <s v="is_arm16fraud_bad"/>
    <x v="0"/>
    <n v="0.29381514919638446"/>
    <n v="0.29471328334972569"/>
    <n v="0.30396604111182024"/>
    <n v="0.31375293950872918"/>
    <n v="0.37015533287397961"/>
    <n v="0.3721621433859324"/>
    <n v="0.3721621433859324"/>
    <n v="0.3882484245446311"/>
    <n v="0.38961782431425407"/>
    <n v="0.40877950991002193"/>
  </r>
  <r>
    <x v="1"/>
    <x v="4"/>
    <s v="2017/12/07, G"/>
    <x v="22"/>
    <s v="G"/>
    <s v="is_arm16fraud_bad"/>
    <x v="1"/>
    <n v="6.8831419383789699E-2"/>
    <n v="3.4314515970755788"/>
    <n v="5.0574993447901484"/>
    <n v="8.5428184529483175"/>
    <n v="8.7176252715582692"/>
    <n v="11.341403863443878"/>
    <n v="13.890663705238552"/>
    <n v="15.863833130760748"/>
    <n v="17.675655394946201"/>
    <n v="18.723957410333192"/>
  </r>
  <r>
    <x v="1"/>
    <x v="4"/>
    <s v="2017/12/07, G"/>
    <x v="22"/>
    <s v="G"/>
    <s v="is_arm16fraud_bad"/>
    <x v="2"/>
    <n v="761.45893999999998"/>
    <n v="738.53231000000005"/>
    <n v="529.96564000000001"/>
    <n v="390.82778999999999"/>
    <n v="367.80887000000001"/>
    <n v="343.79113999999998"/>
    <n v="333.1474199999999"/>
    <n v="301.20481999999993"/>
    <n v="276.75400000000002"/>
    <n v="250.92114000000004"/>
  </r>
  <r>
    <x v="1"/>
    <x v="4"/>
    <s v="2017/12/14, G"/>
    <x v="23"/>
    <s v="G"/>
    <s v="is_arm16fraud_bad"/>
    <x v="0"/>
    <n v="0"/>
    <n v="0.21905898251787276"/>
    <n v="0.52548863248759492"/>
    <n v="0.52548863248759492"/>
    <n v="0.52685986546932051"/>
    <n v="0.52685986546932051"/>
    <n v="0.61791729405924301"/>
    <n v="0.61807313225778115"/>
    <n v="0.61807313225778115"/>
    <n v="0.63808748405975724"/>
  </r>
  <r>
    <x v="1"/>
    <x v="4"/>
    <s v="2017/12/14, G"/>
    <x v="23"/>
    <s v="G"/>
    <s v="is_arm16fraud_bad"/>
    <x v="1"/>
    <m/>
    <n v="1.5787403480744555"/>
    <n v="0.65820351955279055"/>
    <n v="1.9728039625240279"/>
    <n v="2.0601747517325646"/>
    <n v="2.9893478001497655"/>
    <n v="2.9002993759745075"/>
    <n v="4.1960037418834748"/>
    <n v="4.1960037418834748"/>
    <n v="4.5239597167531764"/>
  </r>
  <r>
    <x v="1"/>
    <x v="4"/>
    <s v="2017/12/14, G"/>
    <x v="23"/>
    <s v="G"/>
    <s v="is_arm16fraud_bad"/>
    <x v="2"/>
    <n v="804.11995000000013"/>
    <n v="707.87698999999998"/>
    <n v="632.72080000000005"/>
    <n v="595.82992000000002"/>
    <n v="533.18559000000005"/>
    <n v="503.27093000000008"/>
    <n v="479.07220999999998"/>
    <n v="438.56900000000007"/>
    <n v="438.56900000000007"/>
    <n v="385.91586000000007"/>
  </r>
  <r>
    <x v="1"/>
    <x v="4"/>
    <s v="2017/12/21, G"/>
    <x v="24"/>
    <s v="G"/>
    <s v="is_arm16fraud_bad"/>
    <x v="0"/>
    <n v="5.837548743267032E-2"/>
    <n v="5.837548743267032E-2"/>
    <n v="5.837548743267032E-2"/>
    <n v="0.47246057043818063"/>
    <n v="0.47246057043818063"/>
    <n v="0.47305361501412807"/>
    <n v="0.47305361501412807"/>
    <n v="0.47305361501412807"/>
    <n v="0.47525555485969423"/>
    <n v="0.47525555485969423"/>
  </r>
  <r>
    <x v="1"/>
    <x v="4"/>
    <s v="2017/12/21, G"/>
    <x v="24"/>
    <s v="G"/>
    <s v="is_arm16fraud_bad"/>
    <x v="1"/>
    <n v="27.330694755954287"/>
    <n v="27.330694755954287"/>
    <n v="27.330694755954287"/>
    <n v="3.7246040833627041"/>
    <n v="4.3684970455616998"/>
    <n v="5.321790320916171"/>
    <n v="6.6592040417358485"/>
    <n v="6.8499037157889839"/>
    <n v="8.8047705352549528"/>
    <n v="8.8047705352549528"/>
  </r>
  <r>
    <x v="1"/>
    <x v="4"/>
    <s v="2017/12/21, G"/>
    <x v="24"/>
    <s v="G"/>
    <s v="is_arm16fraud_bad"/>
    <x v="2"/>
    <n v="591.60443999999984"/>
    <n v="591.60443999999984"/>
    <n v="591.60443999999984"/>
    <n v="449.29461000000009"/>
    <n v="428.14035999999999"/>
    <n v="395.69233000000008"/>
    <n v="390.32429999999999"/>
    <n v="370.75042000000002"/>
    <n v="327.4006"/>
    <n v="327.4006"/>
  </r>
  <r>
    <x v="1"/>
    <x v="4"/>
    <s v="2017/12/28, G"/>
    <x v="25"/>
    <s v="G"/>
    <s v="is_arm16fraud_bad"/>
    <x v="0"/>
    <n v="0"/>
    <n v="0.41775824879743562"/>
    <n v="0.72693251897227851"/>
    <n v="0.7360321494014237"/>
    <n v="0.7362643655213762"/>
    <n v="0.73894547692157253"/>
    <n v="0.74028907821094891"/>
    <n v="0.74085496748223134"/>
    <n v="0.74163292100079692"/>
    <n v="0.74267622987066895"/>
  </r>
  <r>
    <x v="1"/>
    <x v="4"/>
    <s v="2017/12/28, G"/>
    <x v="25"/>
    <s v="G"/>
    <s v="is_arm16fraud_bad"/>
    <x v="1"/>
    <m/>
    <n v="1.6937553794175459"/>
    <n v="0.97337821975150018"/>
    <n v="1.8933764024388704"/>
    <n v="2.266700572956772"/>
    <n v="2.8061092180497598"/>
    <n v="3.37456656990725"/>
    <n v="3.8702976966435534"/>
    <n v="5.0948059297123827"/>
    <n v="5.141207380584266"/>
  </r>
  <r>
    <x v="1"/>
    <x v="4"/>
    <s v="2017/12/28, G"/>
    <x v="25"/>
    <s v="G"/>
    <s v="is_arm16fraud_bad"/>
    <x v="2"/>
    <n v="843.83399999999995"/>
    <n v="806.20757000000003"/>
    <n v="660.08181000000013"/>
    <n v="393.92973000000001"/>
    <n v="373.66361999999998"/>
    <n v="332.48360999999994"/>
    <n v="318.20103"/>
    <n v="296.84472"/>
    <n v="270.09969999999998"/>
    <n v="266.36205000000007"/>
  </r>
  <r>
    <x v="1"/>
    <x v="4"/>
    <s v="2018/01/04, G"/>
    <x v="26"/>
    <s v="G"/>
    <s v="is_arm16fraud_bad"/>
    <x v="0"/>
    <n v="0.34492020082850638"/>
    <n v="0.34510781273897034"/>
    <n v="0.34510781273897034"/>
    <n v="0.34568405319362822"/>
    <n v="0.34606780236433804"/>
    <n v="0.3461060647847426"/>
    <n v="0.35297561272868044"/>
    <n v="0.44046711651960146"/>
    <n v="0.44059103905228225"/>
    <n v="0.44259453691248746"/>
  </r>
  <r>
    <x v="1"/>
    <x v="4"/>
    <s v="2018/01/04, G"/>
    <x v="26"/>
    <s v="G"/>
    <s v="is_arm16fraud_bad"/>
    <x v="1"/>
    <n v="3.1687899340621335E-2"/>
    <n v="0.90495785844670273"/>
    <n v="1.5679643054551553"/>
    <n v="2.1672737150462953"/>
    <n v="3.5939349160513485"/>
    <n v="3.8421261565135527"/>
    <n v="4.4859099316318352"/>
    <n v="4.3039220253724269"/>
    <n v="5.185073697369889"/>
    <n v="5.3196722092124915"/>
  </r>
  <r>
    <x v="1"/>
    <x v="4"/>
    <s v="2018/01/04, G"/>
    <x v="26"/>
    <s v="G"/>
    <s v="is_arm16fraud_bad"/>
    <x v="2"/>
    <n v="837.12514999999996"/>
    <n v="557.54600000000005"/>
    <n v="550.68244000000004"/>
    <n v="477.99853000000007"/>
    <n v="459.51065999999997"/>
    <n v="443.53100000000006"/>
    <n v="375.83388000000008"/>
    <n v="338.34300000000002"/>
    <n v="329.38258999999994"/>
    <n v="311.63799999999992"/>
  </r>
  <r>
    <x v="1"/>
    <x v="4"/>
    <s v="2018/01/11, G"/>
    <x v="27"/>
    <s v="G"/>
    <s v="is_arm16fraud_bad"/>
    <x v="0"/>
    <n v="0.16556698022122998"/>
    <n v="0.35487763008241402"/>
    <n v="0.45168359264130969"/>
    <n v="0.55613586277809679"/>
    <n v="0.62804557390807425"/>
    <n v="0.85467683421559915"/>
    <n v="0.85480564825917471"/>
    <n v="0.85729257677274939"/>
    <n v="0.858181791804983"/>
    <n v="0.85836699267056815"/>
  </r>
  <r>
    <x v="1"/>
    <x v="4"/>
    <s v="2018/01/11, G"/>
    <x v="27"/>
    <s v="G"/>
    <s v="is_arm16fraud_bad"/>
    <x v="1"/>
    <n v="0"/>
    <n v="0"/>
    <n v="0"/>
    <n v="0"/>
    <n v="9.1724671605529121E-2"/>
    <n v="8.6160479124858996E-2"/>
    <n v="9.6952762935766573E-2"/>
    <n v="0.26968128408955222"/>
    <n v="0.40204722329213927"/>
    <n v="0.61506084031386088"/>
  </r>
  <r>
    <x v="1"/>
    <x v="4"/>
    <s v="2018/01/11, G"/>
    <x v="27"/>
    <s v="G"/>
    <s v="is_arm16fraud_bad"/>
    <x v="2"/>
    <n v="948.71743000000004"/>
    <n v="937.17582999999979"/>
    <n v="845.32834000000003"/>
    <n v="746.80656999999997"/>
    <n v="646.00689"/>
    <n v="554.74900000000002"/>
    <n v="524.11055999999996"/>
    <n v="405.36324000000008"/>
    <n v="361.84989999999993"/>
    <n v="336.15888000000001"/>
  </r>
  <r>
    <x v="1"/>
    <x v="4"/>
    <s v="2018/01/18, G"/>
    <x v="28"/>
    <s v="G"/>
    <s v="is_arm16fraud_bad"/>
    <x v="0"/>
    <n v="0.10777706148389768"/>
    <n v="0.23018764640203157"/>
    <n v="0.26771481777985717"/>
    <n v="0.36804045322055473"/>
    <n v="0.41576078782022191"/>
    <n v="0.55962432614576718"/>
    <n v="0.66856349088807576"/>
    <n v="0.66856349088807576"/>
    <n v="0.74506565327652252"/>
    <n v="0.85415515755747307"/>
  </r>
  <r>
    <x v="1"/>
    <x v="4"/>
    <s v="2018/01/18, G"/>
    <x v="28"/>
    <s v="G"/>
    <s v="is_arm16fraud_bad"/>
    <x v="1"/>
    <n v="0"/>
    <n v="0"/>
    <n v="0"/>
    <n v="0"/>
    <n v="0"/>
    <n v="0"/>
    <n v="0"/>
    <n v="0"/>
    <n v="0"/>
    <n v="0"/>
  </r>
  <r>
    <x v="1"/>
    <x v="4"/>
    <s v="2018/01/18, G"/>
    <x v="28"/>
    <s v="G"/>
    <s v="is_arm16fraud_bad"/>
    <x v="2"/>
    <n v="963.59500000000003"/>
    <n v="959.84609999999986"/>
    <n v="959.40653999999984"/>
    <n v="956.822"/>
    <n v="948.0476500000002"/>
    <n v="885.82239000000004"/>
    <n v="819.82500000000005"/>
    <n v="819.82500000000005"/>
    <n v="789.76170999999999"/>
    <n v="762.29079000000002"/>
  </r>
  <r>
    <x v="1"/>
    <x v="4"/>
    <s v="2018/01/25, G"/>
    <x v="29"/>
    <s v="G"/>
    <s v="is_arm16fraud_bad"/>
    <x v="0"/>
    <n v="7.2110431101841052E-2"/>
    <n v="0.18421370645325183"/>
    <n v="0.18421370645325183"/>
    <n v="0.25029679662386078"/>
    <n v="0.28506623795355746"/>
    <n v="0.41059246957759499"/>
    <n v="0.41059246957759499"/>
    <n v="0.45421839395600838"/>
    <n v="0.51568717834635469"/>
    <n v="0.58183828728975884"/>
  </r>
  <r>
    <x v="1"/>
    <x v="4"/>
    <s v="2018/01/25, G"/>
    <x v="29"/>
    <s v="G"/>
    <s v="is_arm16fraud_bad"/>
    <x v="1"/>
    <n v="0"/>
    <n v="0"/>
    <n v="0"/>
    <n v="0"/>
    <n v="0"/>
    <n v="0"/>
    <n v="0"/>
    <n v="0"/>
    <n v="0"/>
    <n v="0"/>
  </r>
  <r>
    <x v="1"/>
    <x v="4"/>
    <s v="2018/01/25, G"/>
    <x v="29"/>
    <s v="G"/>
    <s v="is_arm16fraud_bad"/>
    <x v="2"/>
    <n v="993.0229999999998"/>
    <n v="977.84500000000003"/>
    <n v="977.84500000000003"/>
    <n v="974.89200000000005"/>
    <n v="969.61199999999985"/>
    <n v="958.61599999999999"/>
    <n v="958.61599999999999"/>
    <n v="954.30799999999999"/>
    <n v="951.30899999999997"/>
    <n v="943.03099999999984"/>
  </r>
  <r>
    <x v="1"/>
    <x v="4"/>
    <s v="2018/02/01, G"/>
    <x v="6"/>
    <s v="G"/>
    <s v="is_arm16fraud_bad"/>
    <x v="0"/>
    <n v="0.46725429193294687"/>
    <n v="0.46725429193294687"/>
    <n v="0.46725429193294687"/>
    <n v="0.46725429193294687"/>
    <n v="0.46725429193294687"/>
    <n v="0.46725429193294687"/>
    <n v="0.46725429193294687"/>
    <n v="0.57448897843957281"/>
    <n v="0.57448897843957281"/>
    <n v="0.73079620334250195"/>
  </r>
  <r>
    <x v="1"/>
    <x v="4"/>
    <s v="2018/02/01, G"/>
    <x v="6"/>
    <s v="G"/>
    <s v="is_arm16fraud_bad"/>
    <x v="1"/>
    <n v="0"/>
    <n v="0"/>
    <n v="0"/>
    <n v="0"/>
    <n v="0"/>
    <n v="0"/>
    <n v="0"/>
    <n v="0"/>
    <n v="0"/>
    <n v="0"/>
  </r>
  <r>
    <x v="1"/>
    <x v="4"/>
    <s v="2018/02/01, G"/>
    <x v="6"/>
    <s v="G"/>
    <s v="is_arm16fraud_bad"/>
    <x v="2"/>
    <n v="993.71500000000003"/>
    <n v="993.71500000000003"/>
    <n v="993.71500000000003"/>
    <n v="993.71500000000003"/>
    <n v="993.71500000000003"/>
    <n v="993.71500000000003"/>
    <n v="993.71500000000003"/>
    <n v="989.18200000000002"/>
    <n v="989.18200000000002"/>
    <n v="987.49900000000002"/>
  </r>
  <r>
    <x v="1"/>
    <x v="4"/>
    <s v="2018/02/08, G"/>
    <x v="30"/>
    <s v="G"/>
    <s v="is_arm16fraud_bad"/>
    <x v="0"/>
    <n v="0.31672291997322999"/>
    <n v="0.31672291997322999"/>
    <n v="0.51569129187919027"/>
    <n v="0.79117947762215501"/>
    <n v="0.79117947762215501"/>
    <n v="0.79117947762215501"/>
    <n v="0.79117947762215501"/>
    <n v="0.79117947762215501"/>
    <n v="0.82146396473685634"/>
    <n v="0.82387875988994852"/>
  </r>
  <r>
    <x v="1"/>
    <x v="4"/>
    <s v="2018/02/08, G"/>
    <x v="30"/>
    <s v="G"/>
    <s v="is_arm16fraud_bad"/>
    <x v="1"/>
    <n v="0"/>
    <n v="0"/>
    <n v="0"/>
    <n v="0"/>
    <n v="0"/>
    <n v="0"/>
    <n v="0.12573852820803377"/>
    <n v="0.24843880501620244"/>
    <n v="0.41535979540098278"/>
    <n v="0.4905270551154019"/>
  </r>
  <r>
    <x v="1"/>
    <x v="4"/>
    <s v="2018/02/08, G"/>
    <x v="30"/>
    <s v="G"/>
    <s v="is_arm16fraud_bad"/>
    <x v="2"/>
    <n v="986.11900000000014"/>
    <n v="986.11900000000014"/>
    <n v="985.755"/>
    <n v="946.94100000000003"/>
    <n v="946.94100000000003"/>
    <n v="895.31100000000004"/>
    <n v="881.15200000000016"/>
    <n v="810.625"/>
    <n v="718.03899999999999"/>
    <n v="589.16399999999999"/>
  </r>
  <r>
    <x v="1"/>
    <x v="4"/>
    <s v="2018/02/15, G"/>
    <x v="31"/>
    <s v="G"/>
    <s v="is_arm16fraud_bad"/>
    <x v="0"/>
    <n v="0.42628629964927939"/>
    <n v="0.42628629964927939"/>
    <n v="0.42628629964927939"/>
    <n v="0.42628629964927939"/>
    <n v="0.59044768882018606"/>
    <n v="0.59044768882018606"/>
    <n v="0.71430401977365998"/>
    <n v="0.77335002688393828"/>
    <n v="0.82250186183096652"/>
    <n v="0.82250186183096652"/>
  </r>
  <r>
    <x v="1"/>
    <x v="4"/>
    <s v="2018/02/15, G"/>
    <x v="31"/>
    <s v="G"/>
    <s v="is_arm16fraud_bad"/>
    <x v="1"/>
    <n v="0"/>
    <n v="0"/>
    <n v="0"/>
    <n v="0"/>
    <n v="0"/>
    <n v="0"/>
    <n v="0"/>
    <n v="0"/>
    <n v="0.1989219269294222"/>
    <n v="0.1989219269294222"/>
  </r>
  <r>
    <x v="1"/>
    <x v="4"/>
    <s v="2018/02/15, G"/>
    <x v="31"/>
    <s v="G"/>
    <s v="is_arm16fraud_bad"/>
    <x v="2"/>
    <n v="995.36599999999999"/>
    <n v="995.36599999999999"/>
    <n v="995.36599999999999"/>
    <n v="995.36599999999999"/>
    <n v="984.28800000000012"/>
    <n v="984.28800000000012"/>
    <n v="954.91999999999985"/>
    <n v="949.96500000000003"/>
    <n v="862.73699999999985"/>
    <n v="862.73699999999985"/>
  </r>
  <r>
    <x v="1"/>
    <x v="4"/>
    <s v="2018/02/22, G"/>
    <x v="32"/>
    <s v="G"/>
    <s v="is_arm16fraud_bad"/>
    <x v="0"/>
    <n v="4.4062007999636749E-2"/>
    <n v="8.2150306544795701E-2"/>
    <n v="0.10331630282828735"/>
    <n v="0.16575488768563149"/>
    <n v="0.22936471264324129"/>
    <n v="0.22936471264324129"/>
    <n v="0.28885584879298004"/>
    <n v="0.28885584879298004"/>
    <n v="0.40991883996976758"/>
    <n v="0.40991883996976758"/>
  </r>
  <r>
    <x v="1"/>
    <x v="4"/>
    <s v="2018/02/22, G"/>
    <x v="32"/>
    <s v="G"/>
    <s v="is_arm16fraud_bad"/>
    <x v="1"/>
    <n v="0"/>
    <n v="0"/>
    <n v="0"/>
    <n v="0"/>
    <n v="0"/>
    <n v="0"/>
    <n v="0"/>
    <n v="0"/>
    <n v="0"/>
    <n v="0"/>
  </r>
  <r>
    <x v="1"/>
    <x v="4"/>
    <s v="2018/02/22, G"/>
    <x v="32"/>
    <s v="G"/>
    <s v="is_arm16fraud_bad"/>
    <x v="2"/>
    <n v="995.45"/>
    <n v="995.28599999999983"/>
    <n v="991.19600000000003"/>
    <n v="984.22099999999989"/>
    <n v="972.53200000000004"/>
    <n v="972.53200000000004"/>
    <n v="970.16499999999996"/>
    <n v="970.16499999999996"/>
    <n v="969.16099999999983"/>
    <n v="969.16099999999983"/>
  </r>
  <r>
    <x v="1"/>
    <x v="4"/>
    <s v="2018/03/01, G"/>
    <x v="7"/>
    <s v="G"/>
    <s v="is_arm16fraud_bad"/>
    <x v="0"/>
    <n v="0.2520219476578317"/>
    <n v="0.2520219476578317"/>
    <n v="0.2520219476578317"/>
    <n v="0.2520219476578317"/>
    <n v="0.2520219476578317"/>
    <n v="0.2520219476578317"/>
    <n v="0.2520219476578317"/>
    <n v="0.2520219476578317"/>
    <n v="0.2520219476578317"/>
    <n v="0.2520219476578317"/>
  </r>
  <r>
    <x v="1"/>
    <x v="4"/>
    <s v="2018/03/01, G"/>
    <x v="7"/>
    <s v="G"/>
    <s v="is_arm16fraud_bad"/>
    <x v="1"/>
    <n v="0"/>
    <n v="0"/>
    <n v="0"/>
    <n v="0"/>
    <n v="0"/>
    <n v="0"/>
    <n v="0"/>
    <n v="0"/>
    <n v="0"/>
    <n v="0"/>
  </r>
  <r>
    <x v="1"/>
    <x v="4"/>
    <s v="2018/03/01, G"/>
    <x v="7"/>
    <s v="G"/>
    <s v="is_arm16fraud_bad"/>
    <x v="2"/>
    <n v="992.73"/>
    <n v="992.73"/>
    <n v="992.73"/>
    <n v="992.73"/>
    <n v="992.73"/>
    <n v="992.73"/>
    <n v="992.73"/>
    <n v="992.73"/>
    <n v="992.73"/>
    <n v="992.73"/>
  </r>
  <r>
    <x v="2"/>
    <x v="4"/>
    <s v="2017/08/31, G"/>
    <x v="8"/>
    <s v="G"/>
    <s v="is_arm16fraud_bad"/>
    <x v="0"/>
    <n v="9.8729221293700556E-3"/>
    <n v="9.8729221293700556E-3"/>
    <n v="9.8729221293700556E-3"/>
    <n v="9.7173554943460388E-2"/>
    <n v="0.10041176961296203"/>
    <n v="0.14549852483493997"/>
    <n v="0.61428543071952613"/>
    <n v="0.61450273879530393"/>
    <n v="0.61708001257402922"/>
    <n v="0.62321984143386544"/>
  </r>
  <r>
    <x v="2"/>
    <x v="4"/>
    <s v="2017/08/31, G"/>
    <x v="8"/>
    <s v="G"/>
    <s v="is_arm16fraud_bad"/>
    <x v="1"/>
    <n v="202.25267411300919"/>
    <n v="202.25267411300919"/>
    <n v="205.14410643889624"/>
    <n v="27.201689832832457"/>
    <n v="33.053787037982133"/>
    <n v="27.5638038672469"/>
    <n v="7.5814377211512323"/>
    <n v="8.4549164086909503"/>
    <n v="9.1508526628994904"/>
    <n v="10.138947026363597"/>
  </r>
  <r>
    <x v="2"/>
    <x v="4"/>
    <s v="2017/08/31, G"/>
    <x v="8"/>
    <s v="G"/>
    <s v="is_arm16fraud_bad"/>
    <x v="2"/>
    <n v="754"/>
    <n v="754"/>
    <n v="484"/>
    <n v="285"/>
    <n v="252"/>
    <n v="236"/>
    <n v="230"/>
    <n v="223"/>
    <n v="213"/>
    <n v="197"/>
  </r>
  <r>
    <x v="2"/>
    <x v="4"/>
    <s v="2017/09/07, G"/>
    <x v="9"/>
    <s v="G"/>
    <s v="is_arm16fraud_bad"/>
    <x v="0"/>
    <n v="0.68671409278980755"/>
    <n v="0.68671409278980755"/>
    <n v="0.69097059023227114"/>
    <n v="0.69097059023227114"/>
    <n v="0.69248747504253139"/>
    <n v="0.69248747504253139"/>
    <n v="0.69337898183868651"/>
    <n v="0.69569847114378447"/>
    <n v="0.69808328822376653"/>
    <n v="0.70003676212936716"/>
  </r>
  <r>
    <x v="2"/>
    <x v="4"/>
    <s v="2017/09/07, G"/>
    <x v="9"/>
    <s v="G"/>
    <s v="is_arm16fraud_bad"/>
    <x v="1"/>
    <n v="6.1561053313999893E-3"/>
    <n v="6.1561053313999893E-3"/>
    <n v="0.27847198019161035"/>
    <n v="0.70170236985529189"/>
    <n v="1.5363265320005028"/>
    <n v="1.5363265320005028"/>
    <n v="1.7476579112286779"/>
    <n v="2.1479602475416923"/>
    <n v="2.5324795289791875"/>
    <n v="2.9306816549592423"/>
  </r>
  <r>
    <x v="2"/>
    <x v="4"/>
    <s v="2017/09/07, G"/>
    <x v="9"/>
    <s v="G"/>
    <s v="is_arm16fraud_bad"/>
    <x v="2"/>
    <n v="755"/>
    <n v="755"/>
    <n v="323"/>
    <n v="302"/>
    <n v="273"/>
    <n v="273"/>
    <n v="262"/>
    <n v="242"/>
    <n v="224"/>
    <n v="215"/>
  </r>
  <r>
    <x v="2"/>
    <x v="4"/>
    <s v="2017/09/14, G"/>
    <x v="10"/>
    <s v="G"/>
    <s v="is_arm16fraud_bad"/>
    <x v="0"/>
    <n v="0.26296407441756831"/>
    <n v="0.26296407441756831"/>
    <n v="0.69015492118152211"/>
    <n v="0.69130999308835994"/>
    <n v="0.6964750101501942"/>
    <n v="0.71431844321118099"/>
    <n v="0.73133378324613296"/>
    <n v="0.7432844268160691"/>
    <n v="0.74371389891083872"/>
    <n v="0.74371389891083872"/>
  </r>
  <r>
    <x v="2"/>
    <x v="4"/>
    <s v="2017/09/14, G"/>
    <x v="10"/>
    <s v="G"/>
    <s v="is_arm16fraud_bad"/>
    <x v="1"/>
    <n v="2.0321678018352034"/>
    <n v="5.2134076227556951"/>
    <n v="2.1860613036318246"/>
    <n v="2.9476098217657856"/>
    <n v="3.8808063054013848"/>
    <n v="4.5526524033861566"/>
    <n v="5.2188389556946797"/>
    <n v="5.9579760184283055"/>
    <n v="8.7877245627496023"/>
    <n v="8.7877245627496023"/>
  </r>
  <r>
    <x v="2"/>
    <x v="4"/>
    <s v="2017/09/14, G"/>
    <x v="10"/>
    <s v="G"/>
    <s v="is_arm16fraud_bad"/>
    <x v="2"/>
    <n v="472"/>
    <n v="382"/>
    <n v="324"/>
    <n v="293"/>
    <n v="268"/>
    <n v="246"/>
    <n v="223"/>
    <n v="202"/>
    <n v="195"/>
    <n v="195"/>
  </r>
  <r>
    <x v="2"/>
    <x v="4"/>
    <s v="2017/09/21, G"/>
    <x v="11"/>
    <s v="G"/>
    <s v="is_arm16fraud_bad"/>
    <x v="0"/>
    <n v="3.2183224637318923E-2"/>
    <n v="3.2183224637318923E-2"/>
    <n v="3.2183224637318923E-2"/>
    <n v="3.2222490575790241E-2"/>
    <n v="3.4497530591665819E-2"/>
    <n v="0.51880780765305123"/>
    <n v="0.52365774715812363"/>
    <n v="0.54029327540998551"/>
    <n v="0.54585642434595916"/>
    <n v="0.5489070531778496"/>
  </r>
  <r>
    <x v="2"/>
    <x v="4"/>
    <s v="2017/09/21, G"/>
    <x v="11"/>
    <s v="G"/>
    <s v="is_arm16fraud_bad"/>
    <x v="1"/>
    <n v="43.836214828747408"/>
    <n v="43.836214828747408"/>
    <n v="43.836214828747408"/>
    <n v="53.615472844346527"/>
    <n v="61.552794781780761"/>
    <n v="4.3146213373417881"/>
    <n v="4.7924451700810442"/>
    <n v="5.3847261578085934"/>
    <n v="6.1043587196551057"/>
    <n v="7.0146417866736321"/>
  </r>
  <r>
    <x v="2"/>
    <x v="4"/>
    <s v="2017/09/21, G"/>
    <x v="11"/>
    <s v="G"/>
    <s v="is_arm16fraud_bad"/>
    <x v="2"/>
    <n v="371"/>
    <n v="371"/>
    <n v="371"/>
    <n v="293"/>
    <n v="270"/>
    <n v="262"/>
    <n v="240"/>
    <n v="219"/>
    <n v="202"/>
    <n v="197"/>
  </r>
  <r>
    <x v="2"/>
    <x v="4"/>
    <s v="2017/09/28, G"/>
    <x v="12"/>
    <s v="G"/>
    <s v="is_arm16fraud_bad"/>
    <x v="0"/>
    <n v="1.7340605487735139E-2"/>
    <n v="1.9182574137845153E-2"/>
    <n v="2.4038790610481919E-2"/>
    <n v="2.7621553068433516E-2"/>
    <n v="2.7621553068433516E-2"/>
    <n v="3.6256840519063811E-2"/>
    <n v="6.1636007170334232E-2"/>
    <n v="7.8371440471098092E-2"/>
    <n v="8.2558084770206555E-2"/>
    <n v="9.8867997212618255E-2"/>
  </r>
  <r>
    <x v="2"/>
    <x v="4"/>
    <s v="2017/09/28, G"/>
    <x v="12"/>
    <s v="G"/>
    <s v="is_arm16fraud_bad"/>
    <x v="1"/>
    <n v="0"/>
    <n v="26.094408619904176"/>
    <n v="59.009591220288208"/>
    <n v="101.52633992937518"/>
    <n v="101.52633992937518"/>
    <n v="97.626412237450111"/>
    <n v="67.003697870821995"/>
    <n v="61.627092767673389"/>
    <n v="67.431774167193709"/>
    <n v="63.454783827667391"/>
  </r>
  <r>
    <x v="2"/>
    <x v="4"/>
    <s v="2017/09/28, G"/>
    <x v="12"/>
    <s v="G"/>
    <s v="is_arm16fraud_bad"/>
    <x v="2"/>
    <n v="885"/>
    <n v="488"/>
    <n v="285"/>
    <n v="264"/>
    <n v="264"/>
    <n v="237"/>
    <n v="218"/>
    <n v="200"/>
    <n v="190"/>
    <n v="176"/>
  </r>
  <r>
    <x v="2"/>
    <x v="4"/>
    <s v="2017/10/05, G"/>
    <x v="13"/>
    <s v="G"/>
    <s v="is_arm16fraud_bad"/>
    <x v="0"/>
    <n v="2.0533630730774879E-2"/>
    <n v="2.0533630730774879E-2"/>
    <n v="2.0533630730774879E-2"/>
    <n v="2.0533630730774879E-2"/>
    <n v="2.0533630730774879E-2"/>
    <n v="2.0533630730774879E-2"/>
    <n v="2.0533630730774879E-2"/>
    <n v="0.42790815493316992"/>
    <n v="0.42790815493316992"/>
    <n v="0.49981113104471214"/>
  </r>
  <r>
    <x v="2"/>
    <x v="4"/>
    <s v="2017/10/05, G"/>
    <x v="13"/>
    <s v="G"/>
    <s v="is_arm16fraud_bad"/>
    <x v="1"/>
    <n v="4.598507034791095"/>
    <n v="14.947071226125802"/>
    <n v="29.91674958901724"/>
    <n v="70.914285506915007"/>
    <n v="70.914285506915007"/>
    <n v="70.914285506915007"/>
    <n v="77.763274652615209"/>
    <n v="3.838691199393153"/>
    <n v="3.9675343349100625"/>
    <n v="3.7894113744789206"/>
  </r>
  <r>
    <x v="2"/>
    <x v="4"/>
    <s v="2017/10/05, G"/>
    <x v="13"/>
    <s v="G"/>
    <s v="is_arm16fraud_bad"/>
    <x v="2"/>
    <n v="812"/>
    <n v="739"/>
    <n v="587"/>
    <n v="532"/>
    <n v="532"/>
    <n v="532"/>
    <n v="436"/>
    <n v="369"/>
    <n v="358"/>
    <n v="289"/>
  </r>
  <r>
    <x v="2"/>
    <x v="4"/>
    <s v="2017/10/12, G"/>
    <x v="14"/>
    <s v="G"/>
    <s v="is_arm16fraud_bad"/>
    <x v="0"/>
    <n v="0.54181344885870553"/>
    <n v="0.67774658429957269"/>
    <n v="0.67774658429957269"/>
    <n v="0.67774658429957269"/>
    <n v="0.67774658429957269"/>
    <n v="0.67837345948746941"/>
    <n v="0.67837345948746941"/>
    <n v="0.67837345948746941"/>
    <n v="0.67837345948746941"/>
    <n v="0.67846333059395214"/>
  </r>
  <r>
    <x v="2"/>
    <x v="4"/>
    <s v="2017/10/12, G"/>
    <x v="14"/>
    <s v="G"/>
    <s v="is_arm16fraud_bad"/>
    <x v="1"/>
    <n v="7.6366546380141056E-3"/>
    <n v="1.6184781787643494"/>
    <n v="1.6184781787643494"/>
    <n v="1.6184781787643494"/>
    <n v="1.6184781787643494"/>
    <n v="2.2957537283706202"/>
    <n v="2.7049195940463679"/>
    <n v="3.674394244346451"/>
    <n v="3.674394244346451"/>
    <n v="4.1095505153951031"/>
  </r>
  <r>
    <x v="2"/>
    <x v="4"/>
    <s v="2017/10/12, G"/>
    <x v="14"/>
    <s v="G"/>
    <s v="is_arm16fraud_bad"/>
    <x v="2"/>
    <n v="759"/>
    <n v="616"/>
    <n v="616"/>
    <n v="616"/>
    <n v="616"/>
    <n v="501"/>
    <n v="443"/>
    <n v="406"/>
    <n v="406"/>
    <n v="334"/>
  </r>
  <r>
    <x v="2"/>
    <x v="4"/>
    <s v="2017/10/19, G"/>
    <x v="15"/>
    <s v="G"/>
    <s v="is_arm16fraud_bad"/>
    <x v="0"/>
    <n v="0.44618044567790249"/>
    <n v="0.44618044567790249"/>
    <n v="0.44618044567790249"/>
    <n v="0.44618044567790249"/>
    <n v="0.44618044567790249"/>
    <n v="0.44618044567790249"/>
    <n v="0.44618044567790249"/>
    <n v="0.45275696197234278"/>
    <n v="0.45275696197234278"/>
    <n v="0.45275696197234278"/>
  </r>
  <r>
    <x v="2"/>
    <x v="4"/>
    <s v="2017/10/19, G"/>
    <x v="15"/>
    <s v="G"/>
    <s v="is_arm16fraud_bad"/>
    <x v="1"/>
    <n v="9.0536494518499901E-3"/>
    <n v="3.2700374895331361"/>
    <n v="3.2700374895331361"/>
    <n v="3.2700374895331361"/>
    <n v="4.7737104870587075"/>
    <n v="4.7737104870587075"/>
    <n v="5.2298659313315952"/>
    <n v="6.2450172689152339"/>
    <n v="7.1977067943910757"/>
    <n v="7.6154865438467922"/>
  </r>
  <r>
    <x v="2"/>
    <x v="4"/>
    <s v="2017/10/19, G"/>
    <x v="15"/>
    <s v="G"/>
    <s v="is_arm16fraud_bad"/>
    <x v="2"/>
    <n v="855"/>
    <n v="818"/>
    <n v="818"/>
    <n v="818"/>
    <n v="788"/>
    <n v="788"/>
    <n v="734"/>
    <n v="597"/>
    <n v="591"/>
    <n v="535"/>
  </r>
  <r>
    <x v="2"/>
    <x v="4"/>
    <s v="2017/10/26, G"/>
    <x v="16"/>
    <s v="G"/>
    <s v="is_arm16fraud_bad"/>
    <x v="0"/>
    <n v="9.2336366874369677E-2"/>
    <n v="0.5740024128275949"/>
    <n v="0.5740024128275949"/>
    <n v="0.5740024128275949"/>
    <n v="0.5740024128275949"/>
    <n v="0.5740024128275949"/>
    <n v="0.5740024128275949"/>
    <n v="0.5740024128275949"/>
    <n v="0.5740024128275949"/>
    <n v="0.5740024128275949"/>
  </r>
  <r>
    <x v="2"/>
    <x v="4"/>
    <s v="2017/10/26, G"/>
    <x v="16"/>
    <s v="G"/>
    <s v="is_arm16fraud_bad"/>
    <x v="1"/>
    <n v="0.12307318828345232"/>
    <n v="1.9798054523426749E-2"/>
    <n v="2.4688332643710488E-2"/>
    <n v="0.20020692091880499"/>
    <n v="1.1031323143390632"/>
    <n v="2.4651263338364409"/>
    <n v="2.4651263338364409"/>
    <n v="4.0121038951370274"/>
    <n v="4.0121038951370274"/>
    <n v="4.0121038951370274"/>
  </r>
  <r>
    <x v="2"/>
    <x v="4"/>
    <s v="2017/10/26, G"/>
    <x v="16"/>
    <s v="G"/>
    <s v="is_arm16fraud_bad"/>
    <x v="2"/>
    <n v="777"/>
    <n v="684"/>
    <n v="653"/>
    <n v="650"/>
    <n v="595"/>
    <n v="570"/>
    <n v="570"/>
    <n v="554"/>
    <n v="554"/>
    <n v="554"/>
  </r>
  <r>
    <x v="2"/>
    <x v="4"/>
    <s v="2017/11/02, G"/>
    <x v="17"/>
    <s v="G"/>
    <s v="is_arm16fraud_bad"/>
    <x v="0"/>
    <n v="0.31061718545491529"/>
    <n v="0.32520369410605177"/>
    <n v="0.32520369410605177"/>
    <n v="0.4364700538977393"/>
    <n v="0.4364700538977393"/>
    <n v="0.4364700538977393"/>
    <n v="0.46508583511615054"/>
    <n v="0.46920088185863718"/>
    <n v="0.47263759697374358"/>
    <n v="0.47667829577051762"/>
  </r>
  <r>
    <x v="2"/>
    <x v="4"/>
    <s v="2017/11/02, G"/>
    <x v="17"/>
    <s v="G"/>
    <s v="is_arm16fraud_bad"/>
    <x v="1"/>
    <n v="0.56994225974671364"/>
    <n v="5.8357076043287108"/>
    <n v="5.8357076043287108"/>
    <n v="5.0436933026620752"/>
    <n v="5.0436933026620752"/>
    <n v="7.19591328322125"/>
    <n v="8.2688895993713203"/>
    <n v="9.8390572649011236"/>
    <n v="10.791735790597404"/>
    <n v="11.131138044891911"/>
  </r>
  <r>
    <x v="2"/>
    <x v="4"/>
    <s v="2017/11/02, G"/>
    <x v="17"/>
    <s v="G"/>
    <s v="is_arm16fraud_bad"/>
    <x v="2"/>
    <n v="541"/>
    <n v="483"/>
    <n v="483"/>
    <n v="437.52773999999999"/>
    <n v="437"/>
    <n v="349"/>
    <n v="293"/>
    <n v="270"/>
    <n v="251"/>
    <n v="246"/>
  </r>
  <r>
    <x v="2"/>
    <x v="4"/>
    <s v="2017/11/09, G"/>
    <x v="18"/>
    <s v="G"/>
    <s v="is_arm16fraud_bad"/>
    <x v="0"/>
    <n v="9.1698007954248928E-2"/>
    <n v="0.1133201134050203"/>
    <n v="0.1133201134050203"/>
    <n v="0.32595670786495529"/>
    <n v="0.3279352660033662"/>
    <n v="0.42752010180915007"/>
    <n v="0.42843362596487822"/>
    <n v="0.42843362596487822"/>
    <n v="0.42843362596487822"/>
    <n v="0.42843362596487822"/>
  </r>
  <r>
    <x v="2"/>
    <x v="4"/>
    <s v="2017/11/09, G"/>
    <x v="18"/>
    <s v="G"/>
    <s v="is_arm16fraud_bad"/>
    <x v="1"/>
    <n v="1.2152823596713897E-2"/>
    <n v="2.5782272635805512"/>
    <n v="5.4559950117142311"/>
    <n v="3.6423436420309758"/>
    <n v="6.0031892817515908"/>
    <n v="7.9383165274052496"/>
    <n v="8.046868111991671"/>
    <n v="10.46634337886799"/>
    <n v="12.71493672847842"/>
    <n v="13.067923613531557"/>
  </r>
  <r>
    <x v="2"/>
    <x v="4"/>
    <s v="2017/11/09, G"/>
    <x v="18"/>
    <s v="G"/>
    <s v="is_arm16fraud_bad"/>
    <x v="2"/>
    <n v="908.19416999999999"/>
    <n v="790.43875000000003"/>
    <n v="757.53341"/>
    <n v="586.16269999999997"/>
    <n v="445.46541999999999"/>
    <n v="408.75650000000002"/>
    <n v="380.53021000000001"/>
    <n v="375.03550999999999"/>
    <n v="368.88222000000002"/>
    <n v="368.01296000000002"/>
  </r>
  <r>
    <x v="2"/>
    <x v="4"/>
    <s v="2017/11/16, G"/>
    <x v="19"/>
    <s v="G"/>
    <s v="is_arm16fraud_bad"/>
    <x v="0"/>
    <n v="0.30046130532524301"/>
    <n v="0.30268344413071724"/>
    <n v="0.30282729026318261"/>
    <n v="0.30588999897129976"/>
    <n v="0.57563338210781856"/>
    <n v="0.57581700604620112"/>
    <n v="0.57581700604620112"/>
    <n v="0.57581700604620112"/>
    <n v="0.64233966854589697"/>
    <n v="0.6428261195921956"/>
  </r>
  <r>
    <x v="2"/>
    <x v="4"/>
    <s v="2017/11/16, G"/>
    <x v="19"/>
    <s v="G"/>
    <s v="is_arm16fraud_bad"/>
    <x v="1"/>
    <n v="1.053349344873294"/>
    <n v="3.0554598590212918"/>
    <n v="4.7851585809797772"/>
    <n v="6.5815261706989645"/>
    <n v="4.5582610436549267"/>
    <n v="7.1641642767420119"/>
    <n v="7.1641642767420119"/>
    <n v="7.5059015312738993"/>
    <n v="7.5206333853645182"/>
    <n v="7.757587319088362"/>
  </r>
  <r>
    <x v="2"/>
    <x v="4"/>
    <s v="2017/11/16, G"/>
    <x v="19"/>
    <s v="G"/>
    <s v="is_arm16fraud_bad"/>
    <x v="2"/>
    <n v="634.77578000000017"/>
    <n v="537.52646000000004"/>
    <n v="523.05046000000004"/>
    <n v="479.5761"/>
    <n v="442.98298"/>
    <n v="441.67822999999999"/>
    <n v="441.67822999999999"/>
    <n v="439.71053000000006"/>
    <n v="382.90190999999999"/>
    <n v="361.03536000000008"/>
  </r>
  <r>
    <x v="2"/>
    <x v="4"/>
    <s v="2017/11/23, G"/>
    <x v="20"/>
    <s v="G"/>
    <s v="is_arm16fraud_bad"/>
    <x v="0"/>
    <n v="0.3055829576026321"/>
    <n v="0.3055829576026321"/>
    <n v="0.30571366394270583"/>
    <n v="0.30571366394270583"/>
    <n v="0.35398054630569742"/>
    <n v="0.46688050302588385"/>
    <n v="0.46688050302588385"/>
    <n v="0.46688050302588385"/>
    <n v="0.47108536851699218"/>
    <n v="0.47173918511363278"/>
  </r>
  <r>
    <x v="2"/>
    <x v="4"/>
    <s v="2017/11/23, G"/>
    <x v="20"/>
    <s v="G"/>
    <s v="is_arm16fraud_bad"/>
    <x v="1"/>
    <n v="1.1507724340025189"/>
    <n v="3.3319134118484408"/>
    <n v="6.63357472128867"/>
    <n v="6.63357472128867"/>
    <n v="6.3048863488266012"/>
    <n v="5.3911361679820624"/>
    <n v="7.8180249856698225"/>
    <n v="7.8180249856698225"/>
    <n v="7.9541438135427871"/>
    <n v="9.3138702306442323"/>
  </r>
  <r>
    <x v="2"/>
    <x v="4"/>
    <s v="2017/11/23, G"/>
    <x v="20"/>
    <s v="G"/>
    <s v="is_arm16fraud_bad"/>
    <x v="2"/>
    <n v="741.26653999999996"/>
    <n v="686.71180000000004"/>
    <n v="670"/>
    <n v="670"/>
    <n v="557"/>
    <n v="503.98933"/>
    <n v="501.89123000000001"/>
    <n v="501.89123000000001"/>
    <n v="458.42640999999998"/>
    <n v="412.75337000000002"/>
  </r>
  <r>
    <x v="2"/>
    <x v="4"/>
    <s v="2017/11/30, G"/>
    <x v="21"/>
    <s v="G"/>
    <s v="is_arm16fraud_bad"/>
    <x v="0"/>
    <n v="0.55007016519348595"/>
    <n v="0.59330423852208847"/>
    <n v="0.59626428470883563"/>
    <n v="0.79754158653443341"/>
    <n v="0.79811545535881101"/>
    <n v="0.80041076263119504"/>
    <n v="0.80298292280803807"/>
    <n v="0.80504360399115182"/>
    <n v="0.81367311206860304"/>
    <n v="0.87116430660671107"/>
  </r>
  <r>
    <x v="2"/>
    <x v="4"/>
    <s v="2017/11/30, G"/>
    <x v="21"/>
    <s v="G"/>
    <s v="is_arm16fraud_bad"/>
    <x v="1"/>
    <n v="0"/>
    <n v="2.93705041080707E-2"/>
    <n v="0.60528540497894068"/>
    <n v="0.69475943782566207"/>
    <n v="0.90946562264752195"/>
    <n v="1.3389846041488571"/>
    <n v="1.589833711613704"/>
    <n v="1.9713370395912413"/>
    <n v="2.2136960828428225"/>
    <n v="2.2989664678659927"/>
  </r>
  <r>
    <x v="2"/>
    <x v="4"/>
    <s v="2017/11/30, G"/>
    <x v="21"/>
    <s v="G"/>
    <s v="is_arm16fraud_bad"/>
    <x v="2"/>
    <n v="910.13939000000016"/>
    <n v="723.07827999999984"/>
    <n v="552.26143000000013"/>
    <n v="477.51891000000001"/>
    <n v="457.29072000000008"/>
    <n v="418.57668000000007"/>
    <n v="361.11392000000001"/>
    <n v="320.94382999999999"/>
    <n v="289.13150000000002"/>
    <n v="280.29151999999993"/>
  </r>
  <r>
    <x v="2"/>
    <x v="4"/>
    <s v="2017/12/07, G"/>
    <x v="22"/>
    <s v="G"/>
    <s v="is_arm16fraud_bad"/>
    <x v="0"/>
    <n v="0.29738051741457205"/>
    <n v="0.29738051741457205"/>
    <n v="0.30780278922095627"/>
    <n v="0.31648858277044462"/>
    <n v="0.3182441830167812"/>
    <n v="0.34601217840759413"/>
    <n v="0.41217709709235795"/>
    <n v="0.41804666578186733"/>
    <n v="0.42347491659646552"/>
    <n v="0.42919248594651849"/>
  </r>
  <r>
    <x v="2"/>
    <x v="4"/>
    <s v="2017/12/07, G"/>
    <x v="22"/>
    <s v="G"/>
    <s v="is_arm16fraud_bad"/>
    <x v="1"/>
    <n v="3.3717028837968472"/>
    <n v="3.3821350740832856"/>
    <n v="4.9467192712621237"/>
    <n v="8.3076731199423985"/>
    <n v="10.870045474239648"/>
    <n v="12.339226512697312"/>
    <n v="12.199698592965078"/>
    <n v="14.195397929916998"/>
    <n v="16.691163042033327"/>
    <n v="18.018624647196823"/>
  </r>
  <r>
    <x v="2"/>
    <x v="4"/>
    <s v="2017/12/07, G"/>
    <x v="22"/>
    <s v="G"/>
    <s v="is_arm16fraud_bad"/>
    <x v="2"/>
    <n v="819.77890000000014"/>
    <n v="800.20226000000002"/>
    <n v="591.79493000000014"/>
    <n v="450.19752"/>
    <n v="408.54028"/>
    <n v="355.39147000000003"/>
    <n v="280"/>
    <n v="268.19794999999993"/>
    <n v="235.81643"/>
    <n v="227.94792000000001"/>
  </r>
  <r>
    <x v="2"/>
    <x v="4"/>
    <s v="2017/12/14, G"/>
    <x v="23"/>
    <s v="G"/>
    <s v="is_arm16fraud_bad"/>
    <x v="0"/>
    <n v="0"/>
    <n v="0.289834412193686"/>
    <n v="0.50929577963832651"/>
    <n v="0.50929577963832651"/>
    <n v="0.52801376838137615"/>
    <n v="0.52842564689721438"/>
    <n v="0.52931419903041776"/>
    <n v="0.53014506107937587"/>
    <n v="0.53027361541075235"/>
    <n v="0.53036475883804968"/>
  </r>
  <r>
    <x v="2"/>
    <x v="4"/>
    <s v="2017/12/14, G"/>
    <x v="23"/>
    <s v="G"/>
    <s v="is_arm16fraud_bad"/>
    <x v="1"/>
    <m/>
    <n v="1.2156887856620531"/>
    <n v="0.69333509746290001"/>
    <n v="2.0499070741969372"/>
    <n v="2.0601314066951182"/>
    <n v="2.8491264271754004"/>
    <n v="3.8453971868975487"/>
    <n v="4.3362870143572811"/>
    <n v="5.6160553498168708"/>
    <n v="5.6336917444972556"/>
  </r>
  <r>
    <x v="2"/>
    <x v="4"/>
    <s v="2017/12/14, G"/>
    <x v="23"/>
    <s v="G"/>
    <s v="is_arm16fraud_bad"/>
    <x v="2"/>
    <n v="808.78089000000011"/>
    <n v="761.27023999999983"/>
    <n v="755.57655999999997"/>
    <n v="716.54413999999986"/>
    <n v="609.11689999999999"/>
    <n v="486.00678000000011"/>
    <n v="455.20004999999998"/>
    <n v="408.78901999999999"/>
    <n v="379"/>
    <n v="375.80335000000008"/>
  </r>
  <r>
    <x v="2"/>
    <x v="4"/>
    <s v="2017/12/21, G"/>
    <x v="24"/>
    <s v="G"/>
    <s v="is_arm16fraud_bad"/>
    <x v="0"/>
    <n v="0.41593871384992903"/>
    <n v="0.41653491774476631"/>
    <n v="0.41653491774476631"/>
    <n v="0.41653491774476631"/>
    <n v="0.47537018843258561"/>
    <n v="0.47537018843258561"/>
    <n v="0.47687176103631479"/>
    <n v="0.60012356563901259"/>
    <n v="0.60012356563901259"/>
    <n v="0.60012356563901259"/>
  </r>
  <r>
    <x v="2"/>
    <x v="4"/>
    <s v="2017/12/21, G"/>
    <x v="24"/>
    <s v="G"/>
    <s v="is_arm16fraud_bad"/>
    <x v="1"/>
    <n v="0.38073696503918009"/>
    <n v="4.1957288618243407"/>
    <n v="4.1957288618243407"/>
    <n v="4.1957288618243407"/>
    <n v="4.9212684129845954"/>
    <n v="4.9212684129845954"/>
    <n v="5.8440543141772077"/>
    <n v="5.2178201229709753"/>
    <n v="6.2919412644091137"/>
    <n v="7.043931844004331"/>
  </r>
  <r>
    <x v="2"/>
    <x v="4"/>
    <s v="2017/12/21, G"/>
    <x v="24"/>
    <s v="G"/>
    <s v="is_arm16fraud_bad"/>
    <x v="2"/>
    <n v="585.57326"/>
    <n v="541.30723"/>
    <n v="541.30723"/>
    <n v="541.30723"/>
    <n v="499.90465"/>
    <n v="499.90465"/>
    <n v="424.54667000000001"/>
    <n v="410.3949300000001"/>
    <n v="391.13089000000002"/>
    <n v="364.91879"/>
  </r>
  <r>
    <x v="2"/>
    <x v="4"/>
    <s v="2017/12/28, G"/>
    <x v="25"/>
    <s v="G"/>
    <s v="is_arm16fraud_bad"/>
    <x v="0"/>
    <n v="0.42045868578722179"/>
    <n v="0.42045868578722179"/>
    <n v="0.72021300186506643"/>
    <n v="0.7344126580842002"/>
    <n v="0.74611023862514592"/>
    <n v="0.74805184135739555"/>
    <n v="0.75027982461866383"/>
    <n v="0.75067344930844626"/>
    <n v="0.75421704376272147"/>
    <n v="0.75578106386801747"/>
  </r>
  <r>
    <x v="2"/>
    <x v="4"/>
    <s v="2017/12/28, G"/>
    <x v="25"/>
    <s v="G"/>
    <s v="is_arm16fraud_bad"/>
    <x v="1"/>
    <n v="1.6140308055958796"/>
    <n v="1.6140308055958796"/>
    <n v="1.0114547131746898"/>
    <n v="1.6042984410290944"/>
    <n v="2.2078830656443595"/>
    <n v="2.7520210312381441"/>
    <n v="3.6014522317039721"/>
    <n v="3.908379932003101"/>
    <n v="4.4980377335249502"/>
    <n v="5.4938434440236739"/>
  </r>
  <r>
    <x v="2"/>
    <x v="4"/>
    <s v="2017/12/28, G"/>
    <x v="25"/>
    <s v="G"/>
    <s v="is_arm16fraud_bad"/>
    <x v="2"/>
    <n v="830"/>
    <n v="830"/>
    <n v="648.28040999999996"/>
    <n v="428"/>
    <n v="350"/>
    <n v="291"/>
    <n v="268.38119"/>
    <n v="259.51055999999994"/>
    <n v="226.53876"/>
    <n v="219.18030999999999"/>
  </r>
  <r>
    <x v="2"/>
    <x v="4"/>
    <s v="2018/01/04, G"/>
    <x v="26"/>
    <s v="G"/>
    <s v="is_arm16fraud_bad"/>
    <x v="0"/>
    <n v="0.34514144137191799"/>
    <n v="0.34577296604069774"/>
    <n v="0.34674935818816799"/>
    <n v="0.34979765414706926"/>
    <n v="0.35045931471083303"/>
    <n v="0.35227442597697867"/>
    <n v="0.43950160763200347"/>
    <n v="0.44022793423864848"/>
    <n v="0.45840591423042176"/>
    <n v="0.46052897582577695"/>
  </r>
  <r>
    <x v="2"/>
    <x v="4"/>
    <s v="2018/01/04, G"/>
    <x v="26"/>
    <s v="G"/>
    <s v="is_arm16fraud_bad"/>
    <x v="1"/>
    <n v="3.3605520233258144E-4"/>
    <n v="0.68780279746853101"/>
    <n v="1.8712177641934704"/>
    <n v="2.3002297461006078"/>
    <n v="3.046684672906868"/>
    <n v="4.2745634945904305"/>
    <n v="3.6632214831084777"/>
    <n v="4.4450272174150092"/>
    <n v="4.4748003904910849"/>
    <n v="4.8919279170171697"/>
  </r>
  <r>
    <x v="2"/>
    <x v="4"/>
    <s v="2018/01/04, G"/>
    <x v="26"/>
    <s v="G"/>
    <s v="is_arm16fraud_bad"/>
    <x v="2"/>
    <n v="901.75325999999995"/>
    <n v="633.02449999999999"/>
    <n v="585.42658999999981"/>
    <n v="509"/>
    <n v="474.54912999999999"/>
    <n v="429.59701000000001"/>
    <n v="399.60680000000002"/>
    <n v="371"/>
    <n v="336.44547000000006"/>
    <n v="301.50578999999999"/>
  </r>
  <r>
    <x v="2"/>
    <x v="4"/>
    <s v="2018/01/11, G"/>
    <x v="27"/>
    <s v="G"/>
    <s v="is_arm16fraud_bad"/>
    <x v="0"/>
    <n v="0.16561572732336122"/>
    <n v="0.35498211502291727"/>
    <n v="0.45181657970305394"/>
    <n v="0.55640266298111796"/>
    <n v="0.85511471004624384"/>
    <n v="0.85511471004624384"/>
    <n v="0.85544773574198907"/>
    <n v="0.8572831958925462"/>
    <n v="0.87025855953778497"/>
    <n v="0.87042048373528125"/>
  </r>
  <r>
    <x v="2"/>
    <x v="4"/>
    <s v="2018/01/11, G"/>
    <x v="27"/>
    <s v="G"/>
    <s v="is_arm16fraud_bad"/>
    <x v="1"/>
    <n v="0"/>
    <n v="0"/>
    <n v="2.5611372576377965E-5"/>
    <n v="1.2353683643196309E-2"/>
    <n v="1.5258686593501868E-2"/>
    <n v="1.5258686593501868E-2"/>
    <n v="9.5476127138281269E-2"/>
    <n v="0.28778470806002393"/>
    <n v="0.35599563935037382"/>
    <n v="0.46713522447786088"/>
  </r>
  <r>
    <x v="2"/>
    <x v="4"/>
    <s v="2018/01/11, G"/>
    <x v="27"/>
    <s v="G"/>
    <s v="is_arm16fraud_bad"/>
    <x v="2"/>
    <n v="967.49174000000005"/>
    <n v="951.93755999999996"/>
    <n v="823.62624000000005"/>
    <n v="752.0403"/>
    <n v="679"/>
    <n v="679"/>
    <n v="608.34253000000012"/>
    <n v="475.26625999999999"/>
    <n v="375.00360999999998"/>
    <n v="358"/>
  </r>
  <r>
    <x v="2"/>
    <x v="4"/>
    <s v="2018/01/18, G"/>
    <x v="28"/>
    <s v="G"/>
    <s v="is_arm16fraud_bad"/>
    <x v="0"/>
    <n v="0.1005169248083058"/>
    <n v="0.20849948318084355"/>
    <n v="0.25631080541878998"/>
    <n v="0.33199868060024973"/>
    <n v="0.45464266392423131"/>
    <n v="0.56069135336145615"/>
    <n v="0.6698382307570635"/>
    <n v="0.6698382307570635"/>
    <n v="0.77913573434143124"/>
    <n v="0.85578376224271235"/>
  </r>
  <r>
    <x v="2"/>
    <x v="4"/>
    <s v="2018/01/18, G"/>
    <x v="28"/>
    <s v="G"/>
    <s v="is_arm16fraud_bad"/>
    <x v="1"/>
    <n v="0"/>
    <n v="0"/>
    <n v="0"/>
    <n v="0"/>
    <n v="0"/>
    <n v="0"/>
    <n v="0"/>
    <n v="0"/>
    <n v="0"/>
    <n v="0"/>
  </r>
  <r>
    <x v="2"/>
    <x v="4"/>
    <s v="2018/01/18, G"/>
    <x v="28"/>
    <s v="G"/>
    <s v="is_arm16fraud_bad"/>
    <x v="2"/>
    <n v="988"/>
    <n v="986"/>
    <n v="985.00314000000003"/>
    <n v="965"/>
    <n v="947.59306000000004"/>
    <n v="932.83447999999987"/>
    <n v="883"/>
    <n v="883"/>
    <n v="882.06039999999996"/>
    <n v="857.33067000000017"/>
  </r>
  <r>
    <x v="2"/>
    <x v="4"/>
    <s v="2018/01/25, G"/>
    <x v="29"/>
    <s v="G"/>
    <s v="is_arm16fraud_bad"/>
    <x v="0"/>
    <n v="7.2173360778014756E-2"/>
    <n v="0.18437446695234624"/>
    <n v="0.18437446695234624"/>
    <n v="0.25058330496213826"/>
    <n v="0.33484031451771878"/>
    <n v="0.34356441729718923"/>
    <n v="0.46920019375387723"/>
    <n v="0.46920019375387723"/>
    <n v="0.53910852920672803"/>
    <n v="0.6362626114107689"/>
  </r>
  <r>
    <x v="2"/>
    <x v="4"/>
    <s v="2018/01/25, G"/>
    <x v="29"/>
    <s v="G"/>
    <s v="is_arm16fraud_bad"/>
    <x v="1"/>
    <n v="0"/>
    <n v="0"/>
    <n v="0"/>
    <n v="0"/>
    <n v="0"/>
    <n v="0"/>
    <n v="0"/>
    <n v="0"/>
    <n v="0"/>
    <n v="0"/>
  </r>
  <r>
    <x v="2"/>
    <x v="4"/>
    <s v="2018/01/25, G"/>
    <x v="29"/>
    <s v="G"/>
    <s v="is_arm16fraud_bad"/>
    <x v="2"/>
    <n v="997"/>
    <n v="981"/>
    <n v="981"/>
    <n v="980"/>
    <n v="977"/>
    <n v="969"/>
    <n v="968"/>
    <n v="968"/>
    <n v="952.49534000000006"/>
    <n v="950.43395999999996"/>
  </r>
  <r>
    <x v="2"/>
    <x v="4"/>
    <s v="2018/02/01, G"/>
    <x v="6"/>
    <s v="G"/>
    <s v="is_arm16fraud_bad"/>
    <x v="0"/>
    <n v="0.45852381281839344"/>
    <n v="0.45852381281839344"/>
    <n v="0.45852381281839344"/>
    <n v="0.45852381281839344"/>
    <n v="0.45852381281839344"/>
    <n v="0.45852381281839344"/>
    <n v="0.45852381281839344"/>
    <n v="0.61494704213469031"/>
    <n v="0.61494704213469031"/>
    <n v="0.72031401855782318"/>
  </r>
  <r>
    <x v="2"/>
    <x v="4"/>
    <s v="2018/02/01, G"/>
    <x v="6"/>
    <s v="G"/>
    <s v="is_arm16fraud_bad"/>
    <x v="1"/>
    <n v="0"/>
    <n v="0"/>
    <n v="0"/>
    <n v="0"/>
    <n v="0"/>
    <n v="0"/>
    <n v="0"/>
    <n v="0"/>
    <n v="0"/>
    <n v="0"/>
  </r>
  <r>
    <x v="2"/>
    <x v="4"/>
    <s v="2018/02/01, G"/>
    <x v="6"/>
    <s v="G"/>
    <s v="is_arm16fraud_bad"/>
    <x v="2"/>
    <n v="996"/>
    <n v="996"/>
    <n v="996"/>
    <n v="996"/>
    <n v="996"/>
    <n v="996"/>
    <n v="996"/>
    <n v="991"/>
    <n v="991"/>
    <n v="987"/>
  </r>
  <r>
    <x v="2"/>
    <x v="4"/>
    <s v="2018/02/08, G"/>
    <x v="30"/>
    <s v="G"/>
    <s v="is_arm16fraud_bad"/>
    <x v="0"/>
    <n v="0.25098679793989154"/>
    <n v="0.45077542888797878"/>
    <n v="0.45077542888797878"/>
    <n v="0.79444116245300667"/>
    <n v="0.79444116245300667"/>
    <n v="0.79444116245300667"/>
    <n v="0.79444116245300667"/>
    <n v="0.79444116245300667"/>
    <n v="0.82730800874416111"/>
    <n v="0.83969358907674496"/>
  </r>
  <r>
    <x v="2"/>
    <x v="4"/>
    <s v="2018/02/08, G"/>
    <x v="30"/>
    <s v="G"/>
    <s v="is_arm16fraud_bad"/>
    <x v="1"/>
    <n v="0"/>
    <n v="0"/>
    <n v="0"/>
    <n v="0"/>
    <n v="0"/>
    <n v="0.12573852820803377"/>
    <n v="0.12573852820803377"/>
    <n v="0.27665687365783553"/>
    <n v="0.32591311179161242"/>
    <n v="0.43525473689210514"/>
  </r>
  <r>
    <x v="2"/>
    <x v="4"/>
    <s v="2018/02/08, G"/>
    <x v="30"/>
    <s v="G"/>
    <s v="is_arm16fraud_bad"/>
    <x v="2"/>
    <n v="996"/>
    <n v="995"/>
    <n v="995"/>
    <n v="943"/>
    <n v="943"/>
    <n v="938"/>
    <n v="900"/>
    <n v="866"/>
    <n v="702"/>
    <n v="649"/>
  </r>
  <r>
    <x v="2"/>
    <x v="4"/>
    <s v="2018/02/15, G"/>
    <x v="31"/>
    <s v="G"/>
    <s v="is_arm16fraud_bad"/>
    <x v="0"/>
    <n v="0.42665564923124799"/>
    <n v="0.42665564923124799"/>
    <n v="0.42665564923124799"/>
    <n v="0.42665564923124799"/>
    <n v="0.59095927365699508"/>
    <n v="0.59095927365699508"/>
    <n v="0.77402008479895901"/>
    <n v="0.77402008479895901"/>
    <n v="0.88101478115156251"/>
    <n v="0.88101478115156251"/>
  </r>
  <r>
    <x v="2"/>
    <x v="4"/>
    <s v="2018/02/15, G"/>
    <x v="31"/>
    <s v="G"/>
    <s v="is_arm16fraud_bad"/>
    <x v="1"/>
    <n v="0"/>
    <n v="0"/>
    <n v="0"/>
    <n v="0"/>
    <n v="0"/>
    <n v="0"/>
    <n v="0"/>
    <n v="0"/>
    <n v="0"/>
    <n v="8.200838791782375E-2"/>
  </r>
  <r>
    <x v="2"/>
    <x v="4"/>
    <s v="2018/02/15, G"/>
    <x v="31"/>
    <s v="G"/>
    <s v="is_arm16fraud_bad"/>
    <x v="2"/>
    <n v="998"/>
    <n v="998"/>
    <n v="998"/>
    <n v="998"/>
    <n v="992"/>
    <n v="992"/>
    <n v="952"/>
    <n v="952"/>
    <n v="907"/>
    <n v="817"/>
  </r>
  <r>
    <x v="2"/>
    <x v="4"/>
    <s v="2018/02/22, G"/>
    <x v="32"/>
    <s v="G"/>
    <s v="is_arm16fraud_bad"/>
    <x v="0"/>
    <n v="3.8107391136747958E-2"/>
    <n v="8.2191486180318532E-2"/>
    <n v="0.10336809238176538"/>
    <n v="0.22454366104687348"/>
    <n v="0.22454366104687348"/>
    <n v="0.22454366104687348"/>
    <n v="0.33223399380188551"/>
    <n v="0.33223399380188551"/>
    <n v="0.33223399380188551"/>
    <n v="0.42143252426407762"/>
  </r>
  <r>
    <x v="2"/>
    <x v="4"/>
    <s v="2018/02/22, G"/>
    <x v="32"/>
    <s v="G"/>
    <s v="is_arm16fraud_bad"/>
    <x v="1"/>
    <n v="0"/>
    <n v="0"/>
    <n v="0"/>
    <n v="0"/>
    <n v="0"/>
    <n v="0"/>
    <n v="0"/>
    <n v="0"/>
    <n v="0"/>
    <n v="0"/>
  </r>
  <r>
    <x v="2"/>
    <x v="4"/>
    <s v="2018/02/22, G"/>
    <x v="32"/>
    <s v="G"/>
    <s v="is_arm16fraud_bad"/>
    <x v="2"/>
    <n v="994"/>
    <n v="994"/>
    <n v="992"/>
    <n v="991"/>
    <n v="991"/>
    <n v="991"/>
    <n v="991"/>
    <n v="991"/>
    <n v="991"/>
    <n v="990"/>
  </r>
  <r>
    <x v="2"/>
    <x v="4"/>
    <s v="2018/03/01, G"/>
    <x v="7"/>
    <s v="G"/>
    <s v="is_arm16fraud_bad"/>
    <x v="0"/>
    <n v="0.28434455789982122"/>
    <n v="0.28434455789982122"/>
    <n v="0.28434455789982122"/>
    <n v="0.28434455789982122"/>
    <n v="0.28434455789982122"/>
    <n v="0.28434455789982122"/>
    <n v="0.28434455789982122"/>
    <n v="0.28434455789982122"/>
    <n v="0.28434455789982122"/>
    <n v="0.28434455789982122"/>
  </r>
  <r>
    <x v="2"/>
    <x v="4"/>
    <s v="2018/03/01, G"/>
    <x v="7"/>
    <s v="G"/>
    <s v="is_arm16fraud_bad"/>
    <x v="1"/>
    <n v="0"/>
    <n v="0"/>
    <n v="0"/>
    <n v="0"/>
    <n v="0"/>
    <n v="0"/>
    <n v="0"/>
    <n v="0"/>
    <n v="0"/>
    <n v="0"/>
  </r>
  <r>
    <x v="2"/>
    <x v="4"/>
    <s v="2018/03/01, G"/>
    <x v="7"/>
    <s v="G"/>
    <s v="is_arm16fraud_bad"/>
    <x v="2"/>
    <n v="997"/>
    <n v="997"/>
    <n v="997"/>
    <n v="997"/>
    <n v="997"/>
    <n v="997"/>
    <n v="997"/>
    <n v="997"/>
    <n v="997"/>
    <n v="997"/>
  </r>
  <r>
    <x v="3"/>
    <x v="4"/>
    <s v="2017/08/31, G"/>
    <x v="8"/>
    <s v="G"/>
    <s v="is_arm16fraud_bad"/>
    <x v="0"/>
    <n v="9.8066814428399048E-3"/>
    <n v="9.8066814428399048E-3"/>
    <n v="9.8066814428399048E-3"/>
    <n v="7.3173436315945514E-2"/>
    <n v="0.12597771228678603"/>
    <n v="0.15517965138085099"/>
    <n v="0.15960432037796837"/>
    <n v="0.17155970886913829"/>
    <n v="0.18123861994863283"/>
    <n v="0.19389387817588777"/>
  </r>
  <r>
    <x v="3"/>
    <x v="4"/>
    <s v="2017/08/31, G"/>
    <x v="8"/>
    <s v="G"/>
    <s v="is_arm16fraud_bad"/>
    <x v="1"/>
    <n v="202.25267411300919"/>
    <n v="202.25267411300919"/>
    <n v="267.66400131406039"/>
    <n v="38.282756015476565"/>
    <n v="26.942824643076001"/>
    <n v="26.895963407965475"/>
    <n v="30.022719639056696"/>
    <n v="31.864025250393304"/>
    <n v="34.004082722412342"/>
    <n v="35.463311488386395"/>
  </r>
  <r>
    <x v="3"/>
    <x v="4"/>
    <s v="2017/08/31, G"/>
    <x v="8"/>
    <s v="G"/>
    <s v="is_arm16fraud_bad"/>
    <x v="2"/>
    <n v="729"/>
    <n v="729"/>
    <n v="683"/>
    <n v="664"/>
    <n v="652"/>
    <n v="645"/>
    <n v="641"/>
    <n v="636"/>
    <n v="633"/>
    <n v="630"/>
  </r>
  <r>
    <x v="3"/>
    <x v="4"/>
    <s v="2017/09/07, G"/>
    <x v="9"/>
    <s v="G"/>
    <s v="is_arm16fraud_bad"/>
    <x v="0"/>
    <n v="0.68613115324785356"/>
    <n v="0.68613115324785356"/>
    <n v="0.68704609958634799"/>
    <n v="0.68906094119817685"/>
    <n v="0.69657463875804082"/>
    <n v="0.69938288883689803"/>
    <n v="0.70149036536924181"/>
    <n v="0.70687001536413296"/>
    <n v="0.71010526322095002"/>
    <n v="0.71257998479845996"/>
  </r>
  <r>
    <x v="3"/>
    <x v="4"/>
    <s v="2017/09/07, G"/>
    <x v="9"/>
    <s v="G"/>
    <s v="is_arm16fraud_bad"/>
    <x v="1"/>
    <n v="0"/>
    <n v="0"/>
    <n v="0.28757349947965594"/>
    <n v="0.69319250352437745"/>
    <n v="1.357690229145619"/>
    <n v="1.4736505588985251"/>
    <n v="1.8778280770683125"/>
    <n v="2.249341870008938"/>
    <n v="2.6881944423731734"/>
    <n v="3.022217545982532"/>
  </r>
  <r>
    <x v="3"/>
    <x v="4"/>
    <s v="2017/09/07, G"/>
    <x v="9"/>
    <s v="G"/>
    <s v="is_arm16fraud_bad"/>
    <x v="2"/>
    <n v="750"/>
    <n v="750"/>
    <n v="662"/>
    <n v="651"/>
    <n v="646"/>
    <n v="644"/>
    <n v="639"/>
    <n v="635"/>
    <n v="633"/>
    <n v="630"/>
  </r>
  <r>
    <x v="3"/>
    <x v="4"/>
    <s v="2017/09/14, G"/>
    <x v="10"/>
    <s v="G"/>
    <s v="is_arm16fraud_bad"/>
    <x v="0"/>
    <n v="0.26276288092659761"/>
    <n v="0.26276288092659761"/>
    <n v="0.2750195494487071"/>
    <n v="0.2816950186137665"/>
    <n v="0.71225523569188653"/>
    <n v="0.73300413697162092"/>
    <n v="0.74432376709301151"/>
    <n v="0.74820141815456509"/>
    <n v="0.74820141815456509"/>
    <n v="0.74820141815456509"/>
  </r>
  <r>
    <x v="3"/>
    <x v="4"/>
    <s v="2017/09/14, G"/>
    <x v="10"/>
    <s v="G"/>
    <s v="is_arm16fraud_bad"/>
    <x v="1"/>
    <n v="1.7834092235240655"/>
    <n v="4.3312039327264191"/>
    <n v="6.6768222637305614"/>
    <n v="8.4087883225686024"/>
    <n v="3.7596008611822871"/>
    <n v="4.4767219714054596"/>
    <n v="5.2984516289261512"/>
    <n v="8.0399413448680122"/>
    <n v="8.0399413448680122"/>
    <n v="8.0489744963336847"/>
  </r>
  <r>
    <x v="3"/>
    <x v="4"/>
    <s v="2017/09/14, G"/>
    <x v="10"/>
    <s v="G"/>
    <s v="is_arm16fraud_bad"/>
    <x v="2"/>
    <n v="708"/>
    <n v="676"/>
    <n v="662"/>
    <n v="652"/>
    <n v="650"/>
    <n v="642"/>
    <n v="637"/>
    <n v="635"/>
    <n v="635"/>
    <n v="635"/>
  </r>
  <r>
    <x v="3"/>
    <x v="4"/>
    <s v="2017/09/21, G"/>
    <x v="11"/>
    <s v="G"/>
    <s v="is_arm16fraud_bad"/>
    <x v="0"/>
    <n v="2.658508035626116E-2"/>
    <n v="4.7663972854964529E-2"/>
    <n v="5.4108239326219991E-2"/>
    <n v="5.7935548454339354E-2"/>
    <n v="6.1901802673074352E-2"/>
    <n v="6.8528849684183699E-2"/>
    <n v="7.3035741110189983E-2"/>
    <n v="8.1203898295989049E-2"/>
    <n v="8.1702104306508511E-2"/>
    <n v="8.1702104306508511E-2"/>
  </r>
  <r>
    <x v="3"/>
    <x v="4"/>
    <s v="2017/09/21, G"/>
    <x v="11"/>
    <s v="G"/>
    <s v="is_arm16fraud_bad"/>
    <x v="1"/>
    <n v="15.930299024380496"/>
    <n v="16.899006749073951"/>
    <n v="22.316914187194413"/>
    <n v="29.356721215682484"/>
    <n v="33.381356597274589"/>
    <n v="36.235437394600744"/>
    <n v="39.961336738750177"/>
    <n v="41.188291852136999"/>
    <n v="54.513082219747744"/>
    <n v="54.513082219747744"/>
  </r>
  <r>
    <x v="3"/>
    <x v="4"/>
    <s v="2017/09/21, G"/>
    <x v="11"/>
    <s v="G"/>
    <s v="is_arm16fraud_bad"/>
    <x v="2"/>
    <n v="671"/>
    <n v="657"/>
    <n v="647"/>
    <n v="642"/>
    <n v="640"/>
    <n v="635"/>
    <n v="632"/>
    <n v="629"/>
    <n v="629"/>
    <n v="629"/>
  </r>
  <r>
    <x v="3"/>
    <x v="4"/>
    <s v="2017/09/28, G"/>
    <x v="12"/>
    <s v="G"/>
    <s v="is_arm16fraud_bad"/>
    <x v="0"/>
    <n v="2.8298730491826272E-2"/>
    <n v="4.644585804056519E-2"/>
    <n v="8.012195195263222E-2"/>
    <n v="0.11132462516606982"/>
    <n v="0.13563744311536985"/>
    <n v="0.14466574658576581"/>
    <n v="0.15706909300431737"/>
    <n v="0.15980020263668115"/>
    <n v="0.17430777746589429"/>
    <n v="0.18112190987153201"/>
  </r>
  <r>
    <x v="3"/>
    <x v="4"/>
    <s v="2017/09/28, G"/>
    <x v="12"/>
    <s v="G"/>
    <s v="is_arm16fraud_bad"/>
    <x v="1"/>
    <n v="24.01779943868652"/>
    <n v="28.124207539420802"/>
    <n v="24.907502611636659"/>
    <n v="24.166319471127352"/>
    <n v="24.927635756469769"/>
    <n v="28.315286208093795"/>
    <n v="30.570153506221622"/>
    <n v="34.665684463048343"/>
    <n v="35.816614558323671"/>
    <n v="38.555143684360253"/>
  </r>
  <r>
    <x v="3"/>
    <x v="4"/>
    <s v="2017/09/28, G"/>
    <x v="12"/>
    <s v="G"/>
    <s v="is_arm16fraud_bad"/>
    <x v="2"/>
    <n v="670"/>
    <n v="650"/>
    <n v="642"/>
    <n v="637"/>
    <n v="633"/>
    <n v="630"/>
    <n v="627"/>
    <n v="626"/>
    <n v="623"/>
    <n v="622"/>
  </r>
  <r>
    <x v="3"/>
    <x v="4"/>
    <s v="2017/10/05, G"/>
    <x v="13"/>
    <s v="G"/>
    <s v="is_arm16fraud_bad"/>
    <x v="0"/>
    <n v="0"/>
    <n v="1.6301167911896373E-2"/>
    <n v="1.9788253430106841E-2"/>
    <n v="1.9817538083298343E-2"/>
    <n v="1.9817538083298343E-2"/>
    <n v="1.9817538083298343E-2"/>
    <n v="1.9817538083298343E-2"/>
    <n v="1.9817538083298343E-2"/>
    <n v="0.41202886590706678"/>
    <n v="0.41207094733612576"/>
  </r>
  <r>
    <x v="3"/>
    <x v="4"/>
    <s v="2017/10/05, G"/>
    <x v="13"/>
    <s v="G"/>
    <s v="is_arm16fraud_bad"/>
    <x v="1"/>
    <m/>
    <n v="33.059030837004407"/>
    <n v="36.765266240623589"/>
    <n v="50.000629785901793"/>
    <n v="90.308357382119866"/>
    <n v="90.308357382119866"/>
    <n v="107.2047275251951"/>
    <n v="110.73465793711416"/>
    <n v="5.492546542844754"/>
    <n v="5.9920195120264657"/>
  </r>
  <r>
    <x v="3"/>
    <x v="4"/>
    <s v="2017/10/05, G"/>
    <x v="13"/>
    <s v="G"/>
    <s v="is_arm16fraud_bad"/>
    <x v="2"/>
    <n v="781"/>
    <n v="745"/>
    <n v="735"/>
    <n v="694"/>
    <n v="687"/>
    <n v="687"/>
    <n v="683"/>
    <n v="681"/>
    <n v="679"/>
    <n v="675"/>
  </r>
  <r>
    <x v="3"/>
    <x v="4"/>
    <s v="2017/10/12, G"/>
    <x v="14"/>
    <s v="G"/>
    <s v="is_arm16fraud_bad"/>
    <x v="0"/>
    <n v="0.12263547401361752"/>
    <n v="0.12263547401361752"/>
    <n v="0.12263547401361752"/>
    <n v="0.3044581883219421"/>
    <n v="0.3044581883219421"/>
    <n v="0.30456156095316661"/>
    <n v="0.73360255095251781"/>
    <n v="0.73360255095251781"/>
    <n v="0.73411326646479691"/>
    <n v="0.7362952804323053"/>
  </r>
  <r>
    <x v="3"/>
    <x v="4"/>
    <s v="2017/10/12, G"/>
    <x v="14"/>
    <s v="G"/>
    <s v="is_arm16fraud_bad"/>
    <x v="1"/>
    <n v="7.221894069540518"/>
    <n v="7.221894069540518"/>
    <n v="7.221894069540518"/>
    <n v="4.089485085827441"/>
    <n v="4.089485085827441"/>
    <n v="5.4014200508122681"/>
    <n v="2.4247507043138157"/>
    <n v="2.4247507043138157"/>
    <n v="2.740463243096944"/>
    <n v="3.5585239323180402"/>
  </r>
  <r>
    <x v="3"/>
    <x v="4"/>
    <s v="2017/10/12, G"/>
    <x v="14"/>
    <s v="G"/>
    <s v="is_arm16fraud_bad"/>
    <x v="2"/>
    <n v="736"/>
    <n v="736"/>
    <n v="736"/>
    <n v="710"/>
    <n v="710"/>
    <n v="694"/>
    <n v="684"/>
    <n v="684"/>
    <n v="666"/>
    <n v="658"/>
  </r>
  <r>
    <x v="3"/>
    <x v="4"/>
    <s v="2017/10/19, G"/>
    <x v="15"/>
    <s v="G"/>
    <s v="is_arm16fraud_bad"/>
    <x v="0"/>
    <n v="0.11400672670647502"/>
    <n v="0.11400672670647502"/>
    <n v="0.12464377186111156"/>
    <n v="0.13472606257041977"/>
    <n v="0.13472606257041977"/>
    <n v="0.13472606257041977"/>
    <n v="0.13472606257041977"/>
    <n v="0.13472606257041977"/>
    <n v="0.1350234873929621"/>
    <n v="0.13526015920681653"/>
  </r>
  <r>
    <x v="3"/>
    <x v="4"/>
    <s v="2017/10/19, G"/>
    <x v="15"/>
    <s v="G"/>
    <s v="is_arm16fraud_bad"/>
    <x v="1"/>
    <n v="9.6361883009174001"/>
    <n v="9.6361883009174001"/>
    <n v="15.372918792581483"/>
    <n v="16.429914045736229"/>
    <n v="36.396249067635743"/>
    <n v="36.396249067635743"/>
    <n v="36.396249067635743"/>
    <n v="36.396249067635743"/>
    <n v="39.39249468708941"/>
    <n v="43.124931146542359"/>
  </r>
  <r>
    <x v="3"/>
    <x v="4"/>
    <s v="2017/10/19, G"/>
    <x v="15"/>
    <s v="G"/>
    <s v="is_arm16fraud_bad"/>
    <x v="2"/>
    <n v="751"/>
    <n v="751"/>
    <n v="722"/>
    <n v="717"/>
    <n v="700"/>
    <n v="700"/>
    <n v="700"/>
    <n v="700"/>
    <n v="686"/>
    <n v="678"/>
  </r>
  <r>
    <x v="3"/>
    <x v="4"/>
    <s v="2017/10/26, G"/>
    <x v="16"/>
    <s v="G"/>
    <s v="is_arm16fraud_bad"/>
    <x v="0"/>
    <n v="8.3264087171179058E-2"/>
    <n v="0.20858400444033204"/>
    <n v="0.20858400444033204"/>
    <n v="0.20858400444033204"/>
    <n v="0.20858400444033204"/>
    <n v="0.57629810195822806"/>
    <n v="0.57640151551703755"/>
    <n v="0.57647299542635821"/>
    <n v="0.57647299542635821"/>
    <n v="0.57647299542635821"/>
  </r>
  <r>
    <x v="3"/>
    <x v="4"/>
    <s v="2017/10/26, G"/>
    <x v="16"/>
    <s v="G"/>
    <s v="is_arm16fraud_bad"/>
    <x v="1"/>
    <n v="7.770676304448601E-2"/>
    <n v="0.3026258287237793"/>
    <n v="0.81193533587810141"/>
    <n v="2.1164326870890653"/>
    <n v="3.4544461831264841"/>
    <n v="1.2509573554827105"/>
    <n v="1.6166815613755541"/>
    <n v="2.9131323114182699"/>
    <n v="2.9131323114182699"/>
    <n v="4.4711126111780084"/>
  </r>
  <r>
    <x v="3"/>
    <x v="4"/>
    <s v="2017/10/26, G"/>
    <x v="16"/>
    <s v="G"/>
    <s v="is_arm16fraud_bad"/>
    <x v="2"/>
    <n v="745"/>
    <n v="723"/>
    <n v="721"/>
    <n v="705"/>
    <n v="698"/>
    <n v="693"/>
    <n v="686"/>
    <n v="683"/>
    <n v="683"/>
    <n v="682"/>
  </r>
  <r>
    <x v="3"/>
    <x v="4"/>
    <s v="2017/11/02, G"/>
    <x v="17"/>
    <s v="G"/>
    <s v="is_arm16fraud_bad"/>
    <x v="0"/>
    <n v="0.31860516259971827"/>
    <n v="0.31860516259971827"/>
    <n v="0.32699780420093422"/>
    <n v="0.32699780420093422"/>
    <n v="0.33006796940107558"/>
    <n v="0.33126014752418259"/>
    <n v="0.33126014752418259"/>
    <n v="0.4227469676602032"/>
    <n v="0.44074667228801256"/>
    <n v="0.44444578061454526"/>
  </r>
  <r>
    <x v="3"/>
    <x v="4"/>
    <s v="2017/11/02, G"/>
    <x v="17"/>
    <s v="G"/>
    <s v="is_arm16fraud_bad"/>
    <x v="1"/>
    <n v="5.0853049696793562"/>
    <n v="5.0853049696793562"/>
    <n v="8.1016747186338307"/>
    <n v="8.1390471113089617"/>
    <n v="8.1425402292500504"/>
    <n v="9.1828211455416877"/>
    <n v="9.3511208655625691"/>
    <n v="9.0303627509154172"/>
    <n v="10.325123745238479"/>
    <n v="11.401321442712725"/>
  </r>
  <r>
    <x v="3"/>
    <x v="4"/>
    <s v="2017/11/02, G"/>
    <x v="17"/>
    <s v="G"/>
    <s v="is_arm16fraud_bad"/>
    <x v="2"/>
    <n v="701"/>
    <n v="701"/>
    <n v="686"/>
    <n v="681"/>
    <n v="677"/>
    <n v="670"/>
    <n v="668"/>
    <n v="656"/>
    <n v="649"/>
    <n v="646"/>
  </r>
  <r>
    <x v="3"/>
    <x v="4"/>
    <s v="2017/11/09, G"/>
    <x v="18"/>
    <s v="G"/>
    <s v="is_arm16fraud_bad"/>
    <x v="0"/>
    <n v="7.3123829054059813E-2"/>
    <n v="0.11513025875277148"/>
    <n v="0.11513025875277148"/>
    <n v="0.4262619951946845"/>
    <n v="0.42660074143652449"/>
    <n v="0.4288893466168191"/>
    <n v="0.4288893466168191"/>
    <n v="0.42979235972121127"/>
    <n v="0.43850452840443138"/>
    <n v="0.43850452840443138"/>
  </r>
  <r>
    <x v="3"/>
    <x v="4"/>
    <s v="2017/11/09, G"/>
    <x v="18"/>
    <s v="G"/>
    <s v="is_arm16fraud_bad"/>
    <x v="1"/>
    <n v="8.357431327927177"/>
    <n v="5.4304429686440479"/>
    <n v="5.4304429686440479"/>
    <n v="2.423767755096331"/>
    <n v="2.9595572756401003"/>
    <n v="6.3611846044179581"/>
    <n v="6.3611846044179581"/>
    <n v="8.5772941019570261"/>
    <n v="9.9989624496375491"/>
    <n v="12.41028962275141"/>
  </r>
  <r>
    <x v="3"/>
    <x v="4"/>
    <s v="2017/11/09, G"/>
    <x v="18"/>
    <s v="G"/>
    <s v="is_arm16fraud_bad"/>
    <x v="2"/>
    <n v="764"/>
    <n v="733"/>
    <n v="733"/>
    <n v="693"/>
    <n v="691"/>
    <n v="671"/>
    <n v="671"/>
    <n v="667"/>
    <n v="657"/>
    <n v="657"/>
  </r>
  <r>
    <x v="3"/>
    <x v="4"/>
    <s v="2017/11/16, G"/>
    <x v="19"/>
    <s v="G"/>
    <s v="is_arm16fraud_bad"/>
    <x v="0"/>
    <n v="0.3124145446644831"/>
    <n v="0.31328371998962762"/>
    <n v="0.31374678778267256"/>
    <n v="0.31374678778267256"/>
    <n v="0.31374678778267256"/>
    <n v="0.31998263455925174"/>
    <n v="0.6576558934462684"/>
    <n v="0.67209824199752899"/>
    <n v="0.67209824199752899"/>
    <n v="0.67229337871238382"/>
  </r>
  <r>
    <x v="3"/>
    <x v="4"/>
    <s v="2017/11/16, G"/>
    <x v="19"/>
    <s v="G"/>
    <s v="is_arm16fraud_bad"/>
    <x v="1"/>
    <n v="2.28827088526001"/>
    <n v="3.3640923242927494"/>
    <n v="8.5002244799871516"/>
    <n v="8.5002244799871516"/>
    <n v="8.5002244799871516"/>
    <n v="9.3092037808960075"/>
    <n v="4.7723855403191804"/>
    <n v="5.9901617379169281"/>
    <n v="6.2792384398997454"/>
    <n v="6.5721566964465818"/>
  </r>
  <r>
    <x v="3"/>
    <x v="4"/>
    <s v="2017/11/16, G"/>
    <x v="19"/>
    <s v="G"/>
    <s v="is_arm16fraud_bad"/>
    <x v="2"/>
    <n v="701"/>
    <n v="696"/>
    <n v="691"/>
    <n v="691"/>
    <n v="691"/>
    <n v="684"/>
    <n v="678"/>
    <n v="666"/>
    <n v="665"/>
    <n v="663"/>
  </r>
  <r>
    <x v="3"/>
    <x v="4"/>
    <s v="2017/11/23, G"/>
    <x v="20"/>
    <s v="G"/>
    <s v="is_arm16fraud_bad"/>
    <x v="0"/>
    <n v="0.32766162653102426"/>
    <n v="0.32766162653102426"/>
    <n v="0.33483545809119275"/>
    <n v="0.54330239216509291"/>
    <n v="0.54494234886064341"/>
    <n v="0.54764655395598261"/>
    <n v="0.57105616919160174"/>
    <n v="0.57512975560561186"/>
    <n v="0.57512975560561186"/>
    <n v="0.57512975560561186"/>
  </r>
  <r>
    <x v="3"/>
    <x v="4"/>
    <s v="2017/11/23, G"/>
    <x v="20"/>
    <s v="G"/>
    <s v="is_arm16fraud_bad"/>
    <x v="1"/>
    <n v="0.35596787829440552"/>
    <n v="2.1883120912430054"/>
    <n v="3.6559945539194607"/>
    <n v="2.8082666734643871"/>
    <n v="3.8541072810374439"/>
    <n v="4.7085722446140199"/>
    <n v="5.0902592170906562"/>
    <n v="7.868193384713341"/>
    <n v="7.868193384713341"/>
    <n v="7.9176415850991697"/>
  </r>
  <r>
    <x v="3"/>
    <x v="4"/>
    <s v="2017/11/23, G"/>
    <x v="20"/>
    <s v="G"/>
    <s v="is_arm16fraud_bad"/>
    <x v="2"/>
    <n v="729"/>
    <n v="719"/>
    <n v="703"/>
    <n v="686"/>
    <n v="682"/>
    <n v="676"/>
    <n v="669"/>
    <n v="659"/>
    <n v="659"/>
    <n v="659"/>
  </r>
  <r>
    <x v="3"/>
    <x v="4"/>
    <s v="2017/11/30, G"/>
    <x v="21"/>
    <s v="G"/>
    <s v="is_arm16fraud_bad"/>
    <x v="0"/>
    <n v="0.60164485288510638"/>
    <n v="0.60164485288510638"/>
    <n v="0.62327766464886891"/>
    <n v="0.62518209815037351"/>
    <n v="0.81194954413487308"/>
    <n v="0.81311043615624501"/>
    <n v="0.81497118080310305"/>
    <n v="0.81754374164135069"/>
    <n v="0.81919801623410116"/>
    <n v="0.81978442272129892"/>
  </r>
  <r>
    <x v="3"/>
    <x v="4"/>
    <s v="2017/11/30, G"/>
    <x v="21"/>
    <s v="G"/>
    <s v="is_arm16fraud_bad"/>
    <x v="1"/>
    <n v="4.1065844597824898E-3"/>
    <n v="4.1065844597824898E-3"/>
    <n v="0.44937689847932927"/>
    <n v="0.87821518082313732"/>
    <n v="0.91627968386993419"/>
    <n v="1.1562173298135563"/>
    <n v="1.3932126550557438"/>
    <n v="1.7668261732128172"/>
    <n v="2.1063442301653521"/>
    <n v="2.6099306737446244"/>
  </r>
  <r>
    <x v="3"/>
    <x v="4"/>
    <s v="2017/11/30, G"/>
    <x v="21"/>
    <s v="G"/>
    <s v="is_arm16fraud_bad"/>
    <x v="2"/>
    <n v="766"/>
    <n v="766"/>
    <n v="699"/>
    <n v="687"/>
    <n v="676"/>
    <n v="671"/>
    <n v="662"/>
    <n v="657"/>
    <n v="651"/>
    <n v="649"/>
  </r>
  <r>
    <x v="3"/>
    <x v="4"/>
    <s v="2017/12/07, G"/>
    <x v="22"/>
    <s v="G"/>
    <s v="is_arm16fraud_bad"/>
    <x v="0"/>
    <n v="2.783511647994306E-3"/>
    <n v="2.783511647994306E-3"/>
    <n v="0.31206246785180647"/>
    <n v="0.31912678195518185"/>
    <n v="0.33151441675287796"/>
    <n v="0.39248305626967001"/>
    <n v="0.40137398373930749"/>
    <n v="0.41916534838855007"/>
    <n v="0.42178869307209127"/>
    <n v="0.4245359570927093"/>
  </r>
  <r>
    <x v="3"/>
    <x v="4"/>
    <s v="2017/12/07, G"/>
    <x v="22"/>
    <s v="G"/>
    <s v="is_arm16fraud_bad"/>
    <x v="1"/>
    <n v="380.93842211796095"/>
    <n v="384.0602323649511"/>
    <n v="5.0640650860606575"/>
    <n v="7.2792346596068604"/>
    <n v="9.4228657328370904"/>
    <n v="10.260798023660701"/>
    <n v="11.916269973025798"/>
    <n v="14.556162758968748"/>
    <n v="15.397649255301523"/>
    <n v="17.322429067357287"/>
  </r>
  <r>
    <x v="3"/>
    <x v="4"/>
    <s v="2017/12/07, G"/>
    <x v="22"/>
    <s v="G"/>
    <s v="is_arm16fraud_bad"/>
    <x v="2"/>
    <n v="740"/>
    <n v="736"/>
    <n v="706"/>
    <n v="687"/>
    <n v="674"/>
    <n v="667"/>
    <n v="658"/>
    <n v="650"/>
    <n v="648"/>
    <n v="646"/>
  </r>
  <r>
    <x v="3"/>
    <x v="4"/>
    <s v="2017/12/14, G"/>
    <x v="23"/>
    <s v="G"/>
    <s v="is_arm16fraud_bad"/>
    <x v="0"/>
    <n v="0"/>
    <n v="0.29266688889501069"/>
    <n v="0.51469381547324644"/>
    <n v="0.51488198187297596"/>
    <n v="0.51488198187297596"/>
    <n v="0.51488198187297596"/>
    <n v="0.51611240081959109"/>
    <n v="0.53536357561432124"/>
    <n v="0.53704016978718006"/>
    <n v="0.62938085346532435"/>
  </r>
  <r>
    <x v="3"/>
    <x v="4"/>
    <s v="2017/12/14, G"/>
    <x v="23"/>
    <s v="G"/>
    <s v="is_arm16fraud_bad"/>
    <x v="1"/>
    <m/>
    <n v="1.1968309600704641"/>
    <n v="0.68054595389879602"/>
    <n v="2.0342530927396472"/>
    <n v="2.0342530927396472"/>
    <n v="2.641163660053937"/>
    <n v="3.5164969839408906"/>
    <n v="3.8850248785439638"/>
    <n v="4.6233552479440005"/>
    <n v="4.3214268496160804"/>
  </r>
  <r>
    <x v="3"/>
    <x v="4"/>
    <s v="2017/12/14, G"/>
    <x v="23"/>
    <s v="G"/>
    <s v="is_arm16fraud_bad"/>
    <x v="2"/>
    <n v="789"/>
    <n v="765"/>
    <n v="752"/>
    <n v="741"/>
    <n v="741"/>
    <n v="724"/>
    <n v="701"/>
    <n v="687"/>
    <n v="676"/>
    <n v="669"/>
  </r>
  <r>
    <x v="3"/>
    <x v="4"/>
    <s v="2017/12/21, G"/>
    <x v="24"/>
    <s v="G"/>
    <s v="is_arm16fraud_bad"/>
    <x v="0"/>
    <n v="0"/>
    <n v="1.2285724809616241E-3"/>
    <n v="6.0740829396703194E-2"/>
    <n v="6.0740829396703194E-2"/>
    <n v="0.48253228180817503"/>
    <n v="0.48253228180817503"/>
    <n v="0.48253228180817503"/>
    <n v="0.48253228180817503"/>
    <n v="0.48253228180817503"/>
    <n v="0.61024569320322453"/>
  </r>
  <r>
    <x v="3"/>
    <x v="4"/>
    <s v="2017/12/21, G"/>
    <x v="24"/>
    <s v="G"/>
    <s v="is_arm16fraud_bad"/>
    <x v="1"/>
    <m/>
    <n v="853.88175798023701"/>
    <n v="28.129769502599849"/>
    <n v="28.129769502599849"/>
    <n v="3.5686010209402999"/>
    <n v="6.8739918665677644"/>
    <n v="6.8739918665677644"/>
    <n v="6.8739918665677644"/>
    <n v="6.8739918665677644"/>
    <n v="6.0027877506247949"/>
  </r>
  <r>
    <x v="3"/>
    <x v="4"/>
    <s v="2017/12/21, G"/>
    <x v="24"/>
    <s v="G"/>
    <s v="is_arm16fraud_bad"/>
    <x v="2"/>
    <n v="710"/>
    <n v="695"/>
    <n v="693"/>
    <n v="693"/>
    <n v="692"/>
    <n v="686"/>
    <n v="686"/>
    <n v="686"/>
    <n v="686"/>
    <n v="676"/>
  </r>
  <r>
    <x v="3"/>
    <x v="4"/>
    <s v="2017/12/28, G"/>
    <x v="25"/>
    <s v="G"/>
    <s v="is_arm16fraud_bad"/>
    <x v="0"/>
    <n v="0.46884071255627102"/>
    <n v="0.74352970032424448"/>
    <n v="0.74476335348314815"/>
    <n v="0.74928900022320544"/>
    <n v="0.75788026518975604"/>
    <n v="0.75854208266723455"/>
    <n v="0.75959068511729388"/>
    <n v="0.88647579348833316"/>
    <n v="0.89358583228142718"/>
    <n v="0.91455484542262577"/>
  </r>
  <r>
    <x v="3"/>
    <x v="4"/>
    <s v="2017/12/28, G"/>
    <x v="25"/>
    <s v="G"/>
    <s v="is_arm16fraud_bad"/>
    <x v="1"/>
    <n v="1.0071636079383044E-2"/>
    <n v="0.19349605159194341"/>
    <n v="0.72672236008517732"/>
    <n v="1.3104870281907872"/>
    <n v="1.6726357263258285"/>
    <n v="2.5584141894995378"/>
    <n v="2.8040033447021"/>
    <n v="2.7498417492614182"/>
    <n v="3.2105893600158133"/>
    <n v="3.618678216674132"/>
  </r>
  <r>
    <x v="3"/>
    <x v="4"/>
    <s v="2017/12/28, G"/>
    <x v="25"/>
    <s v="G"/>
    <s v="is_arm16fraud_bad"/>
    <x v="2"/>
    <n v="747"/>
    <n v="691"/>
    <n v="672"/>
    <n v="658"/>
    <n v="649"/>
    <n v="648"/>
    <n v="646"/>
    <n v="640"/>
    <n v="637"/>
    <n v="632"/>
  </r>
  <r>
    <x v="3"/>
    <x v="4"/>
    <s v="2018/01/04, G"/>
    <x v="26"/>
    <s v="G"/>
    <s v="is_arm16fraud_bad"/>
    <x v="0"/>
    <n v="0.36785456826090751"/>
    <n v="0.36851575592081359"/>
    <n v="0.36905306394876158"/>
    <n v="0.36996657866298049"/>
    <n v="0.36996657866298049"/>
    <n v="0.37015894624082152"/>
    <n v="0.45379751566264198"/>
    <n v="0.45723148218857312"/>
    <n v="0.45837653761979374"/>
    <n v="0.50121684635212083"/>
  </r>
  <r>
    <x v="3"/>
    <x v="4"/>
    <s v="2018/01/04, G"/>
    <x v="26"/>
    <s v="G"/>
    <s v="is_arm16fraud_bad"/>
    <x v="1"/>
    <n v="4.9572622032206595E-2"/>
    <n v="0.69752212888544785"/>
    <n v="1.1019905439293047"/>
    <n v="2.0539914556786818"/>
    <n v="2.4753598934825698"/>
    <n v="3.040190932252695"/>
    <n v="2.818223111883011"/>
    <n v="3.3408960428436352"/>
    <n v="3.7569989008377824"/>
    <n v="3.9117111247812151"/>
  </r>
  <r>
    <x v="3"/>
    <x v="4"/>
    <s v="2018/01/04, G"/>
    <x v="26"/>
    <s v="G"/>
    <s v="is_arm16fraud_bad"/>
    <x v="2"/>
    <n v="744"/>
    <n v="732"/>
    <n v="720"/>
    <n v="710"/>
    <n v="707"/>
    <n v="695"/>
    <n v="675"/>
    <n v="663"/>
    <n v="659"/>
    <n v="649"/>
  </r>
  <r>
    <x v="3"/>
    <x v="4"/>
    <s v="2018/01/11, G"/>
    <x v="27"/>
    <s v="G"/>
    <s v="is_arm16fraud_bad"/>
    <x v="0"/>
    <n v="0.26256983028927888"/>
    <n v="0.39683763391637566"/>
    <n v="0.56069058112828507"/>
    <n v="0.56069058112828507"/>
    <n v="0.70590823302015637"/>
    <n v="0.77787241381614558"/>
    <n v="0.80772094922756654"/>
    <n v="0.80817937607033552"/>
    <n v="0.82569348690208255"/>
    <n v="0.82612259755711759"/>
  </r>
  <r>
    <x v="3"/>
    <x v="4"/>
    <s v="2018/01/11, G"/>
    <x v="27"/>
    <s v="G"/>
    <s v="is_arm16fraud_bad"/>
    <x v="1"/>
    <n v="0"/>
    <n v="0"/>
    <n v="1.7155967153448796E-2"/>
    <n v="1.7155967153448796E-2"/>
    <n v="1.3626685088981402E-2"/>
    <n v="0.11541368069250373"/>
    <n v="0.22139667986159975"/>
    <n v="0.32367075824712033"/>
    <n v="0.59419113320614292"/>
    <n v="0.64336179553641315"/>
  </r>
  <r>
    <x v="3"/>
    <x v="4"/>
    <s v="2018/01/11, G"/>
    <x v="27"/>
    <s v="G"/>
    <s v="is_arm16fraud_bad"/>
    <x v="2"/>
    <n v="773"/>
    <n v="771"/>
    <n v="754"/>
    <n v="754"/>
    <n v="749"/>
    <n v="741"/>
    <n v="688"/>
    <n v="681"/>
    <n v="670"/>
    <n v="667"/>
  </r>
  <r>
    <x v="3"/>
    <x v="4"/>
    <s v="2018/01/18, G"/>
    <x v="28"/>
    <s v="G"/>
    <s v="is_arm16fraud_bad"/>
    <x v="0"/>
    <n v="0.24218038554911819"/>
    <n v="0.24218038554911819"/>
    <n v="0.24218038554911819"/>
    <n v="0.36017749006948663"/>
    <n v="0.52955716923427409"/>
    <n v="0.52955716923427409"/>
    <n v="0.52955716923427409"/>
    <n v="0.71382579578917482"/>
    <n v="0.71382579578917482"/>
    <n v="0.85194121286092384"/>
  </r>
  <r>
    <x v="3"/>
    <x v="4"/>
    <s v="2018/01/18, G"/>
    <x v="28"/>
    <s v="G"/>
    <s v="is_arm16fraud_bad"/>
    <x v="1"/>
    <n v="0"/>
    <n v="0"/>
    <n v="0"/>
    <n v="0"/>
    <n v="0"/>
    <n v="0"/>
    <n v="0"/>
    <n v="0"/>
    <n v="0"/>
    <n v="9.4234070055730971E-5"/>
  </r>
  <r>
    <x v="3"/>
    <x v="4"/>
    <s v="2018/01/18, G"/>
    <x v="28"/>
    <s v="G"/>
    <s v="is_arm16fraud_bad"/>
    <x v="2"/>
    <n v="786"/>
    <n v="786"/>
    <n v="786"/>
    <n v="777"/>
    <n v="777"/>
    <n v="777"/>
    <n v="777"/>
    <n v="775"/>
    <n v="775"/>
    <n v="740"/>
  </r>
  <r>
    <x v="3"/>
    <x v="4"/>
    <s v="2018/01/25, G"/>
    <x v="29"/>
    <s v="G"/>
    <s v="is_arm16fraud_bad"/>
    <x v="0"/>
    <n v="0.22841842456098313"/>
    <n v="0.22841842456098313"/>
    <n v="0.35876000690963894"/>
    <n v="0.71698720753985989"/>
    <n v="0.71698720753985989"/>
    <n v="0.71698720753985989"/>
    <n v="0.71698720753985989"/>
    <n v="0.86283523403876117"/>
    <n v="0.86283523403876117"/>
    <n v="0.86283523403876117"/>
  </r>
  <r>
    <x v="3"/>
    <x v="4"/>
    <s v="2018/01/25, G"/>
    <x v="29"/>
    <s v="G"/>
    <s v="is_arm16fraud_bad"/>
    <x v="1"/>
    <n v="0"/>
    <n v="0"/>
    <n v="0"/>
    <n v="0"/>
    <n v="0"/>
    <n v="0"/>
    <n v="0"/>
    <n v="1.7206468614157984E-3"/>
    <n v="1.7206468614157984E-3"/>
    <n v="0.20151417637033872"/>
  </r>
  <r>
    <x v="3"/>
    <x v="4"/>
    <s v="2018/01/25, G"/>
    <x v="29"/>
    <s v="G"/>
    <s v="is_arm16fraud_bad"/>
    <x v="2"/>
    <n v="795"/>
    <n v="795"/>
    <n v="770"/>
    <n v="755"/>
    <n v="755"/>
    <n v="755"/>
    <n v="755"/>
    <n v="720"/>
    <n v="720"/>
    <n v="714"/>
  </r>
  <r>
    <x v="3"/>
    <x v="4"/>
    <s v="2018/02/01, G"/>
    <x v="6"/>
    <s v="G"/>
    <s v="is_arm16fraud_bad"/>
    <x v="0"/>
    <n v="0"/>
    <n v="0"/>
    <n v="0"/>
    <n v="0"/>
    <n v="0"/>
    <n v="0"/>
    <n v="0"/>
    <n v="0"/>
    <n v="0"/>
    <n v="0"/>
  </r>
  <r>
    <x v="3"/>
    <x v="4"/>
    <s v="2018/02/01, G"/>
    <x v="6"/>
    <s v="G"/>
    <s v="is_arm16fraud_bad"/>
    <x v="1"/>
    <m/>
    <m/>
    <m/>
    <m/>
    <m/>
    <m/>
    <m/>
    <m/>
    <m/>
    <m/>
  </r>
  <r>
    <x v="3"/>
    <x v="4"/>
    <s v="2018/02/01, G"/>
    <x v="6"/>
    <s v="G"/>
    <s v="is_arm16fraud_bad"/>
    <x v="2"/>
    <n v="766"/>
    <n v="766"/>
    <n v="766"/>
    <n v="766"/>
    <n v="766"/>
    <n v="766"/>
    <n v="766"/>
    <n v="766"/>
    <n v="766"/>
    <n v="766"/>
  </r>
  <r>
    <x v="3"/>
    <x v="4"/>
    <s v="2018/02/08, G"/>
    <x v="30"/>
    <s v="G"/>
    <s v="is_arm16fraud_bad"/>
    <x v="0"/>
    <m/>
    <m/>
    <m/>
    <m/>
    <m/>
    <m/>
    <m/>
    <m/>
    <m/>
    <m/>
  </r>
  <r>
    <x v="3"/>
    <x v="4"/>
    <s v="2018/02/08, G"/>
    <x v="30"/>
    <s v="G"/>
    <s v="is_arm16fraud_bad"/>
    <x v="1"/>
    <m/>
    <m/>
    <m/>
    <m/>
    <m/>
    <m/>
    <m/>
    <m/>
    <m/>
    <m/>
  </r>
  <r>
    <x v="3"/>
    <x v="4"/>
    <s v="2018/02/08, G"/>
    <x v="30"/>
    <s v="G"/>
    <s v="is_arm16fraud_bad"/>
    <x v="2"/>
    <n v="660"/>
    <n v="647"/>
    <n v="647"/>
    <n v="647"/>
    <n v="647"/>
    <n v="647"/>
    <n v="647"/>
    <n v="647"/>
    <n v="647"/>
    <n v="647"/>
  </r>
  <r>
    <x v="3"/>
    <x v="4"/>
    <s v="2018/02/15, G"/>
    <x v="31"/>
    <s v="G"/>
    <s v="is_arm16fraud_bad"/>
    <x v="0"/>
    <n v="0"/>
    <n v="0"/>
    <n v="0"/>
    <n v="0"/>
    <n v="0"/>
    <n v="0.26257030850519841"/>
    <n v="0.26257030850519841"/>
    <n v="0.26257030850519841"/>
    <n v="0.26257030850519841"/>
    <n v="0.26257030850519841"/>
  </r>
  <r>
    <x v="3"/>
    <x v="4"/>
    <s v="2018/02/15, G"/>
    <x v="31"/>
    <s v="G"/>
    <s v="is_arm16fraud_bad"/>
    <x v="1"/>
    <m/>
    <m/>
    <m/>
    <m/>
    <m/>
    <n v="10.440765985069781"/>
    <n v="19.664719246997723"/>
    <n v="19.664719246997723"/>
    <n v="19.664719246997723"/>
    <n v="19.664719246997723"/>
  </r>
  <r>
    <x v="3"/>
    <x v="4"/>
    <s v="2018/02/15, G"/>
    <x v="31"/>
    <s v="G"/>
    <s v="is_arm16fraud_bad"/>
    <x v="2"/>
    <n v="634"/>
    <n v="634"/>
    <n v="631"/>
    <n v="631"/>
    <n v="619"/>
    <n v="617"/>
    <n v="616"/>
    <n v="616"/>
    <n v="616"/>
    <n v="616"/>
  </r>
  <r>
    <x v="3"/>
    <x v="4"/>
    <s v="2018/02/22, G"/>
    <x v="32"/>
    <s v="G"/>
    <s v="is_arm16fraud_bad"/>
    <x v="0"/>
    <n v="0"/>
    <n v="0"/>
    <n v="0"/>
    <n v="0"/>
    <n v="0"/>
    <n v="0"/>
    <n v="0"/>
    <n v="0"/>
    <n v="0"/>
    <n v="0"/>
  </r>
  <r>
    <x v="3"/>
    <x v="4"/>
    <s v="2018/02/22, G"/>
    <x v="32"/>
    <s v="G"/>
    <s v="is_arm16fraud_bad"/>
    <x v="1"/>
    <m/>
    <m/>
    <m/>
    <m/>
    <m/>
    <m/>
    <m/>
    <m/>
    <m/>
    <m/>
  </r>
  <r>
    <x v="3"/>
    <x v="4"/>
    <s v="2018/02/22, G"/>
    <x v="32"/>
    <s v="G"/>
    <s v="is_arm16fraud_bad"/>
    <x v="2"/>
    <n v="644"/>
    <n v="644"/>
    <n v="630"/>
    <n v="624"/>
    <n v="624"/>
    <n v="624"/>
    <n v="623"/>
    <n v="623"/>
    <n v="623"/>
    <n v="623"/>
  </r>
  <r>
    <x v="3"/>
    <x v="4"/>
    <s v="2018/03/01, G"/>
    <x v="7"/>
    <s v="G"/>
    <s v="is_arm16fraud_bad"/>
    <x v="0"/>
    <m/>
    <m/>
    <m/>
    <m/>
    <m/>
    <m/>
    <m/>
    <m/>
    <m/>
    <m/>
  </r>
  <r>
    <x v="3"/>
    <x v="4"/>
    <s v="2018/03/01, G"/>
    <x v="7"/>
    <s v="G"/>
    <s v="is_arm16fraud_bad"/>
    <x v="1"/>
    <m/>
    <m/>
    <m/>
    <m/>
    <m/>
    <m/>
    <m/>
    <m/>
    <m/>
    <m/>
  </r>
  <r>
    <x v="3"/>
    <x v="4"/>
    <s v="2018/03/01, G"/>
    <x v="7"/>
    <s v="G"/>
    <s v="is_arm16fraud_bad"/>
    <x v="2"/>
    <n v="618"/>
    <n v="618"/>
    <n v="618"/>
    <n v="618"/>
    <n v="618"/>
    <n v="618"/>
    <n v="618"/>
    <n v="618"/>
    <n v="618"/>
    <n v="618"/>
  </r>
  <r>
    <x v="4"/>
    <x v="4"/>
    <s v="2017/08/31, G"/>
    <x v="8"/>
    <s v="G"/>
    <s v="is_arm16fraud_bad"/>
    <x v="0"/>
    <n v="5.688930819617305E-2"/>
    <n v="5.688930819617305E-2"/>
    <n v="5.8298632152695311E-2"/>
    <n v="8.077101164758313E-2"/>
    <n v="0.20664771999718215"/>
    <n v="0.21412104202530607"/>
    <n v="0.21558479030289629"/>
    <n v="0.22625708181071719"/>
    <n v="0.24410157770852475"/>
    <n v="0.71900184627535935"/>
  </r>
  <r>
    <x v="4"/>
    <x v="4"/>
    <s v="2017/08/31, G"/>
    <x v="8"/>
    <s v="G"/>
    <s v="is_arm16fraud_bad"/>
    <x v="1"/>
    <n v="33.103990877993162"/>
    <n v="33.103990877993162"/>
    <n v="38.652840799086697"/>
    <n v="34.218607598393099"/>
    <n v="17.652311090225854"/>
    <n v="19.642700452517165"/>
    <n v="22.161775440703767"/>
    <n v="23.358226606578"/>
    <n v="24.413322080038345"/>
    <n v="8.7499155093141781"/>
  </r>
  <r>
    <x v="4"/>
    <x v="4"/>
    <s v="2017/08/31, G"/>
    <x v="8"/>
    <s v="G"/>
    <s v="is_arm16fraud_bad"/>
    <x v="2"/>
    <n v="896"/>
    <n v="896"/>
    <n v="613"/>
    <n v="429"/>
    <n v="258"/>
    <n v="205"/>
    <n v="195"/>
    <n v="148"/>
    <n v="135"/>
    <n v="131"/>
  </r>
  <r>
    <x v="4"/>
    <x v="4"/>
    <s v="2017/09/07, G"/>
    <x v="9"/>
    <s v="G"/>
    <s v="is_arm16fraud_bad"/>
    <x v="0"/>
    <n v="0.41903476638832687"/>
    <n v="0.41927023329766783"/>
    <n v="0.68766306918536857"/>
    <n v="0.68819648299327085"/>
    <n v="0.78209664814985025"/>
    <n v="0.78731766704345219"/>
    <n v="0.79263172073937116"/>
    <n v="0.79921250375752451"/>
    <n v="0.80363096098013309"/>
    <n v="0.80909166493176565"/>
  </r>
  <r>
    <x v="4"/>
    <x v="4"/>
    <s v="2017/09/07, G"/>
    <x v="9"/>
    <s v="G"/>
    <s v="is_arm16fraud_bad"/>
    <x v="1"/>
    <n v="0.22789189112956196"/>
    <n v="0.37369061625466682"/>
    <n v="0.26416918276233042"/>
    <n v="0.52061195847969988"/>
    <n v="0.81009785764052444"/>
    <n v="1.018658849074495"/>
    <n v="1.3653671884256477"/>
    <n v="1.7723391012448788"/>
    <n v="2.0048618058342358"/>
    <n v="2.3335630774312004"/>
  </r>
  <r>
    <x v="4"/>
    <x v="4"/>
    <s v="2017/09/07, G"/>
    <x v="9"/>
    <s v="G"/>
    <s v="is_arm16fraud_bad"/>
    <x v="2"/>
    <n v="587"/>
    <n v="532"/>
    <n v="452"/>
    <n v="334"/>
    <n v="228"/>
    <n v="179"/>
    <n v="143"/>
    <n v="133"/>
    <n v="126"/>
    <n v="115"/>
  </r>
  <r>
    <x v="4"/>
    <x v="4"/>
    <s v="2017/09/14, G"/>
    <x v="10"/>
    <s v="G"/>
    <s v="is_arm16fraud_bad"/>
    <x v="0"/>
    <n v="0.44021834802339266"/>
    <n v="0.45301207567768592"/>
    <n v="0.69202348055982765"/>
    <n v="0.70243265226311857"/>
    <n v="0.71079424093509269"/>
    <n v="0.71088516496274501"/>
    <n v="0.7746148153479091"/>
    <n v="0.79992977015068301"/>
    <n v="0.79992977015068301"/>
    <n v="0.79992977015068301"/>
  </r>
  <r>
    <x v="4"/>
    <x v="4"/>
    <s v="2017/09/14, G"/>
    <x v="10"/>
    <s v="G"/>
    <s v="is_arm16fraud_bad"/>
    <x v="1"/>
    <n v="1.2034498113413337"/>
    <n v="1.9528399977267263"/>
    <n v="2.0669257968890098"/>
    <n v="2.8094508628282142"/>
    <n v="4.1841440149957023"/>
    <n v="4.5918479771951404"/>
    <n v="4.9021707104218368"/>
    <n v="7.4664979843472254"/>
    <n v="7.4664979843472254"/>
    <n v="7.4664979843472254"/>
  </r>
  <r>
    <x v="4"/>
    <x v="4"/>
    <s v="2017/09/14, G"/>
    <x v="10"/>
    <s v="G"/>
    <s v="is_arm16fraud_bad"/>
    <x v="2"/>
    <n v="687"/>
    <n v="566"/>
    <n v="480"/>
    <n v="272"/>
    <n v="166"/>
    <n v="153"/>
    <n v="138"/>
    <n v="128"/>
    <n v="128"/>
    <n v="128"/>
  </r>
  <r>
    <x v="4"/>
    <x v="4"/>
    <s v="2017/09/21, G"/>
    <x v="11"/>
    <s v="G"/>
    <s v="is_arm16fraud_bad"/>
    <x v="0"/>
    <n v="4.6484602444871993E-2"/>
    <n v="5.5435275042323442E-2"/>
    <n v="5.5435275042323442E-2"/>
    <n v="7.2458578473035828E-2"/>
    <n v="0.55686023248820005"/>
    <n v="0.55911081301644805"/>
    <n v="0.60807916874662116"/>
    <n v="0.80907723890843108"/>
    <n v="0.82080683235021212"/>
    <n v="0.82686144007925633"/>
  </r>
  <r>
    <x v="4"/>
    <x v="4"/>
    <s v="2017/09/21, G"/>
    <x v="11"/>
    <s v="G"/>
    <s v="is_arm16fraud_bad"/>
    <x v="1"/>
    <n v="8.3061716669383099"/>
    <n v="27.990062007523044"/>
    <n v="27.990062007523044"/>
    <n v="23.411715313725903"/>
    <n v="3.1564990835369562"/>
    <n v="3.8540830644994903"/>
    <n v="4.1755561056514736"/>
    <n v="3.3223383635871642"/>
    <n v="3.7158351585808806"/>
    <n v="4.2142285188044717"/>
  </r>
  <r>
    <x v="4"/>
    <x v="4"/>
    <s v="2017/09/21, G"/>
    <x v="11"/>
    <s v="G"/>
    <s v="is_arm16fraud_bad"/>
    <x v="2"/>
    <n v="598"/>
    <n v="476"/>
    <n v="476"/>
    <n v="413"/>
    <n v="340"/>
    <n v="257"/>
    <n v="186"/>
    <n v="152"/>
    <n v="140"/>
    <n v="133"/>
  </r>
  <r>
    <x v="4"/>
    <x v="4"/>
    <s v="2017/09/28, G"/>
    <x v="12"/>
    <s v="G"/>
    <s v="is_arm16fraud_bad"/>
    <x v="0"/>
    <n v="1.9802409345435111E-2"/>
    <n v="2.1129236755172049E-2"/>
    <n v="2.8511774376230661E-2"/>
    <n v="3.0905541818260281E-2"/>
    <n v="3.0905541818260281E-2"/>
    <n v="5.3129343736570432E-2"/>
    <n v="0.27926168523972805"/>
    <n v="0.57985255218378351"/>
    <n v="0.59385579552664047"/>
    <n v="0.62065528100711187"/>
  </r>
  <r>
    <x v="4"/>
    <x v="4"/>
    <s v="2017/09/28, G"/>
    <x v="12"/>
    <s v="G"/>
    <s v="is_arm16fraud_bad"/>
    <x v="1"/>
    <n v="61.344358385783053"/>
    <n v="65.329968049699218"/>
    <n v="94.88154909209095"/>
    <n v="92.129305600364191"/>
    <n v="92.129305600364191"/>
    <n v="63.064126185779088"/>
    <n v="13.868280390798676"/>
    <n v="7.4161566683943052"/>
    <n v="8.4628863891064707"/>
    <n v="9.2293737600385182"/>
  </r>
  <r>
    <x v="4"/>
    <x v="4"/>
    <s v="2017/09/28, G"/>
    <x v="12"/>
    <s v="G"/>
    <s v="is_arm16fraud_bad"/>
    <x v="2"/>
    <n v="677"/>
    <n v="531"/>
    <n v="347"/>
    <n v="295"/>
    <n v="295"/>
    <n v="214"/>
    <n v="147"/>
    <n v="139"/>
    <n v="135"/>
    <n v="123"/>
  </r>
  <r>
    <x v="4"/>
    <x v="4"/>
    <s v="2017/10/05, G"/>
    <x v="13"/>
    <s v="G"/>
    <s v="is_arm16fraud_bad"/>
    <x v="0"/>
    <n v="9.280547731594882E-2"/>
    <n v="9.280547731594882E-2"/>
    <n v="9.3667541219498274E-2"/>
    <n v="9.3667541219498274E-2"/>
    <n v="0.21135604511954623"/>
    <n v="0.21137890671328188"/>
    <n v="0.21137890671328188"/>
    <n v="0.47336035651209857"/>
    <n v="0.47340061020484953"/>
    <n v="0.49507311790439296"/>
  </r>
  <r>
    <x v="4"/>
    <x v="4"/>
    <s v="2017/10/05, G"/>
    <x v="13"/>
    <s v="G"/>
    <s v="is_arm16fraud_bad"/>
    <x v="1"/>
    <n v="2.9826931708417654"/>
    <n v="2.989039527427678"/>
    <n v="4.2931816333995698"/>
    <n v="7.2488936027286384"/>
    <n v="3.8169061049843176"/>
    <n v="4.9417158291679613"/>
    <n v="6.5523972558070511"/>
    <n v="3.3898815359585175"/>
    <n v="3.4405136573174322"/>
    <n v="3.8288155443945135"/>
  </r>
  <r>
    <x v="4"/>
    <x v="4"/>
    <s v="2017/10/05, G"/>
    <x v="13"/>
    <s v="G"/>
    <s v="is_arm16fraud_bad"/>
    <x v="2"/>
    <n v="850"/>
    <n v="836"/>
    <n v="625"/>
    <n v="528"/>
    <n v="428"/>
    <n v="356"/>
    <n v="339"/>
    <n v="317"/>
    <n v="266"/>
    <n v="220"/>
  </r>
  <r>
    <x v="4"/>
    <x v="4"/>
    <s v="2017/10/12, G"/>
    <x v="14"/>
    <s v="G"/>
    <s v="is_arm16fraud_bad"/>
    <x v="0"/>
    <n v="2.0544523544273306E-2"/>
    <n v="2.0544523544273306E-2"/>
    <n v="2.0544523544273306E-2"/>
    <n v="0.55083914082538366"/>
    <n v="0.56228318429344093"/>
    <n v="0.60146539103771379"/>
    <n v="0.6102435812824798"/>
    <n v="0.62088680119610862"/>
    <n v="0.62088680119610862"/>
    <n v="0.62088680119610862"/>
  </r>
  <r>
    <x v="4"/>
    <x v="4"/>
    <s v="2017/10/12, G"/>
    <x v="14"/>
    <s v="G"/>
    <s v="is_arm16fraud_bad"/>
    <x v="1"/>
    <n v="21.273567599255113"/>
    <n v="51.999333337031871"/>
    <n v="51.999333337031871"/>
    <n v="1.9484723856761037"/>
    <n v="2.0804965745649722"/>
    <n v="2.5164270994697322"/>
    <n v="2.9486518660318777"/>
    <n v="3.9950946861807912"/>
    <n v="3.9950946861807912"/>
    <n v="5.749347425202056"/>
  </r>
  <r>
    <x v="4"/>
    <x v="4"/>
    <s v="2017/10/12, G"/>
    <x v="14"/>
    <s v="G"/>
    <s v="is_arm16fraud_bad"/>
    <x v="2"/>
    <n v="819"/>
    <n v="722"/>
    <n v="722"/>
    <n v="702"/>
    <n v="477"/>
    <n v="392"/>
    <n v="360"/>
    <n v="250"/>
    <n v="250"/>
    <n v="245"/>
  </r>
  <r>
    <x v="4"/>
    <x v="4"/>
    <s v="2017/10/19, G"/>
    <x v="15"/>
    <s v="G"/>
    <s v="is_arm16fraud_bad"/>
    <x v="0"/>
    <n v="0.58863801505488433"/>
    <n v="0.6735405768784386"/>
    <n v="0.6735405768784386"/>
    <n v="0.6735405768784386"/>
    <n v="0.6735405768784386"/>
    <n v="0.6735405768784386"/>
    <n v="0.67391854731558509"/>
    <n v="0.67391854731558509"/>
    <n v="0.67824704311930917"/>
    <n v="0.67824704311930917"/>
  </r>
  <r>
    <x v="4"/>
    <x v="4"/>
    <s v="2017/10/19, G"/>
    <x v="15"/>
    <s v="G"/>
    <s v="is_arm16fraud_bad"/>
    <x v="1"/>
    <n v="9.1006246739308832E-3"/>
    <n v="0.16452220656617511"/>
    <n v="2.7166140138765558"/>
    <n v="2.7166140138765558"/>
    <n v="2.7166140138765558"/>
    <n v="2.7166140138765558"/>
    <n v="3.7160690573950408"/>
    <n v="3.7160690573950408"/>
    <n v="4.1357634610122203"/>
    <n v="4.9746461912658484"/>
  </r>
  <r>
    <x v="4"/>
    <x v="4"/>
    <s v="2017/10/19, G"/>
    <x v="15"/>
    <s v="G"/>
    <s v="is_arm16fraud_bad"/>
    <x v="2"/>
    <n v="854"/>
    <n v="717"/>
    <n v="671"/>
    <n v="671"/>
    <n v="671"/>
    <n v="671"/>
    <n v="644"/>
    <n v="644"/>
    <n v="633"/>
    <n v="602"/>
  </r>
  <r>
    <x v="4"/>
    <x v="4"/>
    <s v="2017/10/26, G"/>
    <x v="16"/>
    <s v="G"/>
    <s v="is_arm16fraud_bad"/>
    <x v="0"/>
    <n v="0.1995129015633928"/>
    <n v="0.56943861806523421"/>
    <n v="0.57418666259569218"/>
    <n v="0.59538836251445004"/>
    <n v="0.61638179708993512"/>
    <n v="0.61661349139551858"/>
    <n v="0.61661349139551858"/>
    <n v="0.6173562677158202"/>
    <n v="0.62169698960410091"/>
    <n v="0.66739414957479781"/>
  </r>
  <r>
    <x v="4"/>
    <x v="4"/>
    <s v="2017/10/26, G"/>
    <x v="16"/>
    <s v="G"/>
    <s v="is_arm16fraud_bad"/>
    <x v="1"/>
    <n v="3.2138265427495392E-2"/>
    <n v="6.3768649797433102E-2"/>
    <n v="0.50858414062095125"/>
    <n v="0.88016642071469853"/>
    <n v="1.4180391580524976"/>
    <n v="2.719992193195913"/>
    <n v="2.719992193195913"/>
    <n v="2.8480994601847538"/>
    <n v="3.1031023258844779"/>
    <n v="3.3141612413516999"/>
  </r>
  <r>
    <x v="4"/>
    <x v="4"/>
    <s v="2017/10/26, G"/>
    <x v="16"/>
    <s v="G"/>
    <s v="is_arm16fraud_bad"/>
    <x v="2"/>
    <n v="928"/>
    <n v="868"/>
    <n v="800"/>
    <n v="707"/>
    <n v="602"/>
    <n v="537"/>
    <n v="537"/>
    <n v="433"/>
    <n v="326"/>
    <n v="266"/>
  </r>
  <r>
    <x v="4"/>
    <x v="4"/>
    <s v="2017/11/02, G"/>
    <x v="17"/>
    <s v="G"/>
    <s v="is_arm16fraud_bad"/>
    <x v="0"/>
    <n v="0.17373538644847952"/>
    <n v="0.24475677219283673"/>
    <n v="0.43406356191070822"/>
    <n v="0.51055914788190659"/>
    <n v="0.51055914788190659"/>
    <n v="0.51126591438333324"/>
    <n v="0.58227334251876939"/>
    <n v="0.58274426010671765"/>
    <n v="0.58481848216291288"/>
    <n v="0.58481848216291288"/>
  </r>
  <r>
    <x v="4"/>
    <x v="4"/>
    <s v="2017/11/02, G"/>
    <x v="17"/>
    <s v="G"/>
    <s v="is_arm16fraud_bad"/>
    <x v="1"/>
    <n v="0"/>
    <n v="5.6105522302919155E-4"/>
    <n v="0.8760389555076239"/>
    <n v="2.5393539513648791"/>
    <n v="3.9410162987301032"/>
    <n v="5.5834017955324509"/>
    <n v="6.3913732795025684"/>
    <n v="7.6264601034303885"/>
    <n v="9.2067101813955485"/>
    <n v="10.618981391268125"/>
  </r>
  <r>
    <x v="4"/>
    <x v="4"/>
    <s v="2017/11/02, G"/>
    <x v="17"/>
    <s v="G"/>
    <s v="is_arm16fraud_bad"/>
    <x v="2"/>
    <n v="966"/>
    <n v="939"/>
    <n v="679"/>
    <n v="464"/>
    <n v="463"/>
    <n v="422"/>
    <n v="303"/>
    <n v="257"/>
    <n v="196"/>
    <n v="187"/>
  </r>
  <r>
    <x v="4"/>
    <x v="4"/>
    <s v="2017/11/09, G"/>
    <x v="18"/>
    <s v="G"/>
    <s v="is_arm16fraud_bad"/>
    <x v="0"/>
    <n v="0.22926314235898193"/>
    <n v="0.22926314235898193"/>
    <n v="0.22926314235898193"/>
    <n v="0.23034285352041683"/>
    <n v="0.25526210320106002"/>
    <n v="0.61465271464366156"/>
    <n v="0.61552679525159215"/>
    <n v="0.66839683772168812"/>
    <n v="0.66839683772168812"/>
    <n v="0.72053959778874754"/>
  </r>
  <r>
    <x v="4"/>
    <x v="4"/>
    <s v="2017/11/09, G"/>
    <x v="18"/>
    <s v="G"/>
    <s v="is_arm16fraud_bad"/>
    <x v="1"/>
    <n v="1.9754994374526975"/>
    <n v="2.1336768236429"/>
    <n v="4.7692959314448489"/>
    <n v="5.2302884373099996"/>
    <n v="7.6823837735083025"/>
    <n v="3.3873587140620458"/>
    <n v="4.518031402076903"/>
    <n v="4.9432498234523443"/>
    <n v="6.6926658234180634"/>
    <n v="6.6277023027349102"/>
  </r>
  <r>
    <x v="4"/>
    <x v="4"/>
    <s v="2017/11/09, G"/>
    <x v="18"/>
    <s v="G"/>
    <s v="is_arm16fraud_bad"/>
    <x v="2"/>
    <n v="776"/>
    <n v="763"/>
    <n v="727"/>
    <n v="566"/>
    <n v="457"/>
    <n v="367"/>
    <n v="320"/>
    <n v="239"/>
    <n v="235"/>
    <n v="207"/>
  </r>
  <r>
    <x v="4"/>
    <x v="4"/>
    <s v="2017/11/16, G"/>
    <x v="19"/>
    <s v="G"/>
    <s v="is_arm16fraud_bad"/>
    <x v="0"/>
    <n v="0"/>
    <n v="6.8217463019054181E-2"/>
    <n v="0.33615860700076872"/>
    <n v="0.33651952222287274"/>
    <n v="0.33651952222287274"/>
    <n v="0.65411739695813742"/>
    <n v="0.65411739695813742"/>
    <n v="0.65411739695813742"/>
    <n v="0.65514762955199346"/>
    <n v="0.65776201529444589"/>
  </r>
  <r>
    <x v="4"/>
    <x v="4"/>
    <s v="2017/11/16, G"/>
    <x v="19"/>
    <s v="G"/>
    <s v="is_arm16fraud_bad"/>
    <x v="1"/>
    <m/>
    <n v="9.4852569877719528"/>
    <n v="3.3500120890128162"/>
    <n v="4.345264860262489"/>
    <n v="6.1521426711291598"/>
    <n v="3.642919886370787"/>
    <n v="5.0549664531116489"/>
    <n v="5.541457049042128"/>
    <n v="6.3889014043683687"/>
    <n v="8.177102913708211"/>
  </r>
  <r>
    <x v="4"/>
    <x v="4"/>
    <s v="2017/11/16, G"/>
    <x v="19"/>
    <s v="G"/>
    <s v="is_arm16fraud_bad"/>
    <x v="2"/>
    <n v="911"/>
    <n v="688"/>
    <n v="529"/>
    <n v="399"/>
    <n v="371"/>
    <n v="301"/>
    <n v="297"/>
    <n v="290"/>
    <n v="254"/>
    <n v="215"/>
  </r>
  <r>
    <x v="4"/>
    <x v="4"/>
    <s v="2017/11/23, G"/>
    <x v="20"/>
    <s v="G"/>
    <s v="is_arm16fraud_bad"/>
    <x v="0"/>
    <n v="1.8207909131544485E-2"/>
    <n v="5.8477217203614353E-2"/>
    <n v="0.36692655607408642"/>
    <n v="0.36692655607408642"/>
    <n v="0.40078840775047059"/>
    <n v="0.40078840775047059"/>
    <n v="0.40078840775047059"/>
    <n v="0.43361142011456305"/>
    <n v="0.43645425912690305"/>
    <n v="0.45723028352096129"/>
  </r>
  <r>
    <x v="4"/>
    <x v="4"/>
    <s v="2017/11/23, G"/>
    <x v="20"/>
    <s v="G"/>
    <s v="is_arm16fraud_bad"/>
    <x v="1"/>
    <n v="0.73854490940651552"/>
    <n v="8.0025721351774308"/>
    <n v="1.8240066166530045"/>
    <n v="4.1492570295264315"/>
    <n v="7.1338548957344052"/>
    <n v="7.1338548957344052"/>
    <n v="7.1971472311904643"/>
    <n v="7.7619029929604819"/>
    <n v="8.9173064182496091"/>
    <n v="9.346178856114518"/>
  </r>
  <r>
    <x v="4"/>
    <x v="4"/>
    <s v="2017/11/23, G"/>
    <x v="20"/>
    <s v="G"/>
    <s v="is_arm16fraud_bad"/>
    <x v="2"/>
    <n v="899"/>
    <n v="742"/>
    <n v="636"/>
    <n v="626"/>
    <n v="537"/>
    <n v="537"/>
    <n v="522"/>
    <n v="412"/>
    <n v="316"/>
    <n v="248"/>
  </r>
  <r>
    <x v="4"/>
    <x v="4"/>
    <s v="2017/11/30, G"/>
    <x v="21"/>
    <s v="G"/>
    <s v="is_arm16fraud_bad"/>
    <x v="0"/>
    <n v="0.22660732438923345"/>
    <n v="0.43069137040695854"/>
    <n v="0.43083075911434943"/>
    <n v="0.77809384023774686"/>
    <n v="0.77809384023774686"/>
    <n v="0.78188600796346241"/>
    <n v="0.78986646094995006"/>
    <n v="0.80470466590476253"/>
    <n v="0.80505600283298651"/>
    <n v="0.80578398472433588"/>
  </r>
  <r>
    <x v="4"/>
    <x v="4"/>
    <s v="2017/11/30, G"/>
    <x v="21"/>
    <s v="G"/>
    <s v="is_arm16fraud_bad"/>
    <x v="1"/>
    <n v="0.61514193446608723"/>
    <n v="0.40158826224719624"/>
    <n v="0.96576479462976772"/>
    <n v="0.78746573080619053"/>
    <n v="0.79406548545955902"/>
    <n v="1.3020853851851404"/>
    <n v="1.4987171525165357"/>
    <n v="1.8398611413808956"/>
    <n v="2.3089208687120322"/>
    <n v="2.5533631105717465"/>
  </r>
  <r>
    <x v="4"/>
    <x v="4"/>
    <s v="2017/11/30, G"/>
    <x v="21"/>
    <s v="G"/>
    <s v="is_arm16fraud_bad"/>
    <x v="2"/>
    <n v="821"/>
    <n v="702"/>
    <n v="573"/>
    <n v="458"/>
    <n v="452"/>
    <n v="369"/>
    <n v="338"/>
    <n v="303"/>
    <n v="271"/>
    <n v="215"/>
  </r>
  <r>
    <x v="4"/>
    <x v="4"/>
    <s v="2017/12/07, G"/>
    <x v="22"/>
    <s v="G"/>
    <s v="is_arm16fraud_bad"/>
    <x v="0"/>
    <n v="2.3385524539837894E-2"/>
    <n v="3.7708012963575753E-2"/>
    <n v="0.35963541158567192"/>
    <n v="0.35982729216383447"/>
    <n v="0.55355795469354308"/>
    <n v="0.57427439808331204"/>
    <n v="0.58122961123190309"/>
    <n v="0.5819863458806076"/>
    <n v="0.60780112581925527"/>
    <n v="0.63579185082552014"/>
  </r>
  <r>
    <x v="4"/>
    <x v="4"/>
    <s v="2017/12/07, G"/>
    <x v="22"/>
    <s v="G"/>
    <s v="is_arm16fraud_bad"/>
    <x v="1"/>
    <n v="1.9330109002688047"/>
    <n v="24.642247385067478"/>
    <n v="4.5007619382672646"/>
    <n v="6.9303708105448196"/>
    <n v="5.795655637115221"/>
    <n v="7.1785700350297148"/>
    <n v="9.5969329594127988"/>
    <n v="10.381468671172206"/>
    <n v="11.45249646875344"/>
    <n v="12.187597990675002"/>
  </r>
  <r>
    <x v="4"/>
    <x v="4"/>
    <s v="2017/12/07, G"/>
    <x v="22"/>
    <s v="G"/>
    <s v="is_arm16fraud_bad"/>
    <x v="2"/>
    <n v="710"/>
    <n v="539"/>
    <n v="389"/>
    <n v="352"/>
    <n v="276"/>
    <n v="232"/>
    <n v="211"/>
    <n v="193"/>
    <n v="159"/>
    <n v="143"/>
  </r>
  <r>
    <x v="4"/>
    <x v="4"/>
    <s v="2017/12/14, G"/>
    <x v="23"/>
    <s v="G"/>
    <s v="is_arm16fraud_bad"/>
    <x v="0"/>
    <n v="2.0479678738669065E-2"/>
    <n v="0.54758325221932158"/>
    <n v="0.54758325221932158"/>
    <n v="0.54790279877400005"/>
    <n v="0.54820078434395925"/>
    <n v="0.54889052316958331"/>
    <n v="0.57136779656905079"/>
    <n v="0.63051714128194003"/>
    <n v="0.73881053683462139"/>
    <n v="0.76468798550017003"/>
  </r>
  <r>
    <x v="4"/>
    <x v="4"/>
    <s v="2017/12/14, G"/>
    <x v="23"/>
    <s v="G"/>
    <s v="is_arm16fraud_bad"/>
    <x v="1"/>
    <n v="4.3565885938123715E-3"/>
    <n v="1.0032807564759722E-3"/>
    <n v="0.6365319845172045"/>
    <n v="0.90491376900109277"/>
    <n v="2.231998164708223"/>
    <n v="2.2766340090840895"/>
    <n v="2.7022319548265528"/>
    <n v="3.1340888000325005"/>
    <n v="2.9065646400054379"/>
    <n v="3.3853389451654552"/>
  </r>
  <r>
    <x v="4"/>
    <x v="4"/>
    <s v="2017/12/14, G"/>
    <x v="23"/>
    <s v="G"/>
    <s v="is_arm16fraud_bad"/>
    <x v="2"/>
    <n v="926"/>
    <n v="847"/>
    <n v="809"/>
    <n v="756"/>
    <n v="744"/>
    <n v="688"/>
    <n v="569"/>
    <n v="403"/>
    <n v="301"/>
    <n v="250"/>
  </r>
  <r>
    <x v="4"/>
    <x v="4"/>
    <s v="2017/12/21, G"/>
    <x v="24"/>
    <s v="G"/>
    <s v="is_arm16fraud_bad"/>
    <x v="0"/>
    <n v="0.14427600210760669"/>
    <n v="0.56185243892476944"/>
    <n v="0.60033633742988202"/>
    <n v="0.60033633742988202"/>
    <n v="0.60033633742988202"/>
    <n v="0.71229610166805379"/>
    <n v="0.71229610166805379"/>
    <n v="0.71471653656834322"/>
    <n v="0.71471653656834322"/>
    <n v="0.71478357567589035"/>
  </r>
  <r>
    <x v="4"/>
    <x v="4"/>
    <s v="2017/12/21, G"/>
    <x v="24"/>
    <s v="G"/>
    <s v="is_arm16fraud_bad"/>
    <x v="1"/>
    <n v="2.8726893718170241"/>
    <n v="1.1223399191619177"/>
    <n v="3.2954129230426426"/>
    <n v="3.2954129230426426"/>
    <n v="3.2954129230426426"/>
    <n v="2.8592374381121872"/>
    <n v="3.422069327387363"/>
    <n v="4.4785435904089539"/>
    <n v="4.8889146049905117"/>
    <n v="5.634023442341431"/>
  </r>
  <r>
    <x v="4"/>
    <x v="4"/>
    <s v="2017/12/21, G"/>
    <x v="24"/>
    <s v="G"/>
    <s v="is_arm16fraud_bad"/>
    <x v="2"/>
    <n v="768"/>
    <n v="701"/>
    <n v="648"/>
    <n v="648"/>
    <n v="648"/>
    <n v="549"/>
    <n v="525"/>
    <n v="394"/>
    <n v="387"/>
    <n v="375"/>
  </r>
  <r>
    <x v="4"/>
    <x v="4"/>
    <s v="2017/12/28, G"/>
    <x v="25"/>
    <s v="G"/>
    <s v="is_arm16fraud_bad"/>
    <x v="0"/>
    <n v="0.69019887655685785"/>
    <n v="0.69178146640390803"/>
    <n v="0.81491892240126818"/>
    <n v="0.81491892240126818"/>
    <n v="0.85749130270081908"/>
    <n v="0.8722523228243334"/>
    <n v="0.8722523228243334"/>
    <n v="0.87367552951931227"/>
    <n v="0.87529665452656125"/>
    <n v="0.87729345681086945"/>
  </r>
  <r>
    <x v="4"/>
    <x v="4"/>
    <s v="2017/12/28, G"/>
    <x v="25"/>
    <s v="G"/>
    <s v="is_arm16fraud_bad"/>
    <x v="1"/>
    <n v="0"/>
    <n v="0.40016784710694225"/>
    <n v="0.56208018182656261"/>
    <n v="1.3335489771426852"/>
    <n v="1.5080323064623775"/>
    <n v="2.669180300219574"/>
    <n v="2.669180300219574"/>
    <n v="3.0588079531568102"/>
    <n v="3.5829532784583882"/>
    <n v="4.121886781177774"/>
  </r>
  <r>
    <x v="4"/>
    <x v="4"/>
    <s v="2017/12/28, G"/>
    <x v="25"/>
    <s v="G"/>
    <s v="is_arm16fraud_bad"/>
    <x v="2"/>
    <n v="918"/>
    <n v="644"/>
    <n v="393"/>
    <n v="347"/>
    <n v="309"/>
    <n v="254"/>
    <n v="254"/>
    <n v="201"/>
    <n v="187"/>
    <n v="164"/>
  </r>
  <r>
    <x v="4"/>
    <x v="4"/>
    <s v="2018/01/04, G"/>
    <x v="26"/>
    <s v="G"/>
    <s v="is_arm16fraud_bad"/>
    <x v="0"/>
    <n v="0.23846826148477249"/>
    <n v="0.23964098571583339"/>
    <n v="0.23966857363948235"/>
    <n v="0.39884372810471475"/>
    <n v="0.61617456487344302"/>
    <n v="0.64431485764794239"/>
    <n v="0.64431485764794239"/>
    <n v="0.72087355769303807"/>
    <n v="0.72125332927751484"/>
    <n v="0.72171069444163982"/>
  </r>
  <r>
    <x v="4"/>
    <x v="4"/>
    <s v="2018/01/04, G"/>
    <x v="26"/>
    <s v="G"/>
    <s v="is_arm16fraud_bad"/>
    <x v="1"/>
    <n v="0.2002730533440186"/>
    <n v="1.2870450271561389"/>
    <n v="2.4615799292203597"/>
    <n v="1.7899747266705872"/>
    <n v="1.4423741363350095"/>
    <n v="1.8464960050870445"/>
    <n v="1.967349867316432"/>
    <n v="1.9754574212160581"/>
    <n v="2.2817508773882582"/>
    <n v="2.9111216627267038"/>
  </r>
  <r>
    <x v="4"/>
    <x v="4"/>
    <s v="2018/01/04, G"/>
    <x v="26"/>
    <s v="G"/>
    <s v="is_arm16fraud_bad"/>
    <x v="2"/>
    <n v="799"/>
    <n v="602"/>
    <n v="497"/>
    <n v="412"/>
    <n v="375"/>
    <n v="321"/>
    <n v="310"/>
    <n v="294"/>
    <n v="264"/>
    <n v="224"/>
  </r>
  <r>
    <x v="4"/>
    <x v="4"/>
    <s v="2018/01/11, G"/>
    <x v="27"/>
    <s v="G"/>
    <s v="is_arm16fraud_bad"/>
    <x v="0"/>
    <n v="0.19389609925564685"/>
    <n v="0.22629279567207816"/>
    <n v="0.22670201685223143"/>
    <n v="0.32642198712077625"/>
    <n v="0.39425016343120795"/>
    <n v="0.50434552575109004"/>
    <n v="0.62556826197881599"/>
    <n v="0.67426131226140684"/>
    <n v="0.72780640137170405"/>
    <n v="0.73243025375728898"/>
  </r>
  <r>
    <x v="4"/>
    <x v="4"/>
    <s v="2018/01/11, G"/>
    <x v="27"/>
    <s v="G"/>
    <s v="is_arm16fraud_bad"/>
    <x v="1"/>
    <n v="0"/>
    <n v="7.3863890846214367E-3"/>
    <n v="0.65859408760353511"/>
    <n v="0.51308808270313788"/>
    <n v="0.58397622413890349"/>
    <n v="0.50138413749924493"/>
    <n v="0.50975929141232335"/>
    <n v="0.50987427699019461"/>
    <n v="0.61448790112998419"/>
    <n v="0.74132726560294016"/>
  </r>
  <r>
    <x v="4"/>
    <x v="4"/>
    <s v="2018/01/11, G"/>
    <x v="27"/>
    <s v="G"/>
    <s v="is_arm16fraud_bad"/>
    <x v="2"/>
    <n v="990"/>
    <n v="855"/>
    <n v="710"/>
    <n v="630"/>
    <n v="562"/>
    <n v="501"/>
    <n v="471"/>
    <n v="407"/>
    <n v="339"/>
    <n v="291"/>
  </r>
  <r>
    <x v="4"/>
    <x v="4"/>
    <s v="2018/01/18, G"/>
    <x v="28"/>
    <s v="G"/>
    <s v="is_arm16fraud_bad"/>
    <x v="0"/>
    <n v="8.5411362499624346E-2"/>
    <n v="0.19146168642837719"/>
    <n v="0.29192947504614847"/>
    <n v="0.36857868429679774"/>
    <n v="0.41248843346156422"/>
    <n v="0.52589292670146004"/>
    <n v="0.62666932886496207"/>
    <n v="0.62666932886496207"/>
    <n v="0.73581958753587595"/>
    <n v="0.84522000732396996"/>
  </r>
  <r>
    <x v="4"/>
    <x v="4"/>
    <s v="2018/01/18, G"/>
    <x v="28"/>
    <s v="G"/>
    <s v="is_arm16fraud_bad"/>
    <x v="1"/>
    <n v="0"/>
    <n v="0"/>
    <n v="0"/>
    <n v="0"/>
    <n v="0"/>
    <n v="2.1953648390871373E-2"/>
    <n v="1.8552033358916687E-2"/>
    <n v="6.7181809198991513E-2"/>
    <n v="7.7819759401756061E-2"/>
    <n v="6.841311827716412E-2"/>
  </r>
  <r>
    <x v="4"/>
    <x v="4"/>
    <s v="2018/01/18, G"/>
    <x v="28"/>
    <s v="G"/>
    <s v="is_arm16fraud_bad"/>
    <x v="2"/>
    <n v="996"/>
    <n v="994"/>
    <n v="994"/>
    <n v="994"/>
    <n v="961"/>
    <n v="846"/>
    <n v="804"/>
    <n v="797"/>
    <n v="748"/>
    <n v="700"/>
  </r>
  <r>
    <x v="4"/>
    <x v="4"/>
    <s v="2018/01/25, G"/>
    <x v="29"/>
    <s v="G"/>
    <s v="is_arm16fraud_bad"/>
    <x v="0"/>
    <n v="7.2221142664799398E-2"/>
    <n v="0.1625147116725344"/>
    <n v="0.25973311408151684"/>
    <n v="0.25973311408151684"/>
    <n v="0.32968773187641054"/>
    <n v="0.33842815849805369"/>
    <n v="0.39999131626946338"/>
    <n v="0.46181246320097263"/>
    <n v="0.60702383970809193"/>
    <n v="0.60702383970809193"/>
  </r>
  <r>
    <x v="4"/>
    <x v="4"/>
    <s v="2018/01/25, G"/>
    <x v="29"/>
    <s v="G"/>
    <s v="is_arm16fraud_bad"/>
    <x v="1"/>
    <n v="0"/>
    <n v="0"/>
    <n v="0"/>
    <n v="0"/>
    <n v="0"/>
    <n v="0"/>
    <n v="0"/>
    <n v="0"/>
    <n v="1.3061532732275237E-5"/>
    <n v="1.3061532732275237E-5"/>
  </r>
  <r>
    <x v="4"/>
    <x v="4"/>
    <s v="2018/01/25, G"/>
    <x v="29"/>
    <s v="G"/>
    <s v="is_arm16fraud_bad"/>
    <x v="2"/>
    <n v="998"/>
    <n v="998"/>
    <n v="997"/>
    <n v="997"/>
    <n v="995"/>
    <n v="994"/>
    <n v="992"/>
    <n v="989"/>
    <n v="954"/>
    <n v="954"/>
  </r>
  <r>
    <x v="4"/>
    <x v="4"/>
    <s v="2018/02/01, G"/>
    <x v="6"/>
    <s v="G"/>
    <s v="is_arm16fraud_bad"/>
    <x v="0"/>
    <n v="0.105366976423133"/>
    <n v="0.20887677411718145"/>
    <n v="0.20887677411718145"/>
    <n v="0.62345274439946108"/>
    <n v="0.62345274439946108"/>
    <n v="0.62345274439946108"/>
    <n v="0.62345274439946108"/>
    <n v="0.62345274439946108"/>
    <n v="0.62345274439946108"/>
    <n v="0.66740058693557525"/>
  </r>
  <r>
    <x v="4"/>
    <x v="4"/>
    <s v="2018/02/01, G"/>
    <x v="6"/>
    <s v="G"/>
    <s v="is_arm16fraud_bad"/>
    <x v="1"/>
    <n v="0"/>
    <n v="0"/>
    <n v="0"/>
    <n v="0"/>
    <n v="0"/>
    <n v="0"/>
    <n v="0"/>
    <n v="0"/>
    <n v="0"/>
    <n v="0"/>
  </r>
  <r>
    <x v="4"/>
    <x v="4"/>
    <s v="2018/02/01, G"/>
    <x v="6"/>
    <s v="G"/>
    <s v="is_arm16fraud_bad"/>
    <x v="2"/>
    <n v="998"/>
    <n v="994"/>
    <n v="994"/>
    <n v="990"/>
    <n v="990"/>
    <n v="990"/>
    <n v="990"/>
    <n v="990"/>
    <n v="990"/>
    <n v="989"/>
  </r>
  <r>
    <x v="4"/>
    <x v="4"/>
    <s v="2018/02/08, G"/>
    <x v="30"/>
    <s v="G"/>
    <s v="is_arm16fraud_bad"/>
    <x v="0"/>
    <n v="0.19978863094808719"/>
    <n v="0.27853475761799906"/>
    <n v="0.52952155555789071"/>
    <n v="0.79113457328546399"/>
    <n v="0.79113457328546399"/>
    <n v="0.80693751842862227"/>
    <n v="0.80718823540103646"/>
    <n v="0.81168072001812996"/>
    <n v="0.81177493205333251"/>
    <n v="0.84137649087954702"/>
  </r>
  <r>
    <x v="4"/>
    <x v="4"/>
    <s v="2018/02/08, G"/>
    <x v="30"/>
    <s v="G"/>
    <s v="is_arm16fraud_bad"/>
    <x v="1"/>
    <n v="0"/>
    <n v="0"/>
    <n v="0"/>
    <n v="0"/>
    <n v="0"/>
    <n v="0"/>
    <n v="0.13700802550580027"/>
    <n v="0.19713645479242248"/>
    <n v="0.36798441280235006"/>
    <n v="0.35856570638769591"/>
  </r>
  <r>
    <x v="4"/>
    <x v="4"/>
    <s v="2018/02/08, G"/>
    <x v="30"/>
    <s v="G"/>
    <s v="is_arm16fraud_bad"/>
    <x v="2"/>
    <n v="998"/>
    <n v="996"/>
    <n v="993"/>
    <n v="979"/>
    <n v="979"/>
    <n v="939"/>
    <n v="840"/>
    <n v="755"/>
    <n v="723"/>
    <n v="683"/>
  </r>
  <r>
    <x v="4"/>
    <x v="4"/>
    <s v="2018/02/15, G"/>
    <x v="31"/>
    <s v="G"/>
    <s v="is_arm16fraud_bad"/>
    <x v="0"/>
    <n v="0.16430362442574695"/>
    <n v="0.28826726890090743"/>
    <n v="0.28826726890090743"/>
    <n v="0.71492291813215514"/>
    <n v="0.71492291813215514"/>
    <n v="0.71492291813215514"/>
    <n v="0.71492291813215514"/>
    <n v="0.71496104486613377"/>
    <n v="0.71496104486613377"/>
    <n v="0.71496104486613377"/>
  </r>
  <r>
    <x v="4"/>
    <x v="4"/>
    <s v="2018/02/15, G"/>
    <x v="31"/>
    <s v="G"/>
    <s v="is_arm16fraud_bad"/>
    <x v="1"/>
    <n v="0"/>
    <n v="0"/>
    <n v="0"/>
    <n v="0"/>
    <n v="0"/>
    <n v="0"/>
    <n v="0"/>
    <n v="8.228469628025248E-6"/>
    <n v="8.228469628025248E-6"/>
    <n v="8.228469628025248E-6"/>
  </r>
  <r>
    <x v="4"/>
    <x v="4"/>
    <s v="2018/02/15, G"/>
    <x v="31"/>
    <s v="G"/>
    <s v="is_arm16fraud_bad"/>
    <x v="2"/>
    <n v="996"/>
    <n v="995"/>
    <n v="995"/>
    <n v="981"/>
    <n v="981"/>
    <n v="981"/>
    <n v="981"/>
    <n v="915"/>
    <n v="915"/>
    <n v="915"/>
  </r>
  <r>
    <x v="4"/>
    <x v="4"/>
    <s v="2018/02/22, G"/>
    <x v="32"/>
    <s v="G"/>
    <s v="is_arm16fraud_bad"/>
    <x v="0"/>
    <n v="6.3641710771766849E-2"/>
    <n v="0.10772580581533737"/>
    <n v="0.10772580581533737"/>
    <n v="0.17151853047248938"/>
    <n v="0.17151853047248938"/>
    <n v="0.2310394878536578"/>
    <n v="0.26914687899040568"/>
    <n v="0.33161676255222378"/>
    <n v="0.33161676255222378"/>
    <n v="0.4424838598867753"/>
  </r>
  <r>
    <x v="4"/>
    <x v="4"/>
    <s v="2018/02/22, G"/>
    <x v="32"/>
    <s v="G"/>
    <s v="is_arm16fraud_bad"/>
    <x v="1"/>
    <n v="0"/>
    <n v="0"/>
    <n v="0"/>
    <n v="0"/>
    <n v="0"/>
    <n v="0"/>
    <n v="0"/>
    <n v="0"/>
    <n v="0"/>
    <n v="0"/>
  </r>
  <r>
    <x v="4"/>
    <x v="4"/>
    <s v="2018/02/22, G"/>
    <x v="32"/>
    <s v="G"/>
    <s v="is_arm16fraud_bad"/>
    <x v="2"/>
    <n v="998"/>
    <n v="998"/>
    <n v="998"/>
    <n v="997"/>
    <n v="997"/>
    <n v="996"/>
    <n v="996"/>
    <n v="996"/>
    <n v="996"/>
    <n v="993"/>
  </r>
  <r>
    <x v="4"/>
    <x v="4"/>
    <s v="2018/03/01, G"/>
    <x v="7"/>
    <s v="G"/>
    <s v="is_arm16fraud_bad"/>
    <x v="0"/>
    <n v="0.24674864026708904"/>
    <n v="0.24674864026708904"/>
    <n v="0.24674864026708904"/>
    <n v="0.24674864026708904"/>
    <n v="0.24674864026708904"/>
    <n v="0.24674864026708904"/>
    <n v="0.24674864026708904"/>
    <n v="0.24674864026708904"/>
    <n v="0.24674864026708904"/>
    <n v="0.24674864026708904"/>
  </r>
  <r>
    <x v="4"/>
    <x v="4"/>
    <s v="2018/03/01, G"/>
    <x v="7"/>
    <s v="G"/>
    <s v="is_arm16fraud_bad"/>
    <x v="1"/>
    <n v="0"/>
    <n v="0"/>
    <n v="0"/>
    <n v="0"/>
    <n v="0"/>
    <n v="0"/>
    <n v="0"/>
    <n v="0"/>
    <n v="0"/>
    <n v="0"/>
  </r>
  <r>
    <x v="4"/>
    <x v="4"/>
    <s v="2018/03/01, G"/>
    <x v="7"/>
    <s v="G"/>
    <s v="is_arm16fraud_bad"/>
    <x v="2"/>
    <n v="999"/>
    <n v="999"/>
    <n v="999"/>
    <n v="999"/>
    <n v="999"/>
    <n v="999"/>
    <n v="999"/>
    <n v="999"/>
    <n v="999"/>
    <n v="999"/>
  </r>
  <r>
    <x v="5"/>
    <x v="4"/>
    <s v="2017/08/31, G"/>
    <x v="8"/>
    <s v="G"/>
    <s v="is_arm16fraud_bad"/>
    <x v="0"/>
    <n v="5.688930819617305E-2"/>
    <n v="5.688930819617305E-2"/>
    <n v="5.9529633750915155E-2"/>
    <n v="0.54556139498032652"/>
    <n v="0.67137790574953116"/>
    <n v="0.6742323608440175"/>
    <n v="0.67925353962421486"/>
    <n v="0.69840661934669901"/>
    <n v="0.71743722812975941"/>
    <n v="0.73823698412198091"/>
  </r>
  <r>
    <x v="5"/>
    <x v="4"/>
    <s v="2017/08/31, G"/>
    <x v="8"/>
    <s v="G"/>
    <s v="is_arm16fraud_bad"/>
    <x v="1"/>
    <n v="33.122822120866601"/>
    <n v="33.122822120866601"/>
    <n v="35.34984412168204"/>
    <n v="4.5419400757711825"/>
    <n v="4.2978878241868275"/>
    <n v="5.8524663504555505"/>
    <n v="6.3587711026685545"/>
    <n v="6.9512972007421245"/>
    <n v="7.7546101959666434"/>
    <n v="8.4181907456634821"/>
  </r>
  <r>
    <x v="5"/>
    <x v="4"/>
    <s v="2017/08/31, G"/>
    <x v="8"/>
    <s v="G"/>
    <s v="is_arm16fraud_bad"/>
    <x v="2"/>
    <n v="925"/>
    <n v="925"/>
    <n v="782"/>
    <n v="577"/>
    <n v="495"/>
    <n v="455"/>
    <n v="410"/>
    <n v="329"/>
    <n v="278"/>
    <n v="247"/>
  </r>
  <r>
    <x v="5"/>
    <x v="4"/>
    <s v="2017/09/07, G"/>
    <x v="9"/>
    <s v="G"/>
    <s v="is_arm16fraud_bad"/>
    <x v="0"/>
    <n v="0.41872675588629293"/>
    <n v="0.68714584279071211"/>
    <n v="0.6883440753735639"/>
    <n v="0.77045564977443748"/>
    <n v="0.77370535863117695"/>
    <n v="0.78304898621720997"/>
    <n v="0.79055827583322258"/>
    <n v="0.79378858548837405"/>
    <n v="0.79772747988762094"/>
    <n v="0.80232046568875437"/>
  </r>
  <r>
    <x v="5"/>
    <x v="4"/>
    <s v="2017/09/07, G"/>
    <x v="9"/>
    <s v="G"/>
    <s v="is_arm16fraud_bad"/>
    <x v="1"/>
    <n v="0.1174067446876053"/>
    <n v="0.11562423851121824"/>
    <n v="0.24916736658711619"/>
    <n v="0.4979726564156613"/>
    <n v="0.66809231942204517"/>
    <n v="0.99769848539951489"/>
    <n v="1.3367199504807588"/>
    <n v="1.6647852245145716"/>
    <n v="2.0126444090731823"/>
    <n v="2.3265331197800156"/>
  </r>
  <r>
    <x v="5"/>
    <x v="4"/>
    <s v="2017/09/07, G"/>
    <x v="9"/>
    <s v="G"/>
    <s v="is_arm16fraud_bad"/>
    <x v="2"/>
    <n v="879"/>
    <n v="740"/>
    <n v="569"/>
    <n v="430"/>
    <n v="365"/>
    <n v="299"/>
    <n v="267"/>
    <n v="253"/>
    <n v="238"/>
    <n v="218"/>
  </r>
  <r>
    <x v="5"/>
    <x v="4"/>
    <s v="2017/09/14, G"/>
    <x v="10"/>
    <s v="G"/>
    <s v="is_arm16fraud_bad"/>
    <x v="0"/>
    <n v="0.68083662054833982"/>
    <n v="0.68174683850257645"/>
    <n v="0.69333508953219303"/>
    <n v="0.7066266724059953"/>
    <n v="0.71763081531532003"/>
    <n v="0.73334399726250143"/>
    <n v="0.74730681020423806"/>
    <n v="0.77451210487222877"/>
    <n v="0.78139137117941793"/>
    <n v="0.79024342817259741"/>
  </r>
  <r>
    <x v="5"/>
    <x v="4"/>
    <s v="2017/09/14, G"/>
    <x v="10"/>
    <s v="G"/>
    <s v="is_arm16fraud_bad"/>
    <x v="1"/>
    <n v="0.1335680014449297"/>
    <n v="1.0576624984942189"/>
    <n v="2.060040618959301"/>
    <n v="2.7778625095179081"/>
    <n v="3.5111764560295846"/>
    <n v="4.3245090314628367"/>
    <n v="5.0565797639840468"/>
    <n v="5.7035693269683598"/>
    <n v="6.4836947300175662"/>
    <n v="7.2509214970054572"/>
  </r>
  <r>
    <x v="5"/>
    <x v="4"/>
    <s v="2017/09/14, G"/>
    <x v="10"/>
    <s v="G"/>
    <s v="is_arm16fraud_bad"/>
    <x v="2"/>
    <n v="873"/>
    <n v="802"/>
    <n v="711"/>
    <n v="470"/>
    <n v="361"/>
    <n v="303"/>
    <n v="269"/>
    <n v="239"/>
    <n v="220"/>
    <n v="204"/>
  </r>
  <r>
    <x v="5"/>
    <x v="4"/>
    <s v="2017/09/21, G"/>
    <x v="11"/>
    <s v="G"/>
    <s v="is_arm16fraud_bad"/>
    <x v="0"/>
    <n v="6.2787658573242769E-2"/>
    <n v="0.2641729270391947"/>
    <n v="0.26544428197943443"/>
    <n v="0.26544428197943443"/>
    <n v="0.26544428197943443"/>
    <n v="0.31490440416918947"/>
    <n v="0.32785128016189446"/>
    <n v="0.33690955912158155"/>
    <n v="0.34808442984395943"/>
    <n v="0.84326187265836972"/>
  </r>
  <r>
    <x v="5"/>
    <x v="4"/>
    <s v="2017/09/21, G"/>
    <x v="11"/>
    <s v="G"/>
    <s v="is_arm16fraud_bad"/>
    <x v="1"/>
    <n v="5.0048296721335594"/>
    <n v="2.3838816946452166"/>
    <n v="3.7562211954860327"/>
    <n v="7.8944901066772175"/>
    <n v="7.8944901066772175"/>
    <n v="7.0361793756650517"/>
    <n v="8.0569937434661405"/>
    <n v="9.091142932906001"/>
    <n v="9.9819800211115908"/>
    <n v="4.3225585288986554"/>
  </r>
  <r>
    <x v="5"/>
    <x v="4"/>
    <s v="2017/09/21, G"/>
    <x v="11"/>
    <s v="G"/>
    <s v="is_arm16fraud_bad"/>
    <x v="2"/>
    <n v="677"/>
    <n v="562"/>
    <n v="515"/>
    <n v="514"/>
    <n v="514"/>
    <n v="437"/>
    <n v="371"/>
    <n v="314"/>
    <n v="275"/>
    <n v="264"/>
  </r>
  <r>
    <x v="5"/>
    <x v="4"/>
    <s v="2017/09/28, G"/>
    <x v="12"/>
    <s v="G"/>
    <s v="is_arm16fraud_bad"/>
    <x v="0"/>
    <n v="1.7960440695325111E-2"/>
    <n v="2.4291229173451945E-2"/>
    <n v="2.4291229173451945E-2"/>
    <n v="3.9086920802620849E-2"/>
    <n v="5.3648942535211519E-2"/>
    <n v="6.5792445646968442E-2"/>
    <n v="0.3084788095597964"/>
    <n v="0.31613437262477351"/>
    <n v="0.31925695084363048"/>
    <n v="0.34178410133249848"/>
  </r>
  <r>
    <x v="5"/>
    <x v="4"/>
    <s v="2017/09/28, G"/>
    <x v="12"/>
    <s v="G"/>
    <s v="is_arm16fraud_bad"/>
    <x v="1"/>
    <n v="51.491525700476785"/>
    <n v="99.247799149116986"/>
    <n v="99.247799149116986"/>
    <n v="76.171490951652046"/>
    <n v="67.376737458702195"/>
    <n v="65.299250005125799"/>
    <n v="15.450403833542859"/>
    <n v="15.904985237460327"/>
    <n v="16.456588024065823"/>
    <n v="17.402307134985389"/>
  </r>
  <r>
    <x v="5"/>
    <x v="4"/>
    <s v="2017/09/28, G"/>
    <x v="12"/>
    <s v="G"/>
    <s v="is_arm16fraud_bad"/>
    <x v="2"/>
    <n v="919"/>
    <n v="721"/>
    <n v="721"/>
    <n v="474"/>
    <n v="405"/>
    <n v="349"/>
    <n v="308"/>
    <n v="289"/>
    <n v="279"/>
    <n v="249"/>
  </r>
  <r>
    <x v="5"/>
    <x v="4"/>
    <s v="2017/10/05, G"/>
    <x v="13"/>
    <s v="G"/>
    <s v="is_arm16fraud_bad"/>
    <x v="0"/>
    <n v="2.0585956060374548E-2"/>
    <n v="2.6173842241351879E-2"/>
    <n v="2.6306242762047776E-2"/>
    <n v="0.1140059393049427"/>
    <n v="0.11436755189320984"/>
    <n v="0.23240838365343025"/>
    <n v="0.23288884970326312"/>
    <n v="0.23379376046599765"/>
    <n v="0.49842691668606393"/>
    <n v="0.50005468004394837"/>
  </r>
  <r>
    <x v="5"/>
    <x v="4"/>
    <s v="2017/10/05, G"/>
    <x v="13"/>
    <s v="G"/>
    <s v="is_arm16fraud_bad"/>
    <x v="1"/>
    <n v="13.519776935740524"/>
    <n v="10.837441138790037"/>
    <n v="21.560157472463839"/>
    <n v="5.5456899547095375"/>
    <n v="7.6170840805535809"/>
    <n v="4.7430308472791447"/>
    <n v="6.0530584492833137"/>
    <n v="6.414318050459392"/>
    <n v="3.2700321347545138"/>
    <n v="3.5590161004913208"/>
  </r>
  <r>
    <x v="5"/>
    <x v="4"/>
    <s v="2017/10/05, G"/>
    <x v="13"/>
    <s v="G"/>
    <s v="is_arm16fraud_bad"/>
    <x v="2"/>
    <n v="912"/>
    <n v="856"/>
    <n v="838"/>
    <n v="788"/>
    <n v="719"/>
    <n v="609"/>
    <n v="551"/>
    <n v="494"/>
    <n v="460"/>
    <n v="404"/>
  </r>
  <r>
    <x v="5"/>
    <x v="4"/>
    <s v="2017/10/12, G"/>
    <x v="14"/>
    <s v="G"/>
    <s v="is_arm16fraud_bad"/>
    <x v="0"/>
    <n v="2.0544523544273288E-2"/>
    <n v="2.0544523544273288E-2"/>
    <n v="2.6496038585725502E-2"/>
    <n v="0.55717240386004685"/>
    <n v="0.55717240386004685"/>
    <n v="0.56986858302538279"/>
    <n v="0.63736280978984527"/>
    <n v="0.71267016194541677"/>
    <n v="0.73429976844750355"/>
    <n v="0.73429976844750355"/>
  </r>
  <r>
    <x v="5"/>
    <x v="4"/>
    <s v="2017/10/12, G"/>
    <x v="14"/>
    <s v="G"/>
    <s v="is_arm16fraud_bad"/>
    <x v="1"/>
    <n v="20.359824171109548"/>
    <n v="41.975023716928057"/>
    <n v="38.433270289918447"/>
    <n v="2.2935432980772168"/>
    <n v="2.2935432980772168"/>
    <n v="2.6394848104381983"/>
    <n v="2.7404427563230804"/>
    <n v="2.8419639355819206"/>
    <n v="3.7114491195471504"/>
    <n v="3.7114491195471504"/>
  </r>
  <r>
    <x v="5"/>
    <x v="4"/>
    <s v="2017/10/12, G"/>
    <x v="14"/>
    <s v="G"/>
    <s v="is_arm16fraud_bad"/>
    <x v="2"/>
    <n v="854"/>
    <n v="829"/>
    <n v="768"/>
    <n v="698"/>
    <n v="698"/>
    <n v="578"/>
    <n v="512"/>
    <n v="456"/>
    <n v="380"/>
    <n v="380"/>
  </r>
  <r>
    <x v="5"/>
    <x v="4"/>
    <s v="2017/10/19, G"/>
    <x v="15"/>
    <s v="G"/>
    <s v="is_arm16fraud_bad"/>
    <x v="0"/>
    <n v="0.44618044567790238"/>
    <n v="0.44618044567790238"/>
    <n v="0.53803749423304359"/>
    <n v="0.53803749423304359"/>
    <n v="0.56283003975351675"/>
    <n v="0.56283003975351675"/>
    <n v="0.70559467100330964"/>
    <n v="0.7056333919011456"/>
    <n v="0.7056333919011456"/>
    <n v="0.7056333919011456"/>
  </r>
  <r>
    <x v="5"/>
    <x v="4"/>
    <s v="2017/10/19, G"/>
    <x v="15"/>
    <s v="G"/>
    <s v="is_arm16fraud_bad"/>
    <x v="1"/>
    <n v="1.330907092769219E-2"/>
    <n v="0.83681842466747058"/>
    <n v="1.150843061265906"/>
    <n v="2.2945392333751902"/>
    <n v="3.4890244602656697"/>
    <n v="3.4890244602656697"/>
    <n v="2.9028568079615624"/>
    <n v="4.9695804225988578"/>
    <n v="4.9695804225988578"/>
    <n v="4.9695804225988578"/>
  </r>
  <r>
    <x v="5"/>
    <x v="4"/>
    <s v="2017/10/19, G"/>
    <x v="15"/>
    <s v="G"/>
    <s v="is_arm16fraud_bad"/>
    <x v="2"/>
    <n v="938"/>
    <n v="917"/>
    <n v="877"/>
    <n v="839"/>
    <n v="787"/>
    <n v="787"/>
    <n v="742"/>
    <n v="717"/>
    <n v="717"/>
    <n v="717"/>
  </r>
  <r>
    <x v="5"/>
    <x v="4"/>
    <s v="2017/10/26, G"/>
    <x v="16"/>
    <s v="G"/>
    <s v="is_arm16fraud_bad"/>
    <x v="0"/>
    <n v="0.19951290156339224"/>
    <n v="0.19951290156339224"/>
    <n v="0.57380929276193005"/>
    <n v="0.59908923197603858"/>
    <n v="0.59908923197603858"/>
    <n v="0.59950480275062312"/>
    <n v="0.60539428925976257"/>
    <n v="0.62768541814982548"/>
    <n v="0.65778146676289584"/>
    <n v="0.65984365984993365"/>
  </r>
  <r>
    <x v="5"/>
    <x v="4"/>
    <s v="2017/10/26, G"/>
    <x v="16"/>
    <s v="G"/>
    <s v="is_arm16fraud_bad"/>
    <x v="1"/>
    <n v="3.4912145179411651E-2"/>
    <n v="1.0622696934948852"/>
    <n v="0.37572386363914489"/>
    <n v="1.6122566825688549"/>
    <n v="1.6122566825688549"/>
    <n v="2.0478869563500166"/>
    <n v="2.8422754012208862"/>
    <n v="3.1839504988637506"/>
    <n v="3.2353333125605781"/>
    <n v="3.633577615713099"/>
  </r>
  <r>
    <x v="5"/>
    <x v="4"/>
    <s v="2017/10/26, G"/>
    <x v="16"/>
    <s v="G"/>
    <s v="is_arm16fraud_bad"/>
    <x v="2"/>
    <n v="922"/>
    <n v="915"/>
    <n v="871"/>
    <n v="808"/>
    <n v="808"/>
    <n v="758"/>
    <n v="641"/>
    <n v="550"/>
    <n v="512"/>
    <n v="476"/>
  </r>
  <r>
    <x v="5"/>
    <x v="4"/>
    <s v="2017/11/02, G"/>
    <x v="17"/>
    <s v="G"/>
    <s v="is_arm16fraud_bad"/>
    <x v="0"/>
    <n v="0.20691166922859597"/>
    <n v="0.28823129959990196"/>
    <n v="0.35141891231734707"/>
    <n v="0.40770531100890361"/>
    <n v="0.53414672671964014"/>
    <n v="0.53559064569719428"/>
    <n v="0.53758120879308557"/>
    <n v="0.57638015394462405"/>
    <n v="0.58099444409141021"/>
    <n v="0.60507314003807755"/>
  </r>
  <r>
    <x v="5"/>
    <x v="4"/>
    <s v="2017/11/02, G"/>
    <x v="17"/>
    <s v="G"/>
    <s v="is_arm16fraud_bad"/>
    <x v="1"/>
    <n v="0"/>
    <n v="2.8734389319784757E-2"/>
    <n v="2.0599607779915665"/>
    <n v="3.2825231970989512"/>
    <n v="3.6434043159580378"/>
    <n v="5.7593174586140279"/>
    <n v="6.8989323427340308"/>
    <n v="7.7437722446692243"/>
    <n v="8.7950121375403416"/>
    <n v="10.137488073063375"/>
  </r>
  <r>
    <x v="5"/>
    <x v="4"/>
    <s v="2017/11/02, G"/>
    <x v="17"/>
    <s v="G"/>
    <s v="is_arm16fraud_bad"/>
    <x v="2"/>
    <n v="990"/>
    <n v="977"/>
    <n v="928"/>
    <n v="694"/>
    <n v="578"/>
    <n v="533"/>
    <n v="476"/>
    <n v="416"/>
    <n v="383"/>
    <n v="344"/>
  </r>
  <r>
    <x v="5"/>
    <x v="4"/>
    <s v="2017/11/09, G"/>
    <x v="18"/>
    <s v="G"/>
    <s v="is_arm16fraud_bad"/>
    <x v="0"/>
    <n v="0.12470663914574064"/>
    <n v="0.22926314235898168"/>
    <n v="0.26333649442570078"/>
    <n v="0.46505739150255809"/>
    <n v="0.46505739150255809"/>
    <n v="0.46644046049485011"/>
    <n v="0.67591350883438706"/>
    <n v="0.67591350883438706"/>
    <n v="0.67591350883438706"/>
    <n v="0.68184072662360062"/>
  </r>
  <r>
    <x v="5"/>
    <x v="4"/>
    <s v="2017/11/09, G"/>
    <x v="18"/>
    <s v="G"/>
    <s v="is_arm16fraud_bad"/>
    <x v="1"/>
    <n v="6.417183765689769"/>
    <n v="4.5816114432182315"/>
    <n v="5.591818537928325"/>
    <n v="3.7866981625816152"/>
    <n v="3.7866981625816152"/>
    <n v="4.5306095834099276"/>
    <n v="7.455593857665443"/>
    <n v="7.455593857665443"/>
    <n v="7.455593857665443"/>
    <n v="7.6272633882759617"/>
  </r>
  <r>
    <x v="5"/>
    <x v="4"/>
    <s v="2017/11/09, G"/>
    <x v="18"/>
    <s v="G"/>
    <s v="is_arm16fraud_bad"/>
    <x v="2"/>
    <n v="861"/>
    <n v="835"/>
    <n v="764"/>
    <n v="706"/>
    <n v="706"/>
    <n v="565"/>
    <n v="527"/>
    <n v="527"/>
    <n v="527"/>
    <n v="488"/>
  </r>
  <r>
    <x v="5"/>
    <x v="4"/>
    <s v="2017/11/16, G"/>
    <x v="19"/>
    <s v="G"/>
    <s v="is_arm16fraud_bad"/>
    <x v="0"/>
    <n v="6.8451555212904192E-2"/>
    <n v="6.8767240582651365E-2"/>
    <n v="6.9021097746988766E-2"/>
    <n v="0.34011482049263858"/>
    <n v="0.34011482049263858"/>
    <n v="0.34017678064044155"/>
    <n v="0.34017678064044155"/>
    <n v="0.34371331176831726"/>
    <n v="0.38735758599886472"/>
    <n v="0.40968873047826571"/>
  </r>
  <r>
    <x v="5"/>
    <x v="4"/>
    <s v="2017/11/16, G"/>
    <x v="19"/>
    <s v="G"/>
    <s v="is_arm16fraud_bad"/>
    <x v="1"/>
    <n v="2.5440764319424032"/>
    <n v="10.781422333522775"/>
    <n v="18.151039713225796"/>
    <n v="7.0425588586397954"/>
    <n v="7.0425588586397954"/>
    <n v="10.581409048561367"/>
    <n v="10.581409048561367"/>
    <n v="12.429202538355083"/>
    <n v="11.460503485172936"/>
    <n v="12.219113294387819"/>
  </r>
  <r>
    <x v="5"/>
    <x v="4"/>
    <s v="2017/11/16, G"/>
    <x v="19"/>
    <s v="G"/>
    <s v="is_arm16fraud_bad"/>
    <x v="2"/>
    <n v="911"/>
    <n v="800"/>
    <n v="690"/>
    <n v="544"/>
    <n v="544"/>
    <n v="535"/>
    <n v="535"/>
    <n v="466"/>
    <n v="447"/>
    <n v="405"/>
  </r>
  <r>
    <x v="5"/>
    <x v="4"/>
    <s v="2017/11/23, G"/>
    <x v="20"/>
    <s v="G"/>
    <s v="is_arm16fraud_bad"/>
    <x v="0"/>
    <n v="0.32559368115784926"/>
    <n v="0.32559368115784926"/>
    <n v="0.32727467444713237"/>
    <n v="0.32754382579540869"/>
    <n v="0.32754382579540869"/>
    <n v="0.32754382579540869"/>
    <n v="0.3277987631662953"/>
    <n v="0.37121247295018095"/>
    <n v="0.46032407650776758"/>
    <n v="0.52473117788052648"/>
  </r>
  <r>
    <x v="5"/>
    <x v="4"/>
    <s v="2017/11/23, G"/>
    <x v="20"/>
    <s v="G"/>
    <s v="is_arm16fraud_bad"/>
    <x v="1"/>
    <n v="1.4338489102821228"/>
    <n v="1.5692575879128221"/>
    <n v="2.7801226932006178"/>
    <n v="4.3733788351902954"/>
    <n v="9.3446463955592574"/>
    <n v="9.3446463955592574"/>
    <n v="9.4017017255048199"/>
    <n v="9.2270934519480345"/>
    <n v="8.819403452154015"/>
    <n v="8.2462082553201856"/>
  </r>
  <r>
    <x v="5"/>
    <x v="4"/>
    <s v="2017/11/23, G"/>
    <x v="20"/>
    <s v="G"/>
    <s v="is_arm16fraud_bad"/>
    <x v="2"/>
    <n v="884"/>
    <n v="833"/>
    <n v="738"/>
    <n v="718"/>
    <n v="712"/>
    <n v="712"/>
    <n v="679"/>
    <n v="581"/>
    <n v="495"/>
    <n v="461"/>
  </r>
  <r>
    <x v="5"/>
    <x v="4"/>
    <s v="2017/11/30, G"/>
    <x v="21"/>
    <s v="G"/>
    <s v="is_arm16fraud_bad"/>
    <x v="0"/>
    <n v="0.24743114771412569"/>
    <n v="0.43063314194942443"/>
    <n v="0.43370067134635754"/>
    <n v="0.43563152615704243"/>
    <n v="0.78670693101068612"/>
    <n v="0.78670693101068612"/>
    <n v="0.78785487697766365"/>
    <n v="0.79206575757163211"/>
    <n v="0.79319529291579605"/>
    <n v="0.79626405249140975"/>
  </r>
  <r>
    <x v="5"/>
    <x v="4"/>
    <s v="2017/11/30, G"/>
    <x v="21"/>
    <s v="G"/>
    <s v="is_arm16fraud_bad"/>
    <x v="1"/>
    <n v="0.29842888931430134"/>
    <n v="0.52427241784405787"/>
    <n v="0.96605742536533779"/>
    <n v="1.690347426736881"/>
    <n v="1.1116570985876397"/>
    <n v="1.1116570985876397"/>
    <n v="1.443682574335184"/>
    <n v="1.8153254922015265"/>
    <n v="2.0918645944936518"/>
    <n v="2.4949935884408161"/>
  </r>
  <r>
    <x v="5"/>
    <x v="4"/>
    <s v="2017/11/30, G"/>
    <x v="21"/>
    <s v="G"/>
    <s v="is_arm16fraud_bad"/>
    <x v="2"/>
    <n v="860"/>
    <n v="817"/>
    <n v="729"/>
    <n v="645"/>
    <n v="579"/>
    <n v="579"/>
    <n v="528"/>
    <n v="457"/>
    <n v="425"/>
    <n v="400"/>
  </r>
  <r>
    <x v="5"/>
    <x v="4"/>
    <s v="2017/12/07, G"/>
    <x v="22"/>
    <s v="G"/>
    <s v="is_arm16fraud_bad"/>
    <x v="0"/>
    <n v="2.0123821073142211E-2"/>
    <n v="2.0315701651305064E-2"/>
    <n v="0.11036642564672576"/>
    <n v="0.1125018836792835"/>
    <n v="0.44693937659155614"/>
    <n v="0.44739701992781311"/>
    <n v="0.44974027367238095"/>
    <n v="0.46361510733759048"/>
    <n v="0.47650766426898761"/>
    <n v="0.62092991261393049"/>
  </r>
  <r>
    <x v="5"/>
    <x v="4"/>
    <s v="2017/12/07, G"/>
    <x v="22"/>
    <s v="G"/>
    <s v="is_arm16fraud_bad"/>
    <x v="1"/>
    <n v="2.3686782869102676"/>
    <n v="57.081485754742957"/>
    <n v="16.165507564757718"/>
    <n v="24.260520533804339"/>
    <n v="7.5644009459818013"/>
    <n v="9.6860653649676607"/>
    <n v="11.529234610020978"/>
    <n v="13.23764722222738"/>
    <n v="14.83776805309431"/>
    <n v="12.686889233151508"/>
  </r>
  <r>
    <x v="5"/>
    <x v="4"/>
    <s v="2017/12/07, G"/>
    <x v="22"/>
    <s v="G"/>
    <s v="is_arm16fraud_bad"/>
    <x v="2"/>
    <n v="817"/>
    <n v="785"/>
    <n v="576"/>
    <n v="526"/>
    <n v="490"/>
    <n v="475"/>
    <n v="451"/>
    <n v="420"/>
    <n v="375"/>
    <n v="342"/>
  </r>
  <r>
    <x v="5"/>
    <x v="4"/>
    <s v="2017/12/14, G"/>
    <x v="23"/>
    <s v="G"/>
    <s v="is_arm16fraud_bad"/>
    <x v="0"/>
    <n v="3.1610370939993119E-4"/>
    <n v="0.23791885984662031"/>
    <n v="0.5276814796524848"/>
    <n v="0.5276814796524848"/>
    <n v="0.537630850552267"/>
    <n v="0.64846781753850447"/>
    <n v="0.66437093135278813"/>
    <n v="0.66684023569532591"/>
    <n v="0.69598780249101078"/>
    <n v="0.72825656774246683"/>
  </r>
  <r>
    <x v="5"/>
    <x v="4"/>
    <s v="2017/12/14, G"/>
    <x v="23"/>
    <s v="G"/>
    <s v="is_arm16fraud_bad"/>
    <x v="1"/>
    <n v="1097.206518082422"/>
    <n v="1.4596961952697893"/>
    <n v="0.65910659565853291"/>
    <n v="1.9669278581608087"/>
    <n v="1.9972633306407164"/>
    <n v="1.8894360143528788"/>
    <n v="2.1583514093706841"/>
    <n v="2.7183414799219849"/>
    <n v="3.2683243229161434"/>
    <n v="3.4308571347841141"/>
  </r>
  <r>
    <x v="5"/>
    <x v="4"/>
    <s v="2017/12/14, G"/>
    <x v="23"/>
    <s v="G"/>
    <s v="is_arm16fraud_bad"/>
    <x v="2"/>
    <n v="967"/>
    <n v="939"/>
    <n v="932"/>
    <n v="923"/>
    <n v="905"/>
    <n v="859"/>
    <n v="632"/>
    <n v="575"/>
    <n v="563"/>
    <n v="465"/>
  </r>
  <r>
    <x v="5"/>
    <x v="4"/>
    <s v="2017/12/21, G"/>
    <x v="24"/>
    <s v="G"/>
    <s v="is_arm16fraud_bad"/>
    <x v="0"/>
    <n v="0.55787510937381757"/>
    <n v="0.67314582753237484"/>
    <n v="0.71506035903849652"/>
    <n v="0.71590752380186318"/>
    <n v="0.71616372800932171"/>
    <n v="0.71616372800932171"/>
    <n v="0.71616372800932171"/>
    <n v="0.71658531835388317"/>
    <n v="0.71851401810639381"/>
    <n v="0.72142750572232284"/>
  </r>
  <r>
    <x v="5"/>
    <x v="4"/>
    <s v="2017/12/21, G"/>
    <x v="24"/>
    <s v="G"/>
    <s v="is_arm16fraud_bad"/>
    <x v="1"/>
    <n v="3.4815679710974407E-2"/>
    <n v="0.47676233360780979"/>
    <n v="1.1438645544015489"/>
    <n v="1.6193488046321003"/>
    <n v="3.4995218600688052"/>
    <n v="3.4995218600688052"/>
    <n v="3.4995218600688052"/>
    <n v="4.4300934266037979"/>
    <n v="4.8503043418901619"/>
    <n v="5.7823525569812011"/>
  </r>
  <r>
    <x v="5"/>
    <x v="4"/>
    <s v="2017/12/21, G"/>
    <x v="24"/>
    <s v="G"/>
    <s v="is_arm16fraud_bad"/>
    <x v="2"/>
    <n v="968"/>
    <n v="862"/>
    <n v="727"/>
    <n v="653"/>
    <n v="625"/>
    <n v="625"/>
    <n v="625"/>
    <n v="607"/>
    <n v="560"/>
    <n v="494"/>
  </r>
  <r>
    <x v="5"/>
    <x v="4"/>
    <s v="2017/12/28, G"/>
    <x v="25"/>
    <s v="G"/>
    <s v="is_arm16fraud_bad"/>
    <x v="0"/>
    <n v="0.69152339432824206"/>
    <n v="0.73638140145081443"/>
    <n v="0.7379254291144115"/>
    <n v="0.74181085959727955"/>
    <n v="0.74252411136326257"/>
    <n v="0.74649574602637947"/>
    <n v="0.74649574602637947"/>
    <n v="0.75210539523049347"/>
    <n v="0.87486809274143051"/>
    <n v="0.89239269998140303"/>
  </r>
  <r>
    <x v="5"/>
    <x v="4"/>
    <s v="2017/12/28, G"/>
    <x v="25"/>
    <s v="G"/>
    <s v="is_arm16fraud_bad"/>
    <x v="1"/>
    <n v="0"/>
    <n v="0.16407331310672685"/>
    <n v="0.76521131738382819"/>
    <n v="1.4091040002646196"/>
    <n v="2.1208537120265567"/>
    <n v="3.2856550881348681"/>
    <n v="3.2856550881348681"/>
    <n v="3.6945470798944471"/>
    <n v="3.579751792753588"/>
    <n v="4.0219507593766179"/>
  </r>
  <r>
    <x v="5"/>
    <x v="4"/>
    <s v="2017/12/28, G"/>
    <x v="25"/>
    <s v="G"/>
    <s v="is_arm16fraud_bad"/>
    <x v="2"/>
    <n v="970"/>
    <n v="754"/>
    <n v="637"/>
    <n v="553"/>
    <n v="519"/>
    <n v="454"/>
    <n v="454"/>
    <n v="394"/>
    <n v="363"/>
    <n v="328"/>
  </r>
  <r>
    <x v="5"/>
    <x v="4"/>
    <s v="2018/01/04, G"/>
    <x v="26"/>
    <s v="G"/>
    <s v="is_arm16fraud_bad"/>
    <x v="0"/>
    <n v="0.23483018377763901"/>
    <n v="0.23918474686634872"/>
    <n v="0.24001735121627887"/>
    <n v="0.24267542662627367"/>
    <n v="0.31935553796152594"/>
    <n v="0.4791102966544496"/>
    <n v="0.48356613307035712"/>
    <n v="0.48535685121725614"/>
    <n v="0.48756057401553615"/>
    <n v="0.48760523306950998"/>
  </r>
  <r>
    <x v="5"/>
    <x v="4"/>
    <s v="2018/01/04, G"/>
    <x v="26"/>
    <s v="G"/>
    <s v="is_arm16fraud_bad"/>
    <x v="1"/>
    <n v="0.19974814254840517"/>
    <n v="1.8750357569947271"/>
    <n v="2.5678244555210816"/>
    <n v="3.5673501925499078"/>
    <n v="3.2902675343136725"/>
    <n v="2.3356799121746517"/>
    <n v="2.8982338974159352"/>
    <n v="3.3784936424479564"/>
    <n v="4.4614656344500192"/>
    <n v="4.5253023027297212"/>
  </r>
  <r>
    <x v="5"/>
    <x v="4"/>
    <s v="2018/01/04, G"/>
    <x v="26"/>
    <s v="G"/>
    <s v="is_arm16fraud_bad"/>
    <x v="2"/>
    <n v="912"/>
    <n v="750"/>
    <n v="726"/>
    <n v="650"/>
    <n v="606"/>
    <n v="571"/>
    <n v="489"/>
    <n v="430"/>
    <n v="388"/>
    <n v="385"/>
  </r>
  <r>
    <x v="5"/>
    <x v="4"/>
    <s v="2018/01/11, G"/>
    <x v="27"/>
    <s v="G"/>
    <s v="is_arm16fraud_bad"/>
    <x v="0"/>
    <n v="0.19389609925564685"/>
    <n v="0.20572149465204295"/>
    <n v="0.37975840340717726"/>
    <n v="0.3799472584883915"/>
    <n v="0.42857584679932825"/>
    <n v="0.53924972210938116"/>
    <n v="0.60718635292517387"/>
    <n v="0.72841210557098401"/>
    <n v="0.96183396953376832"/>
    <n v="0.96183396953376832"/>
  </r>
  <r>
    <x v="5"/>
    <x v="4"/>
    <s v="2018/01/11, G"/>
    <x v="27"/>
    <s v="G"/>
    <s v="is_arm16fraud_bad"/>
    <x v="1"/>
    <n v="0"/>
    <n v="0.39160082336397722"/>
    <n v="0.31620408515286558"/>
    <n v="0.47259395381015079"/>
    <n v="0.48437530366876064"/>
    <n v="0.45371282250465395"/>
    <n v="0.48347739145369473"/>
    <n v="0.43564972376604849"/>
    <n v="0.40612555394544864"/>
    <n v="0.40612555394544864"/>
  </r>
  <r>
    <x v="5"/>
    <x v="4"/>
    <s v="2018/01/11, G"/>
    <x v="27"/>
    <s v="G"/>
    <s v="is_arm16fraud_bad"/>
    <x v="2"/>
    <n v="997"/>
    <n v="952"/>
    <n v="809"/>
    <n v="792"/>
    <n v="767"/>
    <n v="650"/>
    <n v="620"/>
    <n v="582"/>
    <n v="482"/>
    <n v="482"/>
  </r>
  <r>
    <x v="5"/>
    <x v="4"/>
    <s v="2018/01/18, G"/>
    <x v="28"/>
    <s v="G"/>
    <s v="is_arm16fraud_bad"/>
    <x v="0"/>
    <n v="8.5411362499624346E-2"/>
    <n v="0.19146168642837719"/>
    <n v="0.29192947504614847"/>
    <n v="0.36935252934502072"/>
    <n v="0.41239444769604422"/>
    <n v="0.51828969564709804"/>
    <n v="0.51845929192763907"/>
    <n v="0.62775848007637614"/>
    <n v="0.63148461537148948"/>
    <n v="0.7406331750099171"/>
  </r>
  <r>
    <x v="5"/>
    <x v="4"/>
    <s v="2018/01/18, G"/>
    <x v="28"/>
    <s v="G"/>
    <s v="is_arm16fraud_bad"/>
    <x v="1"/>
    <n v="0"/>
    <n v="0"/>
    <n v="0"/>
    <n v="0"/>
    <n v="0"/>
    <n v="0"/>
    <n v="0.10394166748341233"/>
    <n v="0.13438976133546951"/>
    <n v="0.15100786597600524"/>
    <n v="0.12886545232958924"/>
  </r>
  <r>
    <x v="5"/>
    <x v="4"/>
    <s v="2018/01/18, G"/>
    <x v="28"/>
    <s v="G"/>
    <s v="is_arm16fraud_bad"/>
    <x v="2"/>
    <n v="999"/>
    <n v="999"/>
    <n v="999"/>
    <n v="998"/>
    <n v="996"/>
    <n v="974"/>
    <n v="924"/>
    <n v="918"/>
    <n v="754"/>
    <n v="750"/>
  </r>
  <r>
    <x v="5"/>
    <x v="4"/>
    <s v="2018/01/25, G"/>
    <x v="29"/>
    <s v="G"/>
    <s v="is_arm16fraud_bad"/>
    <x v="0"/>
    <n v="6.198991667167688E-2"/>
    <n v="0.13421105933647628"/>
    <n v="0.22450462834421128"/>
    <n v="0.22450462834421128"/>
    <n v="0.37338063538946031"/>
    <n v="0.37338063538946031"/>
    <n v="0.39085094052398578"/>
    <n v="0.47813390788471594"/>
    <n v="0.59040929604473491"/>
    <n v="0.59040929604473491"/>
  </r>
  <r>
    <x v="5"/>
    <x v="4"/>
    <s v="2018/01/25, G"/>
    <x v="29"/>
    <s v="G"/>
    <s v="is_arm16fraud_bad"/>
    <x v="1"/>
    <n v="0"/>
    <n v="0"/>
    <n v="0"/>
    <n v="0"/>
    <n v="0"/>
    <n v="0"/>
    <n v="0"/>
    <n v="0"/>
    <n v="0"/>
    <n v="0"/>
  </r>
  <r>
    <x v="5"/>
    <x v="4"/>
    <s v="2018/01/25, G"/>
    <x v="29"/>
    <s v="G"/>
    <s v="is_arm16fraud_bad"/>
    <x v="2"/>
    <n v="1000"/>
    <n v="1000"/>
    <n v="1000"/>
    <n v="1000"/>
    <n v="999"/>
    <n v="999"/>
    <n v="999"/>
    <n v="982"/>
    <n v="978"/>
    <n v="978"/>
  </r>
  <r>
    <x v="5"/>
    <x v="4"/>
    <s v="2018/02/01, G"/>
    <x v="6"/>
    <s v="G"/>
    <s v="is_arm16fraud_bad"/>
    <x v="0"/>
    <n v="0.105366976423133"/>
    <n v="0.20887677411718145"/>
    <n v="0.20887677411718145"/>
    <n v="0.62546125968637456"/>
    <n v="0.62546125968637456"/>
    <n v="0.62546125968637456"/>
    <n v="0.62546125968637456"/>
    <n v="0.62546125968637456"/>
    <n v="0.62546125968637456"/>
    <n v="0.66940910222248817"/>
  </r>
  <r>
    <x v="5"/>
    <x v="4"/>
    <s v="2018/02/01, G"/>
    <x v="6"/>
    <s v="G"/>
    <s v="is_arm16fraud_bad"/>
    <x v="1"/>
    <n v="0"/>
    <n v="0"/>
    <n v="0"/>
    <n v="0"/>
    <n v="0"/>
    <n v="0"/>
    <n v="0"/>
    <n v="0"/>
    <n v="0"/>
    <n v="0"/>
  </r>
  <r>
    <x v="5"/>
    <x v="4"/>
    <s v="2018/02/01, G"/>
    <x v="6"/>
    <s v="G"/>
    <s v="is_arm16fraud_bad"/>
    <x v="2"/>
    <n v="999"/>
    <n v="999"/>
    <n v="999"/>
    <n v="997"/>
    <n v="997"/>
    <n v="997"/>
    <n v="997"/>
    <n v="997"/>
    <n v="997"/>
    <n v="991"/>
  </r>
  <r>
    <x v="5"/>
    <x v="4"/>
    <s v="2018/02/08, G"/>
    <x v="30"/>
    <s v="G"/>
    <s v="is_arm16fraud_bad"/>
    <x v="0"/>
    <n v="0.19978863094808719"/>
    <n v="0.28184134678554174"/>
    <n v="0.53282814472543349"/>
    <n v="0.79444116245300667"/>
    <n v="0.79444116245300667"/>
    <n v="0.82399597400692093"/>
    <n v="0.82821138460367327"/>
    <n v="0.82833243201387052"/>
    <n v="0.84378052592895025"/>
    <n v="0.84388269168475749"/>
  </r>
  <r>
    <x v="5"/>
    <x v="4"/>
    <s v="2018/02/08, G"/>
    <x v="30"/>
    <s v="G"/>
    <s v="is_arm16fraud_bad"/>
    <x v="1"/>
    <n v="0"/>
    <n v="0"/>
    <n v="0"/>
    <n v="0"/>
    <n v="0"/>
    <n v="9.8714977936579899E-4"/>
    <n v="9.8212540790957735E-4"/>
    <n v="0.14502451985989717"/>
    <n v="0.25293584261533469"/>
    <n v="0.41687448261596888"/>
  </r>
  <r>
    <x v="5"/>
    <x v="4"/>
    <s v="2018/02/08, G"/>
    <x v="30"/>
    <s v="G"/>
    <s v="is_arm16fraud_bad"/>
    <x v="2"/>
    <n v="1000"/>
    <n v="999"/>
    <n v="998"/>
    <n v="974"/>
    <n v="974"/>
    <n v="928"/>
    <n v="925"/>
    <n v="886"/>
    <n v="770"/>
    <n v="731"/>
  </r>
  <r>
    <x v="5"/>
    <x v="4"/>
    <s v="2018/02/15, G"/>
    <x v="31"/>
    <s v="G"/>
    <s v="is_arm16fraud_bad"/>
    <x v="0"/>
    <n v="0.16430362442574695"/>
    <n v="0.28826726890090743"/>
    <n v="0.28826726890090743"/>
    <n v="0.71492291813215514"/>
    <n v="0.71492291813215514"/>
    <n v="0.71492291813215514"/>
    <n v="0.71492291813215514"/>
    <n v="0.77402008479895901"/>
    <n v="0.81897224044987105"/>
    <n v="0.81901618460903347"/>
  </r>
  <r>
    <x v="5"/>
    <x v="4"/>
    <s v="2018/02/15, G"/>
    <x v="31"/>
    <s v="G"/>
    <s v="is_arm16fraud_bad"/>
    <x v="1"/>
    <n v="0"/>
    <n v="0"/>
    <n v="0"/>
    <n v="0"/>
    <n v="0"/>
    <n v="0"/>
    <n v="0"/>
    <n v="0"/>
    <n v="2.5325170456855273E-2"/>
    <n v="2.8461723580361375E-2"/>
  </r>
  <r>
    <x v="5"/>
    <x v="4"/>
    <s v="2018/02/15, G"/>
    <x v="31"/>
    <s v="G"/>
    <s v="is_arm16fraud_bad"/>
    <x v="2"/>
    <n v="1000"/>
    <n v="999"/>
    <n v="999"/>
    <n v="996"/>
    <n v="996"/>
    <n v="996"/>
    <n v="996"/>
    <n v="961"/>
    <n v="915"/>
    <n v="863"/>
  </r>
  <r>
    <x v="5"/>
    <x v="4"/>
    <s v="2018/02/22, G"/>
    <x v="32"/>
    <s v="G"/>
    <s v="is_arm16fraud_bad"/>
    <x v="0"/>
    <n v="6.3641710771766849E-2"/>
    <n v="0.12574105288058596"/>
    <n v="0.12574105288058596"/>
    <n v="0.16384844401733398"/>
    <n v="0.25304697447952607"/>
    <n v="0.25304697447952607"/>
    <n v="0.25304697447952607"/>
    <n v="0.31551685804134411"/>
    <n v="0.31551685804134411"/>
    <n v="0.4238055706482447"/>
  </r>
  <r>
    <x v="5"/>
    <x v="4"/>
    <s v="2018/02/22, G"/>
    <x v="32"/>
    <s v="G"/>
    <s v="is_arm16fraud_bad"/>
    <x v="1"/>
    <n v="0"/>
    <n v="0"/>
    <n v="0"/>
    <n v="0"/>
    <n v="0"/>
    <n v="0"/>
    <n v="0"/>
    <n v="0"/>
    <n v="0"/>
    <n v="0"/>
  </r>
  <r>
    <x v="5"/>
    <x v="4"/>
    <s v="2018/02/22, G"/>
    <x v="32"/>
    <s v="G"/>
    <s v="is_arm16fraud_bad"/>
    <x v="2"/>
    <n v="1000"/>
    <n v="999"/>
    <n v="999"/>
    <n v="999"/>
    <n v="999"/>
    <n v="999"/>
    <n v="999"/>
    <n v="999"/>
    <n v="999"/>
    <n v="999"/>
  </r>
  <r>
    <x v="5"/>
    <x v="4"/>
    <s v="2018/03/01, G"/>
    <x v="7"/>
    <s v="G"/>
    <s v="is_arm16fraud_bad"/>
    <x v="0"/>
    <n v="0.28434455789982122"/>
    <n v="0.28434455789982122"/>
    <n v="0.28434455789982122"/>
    <n v="0.28434455789982122"/>
    <n v="0.28434455789982122"/>
    <n v="0.28434455789982122"/>
    <n v="0.28434455789982122"/>
    <n v="0.28434455789982122"/>
    <n v="0.28434455789982122"/>
    <n v="0.28434455789982122"/>
  </r>
  <r>
    <x v="5"/>
    <x v="4"/>
    <s v="2018/03/01, G"/>
    <x v="7"/>
    <s v="G"/>
    <s v="is_arm16fraud_bad"/>
    <x v="1"/>
    <n v="0"/>
    <n v="0"/>
    <n v="0"/>
    <n v="0"/>
    <n v="0"/>
    <n v="0"/>
    <n v="0"/>
    <n v="0"/>
    <n v="0"/>
    <n v="0"/>
  </r>
  <r>
    <x v="5"/>
    <x v="4"/>
    <s v="2018/03/01, G"/>
    <x v="7"/>
    <s v="G"/>
    <s v="is_arm16fraud_bad"/>
    <x v="2"/>
    <n v="1000"/>
    <n v="1000"/>
    <n v="1000"/>
    <n v="1000"/>
    <n v="1000"/>
    <n v="1000"/>
    <n v="1000"/>
    <n v="1000"/>
    <n v="1000"/>
    <n v="1000"/>
  </r>
  <r>
    <x v="6"/>
    <x v="4"/>
    <s v="2017/08/31, G"/>
    <x v="8"/>
    <s v="G"/>
    <s v="is_arm16fraud_bad"/>
    <x v="0"/>
    <n v="5.688930819617305E-2"/>
    <n v="5.688930819617305E-2"/>
    <n v="5.9529633750915155E-2"/>
    <n v="0.19798822021572271"/>
    <n v="0.66985311660647573"/>
    <n v="0.67567321068854758"/>
    <n v="0.67745753702897216"/>
    <n v="0.69587793176163204"/>
    <n v="0.70446912545240636"/>
    <n v="0.72223039560059554"/>
  </r>
  <r>
    <x v="6"/>
    <x v="4"/>
    <s v="2017/08/31, G"/>
    <x v="8"/>
    <s v="G"/>
    <s v="is_arm16fraud_bad"/>
    <x v="1"/>
    <n v="33.107527936145971"/>
    <n v="33.107527936145971"/>
    <n v="35.40127797337481"/>
    <n v="13.462365591397836"/>
    <n v="4.5654108551003789"/>
    <n v="5.167841897245343"/>
    <n v="6.2179650559829884"/>
    <n v="7.5967613776295808"/>
    <n v="7.9183492821886894"/>
    <n v="8.6693832213937281"/>
  </r>
  <r>
    <x v="6"/>
    <x v="4"/>
    <s v="2017/08/31, G"/>
    <x v="8"/>
    <s v="G"/>
    <s v="is_arm16fraud_bad"/>
    <x v="2"/>
    <n v="910.5"/>
    <n v="910.5"/>
    <n v="670"/>
    <n v="495.5"/>
    <n v="354.5"/>
    <n v="334"/>
    <n v="291"/>
    <n v="236.5"/>
    <n v="217.5"/>
    <n v="192"/>
  </r>
  <r>
    <x v="6"/>
    <x v="4"/>
    <s v="2017/09/07, G"/>
    <x v="9"/>
    <s v="G"/>
    <s v="is_arm16fraud_bad"/>
    <x v="0"/>
    <n v="0.41872675588629293"/>
    <n v="0.68701373123022891"/>
    <n v="0.68800238391777935"/>
    <n v="0.76576605337996495"/>
    <n v="0.770525688172223"/>
    <n v="0.77583492418562894"/>
    <n v="0.7946997056053392"/>
    <n v="0.80341309467090849"/>
    <n v="0.80916744172472355"/>
    <n v="0.81394529806284477"/>
  </r>
  <r>
    <x v="6"/>
    <x v="4"/>
    <s v="2017/09/07, G"/>
    <x v="9"/>
    <s v="G"/>
    <s v="is_arm16fraud_bad"/>
    <x v="1"/>
    <n v="0.13674768007160648"/>
    <n v="0.12221612394606048"/>
    <n v="0.26419777476746276"/>
    <n v="0.40819565492629178"/>
    <n v="0.68187151468668594"/>
    <n v="1.0941296715865898"/>
    <n v="1.375284074505762"/>
    <n v="1.6737281061732645"/>
    <n v="1.9760378459046484"/>
    <n v="2.2795822889825792"/>
  </r>
  <r>
    <x v="6"/>
    <x v="4"/>
    <s v="2017/09/07, G"/>
    <x v="9"/>
    <s v="G"/>
    <s v="is_arm16fraud_bad"/>
    <x v="2"/>
    <n v="733"/>
    <n v="600.5"/>
    <n v="487"/>
    <n v="379"/>
    <n v="281.5"/>
    <n v="235"/>
    <n v="216"/>
    <n v="193.5"/>
    <n v="178.5"/>
    <n v="164"/>
  </r>
  <r>
    <x v="6"/>
    <x v="4"/>
    <s v="2017/09/14, G"/>
    <x v="10"/>
    <s v="G"/>
    <s v="is_arm16fraud_bad"/>
    <x v="0"/>
    <n v="0.44189218658979129"/>
    <n v="0.68083662054834004"/>
    <n v="0.69195650963623445"/>
    <n v="0.70478831240604978"/>
    <n v="0.71322724624849998"/>
    <n v="0.72814579347372821"/>
    <n v="0.73766897190398528"/>
    <n v="0.75561940635952052"/>
    <n v="0.82981531396354546"/>
    <n v="0.84637076526365285"/>
  </r>
  <r>
    <x v="6"/>
    <x v="4"/>
    <s v="2017/09/14, G"/>
    <x v="10"/>
    <s v="G"/>
    <s v="is_arm16fraud_bad"/>
    <x v="1"/>
    <n v="1.1885530944854421"/>
    <n v="1.136401458140837"/>
    <n v="2.0030430326115578"/>
    <n v="2.7741336206365088"/>
    <n v="3.6205974636455776"/>
    <n v="4.3921949437985059"/>
    <n v="5.1419548559939772"/>
    <n v="5.9036782015700302"/>
    <n v="6.061422821968919"/>
    <n v="6.7057979936609708"/>
  </r>
  <r>
    <x v="6"/>
    <x v="4"/>
    <s v="2017/09/14, G"/>
    <x v="10"/>
    <s v="G"/>
    <s v="is_arm16fraud_bad"/>
    <x v="2"/>
    <n v="780"/>
    <n v="703.5"/>
    <n v="588"/>
    <n v="368"/>
    <n v="274"/>
    <n v="227"/>
    <n v="196"/>
    <n v="181.5"/>
    <n v="165.5"/>
    <n v="152.5"/>
  </r>
  <r>
    <x v="6"/>
    <x v="4"/>
    <s v="2017/09/21, G"/>
    <x v="11"/>
    <s v="G"/>
    <s v="is_arm16fraud_bad"/>
    <x v="0"/>
    <n v="6.2959413403030115E-2"/>
    <n v="6.2959413403030115E-2"/>
    <n v="6.2959413403030115E-2"/>
    <n v="6.2959413403030115E-2"/>
    <n v="0.26245010995231965"/>
    <n v="0.27508216618760462"/>
    <n v="0.80775773415921381"/>
    <n v="0.81274331613733997"/>
    <n v="0.8250797433138306"/>
    <n v="0.83745505184565339"/>
  </r>
  <r>
    <x v="6"/>
    <x v="4"/>
    <s v="2017/09/21, G"/>
    <x v="11"/>
    <s v="G"/>
    <s v="is_arm16fraud_bad"/>
    <x v="1"/>
    <n v="5.3022231018360717"/>
    <n v="22.927891822156742"/>
    <n v="22.927891822156742"/>
    <n v="26.917376160754316"/>
    <n v="7.4715426913481693"/>
    <n v="8.243198406875365"/>
    <n v="2.9615058222306359"/>
    <n v="3.239328043621422"/>
    <n v="3.6683009481924702"/>
    <n v="4.1106295897294851"/>
  </r>
  <r>
    <x v="6"/>
    <x v="4"/>
    <s v="2017/09/21, G"/>
    <x v="11"/>
    <s v="G"/>
    <s v="is_arm16fraud_bad"/>
    <x v="2"/>
    <n v="510"/>
    <n v="495"/>
    <n v="495"/>
    <n v="490"/>
    <n v="396.5"/>
    <n v="354"/>
    <n v="302"/>
    <n v="269"/>
    <n v="229"/>
    <n v="200.5"/>
  </r>
  <r>
    <x v="6"/>
    <x v="4"/>
    <s v="2017/09/28, G"/>
    <x v="12"/>
    <s v="G"/>
    <s v="is_arm16fraud_bad"/>
    <x v="0"/>
    <n v="1.9802409345435097E-2"/>
    <n v="2.4402022957246167E-2"/>
    <n v="2.4402022957246167E-2"/>
    <n v="3.2173130624697996E-2"/>
    <n v="4.2355308098509376E-2"/>
    <n v="4.2355308098509376E-2"/>
    <n v="5.5906461189653006E-2"/>
    <n v="0.3140605522926419"/>
    <n v="0.33811553087788682"/>
    <n v="0.63765329968111339"/>
  </r>
  <r>
    <x v="6"/>
    <x v="4"/>
    <s v="2017/09/28, G"/>
    <x v="12"/>
    <s v="G"/>
    <s v="is_arm16fraud_bad"/>
    <x v="1"/>
    <n v="51.756730099962979"/>
    <n v="104.07410941552276"/>
    <n v="104.07410941552276"/>
    <n v="89.96745554579222"/>
    <n v="83.715284326554865"/>
    <n v="83.715284326554865"/>
    <n v="73.135640608148577"/>
    <n v="14.483153663479628"/>
    <n v="15.487938105380117"/>
    <n v="8.8806015714243127"/>
  </r>
  <r>
    <x v="6"/>
    <x v="4"/>
    <s v="2017/09/28, G"/>
    <x v="12"/>
    <s v="G"/>
    <s v="is_arm16fraud_bad"/>
    <x v="2"/>
    <n v="798"/>
    <n v="534"/>
    <n v="534"/>
    <n v="378"/>
    <n v="292"/>
    <n v="292"/>
    <n v="254.5"/>
    <n v="224"/>
    <n v="195"/>
    <n v="183"/>
  </r>
  <r>
    <x v="6"/>
    <x v="4"/>
    <s v="2017/10/05, G"/>
    <x v="13"/>
    <s v="G"/>
    <s v="is_arm16fraud_bad"/>
    <x v="0"/>
    <n v="2.0585956060374538E-2"/>
    <n v="8.7304849695155506E-2"/>
    <n v="8.7304849695155506E-2"/>
    <n v="9.9173593625245915E-2"/>
    <n v="0.21128974053641075"/>
    <n v="0.23251442031537889"/>
    <n v="0.23251442031537889"/>
    <n v="0.49436363352930873"/>
    <n v="0.49436363352930873"/>
    <n v="0.49591470473506599"/>
  </r>
  <r>
    <x v="6"/>
    <x v="4"/>
    <s v="2017/10/05, G"/>
    <x v="13"/>
    <s v="G"/>
    <s v="is_arm16fraud_bad"/>
    <x v="1"/>
    <n v="13.422949006230336"/>
    <n v="3.2033927006442009"/>
    <n v="3.9092174160044242"/>
    <n v="6.6269288474612313"/>
    <n v="4.0451169472136748"/>
    <n v="5.0386249192870514"/>
    <n v="6.4967316143371585"/>
    <n v="3.1698951088162381"/>
    <n v="3.2841527310174516"/>
    <n v="3.6488532917637295"/>
  </r>
  <r>
    <x v="6"/>
    <x v="4"/>
    <s v="2017/10/05, G"/>
    <x v="13"/>
    <s v="G"/>
    <s v="is_arm16fraud_bad"/>
    <x v="2"/>
    <n v="881"/>
    <n v="834.5"/>
    <n v="779.5"/>
    <n v="655"/>
    <n v="546.5"/>
    <n v="464.5"/>
    <n v="448.5"/>
    <n v="388.5"/>
    <n v="382"/>
    <n v="317.5"/>
  </r>
  <r>
    <x v="6"/>
    <x v="4"/>
    <s v="2017/10/12, G"/>
    <x v="14"/>
    <s v="G"/>
    <s v="is_arm16fraud_bad"/>
    <x v="0"/>
    <n v="2.0544523544273285E-2"/>
    <n v="2.0544523544273285E-2"/>
    <n v="2.0634394650756251E-2"/>
    <n v="0.55092901193186639"/>
    <n v="0.56224826924509685"/>
    <n v="0.60777903097937391"/>
    <n v="0.60833900148812592"/>
    <n v="0.61796128867150313"/>
    <n v="0.65518593516993584"/>
    <n v="0.7273862279472435"/>
  </r>
  <r>
    <x v="6"/>
    <x v="4"/>
    <s v="2017/10/12, G"/>
    <x v="14"/>
    <s v="G"/>
    <s v="is_arm16fraud_bad"/>
    <x v="1"/>
    <n v="19.856778418242712"/>
    <n v="41.508868189358175"/>
    <n v="50.929306403666963"/>
    <n v="1.9107485450073729"/>
    <n v="2.3036971939839255"/>
    <n v="2.4629997450518357"/>
    <n v="2.9247026398803126"/>
    <n v="3.4678599211072698"/>
    <n v="4.1843322430955796"/>
    <n v="3.7858444315583721"/>
  </r>
  <r>
    <x v="6"/>
    <x v="4"/>
    <s v="2017/10/12, G"/>
    <x v="14"/>
    <s v="G"/>
    <s v="is_arm16fraud_bad"/>
    <x v="2"/>
    <n v="836.5"/>
    <n v="775.5"/>
    <n v="712"/>
    <n v="700"/>
    <n v="569.5"/>
    <n v="481.5"/>
    <n v="427.5"/>
    <n v="355"/>
    <n v="315"/>
    <n v="311.5"/>
  </r>
  <r>
    <x v="6"/>
    <x v="4"/>
    <s v="2017/10/19, G"/>
    <x v="15"/>
    <s v="G"/>
    <s v="is_arm16fraud_bad"/>
    <x v="0"/>
    <n v="0.44618044567790222"/>
    <n v="0.67354057687843805"/>
    <n v="0.67391854731558443"/>
    <n v="0.68049506361002476"/>
    <n v="0.68049506361002476"/>
    <n v="0.68049506361002476"/>
    <n v="0.68095196652379619"/>
    <n v="0.68095196652379619"/>
    <n v="0.68095196652379619"/>
    <n v="0.68095196652379619"/>
  </r>
  <r>
    <x v="6"/>
    <x v="4"/>
    <s v="2017/10/19, G"/>
    <x v="15"/>
    <s v="G"/>
    <s v="is_arm16fraud_bad"/>
    <x v="1"/>
    <n v="1.0125692289677024E-2"/>
    <n v="0.31719285621210253"/>
    <n v="0.71121405069839938"/>
    <n v="1.2717271965780821"/>
    <n v="2.7033733383379595"/>
    <n v="2.7033733383379595"/>
    <n v="4.929370883453668"/>
    <n v="4.929370883453668"/>
    <n v="4.929370883453668"/>
    <n v="4.929370883453668"/>
  </r>
  <r>
    <x v="6"/>
    <x v="4"/>
    <s v="2017/10/19, G"/>
    <x v="15"/>
    <s v="G"/>
    <s v="is_arm16fraud_bad"/>
    <x v="2"/>
    <n v="896"/>
    <n v="792"/>
    <n v="760"/>
    <n v="736.5"/>
    <n v="715.5"/>
    <n v="715.5"/>
    <n v="694"/>
    <n v="694"/>
    <n v="694"/>
    <n v="694"/>
  </r>
  <r>
    <x v="6"/>
    <x v="4"/>
    <s v="2017/10/26, G"/>
    <x v="16"/>
    <s v="G"/>
    <s v="is_arm16fraud_bad"/>
    <x v="0"/>
    <n v="0.19951290156339235"/>
    <n v="0.5741082697855312"/>
    <n v="0.5741082697855312"/>
    <n v="0.59513595899711091"/>
    <n v="0.59540057472773222"/>
    <n v="0.59540057472773222"/>
    <n v="0.62058038090337531"/>
    <n v="0.62665863232205843"/>
    <n v="0.62694356618919078"/>
    <n v="0.65307009442458352"/>
  </r>
  <r>
    <x v="6"/>
    <x v="4"/>
    <s v="2017/10/26, G"/>
    <x v="16"/>
    <s v="G"/>
    <s v="is_arm16fraud_bad"/>
    <x v="1"/>
    <n v="3.2057364685043978E-2"/>
    <n v="1.2458884155807096E-2"/>
    <n v="0.37107880742191929"/>
    <n v="0.79557294638015152"/>
    <n v="2.2650402512614525"/>
    <n v="2.2650402512614525"/>
    <n v="2.6305521710615558"/>
    <n v="2.9013003257813899"/>
    <n v="2.9768286199619434"/>
    <n v="3.5535799142056792"/>
  </r>
  <r>
    <x v="6"/>
    <x v="4"/>
    <s v="2017/10/26, G"/>
    <x v="16"/>
    <s v="G"/>
    <s v="is_arm16fraud_bad"/>
    <x v="2"/>
    <n v="925"/>
    <n v="869.5"/>
    <n v="811"/>
    <n v="740"/>
    <n v="672.5"/>
    <n v="672.5"/>
    <n v="621.5"/>
    <n v="474.5"/>
    <n v="443.5"/>
    <n v="389"/>
  </r>
  <r>
    <x v="6"/>
    <x v="4"/>
    <s v="2017/11/02, G"/>
    <x v="17"/>
    <s v="G"/>
    <s v="is_arm16fraud_bad"/>
    <x v="0"/>
    <n v="0.18734448861271516"/>
    <n v="0.25520881059758754"/>
    <n v="0.47436979878589591"/>
    <n v="0.47546421403447114"/>
    <n v="0.56612456238344644"/>
    <n v="0.56776718222837452"/>
    <n v="0.56990811471975478"/>
    <n v="0.57068523277173744"/>
    <n v="0.58734134164871599"/>
    <n v="0.59217773983311739"/>
  </r>
  <r>
    <x v="6"/>
    <x v="4"/>
    <s v="2017/11/02, G"/>
    <x v="17"/>
    <s v="G"/>
    <s v="is_arm16fraud_bad"/>
    <x v="1"/>
    <n v="0"/>
    <n v="5.3807729086236737E-4"/>
    <n v="1.8540187078488128"/>
    <n v="2.6263640167783624"/>
    <n v="3.6778563094224208"/>
    <n v="5.1504256351928248"/>
    <n v="6.5180955265397484"/>
    <n v="7.9517852741514385"/>
    <n v="9.2710704649096858"/>
    <n v="10.334340546767571"/>
  </r>
  <r>
    <x v="6"/>
    <x v="4"/>
    <s v="2017/11/02, G"/>
    <x v="17"/>
    <s v="G"/>
    <s v="is_arm16fraud_bad"/>
    <x v="2"/>
    <n v="978"/>
    <n v="958"/>
    <n v="696"/>
    <n v="590.5"/>
    <n v="510"/>
    <n v="424.5"/>
    <n v="383"/>
    <n v="362"/>
    <n v="313"/>
    <n v="271.5"/>
  </r>
  <r>
    <x v="6"/>
    <x v="4"/>
    <s v="2017/11/09, G"/>
    <x v="18"/>
    <s v="G"/>
    <s v="is_arm16fraud_bad"/>
    <x v="0"/>
    <n v="0.22926314235898168"/>
    <n v="0.22926314235898168"/>
    <n v="0.22926314235898168"/>
    <n v="0.22994414281192671"/>
    <n v="0.43199346082779394"/>
    <n v="0.62156101178373058"/>
    <n v="0.64744664215029801"/>
    <n v="0.70054180032715396"/>
    <n v="0.70054180032715396"/>
    <n v="0.70054180032715396"/>
  </r>
  <r>
    <x v="6"/>
    <x v="4"/>
    <s v="2017/11/09, G"/>
    <x v="18"/>
    <s v="G"/>
    <s v="is_arm16fraud_bad"/>
    <x v="1"/>
    <n v="3.5302111903185311"/>
    <n v="4.7558715669326066"/>
    <n v="4.7558715669326066"/>
    <n v="5.1687228215573162"/>
    <n v="4.5655129098597378"/>
    <n v="3.2978436312825719"/>
    <n v="4.2956098697946947"/>
    <n v="7.6037868693520849"/>
    <n v="7.6037868693520849"/>
    <n v="7.6037868693520849"/>
  </r>
  <r>
    <x v="6"/>
    <x v="4"/>
    <s v="2017/11/09, G"/>
    <x v="18"/>
    <s v="G"/>
    <s v="is_arm16fraud_bad"/>
    <x v="2"/>
    <n v="794"/>
    <n v="734.5"/>
    <n v="734.5"/>
    <n v="629"/>
    <n v="569"/>
    <n v="486"/>
    <n v="401.5"/>
    <n v="364"/>
    <n v="364"/>
    <n v="364"/>
  </r>
  <r>
    <x v="6"/>
    <x v="4"/>
    <s v="2017/11/16, G"/>
    <x v="19"/>
    <s v="G"/>
    <s v="is_arm16fraud_bad"/>
    <x v="0"/>
    <n v="1.5490036950731098E-4"/>
    <n v="6.8330220988203211E-2"/>
    <n v="0.3363703745417051"/>
    <n v="0.33688249574630968"/>
    <n v="0.33757511414468422"/>
    <n v="0.33879690070485258"/>
    <n v="0.33879690070485258"/>
    <n v="0.35945461981248089"/>
    <n v="0.35945461981248089"/>
    <n v="0.36027614592892054"/>
  </r>
  <r>
    <x v="6"/>
    <x v="4"/>
    <s v="2017/11/16, G"/>
    <x v="19"/>
    <s v="G"/>
    <s v="is_arm16fraud_bad"/>
    <x v="1"/>
    <n v="2659.8296422487219"/>
    <n v="9.4765385441237999"/>
    <n v="2.8671589445718602"/>
    <n v="4.6441579812806735"/>
    <n v="6.298844582525148"/>
    <n v="9.0334413157471865"/>
    <n v="9.8391228975188447"/>
    <n v="12.254419692181189"/>
    <n v="12.254419692181189"/>
    <n v="13.829372064975464"/>
  </r>
  <r>
    <x v="6"/>
    <x v="4"/>
    <s v="2017/11/16, G"/>
    <x v="19"/>
    <s v="G"/>
    <s v="is_arm16fraud_bad"/>
    <x v="2"/>
    <n v="889"/>
    <n v="694.5"/>
    <n v="543.5"/>
    <n v="453.5"/>
    <n v="431"/>
    <n v="416"/>
    <n v="415.5"/>
    <n v="379.5"/>
    <n v="379.5"/>
    <n v="337"/>
  </r>
  <r>
    <x v="6"/>
    <x v="4"/>
    <s v="2017/11/23, G"/>
    <x v="20"/>
    <s v="G"/>
    <s v="is_arm16fraud_bad"/>
    <x v="0"/>
    <n v="1.7988408751761376E-2"/>
    <n v="1.8001425533505751E-2"/>
    <n v="0.36660977810631729"/>
    <n v="0.36660977810631729"/>
    <n v="0.36685008792313661"/>
    <n v="0.36734457325906805"/>
    <n v="0.36734457325906805"/>
    <n v="0.43338086200045528"/>
    <n v="0.43789838181594781"/>
    <n v="0.49054904371821129"/>
  </r>
  <r>
    <x v="6"/>
    <x v="4"/>
    <s v="2017/11/23, G"/>
    <x v="20"/>
    <s v="G"/>
    <s v="is_arm16fraud_bad"/>
    <x v="1"/>
    <n v="5.9387705711519851"/>
    <n v="31.1062263753963"/>
    <n v="2.8292356962003073"/>
    <n v="3.9611197586459057"/>
    <n v="4.8904689442121532"/>
    <n v="8.1814244019562619"/>
    <n v="8.1814244019562619"/>
    <n v="7.7801177288511676"/>
    <n v="9.1402459647281624"/>
    <n v="8.9671164977322686"/>
  </r>
  <r>
    <x v="6"/>
    <x v="4"/>
    <s v="2017/11/23, G"/>
    <x v="20"/>
    <s v="G"/>
    <s v="is_arm16fraud_bad"/>
    <x v="2"/>
    <n v="866"/>
    <n v="762"/>
    <n v="681"/>
    <n v="673"/>
    <n v="627"/>
    <n v="624.5"/>
    <n v="624.5"/>
    <n v="487"/>
    <n v="377"/>
    <n v="364"/>
  </r>
  <r>
    <x v="6"/>
    <x v="4"/>
    <s v="2017/11/30, G"/>
    <x v="21"/>
    <s v="G"/>
    <s v="is_arm16fraud_bad"/>
    <x v="0"/>
    <n v="0.4306331419494247"/>
    <n v="0.4306331419494247"/>
    <n v="0.43078843886487761"/>
    <n v="0.43732634437632512"/>
    <n v="0.78428089248096478"/>
    <n v="0.78482510460330268"/>
    <n v="0.7865932078260186"/>
    <n v="0.78753218113256052"/>
    <n v="0.78862492677413953"/>
    <n v="0.7973113130648608"/>
  </r>
  <r>
    <x v="6"/>
    <x v="4"/>
    <s v="2017/11/30, G"/>
    <x v="21"/>
    <s v="G"/>
    <s v="is_arm16fraud_bad"/>
    <x v="1"/>
    <n v="0.11233237333609394"/>
    <n v="0.51508178817563877"/>
    <n v="0.96469154095830323"/>
    <n v="1.5924474169429188"/>
    <n v="0.90491644938652738"/>
    <n v="1.151177068223127"/>
    <n v="1.5219505745734299"/>
    <n v="1.9515312650478396"/>
    <n v="2.1472231333509706"/>
    <n v="2.5657157715034877"/>
  </r>
  <r>
    <x v="6"/>
    <x v="4"/>
    <s v="2017/11/30, G"/>
    <x v="21"/>
    <s v="G"/>
    <s v="is_arm16fraud_bad"/>
    <x v="2"/>
    <n v="831.5"/>
    <n v="761.5"/>
    <n v="604.5"/>
    <n v="520"/>
    <n v="518.5"/>
    <n v="431.5"/>
    <n v="404"/>
    <n v="348.5"/>
    <n v="325.5"/>
    <n v="306.5"/>
  </r>
  <r>
    <x v="6"/>
    <x v="4"/>
    <s v="2017/12/07, G"/>
    <x v="22"/>
    <s v="G"/>
    <s v="is_arm16fraud_bad"/>
    <x v="0"/>
    <n v="3.4803700808002762E-2"/>
    <n v="4.7041273402488593E-2"/>
    <n v="4.7547094978655509E-2"/>
    <n v="0.35967220284697193"/>
    <n v="0.4199106848015744"/>
    <n v="0.44166973593463527"/>
    <n v="0.57597675138556692"/>
    <n v="0.58753193764490641"/>
    <n v="0.59653437638945428"/>
    <n v="0.63853754436676713"/>
  </r>
  <r>
    <x v="6"/>
    <x v="4"/>
    <s v="2017/12/07, G"/>
    <x v="22"/>
    <s v="G"/>
    <s v="is_arm16fraud_bad"/>
    <x v="1"/>
    <n v="1.5259134893643478"/>
    <n v="20.297331213743547"/>
    <n v="43.054197209609811"/>
    <n v="7.3491248557626259"/>
    <n v="8.3093727218621822"/>
    <n v="9.6624321422207018"/>
    <n v="8.9119803721149911"/>
    <n v="10.214010914811055"/>
    <n v="11.651685686754824"/>
    <n v="12.367451675959268"/>
  </r>
  <r>
    <x v="6"/>
    <x v="4"/>
    <s v="2017/12/07, G"/>
    <x v="22"/>
    <s v="G"/>
    <s v="is_arm16fraud_bad"/>
    <x v="2"/>
    <n v="755.5"/>
    <n v="539"/>
    <n v="498"/>
    <n v="463.5"/>
    <n v="412.5"/>
    <n v="366.5"/>
    <n v="339.5"/>
    <n v="302"/>
    <n v="273"/>
    <n v="240.5"/>
  </r>
  <r>
    <x v="6"/>
    <x v="4"/>
    <s v="2017/12/14, G"/>
    <x v="23"/>
    <s v="G"/>
    <s v="is_arm16fraud_bad"/>
    <x v="0"/>
    <n v="1.783340683165513E-2"/>
    <n v="0.54726857084368563"/>
    <n v="0.54726857084368563"/>
    <n v="0.54784505468175348"/>
    <n v="0.54784505468175348"/>
    <n v="0.55815807777573478"/>
    <n v="0.57211820391148316"/>
    <n v="0.66343157959801646"/>
    <n v="0.73964511443306413"/>
    <n v="0.74020633809205805"/>
  </r>
  <r>
    <x v="6"/>
    <x v="4"/>
    <s v="2017/12/14, G"/>
    <x v="23"/>
    <s v="G"/>
    <s v="is_arm16fraud_bad"/>
    <x v="1"/>
    <n v="0"/>
    <n v="0"/>
    <n v="0.63368680923911436"/>
    <n v="1.8948555703090644"/>
    <n v="1.8948555703090644"/>
    <n v="2.2649097161017919"/>
    <n v="2.702842128106266"/>
    <n v="2.7580856746604079"/>
    <n v="3.159373286265605"/>
    <n v="3.3684132275436856"/>
  </r>
  <r>
    <x v="6"/>
    <x v="4"/>
    <s v="2017/12/14, G"/>
    <x v="23"/>
    <s v="G"/>
    <s v="is_arm16fraud_bad"/>
    <x v="2"/>
    <n v="921"/>
    <n v="889.5"/>
    <n v="888"/>
    <n v="833.5"/>
    <n v="833.5"/>
    <n v="720"/>
    <n v="585"/>
    <n v="489.5"/>
    <n v="406.5"/>
    <n v="382"/>
  </r>
  <r>
    <x v="6"/>
    <x v="4"/>
    <s v="2017/12/21, G"/>
    <x v="24"/>
    <s v="G"/>
    <s v="is_arm16fraud_bad"/>
    <x v="0"/>
    <n v="0.56062744589219371"/>
    <n v="0.60050429596137878"/>
    <n v="0.71204337960422515"/>
    <n v="0.71351453823199251"/>
    <n v="0.71351453823199251"/>
    <n v="0.71351453823199251"/>
    <n v="0.71470006697009214"/>
    <n v="0.7152013074288619"/>
    <n v="0.7152013074288619"/>
    <n v="0.71709782088079077"/>
  </r>
  <r>
    <x v="6"/>
    <x v="4"/>
    <s v="2017/12/21, G"/>
    <x v="24"/>
    <s v="G"/>
    <s v="is_arm16fraud_bad"/>
    <x v="1"/>
    <n v="0.22166071272493196"/>
    <n v="0.58239259020307199"/>
    <n v="0.90333855602496604"/>
    <n v="3.1841540005705951"/>
    <n v="3.1841540005705951"/>
    <n v="3.1841540005705951"/>
    <n v="3.6466683059413216"/>
    <n v="4.7260837728522516"/>
    <n v="4.7260837728522516"/>
    <n v="5.7823512862645376"/>
  </r>
  <r>
    <x v="6"/>
    <x v="4"/>
    <s v="2017/12/21, G"/>
    <x v="24"/>
    <s v="G"/>
    <s v="is_arm16fraud_bad"/>
    <x v="2"/>
    <n v="834.5"/>
    <n v="745.5"/>
    <n v="677"/>
    <n v="636.5"/>
    <n v="636.5"/>
    <n v="636.5"/>
    <n v="545.5"/>
    <n v="500.5"/>
    <n v="500.5"/>
    <n v="434.5"/>
  </r>
  <r>
    <x v="6"/>
    <x v="4"/>
    <s v="2017/12/28, G"/>
    <x v="25"/>
    <s v="G"/>
    <s v="is_arm16fraud_bad"/>
    <x v="0"/>
    <n v="0.69019887655685785"/>
    <n v="0.69252865937691055"/>
    <n v="0.73740701500974304"/>
    <n v="0.73759390783438261"/>
    <n v="0.8610195668356152"/>
    <n v="0.86197675751542491"/>
    <n v="0.86270708797793361"/>
    <n v="0.86286325536277941"/>
    <n v="0.88397776677991491"/>
    <n v="0.88863527865271652"/>
  </r>
  <r>
    <x v="6"/>
    <x v="4"/>
    <s v="2017/12/28, G"/>
    <x v="25"/>
    <s v="G"/>
    <s v="is_arm16fraud_bad"/>
    <x v="1"/>
    <n v="0"/>
    <n v="0.21902675983560871"/>
    <n v="0.66159174979915092"/>
    <n v="1.3280177147392811"/>
    <n v="1.5623040701682251"/>
    <n v="2.1463377503123837"/>
    <n v="3.0203699533579402"/>
    <n v="3.1141533218596278"/>
    <n v="3.496904414512414"/>
    <n v="4.0043268028411028"/>
  </r>
  <r>
    <x v="6"/>
    <x v="4"/>
    <s v="2017/12/28, G"/>
    <x v="25"/>
    <s v="G"/>
    <s v="is_arm16fraud_bad"/>
    <x v="2"/>
    <n v="944"/>
    <n v="658.5"/>
    <n v="491.5"/>
    <n v="437"/>
    <n v="382"/>
    <n v="365.5"/>
    <n v="354"/>
    <n v="342"/>
    <n v="280.5"/>
    <n v="241.5"/>
  </r>
  <r>
    <x v="6"/>
    <x v="4"/>
    <s v="2018/01/04, G"/>
    <x v="26"/>
    <s v="G"/>
    <s v="is_arm16fraud_bad"/>
    <x v="0"/>
    <n v="0.23832842205870111"/>
    <n v="0.23969427532536097"/>
    <n v="0.23982718045286633"/>
    <n v="0.23982718045286633"/>
    <n v="0.39902532259279683"/>
    <n v="0.47687256729607824"/>
    <n v="0.47986788573535266"/>
    <n v="0.508972860213877"/>
    <n v="0.725650543051925"/>
    <n v="0.72629977523645006"/>
  </r>
  <r>
    <x v="6"/>
    <x v="4"/>
    <s v="2018/01/04, G"/>
    <x v="26"/>
    <s v="G"/>
    <s v="is_arm16fraud_bad"/>
    <x v="1"/>
    <n v="0.27988429874977921"/>
    <n v="1.2860714797262371"/>
    <n v="2.5472437915260024"/>
    <n v="3.7274792024834809"/>
    <n v="2.3049987689101519"/>
    <n v="2.3090119033793992"/>
    <n v="2.8910079369072053"/>
    <n v="3.1875536382393306"/>
    <n v="2.3583183810061112"/>
    <n v="2.8204596410848888"/>
  </r>
  <r>
    <x v="6"/>
    <x v="4"/>
    <s v="2018/01/04, G"/>
    <x v="26"/>
    <s v="G"/>
    <s v="is_arm16fraud_bad"/>
    <x v="2"/>
    <n v="884"/>
    <n v="626.5"/>
    <n v="543.5"/>
    <n v="535.5"/>
    <n v="505.5"/>
    <n v="456.5"/>
    <n v="427"/>
    <n v="343"/>
    <n v="315.5"/>
    <n v="306"/>
  </r>
  <r>
    <x v="6"/>
    <x v="4"/>
    <s v="2018/01/11, G"/>
    <x v="27"/>
    <s v="G"/>
    <s v="is_arm16fraud_bad"/>
    <x v="0"/>
    <n v="0.19389609925564685"/>
    <n v="0.22629279567207816"/>
    <n v="0.22712436503701097"/>
    <n v="0.32652820103574998"/>
    <n v="0.39421554289607513"/>
    <n v="0.49925908765306942"/>
    <n v="0.60635626694279698"/>
    <n v="0.72739336311928304"/>
    <n v="0.72849708663355806"/>
    <n v="0.96104117293380065"/>
  </r>
  <r>
    <x v="6"/>
    <x v="4"/>
    <s v="2018/01/11, G"/>
    <x v="27"/>
    <s v="G"/>
    <s v="is_arm16fraud_bad"/>
    <x v="1"/>
    <n v="0"/>
    <n v="0.26411258023506873"/>
    <n v="0.54929671300228355"/>
    <n v="0.50527108599767989"/>
    <n v="0.61401211909227915"/>
    <n v="0.54079997762300347"/>
    <n v="0.46350981308573824"/>
    <n v="0.41539970380475577"/>
    <n v="0.56339205792074709"/>
    <n v="0.43048936223211354"/>
  </r>
  <r>
    <x v="6"/>
    <x v="4"/>
    <s v="2018/01/11, G"/>
    <x v="27"/>
    <s v="G"/>
    <s v="is_arm16fraud_bad"/>
    <x v="2"/>
    <n v="993.5"/>
    <n v="834.5"/>
    <n v="749"/>
    <n v="682.5"/>
    <n v="627.5"/>
    <n v="594.5"/>
    <n v="558.5"/>
    <n v="526.5"/>
    <n v="391"/>
    <n v="379.5"/>
  </r>
  <r>
    <x v="6"/>
    <x v="4"/>
    <s v="2018/01/18, G"/>
    <x v="28"/>
    <s v="G"/>
    <s v="is_arm16fraud_bad"/>
    <x v="0"/>
    <n v="8.5411362499624346E-2"/>
    <n v="0.19146168642837719"/>
    <n v="0.29192947504614847"/>
    <n v="0.36857868429679774"/>
    <n v="0.41248843346156422"/>
    <n v="0.51834992206544994"/>
    <n v="0.62783573608294307"/>
    <n v="0.62783573608294307"/>
    <n v="0.73581995875305761"/>
    <n v="0.73581995875305761"/>
  </r>
  <r>
    <x v="6"/>
    <x v="4"/>
    <s v="2018/01/18, G"/>
    <x v="28"/>
    <s v="G"/>
    <s v="is_arm16fraud_bad"/>
    <x v="1"/>
    <n v="0"/>
    <n v="0"/>
    <n v="0"/>
    <n v="0"/>
    <n v="0"/>
    <n v="2.216627256402082E-2"/>
    <n v="6.7426196733634841E-2"/>
    <n v="6.7426196733634841E-2"/>
    <n v="5.8840178018286317E-2"/>
    <n v="0.13695832125780283"/>
  </r>
  <r>
    <x v="6"/>
    <x v="4"/>
    <s v="2018/01/18, G"/>
    <x v="28"/>
    <s v="G"/>
    <s v="is_arm16fraud_bad"/>
    <x v="2"/>
    <n v="997.5"/>
    <n v="996.5"/>
    <n v="996.5"/>
    <n v="996"/>
    <n v="978.5"/>
    <n v="889"/>
    <n v="809"/>
    <n v="809"/>
    <n v="758.5"/>
    <n v="753"/>
  </r>
  <r>
    <x v="6"/>
    <x v="4"/>
    <s v="2018/01/25, G"/>
    <x v="29"/>
    <s v="G"/>
    <s v="is_arm16fraud_bad"/>
    <x v="0"/>
    <n v="7.2221142664799454E-2"/>
    <n v="0.16251471167253445"/>
    <n v="0.259733114081517"/>
    <n v="0.259733114081517"/>
    <n v="0.32172303075319381"/>
    <n v="0.33842815849805385"/>
    <n v="0.40024930542956327"/>
    <n v="0.47063024262019265"/>
    <n v="0.61449150515642492"/>
    <n v="0.61449150515642492"/>
  </r>
  <r>
    <x v="6"/>
    <x v="4"/>
    <s v="2018/01/25, G"/>
    <x v="29"/>
    <s v="G"/>
    <s v="is_arm16fraud_bad"/>
    <x v="1"/>
    <n v="0"/>
    <n v="0"/>
    <n v="0"/>
    <n v="0"/>
    <n v="0"/>
    <n v="0"/>
    <n v="0"/>
    <n v="0"/>
    <n v="0"/>
    <n v="0"/>
  </r>
  <r>
    <x v="6"/>
    <x v="4"/>
    <s v="2018/01/25, G"/>
    <x v="29"/>
    <s v="G"/>
    <s v="is_arm16fraud_bad"/>
    <x v="2"/>
    <n v="999"/>
    <n v="999"/>
    <n v="998"/>
    <n v="998"/>
    <n v="997.5"/>
    <n v="996.5"/>
    <n v="992.5"/>
    <n v="987"/>
    <n v="960.5"/>
    <n v="960.5"/>
  </r>
  <r>
    <x v="6"/>
    <x v="4"/>
    <s v="2018/02/01, G"/>
    <x v="6"/>
    <s v="G"/>
    <s v="is_arm16fraud_bad"/>
    <x v="0"/>
    <n v="0.105366976423133"/>
    <n v="0.20887677411718145"/>
    <n v="0.20887677411718145"/>
    <n v="0.62345274439946108"/>
    <n v="0.62345274439946108"/>
    <n v="0.62345274439946108"/>
    <n v="0.62345274439946108"/>
    <n v="0.62345274439946108"/>
    <n v="0.62345274439946108"/>
    <n v="0.66740058693557525"/>
  </r>
  <r>
    <x v="6"/>
    <x v="4"/>
    <s v="2018/02/01, G"/>
    <x v="6"/>
    <s v="G"/>
    <s v="is_arm16fraud_bad"/>
    <x v="1"/>
    <n v="0"/>
    <n v="0"/>
    <n v="0"/>
    <n v="0"/>
    <n v="0"/>
    <n v="0"/>
    <n v="0"/>
    <n v="0"/>
    <n v="0"/>
    <n v="0"/>
  </r>
  <r>
    <x v="6"/>
    <x v="4"/>
    <s v="2018/02/01, G"/>
    <x v="6"/>
    <s v="G"/>
    <s v="is_arm16fraud_bad"/>
    <x v="2"/>
    <n v="998.5"/>
    <n v="996.5"/>
    <n v="996.5"/>
    <n v="993.5"/>
    <n v="993.5"/>
    <n v="993.5"/>
    <n v="993.5"/>
    <n v="993.5"/>
    <n v="993.5"/>
    <n v="990"/>
  </r>
  <r>
    <x v="6"/>
    <x v="4"/>
    <s v="2018/02/08, G"/>
    <x v="30"/>
    <s v="G"/>
    <s v="is_arm16fraud_bad"/>
    <x v="0"/>
    <n v="0.19978863094808719"/>
    <n v="0.27853475761799906"/>
    <n v="0.52952155555789071"/>
    <n v="0.79444116245300667"/>
    <n v="0.79444116245300667"/>
    <n v="0.80693751842862227"/>
    <n v="0.81140364599778914"/>
    <n v="0.8115332603684221"/>
    <n v="0.84129575785582511"/>
    <n v="0.84402049280713087"/>
  </r>
  <r>
    <x v="6"/>
    <x v="4"/>
    <s v="2018/02/08, G"/>
    <x v="30"/>
    <s v="G"/>
    <s v="is_arm16fraud_bad"/>
    <x v="1"/>
    <n v="0"/>
    <n v="0"/>
    <n v="0"/>
    <n v="0"/>
    <n v="0"/>
    <n v="0"/>
    <n v="0.14576055772196378"/>
    <n v="0.16205031488933652"/>
    <n v="0.20041073207625165"/>
    <n v="0.36516769279034694"/>
  </r>
  <r>
    <x v="6"/>
    <x v="4"/>
    <s v="2018/02/08, G"/>
    <x v="30"/>
    <s v="G"/>
    <s v="is_arm16fraud_bad"/>
    <x v="2"/>
    <n v="999"/>
    <n v="998"/>
    <n v="995.5"/>
    <n v="976.5"/>
    <n v="976.5"/>
    <n v="909"/>
    <n v="866.5"/>
    <n v="829"/>
    <n v="711"/>
    <n v="647.5"/>
  </r>
  <r>
    <x v="6"/>
    <x v="4"/>
    <s v="2018/02/15, G"/>
    <x v="31"/>
    <s v="G"/>
    <s v="is_arm16fraud_bad"/>
    <x v="0"/>
    <n v="0.16430362442574695"/>
    <n v="0.28826726890090743"/>
    <n v="0.28826726890090743"/>
    <n v="0.71492291813215514"/>
    <n v="0.71492291813215514"/>
    <n v="0.71492291813215514"/>
    <n v="0.71492291813215514"/>
    <n v="0.77405821153293741"/>
    <n v="0.77405821153293741"/>
    <n v="0.77405821153293741"/>
  </r>
  <r>
    <x v="6"/>
    <x v="4"/>
    <s v="2018/02/15, G"/>
    <x v="31"/>
    <s v="G"/>
    <s v="is_arm16fraud_bad"/>
    <x v="1"/>
    <n v="0"/>
    <n v="0"/>
    <n v="0"/>
    <n v="0"/>
    <n v="0"/>
    <n v="0"/>
    <n v="0"/>
    <n v="0"/>
    <n v="0"/>
    <n v="0"/>
  </r>
  <r>
    <x v="6"/>
    <x v="4"/>
    <s v="2018/02/15, G"/>
    <x v="31"/>
    <s v="G"/>
    <s v="is_arm16fraud_bad"/>
    <x v="2"/>
    <n v="998"/>
    <n v="997"/>
    <n v="997"/>
    <n v="988.5"/>
    <n v="988.5"/>
    <n v="988.5"/>
    <n v="988.5"/>
    <n v="935"/>
    <n v="889"/>
    <n v="889"/>
  </r>
  <r>
    <x v="6"/>
    <x v="4"/>
    <s v="2018/02/22, G"/>
    <x v="32"/>
    <s v="G"/>
    <s v="is_arm16fraud_bad"/>
    <x v="0"/>
    <n v="6.3641710771766849E-2"/>
    <n v="0.10772580581533737"/>
    <n v="0.10772580581533737"/>
    <n v="0.17151853047248938"/>
    <n v="0.17151853047248938"/>
    <n v="0.2310394878536578"/>
    <n v="0.26914687899040568"/>
    <n v="0.33161676255222378"/>
    <n v="0.33161676255222378"/>
    <n v="0.4424838598867753"/>
  </r>
  <r>
    <x v="6"/>
    <x v="4"/>
    <s v="2018/02/22, G"/>
    <x v="32"/>
    <s v="G"/>
    <s v="is_arm16fraud_bad"/>
    <x v="1"/>
    <n v="0"/>
    <n v="0"/>
    <n v="0"/>
    <n v="0"/>
    <n v="0"/>
    <n v="0"/>
    <n v="0"/>
    <n v="0"/>
    <n v="0"/>
    <n v="0"/>
  </r>
  <r>
    <x v="6"/>
    <x v="4"/>
    <s v="2018/02/22, G"/>
    <x v="32"/>
    <s v="G"/>
    <s v="is_arm16fraud_bad"/>
    <x v="2"/>
    <n v="999"/>
    <n v="998.5"/>
    <n v="998.5"/>
    <n v="998"/>
    <n v="998"/>
    <n v="997.5"/>
    <n v="997.5"/>
    <n v="997.5"/>
    <n v="997.5"/>
    <n v="996"/>
  </r>
  <r>
    <x v="6"/>
    <x v="4"/>
    <s v="2018/03/01, G"/>
    <x v="7"/>
    <s v="G"/>
    <s v="is_arm16fraud_bad"/>
    <x v="0"/>
    <n v="0.24674864026708904"/>
    <n v="0.24674864026708904"/>
    <n v="0.24674864026708904"/>
    <n v="0.24674864026708904"/>
    <n v="0.24674864026708904"/>
    <n v="0.24674864026708904"/>
    <n v="0.24674864026708904"/>
    <n v="0.24674864026708904"/>
    <n v="0.24674864026708904"/>
    <n v="0.24674864026708904"/>
  </r>
  <r>
    <x v="6"/>
    <x v="4"/>
    <s v="2018/03/01, G"/>
    <x v="7"/>
    <s v="G"/>
    <s v="is_arm16fraud_bad"/>
    <x v="1"/>
    <n v="0"/>
    <n v="0"/>
    <n v="0"/>
    <n v="0"/>
    <n v="0"/>
    <n v="0"/>
    <n v="0"/>
    <n v="0"/>
    <n v="0"/>
    <n v="0"/>
  </r>
  <r>
    <x v="6"/>
    <x v="4"/>
    <s v="2018/03/01, G"/>
    <x v="7"/>
    <s v="G"/>
    <s v="is_arm16fraud_bad"/>
    <x v="2"/>
    <n v="999"/>
    <n v="999"/>
    <n v="999"/>
    <n v="999"/>
    <n v="999"/>
    <n v="999"/>
    <n v="999"/>
    <n v="999"/>
    <n v="999"/>
    <n v="999"/>
  </r>
  <r>
    <x v="7"/>
    <x v="5"/>
    <m/>
    <x v="33"/>
    <m/>
    <m/>
    <x v="3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78">
  <r>
    <x v="0"/>
    <x v="0"/>
    <s v=""/>
    <x v="0"/>
    <x v="0"/>
    <s v="is_arm16fraud_bad"/>
    <x v="0"/>
    <n v="0.25907304598695829"/>
    <n v="0.45180005108800841"/>
    <n v="0.6076128578050537"/>
    <n v="0.71663499074238313"/>
    <n v="0.78790838753453918"/>
    <n v="0.82265851832587999"/>
    <n v="0.84365110493979056"/>
    <n v="0.86021644567536548"/>
    <n v="0.87521762629388811"/>
    <n v="0.88453388972527003"/>
  </r>
  <r>
    <x v="0"/>
    <x v="0"/>
    <s v=""/>
    <x v="0"/>
    <x v="0"/>
    <s v="is_arm16fraud_bad"/>
    <x v="1"/>
    <n v="8.6117733040764701"/>
    <n v="12.234544962999664"/>
    <n v="15.017532023022053"/>
    <n v="17.97280728985745"/>
    <n v="21.43684532926466"/>
    <n v="25.527401847222521"/>
    <n v="29.916174494805865"/>
    <n v="34.300498437164492"/>
    <n v="38.612086607272197"/>
    <n v="43.140488813787037"/>
  </r>
  <r>
    <x v="0"/>
    <x v="0"/>
    <s v=""/>
    <x v="0"/>
    <x v="0"/>
    <s v="is_arm16fraud_bad"/>
    <x v="2"/>
    <n v="699"/>
    <n v="658"/>
    <n v="633"/>
    <n v="613"/>
    <n v="598"/>
    <n v="584"/>
    <n v="571"/>
    <n v="560"/>
    <n v="549"/>
    <n v="539"/>
  </r>
  <r>
    <x v="1"/>
    <x v="0"/>
    <s v=""/>
    <x v="0"/>
    <x v="0"/>
    <s v="is_arm16fraud_bad"/>
    <x v="0"/>
    <n v="0.5855315505428681"/>
    <n v="0.69774751605350638"/>
    <n v="0.74680292377969459"/>
    <n v="0.78844560033747491"/>
    <n v="0.80853710518017252"/>
    <n v="0.82456911061329086"/>
    <n v="0.84666717831611005"/>
    <n v="0.85771519011011499"/>
    <n v="0.86757480465749204"/>
    <n v="0.87525982317830897"/>
  </r>
  <r>
    <x v="1"/>
    <x v="0"/>
    <s v=""/>
    <x v="0"/>
    <x v="0"/>
    <s v="is_arm16fraud_bad"/>
    <x v="1"/>
    <n v="5.1590792582785792"/>
    <n v="10.143080886819206"/>
    <n v="15.377922490634086"/>
    <n v="20.236612001924872"/>
    <n v="25.345314062092324"/>
    <n v="30.44549880145922"/>
    <n v="35.021244283379225"/>
    <n v="39.988317699934825"/>
    <n v="44.92246191835369"/>
    <n v="49.877636838454407"/>
  </r>
  <r>
    <x v="1"/>
    <x v="0"/>
    <s v=""/>
    <x v="0"/>
    <x v="0"/>
    <s v="is_arm16fraud_bad"/>
    <x v="2"/>
    <n v="554.44778000000008"/>
    <n v="422.99200000000002"/>
    <n v="345.43486999999999"/>
    <n v="294.19900000000001"/>
    <n v="255.20699999999997"/>
    <n v="227.28730999999999"/>
    <n v="204.51526999999999"/>
    <n v="185.65754000000001"/>
    <n v="169.96286000000001"/>
    <n v="156.14332999999996"/>
  </r>
  <r>
    <x v="2"/>
    <x v="0"/>
    <s v=""/>
    <x v="0"/>
    <x v="0"/>
    <s v="is_arm16fraud_bad"/>
    <x v="0"/>
    <n v="0.58126355905360105"/>
    <n v="0.67422822021662487"/>
    <n v="0.72408621601914402"/>
    <n v="0.76701257868297312"/>
    <n v="0.79749797262239697"/>
    <n v="0.81261096840984237"/>
    <n v="0.83108950433019457"/>
    <n v="0.8468601718981994"/>
    <n v="0.85600783554358195"/>
    <n v="0.86442403498329101"/>
  </r>
  <r>
    <x v="2"/>
    <x v="0"/>
    <s v=""/>
    <x v="0"/>
    <x v="0"/>
    <s v="is_arm16fraud_bad"/>
    <x v="1"/>
    <n v="5.29774119363457"/>
    <n v="10.775930275178117"/>
    <n v="16.015507525945431"/>
    <n v="20.929767121390555"/>
    <n v="25.869293671316623"/>
    <n v="31.031238380699641"/>
    <n v="35.83319510682017"/>
    <n v="40.585151151609971"/>
    <n v="45.596745476202926"/>
    <n v="50.585793180663885"/>
  </r>
  <r>
    <x v="2"/>
    <x v="0"/>
    <s v=""/>
    <x v="0"/>
    <x v="0"/>
    <s v="is_arm16fraud_bad"/>
    <x v="2"/>
    <n v="518.14265999999998"/>
    <n v="386.54437999999999"/>
    <n v="315"/>
    <n v="266"/>
    <n v="231"/>
    <n v="203"/>
    <n v="182"/>
    <n v="165"/>
    <n v="150.18890999999999"/>
    <n v="138.17404999999999"/>
  </r>
  <r>
    <x v="3"/>
    <x v="0"/>
    <s v=""/>
    <x v="0"/>
    <x v="0"/>
    <s v="is_arm16fraud_bad"/>
    <x v="0"/>
    <n v="0.56896417513463549"/>
    <n v="0.64668553141021745"/>
    <n v="0.69406791138823221"/>
    <n v="0.72712987736191859"/>
    <n v="0.74831992601315156"/>
    <n v="0.76734250730236941"/>
    <n v="0.7805994338942851"/>
    <n v="0.79273256457610564"/>
    <n v="0.80157959023611314"/>
    <n v="0.81113686937836893"/>
  </r>
  <r>
    <x v="3"/>
    <x v="0"/>
    <s v=""/>
    <x v="0"/>
    <x v="0"/>
    <s v="is_arm16fraud_bad"/>
    <x v="1"/>
    <n v="5.3000266821033719"/>
    <n v="10.675485221053476"/>
    <n v="15.945966490121789"/>
    <n v="21.114074750717695"/>
    <n v="26.284387855769825"/>
    <n v="31.197850457628537"/>
    <n v="36.317776415383271"/>
    <n v="41.256164042473131"/>
    <n v="46.32240959565079"/>
    <n v="51.229802027005562"/>
  </r>
  <r>
    <x v="3"/>
    <x v="0"/>
    <s v=""/>
    <x v="0"/>
    <x v="0"/>
    <s v="is_arm16fraud_bad"/>
    <x v="2"/>
    <n v="625"/>
    <n v="598"/>
    <n v="582"/>
    <n v="571"/>
    <n v="562"/>
    <n v="556"/>
    <n v="550"/>
    <n v="545"/>
    <n v="541"/>
    <n v="537"/>
  </r>
  <r>
    <x v="4"/>
    <x v="0"/>
    <s v=""/>
    <x v="0"/>
    <x v="0"/>
    <s v="is_arm16fraud_bad"/>
    <x v="0"/>
    <n v="0.65108248037050243"/>
    <n v="0.7582427522775731"/>
    <n v="0.80466570002427307"/>
    <n v="0.83586757905141618"/>
    <n v="0.85659526915526885"/>
    <n v="0.87303651478405131"/>
    <n v="0.882314582474508"/>
    <n v="0.90516715401180237"/>
    <n v="0.9161790158878198"/>
    <n v="0.92043351073053359"/>
  </r>
  <r>
    <x v="4"/>
    <x v="0"/>
    <s v=""/>
    <x v="0"/>
    <x v="0"/>
    <s v="is_arm16fraud_bad"/>
    <x v="1"/>
    <n v="4.7988543287096173"/>
    <n v="9.4487206685084839"/>
    <n v="14.325206767959402"/>
    <n v="19.183949305305003"/>
    <n v="24.002395558359776"/>
    <n v="28.767147259700113"/>
    <n v="33.749767343935751"/>
    <n v="38.062077006052867"/>
    <n v="42.710312336234239"/>
    <n v="47.656581111892976"/>
  </r>
  <r>
    <x v="4"/>
    <x v="0"/>
    <s v=""/>
    <x v="0"/>
    <x v="0"/>
    <s v="is_arm16fraud_bad"/>
    <x v="2"/>
    <n v="211"/>
    <n v="130"/>
    <n v="95"/>
    <n v="76"/>
    <n v="63"/>
    <n v="53"/>
    <n v="46"/>
    <n v="40"/>
    <n v="35"/>
    <n v="31"/>
  </r>
  <r>
    <x v="5"/>
    <x v="0"/>
    <s v=""/>
    <x v="0"/>
    <x v="0"/>
    <s v="is_arm16fraud_bad"/>
    <x v="0"/>
    <n v="0.63355776619745419"/>
    <n v="0.71564668883641358"/>
    <n v="0.76375278191583762"/>
    <n v="0.79393985442349013"/>
    <n v="0.81304402824694044"/>
    <n v="0.83337195434797307"/>
    <n v="0.86538257026309051"/>
    <n v="0.87683582081780709"/>
    <n v="0.88986322294223019"/>
    <n v="0.90183575067374144"/>
  </r>
  <r>
    <x v="5"/>
    <x v="0"/>
    <s v=""/>
    <x v="0"/>
    <x v="0"/>
    <s v="is_arm16fraud_bad"/>
    <x v="1"/>
    <n v="5.1715298850129745"/>
    <n v="10.466041031891924"/>
    <n v="15.594353145212899"/>
    <n v="20.661022520967943"/>
    <n v="25.847566049407327"/>
    <n v="30.71442528627756"/>
    <n v="34.909611895121898"/>
    <n v="39.78512980640437"/>
    <n v="44.468878362446759"/>
    <n v="49.089951125987319"/>
  </r>
  <r>
    <x v="5"/>
    <x v="0"/>
    <s v=""/>
    <x v="0"/>
    <x v="0"/>
    <s v="is_arm16fraud_bad"/>
    <x v="2"/>
    <n v="406"/>
    <n v="275"/>
    <n v="211"/>
    <n v="172"/>
    <n v="144"/>
    <n v="125"/>
    <n v="109"/>
    <n v="97"/>
    <n v="86"/>
    <n v="77"/>
  </r>
  <r>
    <x v="6"/>
    <x v="0"/>
    <s v=""/>
    <x v="0"/>
    <x v="0"/>
    <s v="is_arm16fraud_bad"/>
    <x v="0"/>
    <n v="0.65954469561824947"/>
    <n v="0.75703155117008691"/>
    <n v="0.80063720540273053"/>
    <n v="0.82589654076646879"/>
    <n v="0.8484850847638038"/>
    <n v="0.86094862974953301"/>
    <n v="0.88890733743778594"/>
    <n v="0.90606396018230562"/>
    <n v="0.9156264961410342"/>
    <n v="0.92594239695456382"/>
  </r>
  <r>
    <x v="6"/>
    <x v="0"/>
    <s v=""/>
    <x v="0"/>
    <x v="0"/>
    <s v="is_arm16fraud_bad"/>
    <x v="1"/>
    <n v="4.7346214589525006"/>
    <n v="9.6575422775942439"/>
    <n v="14.634431754103211"/>
    <n v="19.539937256309464"/>
    <n v="24.276758891453657"/>
    <n v="29.345152834761759"/>
    <n v="33.614219716961273"/>
    <n v="38.095556088889005"/>
    <n v="42.804465700289875"/>
    <n v="47.42911339200041"/>
  </r>
  <r>
    <x v="6"/>
    <x v="0"/>
    <s v=""/>
    <x v="0"/>
    <x v="0"/>
    <s v="is_arm16fraud_bad"/>
    <x v="2"/>
    <n v="289.5"/>
    <n v="195.5"/>
    <n v="149"/>
    <n v="122.5"/>
    <n v="104"/>
    <n v="89.5"/>
    <n v="78"/>
    <n v="69"/>
    <n v="62"/>
    <n v="56"/>
  </r>
  <r>
    <x v="0"/>
    <x v="1"/>
    <s v="2017/09/01"/>
    <x v="1"/>
    <x v="0"/>
    <s v="is_arm16fraud_bad"/>
    <x v="0"/>
    <n v="0.30901783811293237"/>
    <n v="0.54442022505003118"/>
    <n v="0.72930456357831852"/>
    <n v="0.78544873657794267"/>
    <n v="0.82884363513936288"/>
    <n v="0.86496613245750642"/>
    <n v="0.87706805144368483"/>
    <n v="0.89087653442486148"/>
    <n v="0.9061101773741318"/>
    <n v="0.91213089855334373"/>
  </r>
  <r>
    <x v="0"/>
    <x v="1"/>
    <s v="2017/09/01"/>
    <x v="1"/>
    <x v="0"/>
    <s v="is_arm16fraud_bad"/>
    <x v="1"/>
    <n v="4.2585391903960552"/>
    <n v="8.2785024215195815"/>
    <n v="11.201953106024368"/>
    <n v="15.326466258922451"/>
    <n v="19.546309558826664"/>
    <n v="23.598234997574217"/>
    <n v="28.253085420827496"/>
    <n v="32.81174544769874"/>
    <n v="37.206266591342448"/>
    <n v="41.993806744559471"/>
  </r>
  <r>
    <x v="0"/>
    <x v="1"/>
    <s v="2017/09/01"/>
    <x v="1"/>
    <x v="0"/>
    <s v="is_arm16fraud_bad"/>
    <x v="2"/>
    <n v="722"/>
    <n v="661"/>
    <n v="633"/>
    <n v="611"/>
    <n v="594"/>
    <n v="579"/>
    <n v="566"/>
    <n v="553"/>
    <n v="542"/>
    <n v="531"/>
  </r>
  <r>
    <x v="0"/>
    <x v="1"/>
    <s v="2017/10/01"/>
    <x v="2"/>
    <x v="0"/>
    <s v="is_arm16fraud_bad"/>
    <x v="0"/>
    <n v="0.28783971386923402"/>
    <n v="0.51726706714292603"/>
    <n v="0.65284267712597455"/>
    <n v="0.74443608348288093"/>
    <n v="0.79428549981437979"/>
    <n v="0.81432406259058399"/>
    <n v="0.83524100611072138"/>
    <n v="0.84742055745415823"/>
    <n v="0.86068240963807852"/>
    <n v="0.86919611479303216"/>
  </r>
  <r>
    <x v="0"/>
    <x v="1"/>
    <s v="2017/10/01"/>
    <x v="2"/>
    <x v="0"/>
    <s v="is_arm16fraud_bad"/>
    <x v="1"/>
    <n v="8.4583022112446411"/>
    <n v="11.422513269349439"/>
    <n v="14.461108360686278"/>
    <n v="17.717674671483547"/>
    <n v="21.715824106487656"/>
    <n v="26.331818220994528"/>
    <n v="30.678544975911255"/>
    <n v="35.264119140497037"/>
    <n v="39.783634593608888"/>
    <n v="44.420080437825007"/>
  </r>
  <r>
    <x v="0"/>
    <x v="1"/>
    <s v="2017/10/01"/>
    <x v="2"/>
    <x v="0"/>
    <s v="is_arm16fraud_bad"/>
    <x v="2"/>
    <n v="688"/>
    <n v="648"/>
    <n v="624"/>
    <n v="606"/>
    <n v="590"/>
    <n v="576"/>
    <n v="563"/>
    <n v="550"/>
    <n v="540"/>
    <n v="528"/>
  </r>
  <r>
    <x v="0"/>
    <x v="1"/>
    <s v="2017/11/01"/>
    <x v="3"/>
    <x v="0"/>
    <s v="is_arm16fraud_bad"/>
    <x v="0"/>
    <n v="0.24918761199915193"/>
    <n v="0.44735868544905549"/>
    <n v="0.59118362185711859"/>
    <n v="0.72618435423725181"/>
    <n v="0.78518583354139437"/>
    <n v="0.81211407280178527"/>
    <n v="0.83716440862516706"/>
    <n v="0.86424634067596051"/>
    <n v="0.88085154015779188"/>
    <n v="0.89487666937041499"/>
  </r>
  <r>
    <x v="0"/>
    <x v="1"/>
    <s v="2017/11/01"/>
    <x v="3"/>
    <x v="0"/>
    <s v="is_arm16fraud_bad"/>
    <x v="1"/>
    <n v="8.877547054808872"/>
    <n v="11.560728492780957"/>
    <n v="14.147351418051169"/>
    <n v="16.228365492591813"/>
    <n v="19.569066882592264"/>
    <n v="23.397048815748359"/>
    <n v="27.255897611619339"/>
    <n v="30.827921681944328"/>
    <n v="34.554413560513126"/>
    <n v="38.394298665174063"/>
  </r>
  <r>
    <x v="0"/>
    <x v="1"/>
    <s v="2017/11/01"/>
    <x v="3"/>
    <x v="0"/>
    <s v="is_arm16fraud_bad"/>
    <x v="2"/>
    <n v="696"/>
    <n v="656"/>
    <n v="632"/>
    <n v="613"/>
    <n v="597"/>
    <n v="583"/>
    <n v="571"/>
    <n v="559"/>
    <n v="549"/>
    <n v="540"/>
  </r>
  <r>
    <x v="0"/>
    <x v="1"/>
    <s v="2017/12/01"/>
    <x v="4"/>
    <x v="0"/>
    <s v="is_arm16fraud_bad"/>
    <x v="0"/>
    <n v="0.2608153691386394"/>
    <n v="0.40498603924517912"/>
    <n v="0.56549248852271838"/>
    <n v="0.67525934730927184"/>
    <n v="0.75168801080807612"/>
    <n v="0.82934140223934194"/>
    <n v="0.85409785224375134"/>
    <n v="0.86818997674984355"/>
    <n v="0.87431029703795515"/>
    <n v="0.87870919471497488"/>
  </r>
  <r>
    <x v="0"/>
    <x v="1"/>
    <s v="2017/12/01"/>
    <x v="4"/>
    <x v="0"/>
    <s v="is_arm16fraud_bad"/>
    <x v="1"/>
    <n v="9.4017217189208626"/>
    <n v="14.313033490310817"/>
    <n v="16.611099449897797"/>
    <n v="19.626049758177924"/>
    <n v="23.061860962595794"/>
    <n v="25.832583336924316"/>
    <n v="30.010757638837593"/>
    <n v="34.469829540453382"/>
    <n v="39.266676715088366"/>
    <n v="44.026343001526683"/>
  </r>
  <r>
    <x v="0"/>
    <x v="1"/>
    <s v="2017/12/01"/>
    <x v="4"/>
    <x v="0"/>
    <s v="is_arm16fraud_bad"/>
    <x v="2"/>
    <n v="701"/>
    <n v="662"/>
    <n v="638"/>
    <n v="619"/>
    <n v="604"/>
    <n v="591"/>
    <n v="577"/>
    <n v="567"/>
    <n v="556"/>
    <n v="546"/>
  </r>
  <r>
    <x v="0"/>
    <x v="1"/>
    <s v="2018/01/01"/>
    <x v="5"/>
    <x v="0"/>
    <s v="is_arm16fraud_bad"/>
    <x v="0"/>
    <n v="0.18934044632921235"/>
    <n v="0.37954434408043664"/>
    <n v="0.54369017094604866"/>
    <n v="0.67020677353619185"/>
    <n v="0.74641639399399518"/>
    <n v="0.7989519210729662"/>
    <n v="0.83612042439984491"/>
    <n v="0.84166422339242319"/>
    <n v="0.85956021967952556"/>
    <n v="0.8732455196517438"/>
  </r>
  <r>
    <x v="0"/>
    <x v="1"/>
    <s v="2018/01/01"/>
    <x v="5"/>
    <x v="0"/>
    <s v="is_arm16fraud_bad"/>
    <x v="1"/>
    <n v="14.673193726571558"/>
    <n v="17.228086761927106"/>
    <n v="19.229805833525713"/>
    <n v="21.675519611462871"/>
    <n v="25.32164004429092"/>
    <n v="29.478623143669719"/>
    <n v="33.821831530865239"/>
    <n v="39.112072086624075"/>
    <n v="43.928606429358368"/>
    <n v="48.598202738442623"/>
  </r>
  <r>
    <x v="0"/>
    <x v="1"/>
    <s v="2018/01/01"/>
    <x v="5"/>
    <x v="0"/>
    <s v="is_arm16fraud_bad"/>
    <x v="2"/>
    <n v="697"/>
    <n v="661"/>
    <n v="635"/>
    <n v="616"/>
    <n v="601"/>
    <n v="588"/>
    <n v="576"/>
    <n v="565"/>
    <n v="555"/>
    <n v="545"/>
  </r>
  <r>
    <x v="0"/>
    <x v="1"/>
    <s v="2018/02/01"/>
    <x v="6"/>
    <x v="0"/>
    <s v="is_arm16fraud_bad"/>
    <x v="0"/>
    <n v="0.16599149900092347"/>
    <n v="0.261233577981061"/>
    <n v="0.53515154384560115"/>
    <n v="0.56006433436956593"/>
    <n v="0.6096701967217788"/>
    <n v="0.62878480392404723"/>
    <n v="0.63230030305551488"/>
    <n v="0.63376662656877103"/>
    <n v="0.65500303607109889"/>
    <n v="0.65549211701721299"/>
  </r>
  <r>
    <x v="0"/>
    <x v="1"/>
    <s v="2018/02/01"/>
    <x v="6"/>
    <x v="0"/>
    <s v="is_arm16fraud_bad"/>
    <x v="1"/>
    <n v="16.347854982886389"/>
    <n v="24.280762815053595"/>
    <n v="21.001469644665516"/>
    <n v="27.809736339947062"/>
    <n v="33.109528229123242"/>
    <n v="40.367708218347907"/>
    <n v="47.84703051451212"/>
    <n v="55.875901984747216"/>
    <n v="61.429397915036517"/>
    <n v="68.774491963347188"/>
  </r>
  <r>
    <x v="0"/>
    <x v="1"/>
    <s v="2018/02/01"/>
    <x v="6"/>
    <x v="0"/>
    <s v="is_arm16fraud_bad"/>
    <x v="2"/>
    <n v="717"/>
    <n v="672"/>
    <n v="648"/>
    <n v="626"/>
    <n v="608"/>
    <n v="594"/>
    <n v="585"/>
    <n v="577"/>
    <n v="570"/>
    <n v="561"/>
  </r>
  <r>
    <x v="0"/>
    <x v="1"/>
    <s v="2018/03/01"/>
    <x v="7"/>
    <x v="0"/>
    <s v="is_arm16fraud_bad"/>
    <x v="0"/>
    <m/>
    <m/>
    <m/>
    <m/>
    <m/>
    <m/>
    <m/>
    <m/>
    <m/>
    <m/>
  </r>
  <r>
    <x v="0"/>
    <x v="1"/>
    <s v="2018/03/01"/>
    <x v="7"/>
    <x v="0"/>
    <s v="is_arm16fraud_bad"/>
    <x v="1"/>
    <m/>
    <m/>
    <m/>
    <m/>
    <m/>
    <m/>
    <m/>
    <m/>
    <m/>
    <m/>
  </r>
  <r>
    <x v="0"/>
    <x v="1"/>
    <s v="2018/03/01"/>
    <x v="7"/>
    <x v="0"/>
    <s v="is_arm16fraud_bad"/>
    <x v="2"/>
    <n v="627"/>
    <n v="585"/>
    <n v="585"/>
    <n v="543"/>
    <n v="525"/>
    <n v="514"/>
    <n v="508"/>
    <n v="494"/>
    <n v="489"/>
    <n v="487"/>
  </r>
  <r>
    <x v="1"/>
    <x v="1"/>
    <s v="2017/09/01"/>
    <x v="1"/>
    <x v="0"/>
    <s v="is_arm16fraud_bad"/>
    <x v="0"/>
    <n v="0.56828239424176519"/>
    <n v="0.75210277301357276"/>
    <n v="0.7844716924774765"/>
    <n v="0.80415664200812897"/>
    <n v="0.81988653788528498"/>
    <n v="0.83620047150660237"/>
    <n v="0.85401555491130876"/>
    <n v="0.86057171153607059"/>
    <n v="0.86584041097580222"/>
    <n v="0.87009596285945356"/>
  </r>
  <r>
    <x v="1"/>
    <x v="1"/>
    <s v="2017/09/01"/>
    <x v="1"/>
    <x v="0"/>
    <s v="is_arm16fraud_bad"/>
    <x v="1"/>
    <n v="4.7341398032413666"/>
    <n v="8.079882833234393"/>
    <n v="13.380213064817305"/>
    <n v="18.53000073552727"/>
    <n v="23.744240515056639"/>
    <n v="28.797808204403005"/>
    <n v="33.617222801558604"/>
    <n v="38.847470502378357"/>
    <n v="44.127389317624178"/>
    <n v="49.461057616496689"/>
  </r>
  <r>
    <x v="1"/>
    <x v="1"/>
    <s v="2017/09/01"/>
    <x v="1"/>
    <x v="0"/>
    <s v="is_arm16fraud_bad"/>
    <x v="2"/>
    <n v="558.92600000000004"/>
    <n v="425.18700000000001"/>
    <n v="339.54700000000008"/>
    <n v="282.70499999999998"/>
    <n v="243.00299999999996"/>
    <n v="212.80500000000001"/>
    <n v="188.655"/>
    <n v="171.846"/>
    <n v="155.62200000000004"/>
    <n v="142.15799999999999"/>
  </r>
  <r>
    <x v="1"/>
    <x v="1"/>
    <s v="2017/10/01"/>
    <x v="2"/>
    <x v="0"/>
    <s v="is_arm16fraud_bad"/>
    <x v="0"/>
    <n v="0.57656497487065284"/>
    <n v="0.65859739075316781"/>
    <n v="0.71794048407808209"/>
    <n v="0.76580940889503712"/>
    <n v="0.78902734884162895"/>
    <n v="0.80035139753591744"/>
    <n v="0.82901503718945613"/>
    <n v="0.8363603195869701"/>
    <n v="0.84418154575464355"/>
    <n v="0.85032060228090756"/>
  </r>
  <r>
    <x v="1"/>
    <x v="1"/>
    <s v="2017/10/01"/>
    <x v="2"/>
    <x v="0"/>
    <s v="is_arm16fraud_bad"/>
    <x v="1"/>
    <n v="4.9930696369461129"/>
    <n v="10.437348040886306"/>
    <n v="15.484955491841308"/>
    <n v="20.018049668126874"/>
    <n v="24.949711421285205"/>
    <n v="30.068034408708439"/>
    <n v="34.344557648694177"/>
    <n v="39.28705833965271"/>
    <n v="44.233483901015632"/>
    <n v="49.17827567219981"/>
  </r>
  <r>
    <x v="1"/>
    <x v="1"/>
    <s v="2017/10/01"/>
    <x v="2"/>
    <x v="0"/>
    <s v="is_arm16fraud_bad"/>
    <x v="2"/>
    <n v="527.71600000000001"/>
    <n v="404.32100000000003"/>
    <n v="327.25400000000002"/>
    <n v="274.392"/>
    <n v="237.86300000000003"/>
    <n v="213.096"/>
    <n v="190.72300000000001"/>
    <n v="173.58699999999996"/>
    <n v="157.40199999999999"/>
    <n v="144.76400000000001"/>
  </r>
  <r>
    <x v="1"/>
    <x v="1"/>
    <s v="2017/11/01"/>
    <x v="3"/>
    <x v="0"/>
    <s v="is_arm16fraud_bad"/>
    <x v="0"/>
    <n v="0.5804355167074754"/>
    <n v="0.70973306881426412"/>
    <n v="0.74412926059080065"/>
    <n v="0.82038143639417105"/>
    <n v="0.83641010513541503"/>
    <n v="0.85063894203835133"/>
    <n v="0.86782868589660012"/>
    <n v="0.88824200703324652"/>
    <n v="0.89233145907176992"/>
    <n v="0.89652162556520021"/>
  </r>
  <r>
    <x v="1"/>
    <x v="1"/>
    <s v="2017/11/01"/>
    <x v="3"/>
    <x v="0"/>
    <s v="is_arm16fraud_bad"/>
    <x v="1"/>
    <n v="4.3839518311337091"/>
    <n v="8.6205162885269999"/>
    <n v="13.326997173745948"/>
    <n v="16.755503173107229"/>
    <n v="21.103826176700316"/>
    <n v="25.402884705407882"/>
    <n v="29.315949240904512"/>
    <n v="33.111669873415437"/>
    <n v="37.452313706651253"/>
    <n v="41.719756477385801"/>
  </r>
  <r>
    <x v="1"/>
    <x v="1"/>
    <s v="2017/11/01"/>
    <x v="3"/>
    <x v="0"/>
    <s v="is_arm16fraud_bad"/>
    <x v="2"/>
    <n v="554.28099999999995"/>
    <n v="413.76675999999998"/>
    <n v="342.78825000000006"/>
    <n v="290.82593000000003"/>
    <n v="252.55898999999999"/>
    <n v="226.77482000000001"/>
    <n v="203.25426999999999"/>
    <n v="184.79268999999999"/>
    <n v="169.56498999999999"/>
    <n v="155.99185999999997"/>
  </r>
  <r>
    <x v="1"/>
    <x v="1"/>
    <s v="2017/12/01"/>
    <x v="4"/>
    <x v="0"/>
    <s v="is_arm16fraud_bad"/>
    <x v="0"/>
    <n v="0.63581237088895892"/>
    <n v="0.73212982139567861"/>
    <n v="0.76612807784385195"/>
    <n v="0.7992001020402546"/>
    <n v="0.81771170403771098"/>
    <n v="0.82876191588279979"/>
    <n v="0.84860988857151698"/>
    <n v="0.87415524121735932"/>
    <n v="0.88105405932059744"/>
    <n v="0.88909806057197893"/>
  </r>
  <r>
    <x v="1"/>
    <x v="1"/>
    <s v="2017/12/01"/>
    <x v="4"/>
    <x v="0"/>
    <s v="is_arm16fraud_bad"/>
    <x v="1"/>
    <n v="4.584213070969219"/>
    <n v="9.2508046229806649"/>
    <n v="14.352232522292239"/>
    <n v="19.147569466737327"/>
    <n v="23.962398960287128"/>
    <n v="29.006657910917703"/>
    <n v="33.463903365594327"/>
    <n v="37.540419019154371"/>
    <n v="42.303823988167721"/>
    <n v="46.898518465031117"/>
  </r>
  <r>
    <x v="1"/>
    <x v="1"/>
    <s v="2017/12/01"/>
    <x v="4"/>
    <x v="0"/>
    <s v="is_arm16fraud_bad"/>
    <x v="2"/>
    <n v="555.53"/>
    <n v="428.8004600000001"/>
    <n v="349.94114000000002"/>
    <n v="297.61804999999998"/>
    <n v="260.43915999999996"/>
    <n v="230.66419999999999"/>
    <n v="208.26790000000005"/>
    <n v="187.63302999999999"/>
    <n v="170.72638000000003"/>
    <n v="157.00074000000001"/>
  </r>
  <r>
    <x v="1"/>
    <x v="1"/>
    <s v="2018/01/01"/>
    <x v="5"/>
    <x v="0"/>
    <s v="is_arm16fraud_bad"/>
    <x v="0"/>
    <n v="0.50396533287804146"/>
    <n v="0.67502087028416402"/>
    <n v="0.73719924234991996"/>
    <n v="0.77354488268796018"/>
    <n v="0.79489848758529524"/>
    <n v="0.81363691321635445"/>
    <n v="0.83452605840245131"/>
    <n v="0.84281803941362499"/>
    <n v="0.84750852229661378"/>
    <n v="0.86159469380326748"/>
  </r>
  <r>
    <x v="1"/>
    <x v="1"/>
    <s v="2018/01/01"/>
    <x v="5"/>
    <x v="0"/>
    <s v="is_arm16fraud_bad"/>
    <x v="1"/>
    <n v="7.0639524692780693"/>
    <n v="12.409296634692955"/>
    <n v="18.101623578402311"/>
    <n v="23.907389127209431"/>
    <n v="29.809365101147701"/>
    <n v="35.445835216079253"/>
    <n v="40.748878060331869"/>
    <n v="46.668687013018712"/>
    <n v="52.501173900613502"/>
    <n v="57.847314995048109"/>
  </r>
  <r>
    <x v="1"/>
    <x v="1"/>
    <s v="2018/01/01"/>
    <x v="5"/>
    <x v="0"/>
    <s v="is_arm16fraud_bad"/>
    <x v="2"/>
    <n v="558.38300000000004"/>
    <n v="424.37099999999998"/>
    <n v="346.16699999999997"/>
    <n v="298.60329000000007"/>
    <n v="259.98260000000005"/>
    <n v="233.34594000000001"/>
    <n v="211.40633"/>
    <n v="194.84191999999996"/>
    <n v="177.72018"/>
    <n v="162.96762000000001"/>
  </r>
  <r>
    <x v="1"/>
    <x v="1"/>
    <s v="2018/02/01"/>
    <x v="6"/>
    <x v="0"/>
    <s v="is_arm16fraud_bad"/>
    <x v="0"/>
    <n v="0.5589841978279747"/>
    <n v="0.67295023561099698"/>
    <n v="0.73332457197843059"/>
    <n v="0.75230464769576899"/>
    <n v="0.77838744698712492"/>
    <n v="0.78927844152164195"/>
    <n v="0.82681442584864673"/>
    <n v="0.84410017305812846"/>
    <n v="0.85367436800447205"/>
    <n v="0.86414234936586498"/>
  </r>
  <r>
    <x v="1"/>
    <x v="1"/>
    <s v="2018/02/01"/>
    <x v="6"/>
    <x v="0"/>
    <s v="is_arm16fraud_bad"/>
    <x v="1"/>
    <n v="6.5855135604044523"/>
    <n v="12.89131764844967"/>
    <n v="18.8278951186849"/>
    <n v="25.183795881288479"/>
    <n v="31.212884311320263"/>
    <n v="37.599129712993651"/>
    <n v="42.268084788487407"/>
    <n v="47.937449656161938"/>
    <n v="53.854544430509961"/>
    <n v="59.619696685091562"/>
  </r>
  <r>
    <x v="1"/>
    <x v="1"/>
    <s v="2018/02/01"/>
    <x v="6"/>
    <x v="0"/>
    <s v="is_arm16fraud_bad"/>
    <x v="2"/>
    <n v="562.05799999999999"/>
    <n v="440.87799999999993"/>
    <n v="361.17099999999999"/>
    <n v="311.34899999999999"/>
    <n v="270.90699999999998"/>
    <n v="241.32589000000004"/>
    <n v="216.833"/>
    <n v="196.74700000000004"/>
    <n v="181.804"/>
    <n v="168.11300000000003"/>
  </r>
  <r>
    <x v="1"/>
    <x v="1"/>
    <s v="2018/03/01"/>
    <x v="7"/>
    <x v="0"/>
    <s v="is_arm16fraud_bad"/>
    <x v="0"/>
    <n v="0.33216238104879531"/>
    <n v="0.76291470222427904"/>
    <n v="0.7824154687183642"/>
    <n v="0.78819743730656866"/>
    <n v="0.80867584531281611"/>
    <n v="0.81039394903537476"/>
    <n v="0.94977439042027012"/>
    <n v="0.94977439042027012"/>
    <n v="0.94977439042027012"/>
    <n v="0.94977439042027012"/>
  </r>
  <r>
    <x v="1"/>
    <x v="1"/>
    <s v="2018/03/01"/>
    <x v="7"/>
    <x v="0"/>
    <s v="is_arm16fraud_bad"/>
    <x v="1"/>
    <n v="12.188995850694671"/>
    <n v="11.944053836311076"/>
    <n v="20.487211857843395"/>
    <n v="26.95836292010928"/>
    <n v="33.117826159269057"/>
    <n v="41.606320100650471"/>
    <n v="40.783428070244895"/>
    <n v="47.143752921668067"/>
    <n v="53.644427474871762"/>
    <n v="60.601591823745174"/>
  </r>
  <r>
    <x v="1"/>
    <x v="1"/>
    <s v="2018/03/01"/>
    <x v="7"/>
    <x v="0"/>
    <s v="is_arm16fraud_bad"/>
    <x v="2"/>
    <n v="490.29000000000008"/>
    <n v="418.21499999999997"/>
    <n v="396.46300000000002"/>
    <n v="361.12700000000001"/>
    <n v="308.24400000000009"/>
    <n v="270.24299999999999"/>
    <n v="241.994"/>
    <n v="214.017"/>
    <n v="189.71600000000004"/>
    <n v="175.768"/>
  </r>
  <r>
    <x v="2"/>
    <x v="1"/>
    <s v="2017/09/01"/>
    <x v="1"/>
    <x v="0"/>
    <s v="is_arm16fraud_bad"/>
    <x v="0"/>
    <n v="0.54829036645972151"/>
    <n v="0.74113181276968687"/>
    <n v="0.76702078013571218"/>
    <n v="0.79245000203960703"/>
    <n v="0.80662383020820139"/>
    <n v="0.81939081032446692"/>
    <n v="0.83309876779493264"/>
    <n v="0.85295550012840549"/>
    <n v="0.8638391144871389"/>
    <n v="0.87969661289201184"/>
  </r>
  <r>
    <x v="2"/>
    <x v="1"/>
    <s v="2017/09/01"/>
    <x v="1"/>
    <x v="0"/>
    <s v="is_arm16fraud_bad"/>
    <x v="1"/>
    <n v="4.5542014882217412"/>
    <n v="8.5440754568456487"/>
    <n v="13.28544234614805"/>
    <n v="18.62839212401181"/>
    <n v="24.123264880961255"/>
    <n v="29.105547882555239"/>
    <n v="34.039923352300214"/>
    <n v="38.624923107683905"/>
    <n v="43.624101581492759"/>
    <n v="48.301488401036558"/>
  </r>
  <r>
    <x v="2"/>
    <x v="1"/>
    <s v="2017/09/01"/>
    <x v="1"/>
    <x v="0"/>
    <s v="is_arm16fraud_bad"/>
    <x v="2"/>
    <n v="527"/>
    <n v="390"/>
    <n v="314"/>
    <n v="259"/>
    <n v="220"/>
    <n v="194"/>
    <n v="171"/>
    <n v="155"/>
    <n v="141"/>
    <n v="129"/>
  </r>
  <r>
    <x v="2"/>
    <x v="1"/>
    <s v="2017/10/01"/>
    <x v="2"/>
    <x v="0"/>
    <s v="is_arm16fraud_bad"/>
    <x v="0"/>
    <n v="0.54308823251712468"/>
    <n v="0.65436528643292813"/>
    <n v="0.70781296805568561"/>
    <n v="0.74339330378351698"/>
    <n v="0.78141263374887548"/>
    <n v="0.78981499959991308"/>
    <n v="0.81396942739226386"/>
    <n v="0.83175531588991181"/>
    <n v="0.84492793886836992"/>
    <n v="0.84740214617690235"/>
  </r>
  <r>
    <x v="2"/>
    <x v="1"/>
    <s v="2017/10/01"/>
    <x v="2"/>
    <x v="0"/>
    <s v="is_arm16fraud_bad"/>
    <x v="1"/>
    <n v="5.79956783283893"/>
    <n v="10.85093372887779"/>
    <n v="16.063205794021837"/>
    <n v="20.818715412845577"/>
    <n v="25.362689903685087"/>
    <n v="30.602680582362694"/>
    <n v="35.028300022531738"/>
    <n v="39.63710065914244"/>
    <n v="44.319640154955614"/>
    <n v="49.541606070880917"/>
  </r>
  <r>
    <x v="2"/>
    <x v="1"/>
    <s v="2017/10/01"/>
    <x v="2"/>
    <x v="0"/>
    <s v="is_arm16fraud_bad"/>
    <x v="2"/>
    <n v="500"/>
    <n v="373"/>
    <n v="303"/>
    <n v="253"/>
    <n v="219"/>
    <n v="193"/>
    <n v="172"/>
    <n v="156"/>
    <n v="144"/>
    <n v="133"/>
  </r>
  <r>
    <x v="2"/>
    <x v="1"/>
    <s v="2017/11/01"/>
    <x v="3"/>
    <x v="0"/>
    <s v="is_arm16fraud_bad"/>
    <x v="0"/>
    <n v="0.58396399047753356"/>
    <n v="0.67100648904343885"/>
    <n v="0.71855280942252997"/>
    <n v="0.76728563053703314"/>
    <n v="0.82032548729403598"/>
    <n v="0.84172531759805458"/>
    <n v="0.85937313310354302"/>
    <n v="0.87433833417924067"/>
    <n v="0.88442709009940301"/>
    <n v="0.8884569232086994"/>
  </r>
  <r>
    <x v="2"/>
    <x v="1"/>
    <s v="2017/11/01"/>
    <x v="3"/>
    <x v="0"/>
    <s v="is_arm16fraud_bad"/>
    <x v="1"/>
    <n v="4.4696564628047772"/>
    <n v="9.3157781120081573"/>
    <n v="13.980365809263356"/>
    <n v="18.029092617285567"/>
    <n v="21.612546774270555"/>
    <n v="25.699994859530076"/>
    <n v="29.709411879408918"/>
    <n v="33.764473941395678"/>
    <n v="37.852842280389439"/>
    <n v="42.173472222337743"/>
  </r>
  <r>
    <x v="2"/>
    <x v="1"/>
    <s v="2017/11/01"/>
    <x v="3"/>
    <x v="0"/>
    <s v="is_arm16fraud_bad"/>
    <x v="2"/>
    <n v="523.66992000000005"/>
    <n v="378.89580999999998"/>
    <n v="310.42626999999993"/>
    <n v="263.08204000000006"/>
    <n v="230.64247"/>
    <n v="200.33627000000001"/>
    <n v="179"/>
    <n v="162.12114"/>
    <n v="147.64851999999999"/>
    <n v="135.83815000000001"/>
  </r>
  <r>
    <x v="2"/>
    <x v="1"/>
    <s v="2017/12/01"/>
    <x v="4"/>
    <x v="0"/>
    <s v="is_arm16fraud_bad"/>
    <x v="0"/>
    <n v="0.608451104901087"/>
    <n v="0.70779175063922317"/>
    <n v="0.74446616663507648"/>
    <n v="0.78952955290588767"/>
    <n v="0.82156356669553099"/>
    <n v="0.83396759207324866"/>
    <n v="0.8501893050415581"/>
    <n v="0.85791238929299507"/>
    <n v="0.86972230066107858"/>
    <n v="0.87605408652318539"/>
  </r>
  <r>
    <x v="2"/>
    <x v="1"/>
    <s v="2017/12/01"/>
    <x v="4"/>
    <x v="0"/>
    <s v="is_arm16fraud_bad"/>
    <x v="1"/>
    <n v="4.9648273523767932"/>
    <n v="9.8569994192843495"/>
    <n v="14.969477674927765"/>
    <n v="19.49885863681682"/>
    <n v="23.973117951214167"/>
    <n v="28.851985801936909"/>
    <n v="33.389945882491446"/>
    <n v="38.216533447949743"/>
    <n v="42.831440109895006"/>
    <n v="47.59339787248048"/>
  </r>
  <r>
    <x v="2"/>
    <x v="1"/>
    <s v="2017/12/01"/>
    <x v="4"/>
    <x v="0"/>
    <s v="is_arm16fraud_bad"/>
    <x v="2"/>
    <n v="525.47428000000014"/>
    <n v="390.07198"/>
    <n v="315.85854"/>
    <n v="268.22239999999999"/>
    <n v="233.34716"/>
    <n v="205.72423000000001"/>
    <n v="184.63266999999996"/>
    <n v="166.24502000000004"/>
    <n v="151.56565000000001"/>
    <n v="138.88705999999999"/>
  </r>
  <r>
    <x v="2"/>
    <x v="1"/>
    <s v="2018/01/01"/>
    <x v="5"/>
    <x v="0"/>
    <s v="is_arm16fraud_bad"/>
    <x v="0"/>
    <n v="0.54012022639738189"/>
    <n v="0.62570869151931185"/>
    <n v="0.6999938575316571"/>
    <n v="0.75458129057211853"/>
    <n v="0.77695263451201158"/>
    <n v="0.79371934305623604"/>
    <n v="0.81371104507832193"/>
    <n v="0.82910941717742404"/>
    <n v="0.83501863544727006"/>
    <n v="0.84176420046374512"/>
  </r>
  <r>
    <x v="2"/>
    <x v="1"/>
    <s v="2018/01/01"/>
    <x v="5"/>
    <x v="0"/>
    <s v="is_arm16fraud_bad"/>
    <x v="1"/>
    <n v="6.8276068165051278"/>
    <n v="13.728934105601709"/>
    <n v="19.408501158840537"/>
    <n v="24.680700814300241"/>
    <n v="30.771658913293432"/>
    <n v="36.666619093180607"/>
    <n v="42.201868000336759"/>
    <n v="47.800796442442689"/>
    <n v="53.648938129135878"/>
    <n v="59.646546925216015"/>
  </r>
  <r>
    <x v="2"/>
    <x v="1"/>
    <s v="2018/01/01"/>
    <x v="5"/>
    <x v="0"/>
    <s v="is_arm16fraud_bad"/>
    <x v="2"/>
    <n v="509.63260000000002"/>
    <n v="394.69186000000002"/>
    <n v="316.87795"/>
    <n v="270"/>
    <n v="235"/>
    <n v="206.25900999999999"/>
    <n v="185.05054999999996"/>
    <n v="167.21755999999999"/>
    <n v="153.35679999999999"/>
    <n v="140.59190000000001"/>
  </r>
  <r>
    <x v="2"/>
    <x v="1"/>
    <s v="2018/02/01"/>
    <x v="6"/>
    <x v="0"/>
    <s v="is_arm16fraud_bad"/>
    <x v="0"/>
    <n v="0.54193462599918796"/>
    <n v="0.6320182872805109"/>
    <n v="0.69679215516103399"/>
    <n v="0.73145635514296181"/>
    <n v="0.76701252824088817"/>
    <n v="0.7786714182867408"/>
    <n v="0.80663280566451445"/>
    <n v="0.81756354127530251"/>
    <n v="0.82535929247810658"/>
    <n v="0.83908114750969243"/>
  </r>
  <r>
    <x v="2"/>
    <x v="1"/>
    <s v="2018/02/01"/>
    <x v="6"/>
    <x v="0"/>
    <s v="is_arm16fraud_bad"/>
    <x v="1"/>
    <n v="7.05197652731872"/>
    <n v="14.064506960832595"/>
    <n v="20.228433546871599"/>
    <n v="26.392821299530752"/>
    <n v="32.158928169312361"/>
    <n v="38.592535175585652"/>
    <n v="44.02736988018075"/>
    <n v="50.141705824739503"/>
    <n v="56.233430820868819"/>
    <n v="61.899977458651776"/>
  </r>
  <r>
    <x v="2"/>
    <x v="1"/>
    <s v="2018/02/01"/>
    <x v="6"/>
    <x v="0"/>
    <s v="is_arm16fraud_bad"/>
    <x v="2"/>
    <n v="525"/>
    <n v="391"/>
    <n v="327"/>
    <n v="279.11466999999993"/>
    <n v="244"/>
    <n v="217"/>
    <n v="194"/>
    <n v="177"/>
    <n v="162"/>
    <n v="149"/>
  </r>
  <r>
    <x v="2"/>
    <x v="1"/>
    <s v="2018/03/01"/>
    <x v="7"/>
    <x v="0"/>
    <s v="is_arm16fraud_bad"/>
    <x v="0"/>
    <n v="0.63492609840048619"/>
    <n v="0.8032308448789518"/>
    <n v="0.8544210800335521"/>
    <n v="0.91318514447690402"/>
    <n v="0.92758077112197412"/>
    <n v="0.92758077112197412"/>
    <n v="0.93336273971017825"/>
    <n v="0.93336273971017825"/>
    <n v="0.93336273971017825"/>
    <n v="0.93768113846064816"/>
  </r>
  <r>
    <x v="2"/>
    <x v="1"/>
    <s v="2018/03/01"/>
    <x v="7"/>
    <x v="0"/>
    <s v="is_arm16fraud_bad"/>
    <x v="1"/>
    <n v="7.1833399388646706"/>
    <n v="12.325632604851982"/>
    <n v="18.106483942058031"/>
    <n v="23.090389131987504"/>
    <n v="28.813830226774879"/>
    <n v="35.399133125969591"/>
    <n v="41.783379791534657"/>
    <n v="49.868395975722954"/>
    <n v="55.096383077955245"/>
    <n v="61.166585694257421"/>
  </r>
  <r>
    <x v="2"/>
    <x v="1"/>
    <s v="2018/03/01"/>
    <x v="7"/>
    <x v="0"/>
    <s v="is_arm16fraud_bad"/>
    <x v="2"/>
    <n v="506"/>
    <n v="401"/>
    <n v="327"/>
    <n v="280"/>
    <n v="242"/>
    <n v="223"/>
    <n v="200"/>
    <n v="191"/>
    <n v="185"/>
    <n v="168"/>
  </r>
  <r>
    <x v="3"/>
    <x v="1"/>
    <s v="2017/09/01"/>
    <x v="1"/>
    <x v="0"/>
    <s v="is_arm16fraud_bad"/>
    <x v="0"/>
    <n v="0.57080920810935309"/>
    <n v="0.61544044172136803"/>
    <n v="0.66147102867694141"/>
    <n v="0.67525613101966553"/>
    <n v="0.69224655875947649"/>
    <n v="0.71090616875347779"/>
    <n v="0.72294020407273019"/>
    <n v="0.74016229195658301"/>
    <n v="0.74542381388115131"/>
    <n v="0.75050713084593579"/>
  </r>
  <r>
    <x v="3"/>
    <x v="1"/>
    <s v="2017/09/01"/>
    <x v="1"/>
    <x v="0"/>
    <s v="is_arm16fraud_bad"/>
    <x v="1"/>
    <n v="5.019645389632319"/>
    <n v="11.018161110546064"/>
    <n v="16.930478018833721"/>
    <n v="23.457931375444318"/>
    <n v="29.532230300409399"/>
    <n v="34.931136579792117"/>
    <n v="40.702767185764685"/>
    <n v="45.695297695727554"/>
    <n v="51.446575313620976"/>
    <n v="57.017022203012253"/>
  </r>
  <r>
    <x v="3"/>
    <x v="1"/>
    <s v="2017/09/01"/>
    <x v="1"/>
    <x v="0"/>
    <s v="is_arm16fraud_bad"/>
    <x v="2"/>
    <n v="623"/>
    <n v="596"/>
    <n v="581"/>
    <n v="570"/>
    <n v="561"/>
    <n v="555"/>
    <n v="549"/>
    <n v="544"/>
    <n v="540"/>
    <n v="536"/>
  </r>
  <r>
    <x v="3"/>
    <x v="1"/>
    <s v="2017/10/01"/>
    <x v="2"/>
    <x v="0"/>
    <s v="is_arm16fraud_bad"/>
    <x v="0"/>
    <n v="0.55804690832070625"/>
    <n v="0.64097627293779758"/>
    <n v="0.69517030582378558"/>
    <n v="0.74658958997812319"/>
    <n v="0.76217658733388005"/>
    <n v="0.78154026132489252"/>
    <n v="0.79013458719129148"/>
    <n v="0.80127898356007488"/>
    <n v="0.80533996035470434"/>
    <n v="0.81072015455231805"/>
  </r>
  <r>
    <x v="3"/>
    <x v="1"/>
    <s v="2017/10/01"/>
    <x v="2"/>
    <x v="0"/>
    <s v="is_arm16fraud_bad"/>
    <x v="1"/>
    <n v="5.5345069798765003"/>
    <n v="10.927329663108251"/>
    <n v="16.120175493811349"/>
    <n v="20.592147646745577"/>
    <n v="25.883880447712276"/>
    <n v="30.659814794714503"/>
    <n v="35.884138421491969"/>
    <n v="40.852172355830113"/>
    <n v="46.242163797124277"/>
    <n v="51.421393470990154"/>
  </r>
  <r>
    <x v="3"/>
    <x v="1"/>
    <s v="2017/10/01"/>
    <x v="2"/>
    <x v="0"/>
    <s v="is_arm16fraud_bad"/>
    <x v="2"/>
    <n v="625"/>
    <n v="597"/>
    <n v="581"/>
    <n v="570"/>
    <n v="561"/>
    <n v="555"/>
    <n v="549"/>
    <n v="544"/>
    <n v="540"/>
    <n v="536"/>
  </r>
  <r>
    <x v="3"/>
    <x v="1"/>
    <s v="2017/11/01"/>
    <x v="3"/>
    <x v="0"/>
    <s v="is_arm16fraud_bad"/>
    <x v="0"/>
    <n v="0.56509994257707197"/>
    <n v="0.65801167036763053"/>
    <n v="0.69910754233685746"/>
    <n v="0.72805539402437391"/>
    <n v="0.75685597517909986"/>
    <n v="0.78450015271069251"/>
    <n v="0.7973568282910557"/>
    <n v="0.80790151320086245"/>
    <n v="0.82501175372456181"/>
    <n v="0.83019425078174414"/>
  </r>
  <r>
    <x v="3"/>
    <x v="1"/>
    <s v="2017/11/01"/>
    <x v="3"/>
    <x v="0"/>
    <s v="is_arm16fraud_bad"/>
    <x v="1"/>
    <n v="4.7922234109066091"/>
    <n v="9.5387996382257469"/>
    <n v="14.340951934787538"/>
    <n v="19.006619470993407"/>
    <n v="23.346286637828403"/>
    <n v="27.502588389629967"/>
    <n v="31.942597657239286"/>
    <n v="36.465975024095151"/>
    <n v="40.504257916866251"/>
    <n v="45.09878985264988"/>
  </r>
  <r>
    <x v="3"/>
    <x v="1"/>
    <s v="2017/11/01"/>
    <x v="3"/>
    <x v="0"/>
    <s v="is_arm16fraud_bad"/>
    <x v="2"/>
    <n v="627"/>
    <n v="599"/>
    <n v="583"/>
    <n v="571"/>
    <n v="563"/>
    <n v="556"/>
    <n v="550"/>
    <n v="546"/>
    <n v="541"/>
    <n v="538"/>
  </r>
  <r>
    <x v="3"/>
    <x v="1"/>
    <s v="2017/12/01"/>
    <x v="4"/>
    <x v="0"/>
    <s v="is_arm16fraud_bad"/>
    <x v="0"/>
    <n v="0.62587389327976983"/>
    <n v="0.68981758365248547"/>
    <n v="0.73288928738649295"/>
    <n v="0.77207763110902849"/>
    <n v="0.79073808828294812"/>
    <n v="0.8037134556028398"/>
    <n v="0.80748551828464399"/>
    <n v="0.82480818203976014"/>
    <n v="0.82787946583861405"/>
    <n v="0.83615419612461772"/>
  </r>
  <r>
    <x v="3"/>
    <x v="1"/>
    <s v="2017/12/01"/>
    <x v="4"/>
    <x v="0"/>
    <s v="is_arm16fraud_bad"/>
    <x v="1"/>
    <n v="4.8753756408741644"/>
    <n v="10.006330570091109"/>
    <n v="15.150735268513651"/>
    <n v="20.029428836308139"/>
    <n v="25.02297542210674"/>
    <n v="30.072137829001687"/>
    <n v="35.354522611544887"/>
    <n v="39.948707840401376"/>
    <n v="45.245130287828808"/>
    <n v="50.065494222897584"/>
  </r>
  <r>
    <x v="3"/>
    <x v="1"/>
    <s v="2017/12/01"/>
    <x v="4"/>
    <x v="0"/>
    <s v="is_arm16fraud_bad"/>
    <x v="2"/>
    <n v="625"/>
    <n v="599"/>
    <n v="582"/>
    <n v="572"/>
    <n v="563"/>
    <n v="557"/>
    <n v="551"/>
    <n v="546"/>
    <n v="542"/>
    <n v="539"/>
  </r>
  <r>
    <x v="3"/>
    <x v="1"/>
    <s v="2018/01/01"/>
    <x v="5"/>
    <x v="0"/>
    <s v="is_arm16fraud_bad"/>
    <x v="0"/>
    <n v="0.5140031171670234"/>
    <n v="0.60802610031086146"/>
    <n v="0.66598790052662804"/>
    <n v="0.70379931060290091"/>
    <n v="0.72621494661353148"/>
    <n v="0.75053149457431101"/>
    <n v="0.77145607074551614"/>
    <n v="0.77819351643879253"/>
    <n v="0.79339968162136387"/>
    <n v="0.81752786415955425"/>
  </r>
  <r>
    <x v="3"/>
    <x v="1"/>
    <s v="2018/01/01"/>
    <x v="5"/>
    <x v="0"/>
    <s v="is_arm16fraud_bad"/>
    <x v="1"/>
    <n v="6.8882367313887256"/>
    <n v="12.99320247233754"/>
    <n v="18.332326084510122"/>
    <n v="24.065629072635005"/>
    <n v="29.845412598195509"/>
    <n v="35.090008974690313"/>
    <n v="40.503966972019995"/>
    <n v="46.270875707437511"/>
    <n v="51.61639526540484"/>
    <n v="56.107794566450735"/>
  </r>
  <r>
    <x v="3"/>
    <x v="1"/>
    <s v="2018/01/01"/>
    <x v="5"/>
    <x v="0"/>
    <s v="is_arm16fraud_bad"/>
    <x v="2"/>
    <n v="623"/>
    <n v="598"/>
    <n v="583"/>
    <n v="572"/>
    <n v="562"/>
    <n v="556"/>
    <n v="550"/>
    <n v="546"/>
    <n v="541"/>
    <n v="537"/>
  </r>
  <r>
    <x v="3"/>
    <x v="1"/>
    <s v="2018/02/01"/>
    <x v="6"/>
    <x v="0"/>
    <s v="is_arm16fraud_bad"/>
    <x v="0"/>
    <n v="0.51231964565533838"/>
    <n v="0.52078938767892957"/>
    <n v="0.52078938767892957"/>
    <n v="0.65611128246309269"/>
    <n v="0.65611128246309269"/>
    <n v="0.65660036340920691"/>
    <n v="0.65806760624754945"/>
    <n v="0.6623070738847785"/>
    <n v="0.67487976377022563"/>
    <n v="0.68621320343882752"/>
  </r>
  <r>
    <x v="3"/>
    <x v="1"/>
    <s v="2018/02/01"/>
    <x v="6"/>
    <x v="0"/>
    <s v="is_arm16fraud_bad"/>
    <x v="1"/>
    <n v="6.2479265285907584"/>
    <n v="15.337266611473089"/>
    <n v="25.025099251356156"/>
    <n v="27.0023217428344"/>
    <n v="34.865272359910776"/>
    <n v="42.458380471003331"/>
    <n v="50.13667828045196"/>
    <n v="57.546909994413042"/>
    <n v="64.293389147443108"/>
    <n v="70.800094181448685"/>
  </r>
  <r>
    <x v="3"/>
    <x v="1"/>
    <s v="2018/02/01"/>
    <x v="6"/>
    <x v="0"/>
    <s v="is_arm16fraud_bad"/>
    <x v="2"/>
    <n v="630"/>
    <n v="608"/>
    <n v="591"/>
    <n v="578"/>
    <n v="570"/>
    <n v="564"/>
    <n v="557"/>
    <n v="553"/>
    <n v="549"/>
    <n v="545"/>
  </r>
  <r>
    <x v="3"/>
    <x v="1"/>
    <s v="2018/03/01"/>
    <x v="7"/>
    <x v="0"/>
    <s v="is_arm16fraud_bad"/>
    <x v="0"/>
    <m/>
    <m/>
    <m/>
    <m/>
    <m/>
    <m/>
    <m/>
    <m/>
    <m/>
    <m/>
  </r>
  <r>
    <x v="3"/>
    <x v="1"/>
    <s v="2018/03/01"/>
    <x v="7"/>
    <x v="0"/>
    <s v="is_arm16fraud_bad"/>
    <x v="1"/>
    <m/>
    <m/>
    <m/>
    <m/>
    <m/>
    <m/>
    <m/>
    <m/>
    <m/>
    <m/>
  </r>
  <r>
    <x v="3"/>
    <x v="1"/>
    <s v="2018/03/01"/>
    <x v="7"/>
    <x v="0"/>
    <s v="is_arm16fraud_bad"/>
    <x v="2"/>
    <n v="544"/>
    <n v="544"/>
    <n v="527"/>
    <n v="527"/>
    <n v="527"/>
    <n v="527"/>
    <n v="516"/>
    <n v="516"/>
    <n v="512"/>
    <n v="510"/>
  </r>
  <r>
    <x v="4"/>
    <x v="1"/>
    <s v="2017/09/01"/>
    <x v="1"/>
    <x v="0"/>
    <s v="is_arm16fraud_bad"/>
    <x v="0"/>
    <n v="0.63794195020843747"/>
    <n v="0.70338865372828685"/>
    <n v="0.72263985356901772"/>
    <n v="0.74995141501289597"/>
    <n v="0.77299545077760357"/>
    <n v="0.78002446374360557"/>
    <n v="0.78491490347526016"/>
    <n v="0.9018800048950576"/>
    <n v="0.9077842192883232"/>
    <n v="0.91138508839196564"/>
  </r>
  <r>
    <x v="4"/>
    <x v="1"/>
    <s v="2017/09/01"/>
    <x v="1"/>
    <x v="0"/>
    <s v="is_arm16fraud_bad"/>
    <x v="1"/>
    <n v="4.7055625740758869"/>
    <n v="8.8836604288884189"/>
    <n v="14.205398608137848"/>
    <n v="19.457708609654965"/>
    <n v="24.909596074230112"/>
    <n v="30.469016992947157"/>
    <n v="36.286055120966054"/>
    <n v="36.781419328511809"/>
    <n v="41.81489058731713"/>
    <n v="46.890961756894285"/>
  </r>
  <r>
    <x v="4"/>
    <x v="1"/>
    <s v="2017/09/01"/>
    <x v="1"/>
    <x v="0"/>
    <s v="is_arm16fraud_bad"/>
    <x v="2"/>
    <n v="209"/>
    <n v="139"/>
    <n v="100"/>
    <n v="76"/>
    <n v="63"/>
    <n v="54"/>
    <n v="46"/>
    <n v="41"/>
    <n v="36"/>
    <n v="31"/>
  </r>
  <r>
    <x v="4"/>
    <x v="1"/>
    <s v="2017/10/01"/>
    <x v="2"/>
    <x v="0"/>
    <s v="is_arm16fraud_bad"/>
    <x v="0"/>
    <n v="0.69698592686250604"/>
    <n v="0.78710709813728019"/>
    <n v="0.82477554723924507"/>
    <n v="0.84454477935655459"/>
    <n v="0.86126020136388126"/>
    <n v="0.86839106560703216"/>
    <n v="0.87242986356429397"/>
    <n v="0.88666702984674561"/>
    <n v="0.89289843922681789"/>
    <n v="0.90130295155363438"/>
  </r>
  <r>
    <x v="4"/>
    <x v="1"/>
    <s v="2017/10/01"/>
    <x v="2"/>
    <x v="0"/>
    <s v="is_arm16fraud_bad"/>
    <x v="1"/>
    <n v="4.3550596324397395"/>
    <n v="9.0466889628412623"/>
    <n v="13.700726103214892"/>
    <n v="18.526311356529529"/>
    <n v="23.280817176612576"/>
    <n v="28.226749579295976"/>
    <n v="33.280574560226327"/>
    <n v="37.77288614255049"/>
    <n v="42.498385403217377"/>
    <n v="47.113095712175237"/>
  </r>
  <r>
    <x v="4"/>
    <x v="1"/>
    <s v="2017/10/01"/>
    <x v="2"/>
    <x v="0"/>
    <s v="is_arm16fraud_bad"/>
    <x v="2"/>
    <n v="197"/>
    <n v="120"/>
    <n v="88"/>
    <n v="70"/>
    <n v="59"/>
    <n v="50"/>
    <n v="43"/>
    <n v="38"/>
    <n v="33"/>
    <n v="30"/>
  </r>
  <r>
    <x v="4"/>
    <x v="1"/>
    <s v="2017/11/01"/>
    <x v="3"/>
    <x v="0"/>
    <s v="is_arm16fraud_bad"/>
    <x v="0"/>
    <n v="0.64167681826576939"/>
    <n v="0.79256660599800066"/>
    <n v="0.86325483509766787"/>
    <n v="0.87853316890095356"/>
    <n v="0.89698793423702572"/>
    <n v="0.90542203809983168"/>
    <n v="0.91205279109310067"/>
    <n v="0.92087594510636495"/>
    <n v="0.92482001780264245"/>
    <n v="0.93095978657237266"/>
  </r>
  <r>
    <x v="4"/>
    <x v="1"/>
    <s v="2017/11/01"/>
    <x v="3"/>
    <x v="0"/>
    <s v="is_arm16fraud_bad"/>
    <x v="1"/>
    <n v="4.1289581634827108"/>
    <n v="7.7540136393221299"/>
    <n v="11.468635113346892"/>
    <n v="15.618573781305756"/>
    <n v="19.486390394160154"/>
    <n v="23.598212693544195"/>
    <n v="27.794153054438681"/>
    <n v="31.794683347385941"/>
    <n v="35.994376159871912"/>
    <n v="40.025645394140383"/>
  </r>
  <r>
    <x v="4"/>
    <x v="1"/>
    <s v="2017/11/01"/>
    <x v="3"/>
    <x v="0"/>
    <s v="is_arm16fraud_bad"/>
    <x v="2"/>
    <n v="217"/>
    <n v="135"/>
    <n v="97"/>
    <n v="77"/>
    <n v="63"/>
    <n v="54"/>
    <n v="47"/>
    <n v="41"/>
    <n v="36"/>
    <n v="32"/>
  </r>
  <r>
    <x v="4"/>
    <x v="1"/>
    <s v="2017/12/01"/>
    <x v="4"/>
    <x v="0"/>
    <s v="is_arm16fraud_bad"/>
    <x v="0"/>
    <n v="0.72688330023617187"/>
    <n v="0.80337813807045344"/>
    <n v="0.84255171136032181"/>
    <n v="0.87421703162766018"/>
    <n v="0.88926817397883251"/>
    <n v="0.90407579508663327"/>
    <n v="0.91046510423282789"/>
    <n v="0.91757933036860173"/>
    <n v="0.93259810400237886"/>
    <n v="0.93585827410443445"/>
  </r>
  <r>
    <x v="4"/>
    <x v="1"/>
    <s v="2017/12/01"/>
    <x v="4"/>
    <x v="0"/>
    <s v="is_arm16fraud_bad"/>
    <x v="1"/>
    <n v="4.1376829067181857"/>
    <n v="8.6067027501433735"/>
    <n v="13.131322651196944"/>
    <n v="17.456052814875076"/>
    <n v="22.042993744424496"/>
    <n v="26.478604228877423"/>
    <n v="31.113939132598379"/>
    <n v="35.725888059101209"/>
    <n v="39.74481207918501"/>
    <n v="44.37721092619153"/>
  </r>
  <r>
    <x v="4"/>
    <x v="1"/>
    <s v="2017/12/01"/>
    <x v="4"/>
    <x v="0"/>
    <s v="is_arm16fraud_bad"/>
    <x v="2"/>
    <n v="220"/>
    <n v="132"/>
    <n v="95"/>
    <n v="76"/>
    <n v="63"/>
    <n v="53"/>
    <n v="46"/>
    <n v="40"/>
    <n v="35"/>
    <n v="32"/>
  </r>
  <r>
    <x v="4"/>
    <x v="1"/>
    <s v="2018/01/01"/>
    <x v="5"/>
    <x v="0"/>
    <s v="is_arm16fraud_bad"/>
    <x v="0"/>
    <n v="0.557046908859961"/>
    <n v="0.70955659208931687"/>
    <n v="0.75641384294874436"/>
    <n v="0.80230611829626075"/>
    <n v="0.84000587885010014"/>
    <n v="0.87844462439454973"/>
    <n v="0.90328603464306811"/>
    <n v="0.90775314644205884"/>
    <n v="0.92290388702263038"/>
    <n v="0.93047055544496238"/>
  </r>
  <r>
    <x v="4"/>
    <x v="1"/>
    <s v="2018/01/01"/>
    <x v="5"/>
    <x v="0"/>
    <s v="is_arm16fraud_bad"/>
    <x v="1"/>
    <n v="6.9176885104837522"/>
    <n v="12.08404003796892"/>
    <n v="18.0907172787864"/>
    <n v="23.582581097956016"/>
    <n v="28.474233329463807"/>
    <n v="33.208366319317115"/>
    <n v="38.128089927442254"/>
    <n v="43.825508714831251"/>
    <n v="48.950786401564486"/>
    <n v="54.44094228524591"/>
  </r>
  <r>
    <x v="4"/>
    <x v="1"/>
    <s v="2018/01/01"/>
    <x v="5"/>
    <x v="0"/>
    <s v="is_arm16fraud_bad"/>
    <x v="2"/>
    <n v="207"/>
    <n v="127"/>
    <n v="95"/>
    <n v="76"/>
    <n v="63"/>
    <n v="52"/>
    <n v="45"/>
    <n v="39"/>
    <n v="34"/>
    <n v="31"/>
  </r>
  <r>
    <x v="4"/>
    <x v="1"/>
    <s v="2018/02/01"/>
    <x v="6"/>
    <x v="0"/>
    <s v="is_arm16fraud_bad"/>
    <x v="0"/>
    <n v="0.61372519053160168"/>
    <n v="0.73173116435428898"/>
    <n v="0.79245217477814434"/>
    <n v="0.84238020766990196"/>
    <n v="0.86697222588905887"/>
    <n v="0.88541757311075442"/>
    <n v="0.89160373668547488"/>
    <n v="0.89477811726898271"/>
    <n v="0.91595619659424243"/>
    <n v="0.91880467504710561"/>
  </r>
  <r>
    <x v="4"/>
    <x v="1"/>
    <s v="2018/02/01"/>
    <x v="6"/>
    <x v="0"/>
    <s v="is_arm16fraud_bad"/>
    <x v="1"/>
    <n v="5.8031521356000653"/>
    <n v="11.399814204779721"/>
    <n v="17.216631642982176"/>
    <n v="22.617280622918159"/>
    <n v="28.239736370429956"/>
    <n v="33.615492426088679"/>
    <n v="39.308962876585717"/>
    <n v="45.351120805309591"/>
    <n v="50.356423763841242"/>
    <n v="56.285784747535359"/>
  </r>
  <r>
    <x v="4"/>
    <x v="1"/>
    <s v="2018/02/01"/>
    <x v="6"/>
    <x v="0"/>
    <s v="is_arm16fraud_bad"/>
    <x v="2"/>
    <n v="210"/>
    <n v="132"/>
    <n v="97"/>
    <n v="79"/>
    <n v="66"/>
    <n v="56"/>
    <n v="48"/>
    <n v="42"/>
    <n v="37"/>
    <n v="33"/>
  </r>
  <r>
    <x v="4"/>
    <x v="1"/>
    <s v="2018/03/01"/>
    <x v="7"/>
    <x v="0"/>
    <s v="is_arm16fraud_bad"/>
    <x v="0"/>
    <n v="0.50214184479217883"/>
    <n v="0.51880369074132993"/>
    <n v="0.51880369074132993"/>
    <n v="0.52259711335435155"/>
    <n v="0.57777167153559139"/>
    <n v="0.57777167153559139"/>
    <n v="0.57777167153559139"/>
    <n v="0.57777167153559139"/>
    <n v="0.58355653255430517"/>
    <n v="0.58355653255430517"/>
  </r>
  <r>
    <x v="4"/>
    <x v="1"/>
    <s v="2018/03/01"/>
    <x v="7"/>
    <x v="0"/>
    <s v="is_arm16fraud_bad"/>
    <x v="1"/>
    <n v="11.128972008375312"/>
    <n v="21.551942675869448"/>
    <n v="32.588832331657059"/>
    <n v="43.971475418909378"/>
    <n v="51.644264416554442"/>
    <n v="60.695816833789742"/>
    <n v="70.972731323184149"/>
    <n v="81.674638178150019"/>
    <n v="90.778818654493378"/>
    <n v="101.32047354934002"/>
  </r>
  <r>
    <x v="4"/>
    <x v="1"/>
    <s v="2018/03/01"/>
    <x v="7"/>
    <x v="0"/>
    <s v="is_arm16fraud_bad"/>
    <x v="2"/>
    <n v="225"/>
    <n v="120"/>
    <n v="99"/>
    <n v="74"/>
    <n v="57"/>
    <n v="50"/>
    <n v="43"/>
    <n v="38"/>
    <n v="34"/>
    <n v="31"/>
  </r>
  <r>
    <x v="5"/>
    <x v="1"/>
    <s v="2017/09/01"/>
    <x v="1"/>
    <x v="0"/>
    <s v="is_arm16fraud_bad"/>
    <x v="0"/>
    <n v="0.62367220276827307"/>
    <n v="0.66776665429219351"/>
    <n v="0.70660716058688355"/>
    <n v="0.73433802810758575"/>
    <n v="0.74734815764446116"/>
    <n v="0.86498293015383765"/>
    <n v="0.8844834687897738"/>
    <n v="0.88651922785339121"/>
    <n v="0.88915340002550147"/>
    <n v="0.8929138780273741"/>
  </r>
  <r>
    <x v="5"/>
    <x v="1"/>
    <s v="2017/09/01"/>
    <x v="1"/>
    <x v="0"/>
    <s v="is_arm16fraud_bad"/>
    <x v="1"/>
    <n v="5.4507850592264644"/>
    <n v="10.983147697827576"/>
    <n v="16.522944338410181"/>
    <n v="21.807812660013379"/>
    <n v="27.744017281375861"/>
    <n v="28.792444665280005"/>
    <n v="33.587099721356289"/>
    <n v="38.870654030563969"/>
    <n v="44.08923717488144"/>
    <n v="48.944551575889363"/>
  </r>
  <r>
    <x v="5"/>
    <x v="1"/>
    <s v="2017/09/01"/>
    <x v="1"/>
    <x v="0"/>
    <s v="is_arm16fraud_bad"/>
    <x v="2"/>
    <n v="356"/>
    <n v="253"/>
    <n v="189"/>
    <n v="155"/>
    <n v="132"/>
    <n v="115"/>
    <n v="100"/>
    <n v="87"/>
    <n v="78"/>
    <n v="71"/>
  </r>
  <r>
    <x v="5"/>
    <x v="1"/>
    <s v="2017/10/01"/>
    <x v="2"/>
    <x v="0"/>
    <s v="is_arm16fraud_bad"/>
    <x v="0"/>
    <n v="0.64255551255056642"/>
    <n v="0.74772777198667051"/>
    <n v="0.78279757252608817"/>
    <n v="0.79612460590772605"/>
    <n v="0.82987709524225484"/>
    <n v="0.87730057032404862"/>
    <n v="0.89927738485346187"/>
    <n v="0.90669049707624194"/>
    <n v="0.90905637528439109"/>
    <n v="0.91608969714721122"/>
  </r>
  <r>
    <x v="5"/>
    <x v="1"/>
    <s v="2017/10/01"/>
    <x v="2"/>
    <x v="0"/>
    <s v="is_arm16fraud_bad"/>
    <x v="1"/>
    <n v="4.9948420107045779"/>
    <n v="9.777934929515002"/>
    <n v="14.844468289929862"/>
    <n v="20.045746729290279"/>
    <n v="24.521827787400579"/>
    <n v="28.268463485372649"/>
    <n v="32.472258482129206"/>
    <n v="37.195169783289955"/>
    <n v="41.971540089855822"/>
    <n v="46.582979203758711"/>
  </r>
  <r>
    <x v="5"/>
    <x v="1"/>
    <s v="2017/10/01"/>
    <x v="2"/>
    <x v="0"/>
    <s v="is_arm16fraud_bad"/>
    <x v="2"/>
    <n v="430"/>
    <n v="289"/>
    <n v="225"/>
    <n v="186"/>
    <n v="155"/>
    <n v="133"/>
    <n v="117"/>
    <n v="103"/>
    <n v="92"/>
    <n v="83"/>
  </r>
  <r>
    <x v="5"/>
    <x v="1"/>
    <s v="2017/11/01"/>
    <x v="3"/>
    <x v="0"/>
    <s v="is_arm16fraud_bad"/>
    <x v="0"/>
    <n v="0.66873407532551721"/>
    <n v="0.72192973721544784"/>
    <n v="0.79649541515632749"/>
    <n v="0.81810284512347387"/>
    <n v="0.83923451188821285"/>
    <n v="0.85327473466954051"/>
    <n v="0.86871197508310305"/>
    <n v="0.87529836177595122"/>
    <n v="0.88988097161475121"/>
    <n v="0.90035084453708192"/>
  </r>
  <r>
    <x v="5"/>
    <x v="1"/>
    <s v="2017/11/01"/>
    <x v="3"/>
    <x v="0"/>
    <s v="is_arm16fraud_bad"/>
    <x v="1"/>
    <n v="4.0114941512948148"/>
    <n v="8.8127023113408569"/>
    <n v="12.610488930216768"/>
    <n v="17.019059821855098"/>
    <n v="21.250315861338255"/>
    <n v="25.477959449174392"/>
    <n v="29.535426955575399"/>
    <n v="33.773187963720119"/>
    <n v="37.712826717970152"/>
    <n v="41.739349242294914"/>
  </r>
  <r>
    <x v="5"/>
    <x v="1"/>
    <s v="2017/11/01"/>
    <x v="3"/>
    <x v="0"/>
    <s v="is_arm16fraud_bad"/>
    <x v="2"/>
    <n v="430"/>
    <n v="292"/>
    <n v="225"/>
    <n v="186"/>
    <n v="155"/>
    <n v="134"/>
    <n v="117"/>
    <n v="104"/>
    <n v="93"/>
    <n v="85"/>
  </r>
  <r>
    <x v="5"/>
    <x v="1"/>
    <s v="2017/12/01"/>
    <x v="4"/>
    <x v="0"/>
    <s v="is_arm16fraud_bad"/>
    <x v="0"/>
    <n v="0.72760679442498655"/>
    <n v="0.79323227920544259"/>
    <n v="0.83846478285770498"/>
    <n v="0.86459772020187253"/>
    <n v="0.88414491296927811"/>
    <n v="0.89302323420309915"/>
    <n v="0.91020791076335905"/>
    <n v="0.91770469245472319"/>
    <n v="0.9360771408783064"/>
    <n v="0.94556286465105299"/>
  </r>
  <r>
    <x v="5"/>
    <x v="1"/>
    <s v="2017/12/01"/>
    <x v="4"/>
    <x v="0"/>
    <s v="is_arm16fraud_bad"/>
    <x v="1"/>
    <n v="4.0463372963029238"/>
    <n v="8.8927991747302144"/>
    <n v="13.454657947262262"/>
    <n v="18.056676908176136"/>
    <n v="22.606305507598968"/>
    <n v="27.177559158076956"/>
    <n v="31.282586779020757"/>
    <n v="35.865411484940189"/>
    <n v="39.799501633281245"/>
    <n v="44.144127150884408"/>
  </r>
  <r>
    <x v="5"/>
    <x v="1"/>
    <s v="2017/12/01"/>
    <x v="4"/>
    <x v="0"/>
    <s v="is_arm16fraud_bad"/>
    <x v="2"/>
    <n v="410"/>
    <n v="275"/>
    <n v="210"/>
    <n v="172"/>
    <n v="143"/>
    <n v="124"/>
    <n v="109"/>
    <n v="96"/>
    <n v="86"/>
    <n v="77"/>
  </r>
  <r>
    <x v="5"/>
    <x v="1"/>
    <s v="2018/01/01"/>
    <x v="5"/>
    <x v="0"/>
    <s v="is_arm16fraud_bad"/>
    <x v="0"/>
    <n v="0.50733234876547717"/>
    <n v="0.6140716114703979"/>
    <n v="0.69049287810168203"/>
    <n v="0.73321555180637732"/>
    <n v="0.75358758518978208"/>
    <n v="0.76366652733164975"/>
    <n v="0.77355405705024893"/>
    <n v="0.78952328930952731"/>
    <n v="0.80755290026091009"/>
    <n v="0.81782767027140002"/>
  </r>
  <r>
    <x v="5"/>
    <x v="1"/>
    <s v="2018/01/01"/>
    <x v="5"/>
    <x v="0"/>
    <s v="is_arm16fraud_bad"/>
    <x v="1"/>
    <n v="7.6961442693073492"/>
    <n v="14.305124052606944"/>
    <n v="20.087250095120101"/>
    <n v="25.965342127894139"/>
    <n v="32.057614942840331"/>
    <n v="38.617820041065031"/>
    <n v="45.169516879088839"/>
    <n v="51.122831086261662"/>
    <n v="56.659910986078643"/>
    <n v="62.381786730616"/>
  </r>
  <r>
    <x v="5"/>
    <x v="1"/>
    <s v="2018/01/01"/>
    <x v="5"/>
    <x v="0"/>
    <s v="is_arm16fraud_bad"/>
    <x v="2"/>
    <n v="426"/>
    <n v="294"/>
    <n v="225"/>
    <n v="183"/>
    <n v="155"/>
    <n v="134"/>
    <n v="118"/>
    <n v="105"/>
    <n v="95"/>
    <n v="85"/>
  </r>
  <r>
    <x v="5"/>
    <x v="1"/>
    <s v="2018/02/01"/>
    <x v="6"/>
    <x v="0"/>
    <s v="is_arm16fraud_bad"/>
    <x v="0"/>
    <n v="0.58214060822810643"/>
    <n v="0.69524590347255755"/>
    <n v="0.73595082894566222"/>
    <n v="0.78936632312087651"/>
    <n v="0.80915894885091055"/>
    <n v="0.8387000393190539"/>
    <n v="0.87365177354127188"/>
    <n v="0.88574768478380883"/>
    <n v="0.88871223092508511"/>
    <n v="0.89158423140118115"/>
  </r>
  <r>
    <x v="5"/>
    <x v="1"/>
    <s v="2018/02/01"/>
    <x v="6"/>
    <x v="0"/>
    <s v="is_arm16fraud_bad"/>
    <x v="1"/>
    <n v="6.3304322463084315"/>
    <n v="12.25128834519156"/>
    <n v="18.629200883636813"/>
    <n v="24.147109575044063"/>
    <n v="30.331989454522613"/>
    <n v="35.863976319833206"/>
    <n v="40.611276863292289"/>
    <n v="46.29150785295716"/>
    <n v="52.241983970363286"/>
    <n v="58.300696520977638"/>
  </r>
  <r>
    <x v="5"/>
    <x v="1"/>
    <s v="2018/02/01"/>
    <x v="6"/>
    <x v="0"/>
    <s v="is_arm16fraud_bad"/>
    <x v="2"/>
    <n v="366"/>
    <n v="240"/>
    <n v="182"/>
    <n v="147"/>
    <n v="123"/>
    <n v="105"/>
    <n v="91"/>
    <n v="81"/>
    <n v="72"/>
    <n v="65"/>
  </r>
  <r>
    <x v="5"/>
    <x v="1"/>
    <s v="2018/03/01"/>
    <x v="7"/>
    <x v="0"/>
    <s v="is_arm16fraud_bad"/>
    <x v="0"/>
    <n v="0.51145980967807247"/>
    <n v="0.52640355190466548"/>
    <n v="0.52640355190466548"/>
    <n v="0.52640355190466548"/>
    <n v="0.52640355190466548"/>
    <n v="0.57759378705926612"/>
    <n v="0.57759378705926612"/>
    <n v="0.57759378705926612"/>
    <n v="0.57759378705926612"/>
    <n v="0.6086874150348538"/>
  </r>
  <r>
    <x v="5"/>
    <x v="1"/>
    <s v="2018/03/01"/>
    <x v="7"/>
    <x v="0"/>
    <s v="is_arm16fraud_bad"/>
    <x v="1"/>
    <n v="9.8075887732077121"/>
    <n v="20.866922445032376"/>
    <n v="31.729348850371039"/>
    <n v="44.376175522752192"/>
    <n v="55.196088047100595"/>
    <n v="60.362476620186641"/>
    <n v="70.896376410613357"/>
    <n v="81.32291559730885"/>
    <n v="91.281932380697242"/>
    <n v="96.838609542319361"/>
  </r>
  <r>
    <x v="5"/>
    <x v="1"/>
    <s v="2018/03/01"/>
    <x v="7"/>
    <x v="0"/>
    <s v="is_arm16fraud_bad"/>
    <x v="2"/>
    <n v="291"/>
    <n v="186"/>
    <n v="153"/>
    <n v="127"/>
    <n v="108"/>
    <n v="88"/>
    <n v="77"/>
    <n v="67"/>
    <n v="62"/>
    <n v="56"/>
  </r>
  <r>
    <x v="6"/>
    <x v="1"/>
    <s v="2017/09/01"/>
    <x v="1"/>
    <x v="0"/>
    <s v="is_arm16fraud_bad"/>
    <x v="0"/>
    <n v="0.64583228039136875"/>
    <n v="0.70708274828243267"/>
    <n v="0.72682236353807983"/>
    <n v="0.74496553704914736"/>
    <n v="0.75672865191701277"/>
    <n v="0.76303982570721141"/>
    <n v="0.88605733374826734"/>
    <n v="0.90549405448035025"/>
    <n v="0.90688101956765987"/>
    <n v="0.91020994102071184"/>
  </r>
  <r>
    <x v="6"/>
    <x v="1"/>
    <s v="2017/09/01"/>
    <x v="1"/>
    <x v="0"/>
    <s v="is_arm16fraud_bad"/>
    <x v="1"/>
    <n v="4.3247774788445321"/>
    <n v="9.7644586129506372"/>
    <n v="15.635453054030163"/>
    <n v="20.189650461623387"/>
    <n v="25.571846790246248"/>
    <n v="31.329506148494197"/>
    <n v="32.142011399572155"/>
    <n v="36.678162945192874"/>
    <n v="41.719164170803346"/>
    <n v="46.75252242606701"/>
  </r>
  <r>
    <x v="6"/>
    <x v="1"/>
    <s v="2017/09/01"/>
    <x v="1"/>
    <x v="0"/>
    <s v="is_arm16fraud_bad"/>
    <x v="2"/>
    <n v="272.5"/>
    <n v="183"/>
    <n v="140.5"/>
    <n v="118"/>
    <n v="99.5"/>
    <n v="86"/>
    <n v="74.5"/>
    <n v="65"/>
    <n v="59"/>
    <n v="53.5"/>
  </r>
  <r>
    <x v="6"/>
    <x v="1"/>
    <s v="2017/10/01"/>
    <x v="2"/>
    <x v="0"/>
    <s v="is_arm16fraud_bad"/>
    <x v="0"/>
    <n v="0.66809213489160235"/>
    <n v="0.77290163992108019"/>
    <n v="0.82028297343410139"/>
    <n v="0.8401696639664995"/>
    <n v="0.84728479644413202"/>
    <n v="0.8674747921552558"/>
    <n v="0.87982221746435185"/>
    <n v="0.91986833680596003"/>
    <n v="0.92707620247135492"/>
    <n v="0.93498680800439826"/>
  </r>
  <r>
    <x v="6"/>
    <x v="1"/>
    <s v="2017/10/01"/>
    <x v="2"/>
    <x v="0"/>
    <s v="is_arm16fraud_bad"/>
    <x v="1"/>
    <n v="4.5407358722202336"/>
    <n v="9.2839582483046108"/>
    <n v="13.939116532738185"/>
    <n v="18.792559397041021"/>
    <n v="23.826668025487248"/>
    <n v="28.381891164243513"/>
    <n v="33.073356210642949"/>
    <n v="36.417227602832611"/>
    <n v="40.953360155847257"/>
    <n v="45.428800220947878"/>
  </r>
  <r>
    <x v="6"/>
    <x v="1"/>
    <s v="2017/10/01"/>
    <x v="2"/>
    <x v="0"/>
    <s v="is_arm16fraud_bad"/>
    <x v="2"/>
    <n v="294.5"/>
    <n v="200.5"/>
    <n v="154"/>
    <n v="126.5"/>
    <n v="107"/>
    <n v="91.5"/>
    <n v="79.5"/>
    <n v="70.5"/>
    <n v="63.5"/>
    <n v="57.5"/>
  </r>
  <r>
    <x v="6"/>
    <x v="1"/>
    <s v="2017/11/01"/>
    <x v="3"/>
    <x v="0"/>
    <s v="is_arm16fraud_bad"/>
    <x v="0"/>
    <n v="0.66263916179962445"/>
    <n v="0.80140489599875919"/>
    <n v="0.85225841263286917"/>
    <n v="0.8719133002132986"/>
    <n v="0.88631600013333267"/>
    <n v="0.89859504872937612"/>
    <n v="0.90539986557882579"/>
    <n v="0.91000494725703596"/>
    <n v="0.9178482161473438"/>
    <n v="0.92114076111228127"/>
  </r>
  <r>
    <x v="6"/>
    <x v="1"/>
    <s v="2017/11/01"/>
    <x v="3"/>
    <x v="0"/>
    <s v="is_arm16fraud_bad"/>
    <x v="1"/>
    <n v="3.9456236186539888"/>
    <n v="7.6677455583949747"/>
    <n v="11.673647338080556"/>
    <n v="15.869948964747829"/>
    <n v="19.820369563448224"/>
    <n v="23.907917128557404"/>
    <n v="28.142828216013456"/>
    <n v="32.244727604399131"/>
    <n v="36.281973285433622"/>
    <n v="40.457858897256862"/>
  </r>
  <r>
    <x v="6"/>
    <x v="1"/>
    <s v="2017/11/01"/>
    <x v="3"/>
    <x v="0"/>
    <s v="is_arm16fraud_bad"/>
    <x v="2"/>
    <n v="299.5"/>
    <n v="205.5"/>
    <n v="157.5"/>
    <n v="130"/>
    <n v="110"/>
    <n v="95.5"/>
    <n v="83.5"/>
    <n v="74"/>
    <n v="66"/>
    <n v="59.5"/>
  </r>
  <r>
    <x v="6"/>
    <x v="1"/>
    <s v="2017/12/01"/>
    <x v="4"/>
    <x v="0"/>
    <s v="is_arm16fraud_bad"/>
    <x v="0"/>
    <n v="0.75754387861979988"/>
    <n v="0.82807827058211381"/>
    <n v="0.85893626257183397"/>
    <n v="0.88009731156904669"/>
    <n v="0.89942201386688259"/>
    <n v="0.91259025725616161"/>
    <n v="0.91653786244015389"/>
    <n v="0.92811608151243363"/>
    <n v="0.94203772013784626"/>
    <n v="0.9509407625349523"/>
  </r>
  <r>
    <x v="6"/>
    <x v="1"/>
    <s v="2017/12/01"/>
    <x v="4"/>
    <x v="0"/>
    <s v="is_arm16fraud_bad"/>
    <x v="1"/>
    <n v="3.7888310916079497"/>
    <n v="8.3285672634802523"/>
    <n v="12.989254411932372"/>
    <n v="17.402759756518819"/>
    <n v="21.863361836719005"/>
    <n v="26.371102139853672"/>
    <n v="31.078878910554529"/>
    <n v="35.254769105122314"/>
    <n v="39.461397643769374"/>
    <n v="43.783706340727505"/>
  </r>
  <r>
    <x v="6"/>
    <x v="1"/>
    <s v="2017/12/01"/>
    <x v="4"/>
    <x v="0"/>
    <s v="is_arm16fraud_bad"/>
    <x v="2"/>
    <n v="298"/>
    <n v="196.5"/>
    <n v="149"/>
    <n v="121.5"/>
    <n v="102.5"/>
    <n v="88"/>
    <n v="78"/>
    <n v="69.5"/>
    <n v="62"/>
    <n v="56"/>
  </r>
  <r>
    <x v="6"/>
    <x v="1"/>
    <s v="2018/01/01"/>
    <x v="5"/>
    <x v="0"/>
    <s v="is_arm16fraud_bad"/>
    <x v="0"/>
    <n v="0.54344541616418285"/>
    <n v="0.67910340884136722"/>
    <n v="0.72477032444549083"/>
    <n v="0.76214534906374942"/>
    <n v="0.79956785405542485"/>
    <n v="0.82783980729849604"/>
    <n v="0.83428779110149565"/>
    <n v="0.87527430595865252"/>
    <n v="0.88970163029424443"/>
    <n v="0.90495983249291234"/>
  </r>
  <r>
    <x v="6"/>
    <x v="1"/>
    <s v="2018/01/01"/>
    <x v="5"/>
    <x v="0"/>
    <s v="is_arm16fraud_bad"/>
    <x v="1"/>
    <n v="7.0715383067106243"/>
    <n v="12.748175126393916"/>
    <n v="18.833885026825659"/>
    <n v="24.69744091976996"/>
    <n v="29.976277068049995"/>
    <n v="35.347378523356042"/>
    <n v="41.481810424315405"/>
    <n v="45.641094241770688"/>
    <n v="51.02601229817121"/>
    <n v="56.16193408575711"/>
  </r>
  <r>
    <x v="6"/>
    <x v="1"/>
    <s v="2018/01/01"/>
    <x v="5"/>
    <x v="0"/>
    <s v="is_arm16fraud_bad"/>
    <x v="2"/>
    <n v="298"/>
    <n v="204.5"/>
    <n v="155"/>
    <n v="128"/>
    <n v="108.5"/>
    <n v="94"/>
    <n v="82.5"/>
    <n v="73"/>
    <n v="65.5"/>
    <n v="59.5"/>
  </r>
  <r>
    <x v="6"/>
    <x v="1"/>
    <s v="2018/02/01"/>
    <x v="6"/>
    <x v="0"/>
    <s v="is_arm16fraud_bad"/>
    <x v="0"/>
    <n v="0.62010958820649453"/>
    <n v="0.71824963884696846"/>
    <n v="0.79094213800795188"/>
    <n v="0.80835698282108226"/>
    <n v="0.86313003835632229"/>
    <n v="0.87553848402231216"/>
    <n v="0.88591253174991125"/>
    <n v="0.89898261465411744"/>
    <n v="0.92253783221805108"/>
    <n v="0.92819899194634181"/>
  </r>
  <r>
    <x v="6"/>
    <x v="1"/>
    <s v="2018/02/01"/>
    <x v="6"/>
    <x v="0"/>
    <s v="is_arm16fraud_bad"/>
    <x v="1"/>
    <n v="5.5962052722533482"/>
    <n v="11.630878187919388"/>
    <n v="17.207812979466631"/>
    <n v="23.309520972925419"/>
    <n v="28.109683843247367"/>
    <n v="34.012622658612507"/>
    <n v="39.831704582864283"/>
    <n v="45.352623739934913"/>
    <n v="50.188234580264911"/>
    <n v="55.7771302059408"/>
  </r>
  <r>
    <x v="6"/>
    <x v="1"/>
    <s v="2018/02/01"/>
    <x v="6"/>
    <x v="0"/>
    <s v="is_arm16fraud_bad"/>
    <x v="2"/>
    <n v="272.5"/>
    <n v="176.5"/>
    <n v="135.5"/>
    <n v="113.5"/>
    <n v="94.5"/>
    <n v="81.5"/>
    <n v="70.5"/>
    <n v="62.5"/>
    <n v="56"/>
    <n v="50.5"/>
  </r>
  <r>
    <x v="6"/>
    <x v="1"/>
    <s v="2018/03/01"/>
    <x v="7"/>
    <x v="0"/>
    <s v="is_arm16fraud_bad"/>
    <x v="0"/>
    <n v="0.52640355190466548"/>
    <n v="0.52640355190466548"/>
    <n v="0.52640355190466548"/>
    <n v="0.52640355190466548"/>
    <n v="0.52640355190466548"/>
    <n v="0.57759378705926612"/>
    <n v="0.57759378705926612"/>
    <n v="0.57759378705926612"/>
    <n v="0.58355653255430517"/>
    <n v="0.58355653255430517"/>
  </r>
  <r>
    <x v="6"/>
    <x v="1"/>
    <s v="2018/03/01"/>
    <x v="7"/>
    <x v="0"/>
    <s v="is_arm16fraud_bad"/>
    <x v="1"/>
    <n v="12.19086258575169"/>
    <n v="22.368906032358304"/>
    <n v="34.310442405910109"/>
    <n v="43.994652281537533"/>
    <n v="55.266487539390155"/>
    <n v="60.663363237794307"/>
    <n v="70.98974292846718"/>
    <n v="81.055058678010852"/>
    <n v="91.338370433153429"/>
    <n v="100.96446769069109"/>
  </r>
  <r>
    <x v="6"/>
    <x v="1"/>
    <s v="2018/03/01"/>
    <x v="7"/>
    <x v="0"/>
    <s v="is_arm16fraud_bad"/>
    <x v="2"/>
    <n v="202"/>
    <n v="154"/>
    <n v="127"/>
    <n v="100"/>
    <n v="84.5"/>
    <n v="73"/>
    <n v="61.5"/>
    <n v="52.5"/>
    <n v="47"/>
    <n v="43.5"/>
  </r>
  <r>
    <x v="0"/>
    <x v="2"/>
    <s v="2017/08/31"/>
    <x v="8"/>
    <x v="0"/>
    <s v="is_arm16fraud_bad"/>
    <x v="0"/>
    <n v="5.3333723176831181E-2"/>
    <n v="0.35909520108745446"/>
    <n v="0.57542205562213955"/>
    <n v="0.68718661869155107"/>
    <n v="0.78097957054735856"/>
    <n v="0.81155235071713361"/>
    <n v="0.81883998760506527"/>
    <n v="0.86353223792531553"/>
    <n v="0.89977932943611694"/>
    <n v="0.91516178809726012"/>
  </r>
  <r>
    <x v="0"/>
    <x v="2"/>
    <s v="2017/08/31"/>
    <x v="8"/>
    <x v="0"/>
    <s v="is_arm16fraud_bad"/>
    <x v="1"/>
    <n v="3.80344101811062"/>
    <n v="16.086737004643236"/>
    <n v="21.954663575612123"/>
    <n v="28.296278399215897"/>
    <n v="34.82479414149801"/>
    <n v="43.425549983433747"/>
    <n v="53.375866132167921"/>
    <n v="59.752005838243889"/>
    <n v="66.601611922388201"/>
    <n v="74.856471444676231"/>
  </r>
  <r>
    <x v="0"/>
    <x v="2"/>
    <s v="2017/08/31"/>
    <x v="8"/>
    <x v="0"/>
    <s v="is_arm16fraud_bad"/>
    <x v="2"/>
    <n v="810"/>
    <n v="678"/>
    <n v="640"/>
    <n v="617"/>
    <n v="597"/>
    <n v="579"/>
    <n v="569"/>
    <n v="558"/>
    <n v="545"/>
    <n v="535"/>
  </r>
  <r>
    <x v="0"/>
    <x v="2"/>
    <s v="2017/09/07"/>
    <x v="9"/>
    <x v="0"/>
    <s v="is_arm16fraud_bad"/>
    <x v="0"/>
    <n v="0.49176386640420711"/>
    <n v="0.66775460632990002"/>
    <n v="0.73799747491177292"/>
    <n v="0.7852373765787648"/>
    <n v="0.81139283407346741"/>
    <n v="0.84917951642306655"/>
    <n v="0.8666716845247131"/>
    <n v="0.88884457865088495"/>
    <n v="0.89765049428027954"/>
    <n v="0.90100965257286436"/>
  </r>
  <r>
    <x v="0"/>
    <x v="2"/>
    <s v="2017/09/07"/>
    <x v="9"/>
    <x v="0"/>
    <s v="is_arm16fraud_bad"/>
    <x v="1"/>
    <n v="1.6060385371423349"/>
    <n v="4.1080350385698869"/>
    <n v="6.7923248243881984"/>
    <n v="9.4973397632902152"/>
    <n v="12.336065060850425"/>
    <n v="15.170115908838932"/>
    <n v="18.155404093881156"/>
    <n v="21.003184181017797"/>
    <n v="23.993848925665343"/>
    <n v="27.021691367892782"/>
  </r>
  <r>
    <x v="0"/>
    <x v="2"/>
    <s v="2017/09/07"/>
    <x v="9"/>
    <x v="0"/>
    <s v="is_arm16fraud_bad"/>
    <x v="2"/>
    <n v="709"/>
    <n v="655"/>
    <n v="629"/>
    <n v="606"/>
    <n v="591"/>
    <n v="577"/>
    <n v="563"/>
    <n v="549"/>
    <n v="537"/>
    <n v="527"/>
  </r>
  <r>
    <x v="0"/>
    <x v="2"/>
    <s v="2017/09/14"/>
    <x v="10"/>
    <x v="0"/>
    <s v="is_arm16fraud_bad"/>
    <x v="0"/>
    <n v="0.17585694222665307"/>
    <n v="0.45184275791210143"/>
    <n v="0.75499482558100994"/>
    <n v="0.80078356348268021"/>
    <n v="0.87938231515535392"/>
    <n v="0.92406567746529999"/>
    <n v="0.93186235101579507"/>
    <n v="0.94688352968276879"/>
    <n v="0.95308218841070702"/>
    <n v="0.9557267352478851"/>
  </r>
  <r>
    <x v="0"/>
    <x v="2"/>
    <s v="2017/09/14"/>
    <x v="10"/>
    <x v="0"/>
    <s v="is_arm16fraud_bad"/>
    <x v="1"/>
    <n v="6.026547287999132"/>
    <n v="11.61792545498346"/>
    <n v="12.74359516597027"/>
    <n v="18.637592592964136"/>
    <n v="23.025990753899958"/>
    <n v="27.850834444818016"/>
    <n v="33.764486829273551"/>
    <n v="39.557393283306673"/>
    <n v="45.667800117369779"/>
    <n v="51.860824656697744"/>
  </r>
  <r>
    <x v="0"/>
    <x v="2"/>
    <s v="2017/09/14"/>
    <x v="10"/>
    <x v="0"/>
    <s v="is_arm16fraud_bad"/>
    <x v="2"/>
    <n v="737"/>
    <n v="677"/>
    <n v="640"/>
    <n v="621"/>
    <n v="602"/>
    <n v="586"/>
    <n v="571"/>
    <n v="559"/>
    <n v="546"/>
    <n v="535"/>
  </r>
  <r>
    <x v="0"/>
    <x v="2"/>
    <s v="2017/09/21"/>
    <x v="11"/>
    <x v="0"/>
    <s v="is_arm16fraud_bad"/>
    <x v="0"/>
    <n v="0.354456658649979"/>
    <n v="0.52586643559770796"/>
    <n v="0.70366490588746178"/>
    <n v="0.74028407077172786"/>
    <n v="0.80904650545509693"/>
    <n v="0.82227146774348048"/>
    <n v="0.84611394115277616"/>
    <n v="0.85712716528081356"/>
    <n v="0.86187961453715556"/>
    <n v="0.86546995229892443"/>
  </r>
  <r>
    <x v="0"/>
    <x v="2"/>
    <s v="2017/09/21"/>
    <x v="11"/>
    <x v="0"/>
    <s v="is_arm16fraud_bad"/>
    <x v="1"/>
    <n v="6.0009108450578799"/>
    <n v="10.706476658045297"/>
    <n v="13.186974627604449"/>
    <n v="18.324883648815231"/>
    <n v="21.60456615260242"/>
    <n v="26.324104647350296"/>
    <n v="30.651448239369497"/>
    <n v="35.362317277170291"/>
    <n v="40.137319906019123"/>
    <n v="44.944034489351012"/>
  </r>
  <r>
    <x v="0"/>
    <x v="2"/>
    <s v="2017/09/21"/>
    <x v="11"/>
    <x v="0"/>
    <s v="is_arm16fraud_bad"/>
    <x v="2"/>
    <n v="691"/>
    <n v="650"/>
    <n v="621"/>
    <n v="602"/>
    <n v="589"/>
    <n v="572"/>
    <n v="560"/>
    <n v="549"/>
    <n v="539"/>
    <n v="527"/>
  </r>
  <r>
    <x v="0"/>
    <x v="2"/>
    <s v="2017/09/28"/>
    <x v="12"/>
    <x v="0"/>
    <s v="is_arm16fraud_bad"/>
    <x v="0"/>
    <n v="0.17156462668454309"/>
    <n v="0.60997173201367616"/>
    <n v="0.69973235340069684"/>
    <n v="0.71965086039320847"/>
    <n v="0.75825660010246221"/>
    <n v="0.77774170854180069"/>
    <n v="0.78249648921056747"/>
    <n v="0.78913110913695439"/>
    <n v="0.79271445337053947"/>
    <n v="0.79496353865774305"/>
  </r>
  <r>
    <x v="0"/>
    <x v="2"/>
    <s v="2017/09/28"/>
    <x v="12"/>
    <x v="0"/>
    <s v="is_arm16fraud_bad"/>
    <x v="1"/>
    <n v="17.040802968643799"/>
    <n v="10.392833608582411"/>
    <n v="14.23668516632001"/>
    <n v="19.317143108233548"/>
    <n v="23.502784712167539"/>
    <n v="28.029797171457862"/>
    <n v="33.143122457303896"/>
    <n v="38.210820455008175"/>
    <n v="43.473130871910278"/>
    <n v="48.771077214800791"/>
  </r>
  <r>
    <x v="0"/>
    <x v="2"/>
    <s v="2017/09/28"/>
    <x v="12"/>
    <x v="0"/>
    <s v="is_arm16fraud_bad"/>
    <x v="2"/>
    <n v="688"/>
    <n v="645"/>
    <n v="621"/>
    <n v="603"/>
    <n v="585"/>
    <n v="571"/>
    <n v="558"/>
    <n v="546"/>
    <n v="535"/>
    <n v="525"/>
  </r>
  <r>
    <x v="0"/>
    <x v="2"/>
    <s v="2017/10/05"/>
    <x v="13"/>
    <x v="0"/>
    <s v="is_arm16fraud_bad"/>
    <x v="0"/>
    <n v="0.31949529958944889"/>
    <n v="0.55137142615286516"/>
    <n v="0.66250642430871087"/>
    <n v="0.79357871449330752"/>
    <n v="0.83408185627419007"/>
    <n v="0.84859081738705155"/>
    <n v="0.87560670667597362"/>
    <n v="0.87775385340953616"/>
    <n v="0.89021966600984748"/>
    <n v="0.89156734321495601"/>
  </r>
  <r>
    <x v="0"/>
    <x v="2"/>
    <s v="2017/10/05"/>
    <x v="13"/>
    <x v="0"/>
    <s v="is_arm16fraud_bad"/>
    <x v="1"/>
    <n v="7.909094158816699"/>
    <n v="11.636949116690783"/>
    <n v="15.738361651713635"/>
    <n v="18.450091243749316"/>
    <n v="23.070053643920357"/>
    <n v="28.294833476946391"/>
    <n v="32.463960141459275"/>
    <n v="37.819427286974651"/>
    <n v="42.959343900943679"/>
    <n v="48.373259796799957"/>
  </r>
  <r>
    <x v="0"/>
    <x v="2"/>
    <s v="2017/10/05"/>
    <x v="13"/>
    <x v="0"/>
    <s v="is_arm16fraud_bad"/>
    <x v="2"/>
    <n v="697"/>
    <n v="654"/>
    <n v="625"/>
    <n v="604"/>
    <n v="587"/>
    <n v="572"/>
    <n v="558"/>
    <n v="547"/>
    <n v="535"/>
    <n v="524"/>
  </r>
  <r>
    <x v="0"/>
    <x v="2"/>
    <s v="2017/10/12"/>
    <x v="14"/>
    <x v="0"/>
    <s v="is_arm16fraud_bad"/>
    <x v="0"/>
    <n v="0.3295370021758377"/>
    <n v="0.60200161247597184"/>
    <n v="0.70831107145842676"/>
    <n v="0.78107346172849645"/>
    <n v="0.8324011674308931"/>
    <n v="0.84565246161283103"/>
    <n v="0.86254198220803147"/>
    <n v="0.86901337294610814"/>
    <n v="0.87959880092677789"/>
    <n v="0.88547165991167054"/>
  </r>
  <r>
    <x v="0"/>
    <x v="2"/>
    <s v="2017/10/12"/>
    <x v="14"/>
    <x v="0"/>
    <s v="is_arm16fraud_bad"/>
    <x v="1"/>
    <n v="5.7617535171586498"/>
    <n v="7.8769139578215874"/>
    <n v="11.249690270221402"/>
    <n v="14.587112304127348"/>
    <n v="17.793385554554565"/>
    <n v="21.819354280054682"/>
    <n v="25.483425270914186"/>
    <n v="29.534442843091277"/>
    <n v="33.455476481170123"/>
    <n v="37.453955936814729"/>
  </r>
  <r>
    <x v="0"/>
    <x v="2"/>
    <s v="2017/10/12"/>
    <x v="14"/>
    <x v="0"/>
    <s v="is_arm16fraud_bad"/>
    <x v="2"/>
    <n v="683"/>
    <n v="646"/>
    <n v="626"/>
    <n v="610"/>
    <n v="594"/>
    <n v="580"/>
    <n v="566"/>
    <n v="553"/>
    <n v="542"/>
    <n v="530"/>
  </r>
  <r>
    <x v="0"/>
    <x v="2"/>
    <s v="2017/10/19"/>
    <x v="15"/>
    <x v="0"/>
    <s v="is_arm16fraud_bad"/>
    <x v="0"/>
    <n v="0.29690434503461288"/>
    <n v="0.44391759476124487"/>
    <n v="0.6981815778463486"/>
    <n v="0.82770905953672869"/>
    <n v="0.87061402654666142"/>
    <n v="0.89771137866671868"/>
    <n v="0.92514473908607398"/>
    <n v="0.93400051103475101"/>
    <n v="0.96469611430655378"/>
    <n v="0.96831324895948945"/>
  </r>
  <r>
    <x v="0"/>
    <x v="2"/>
    <s v="2017/10/19"/>
    <x v="15"/>
    <x v="0"/>
    <s v="is_arm16fraud_bad"/>
    <x v="1"/>
    <n v="8.35247957603376"/>
    <n v="12.07040541129753"/>
    <n v="12.293088421041242"/>
    <n v="14.544855310349094"/>
    <n v="18.205723359049827"/>
    <n v="21.906658324473376"/>
    <n v="25.474616125313755"/>
    <n v="29.5740178127019"/>
    <n v="32.743739046657801"/>
    <n v="36.690479994997872"/>
  </r>
  <r>
    <x v="0"/>
    <x v="2"/>
    <s v="2017/10/19"/>
    <x v="15"/>
    <x v="0"/>
    <s v="is_arm16fraud_bad"/>
    <x v="2"/>
    <n v="694"/>
    <n v="650"/>
    <n v="623"/>
    <n v="605"/>
    <n v="589"/>
    <n v="576"/>
    <n v="564"/>
    <n v="551"/>
    <n v="541"/>
    <n v="530"/>
  </r>
  <r>
    <x v="0"/>
    <x v="2"/>
    <s v="2017/10/26"/>
    <x v="16"/>
    <x v="0"/>
    <s v="is_arm16fraud_bad"/>
    <x v="0"/>
    <n v="0.29730390295272041"/>
    <n v="0.50749085486016443"/>
    <n v="0.59880805264972981"/>
    <n v="0.71597502483865139"/>
    <n v="0.76123294652094686"/>
    <n v="0.78525228166620142"/>
    <n v="0.80728067573448514"/>
    <n v="0.83575326289557106"/>
    <n v="0.84493304341221487"/>
    <n v="0.86063220012973585"/>
  </r>
  <r>
    <x v="0"/>
    <x v="2"/>
    <s v="2017/10/26"/>
    <x v="16"/>
    <x v="0"/>
    <s v="is_arm16fraud_bad"/>
    <x v="1"/>
    <n v="9.1572267795347706"/>
    <n v="13.679647117534961"/>
    <n v="17.807759403097123"/>
    <n v="20.122626590642785"/>
    <n v="24.695788047119297"/>
    <n v="29.971223405950003"/>
    <n v="34.995688147419557"/>
    <n v="39.547551739568597"/>
    <n v="44.812870378314095"/>
    <n v="49.572449671878282"/>
  </r>
  <r>
    <x v="0"/>
    <x v="2"/>
    <s v="2017/10/26"/>
    <x v="16"/>
    <x v="0"/>
    <s v="is_arm16fraud_bad"/>
    <x v="2"/>
    <n v="682"/>
    <n v="648"/>
    <n v="627"/>
    <n v="610"/>
    <n v="598"/>
    <n v="583"/>
    <n v="570"/>
    <n v="559"/>
    <n v="547"/>
    <n v="535"/>
  </r>
  <r>
    <x v="0"/>
    <x v="2"/>
    <s v="2017/11/02"/>
    <x v="17"/>
    <x v="0"/>
    <s v="is_arm16fraud_bad"/>
    <x v="0"/>
    <n v="0.26224906092022343"/>
    <n v="0.51465919757816236"/>
    <n v="0.58794541291446756"/>
    <n v="0.75678442612267549"/>
    <n v="0.77559936331023493"/>
    <n v="0.78890404302599682"/>
    <n v="0.7969927916174685"/>
    <n v="0.83696327118650637"/>
    <n v="0.87466380060811388"/>
    <n v="0.89063581284816018"/>
  </r>
  <r>
    <x v="0"/>
    <x v="2"/>
    <s v="2017/11/02"/>
    <x v="17"/>
    <x v="0"/>
    <s v="is_arm16fraud_bad"/>
    <x v="1"/>
    <n v="9.2549411202516243"/>
    <n v="10.636686522237044"/>
    <n v="15.426061284928101"/>
    <n v="17.054049936890753"/>
    <n v="21.632221671655238"/>
    <n v="26.045482421862328"/>
    <n v="30.881833109364504"/>
    <n v="34.28960671670243"/>
    <n v="37.568313484360225"/>
    <n v="41.490594756149221"/>
  </r>
  <r>
    <x v="0"/>
    <x v="2"/>
    <s v="2017/11/02"/>
    <x v="17"/>
    <x v="0"/>
    <s v="is_arm16fraud_bad"/>
    <x v="2"/>
    <n v="683"/>
    <n v="647"/>
    <n v="626"/>
    <n v="607"/>
    <n v="594"/>
    <n v="581"/>
    <n v="568"/>
    <n v="557"/>
    <n v="547"/>
    <n v="537"/>
  </r>
  <r>
    <x v="0"/>
    <x v="2"/>
    <s v="2017/11/09"/>
    <x v="18"/>
    <x v="0"/>
    <s v="is_arm16fraud_bad"/>
    <x v="0"/>
    <n v="0.28350065809343755"/>
    <n v="0.45234656140347751"/>
    <n v="0.62665283881390554"/>
    <n v="0.70655573417689999"/>
    <n v="0.71554880109479435"/>
    <n v="0.76860787605987979"/>
    <n v="0.77266214055597437"/>
    <n v="0.7872728967237459"/>
    <n v="0.81243021931716897"/>
    <n v="0.81599913928266499"/>
  </r>
  <r>
    <x v="0"/>
    <x v="2"/>
    <s v="2017/11/09"/>
    <x v="18"/>
    <x v="0"/>
    <s v="is_arm16fraud_bad"/>
    <x v="1"/>
    <n v="7.592107644732331"/>
    <n v="10.52503710887574"/>
    <n v="11.826119948822615"/>
    <n v="14.905139972857684"/>
    <n v="19.286377013505042"/>
    <n v="22.193400205166135"/>
    <n v="26.418141546312714"/>
    <n v="30.287482740849001"/>
    <n v="33.864541435016989"/>
    <n v="37.906165943963664"/>
  </r>
  <r>
    <x v="0"/>
    <x v="2"/>
    <s v="2017/11/09"/>
    <x v="18"/>
    <x v="0"/>
    <s v="is_arm16fraud_bad"/>
    <x v="2"/>
    <n v="709"/>
    <n v="662"/>
    <n v="637"/>
    <n v="617"/>
    <n v="602"/>
    <n v="588"/>
    <n v="577"/>
    <n v="565"/>
    <n v="555"/>
    <n v="546"/>
  </r>
  <r>
    <x v="0"/>
    <x v="2"/>
    <s v="2017/11/16"/>
    <x v="19"/>
    <x v="0"/>
    <s v="is_arm16fraud_bad"/>
    <x v="0"/>
    <n v="0.2612572741075897"/>
    <n v="0.46552451644169374"/>
    <n v="0.58770737273452045"/>
    <n v="0.74862766023927263"/>
    <n v="0.79698358090767019"/>
    <n v="0.81778249056367269"/>
    <n v="0.86070163881166495"/>
    <n v="0.87783470259653651"/>
    <n v="0.92091143062086644"/>
    <n v="0.93834893853362178"/>
  </r>
  <r>
    <x v="0"/>
    <x v="2"/>
    <s v="2017/11/16"/>
    <x v="19"/>
    <x v="0"/>
    <s v="is_arm16fraud_bad"/>
    <x v="1"/>
    <n v="6.2073565454339281"/>
    <n v="8.5244825988089463"/>
    <n v="11.170007366577311"/>
    <n v="12.569233428363239"/>
    <n v="15.51893719162706"/>
    <n v="18.992090287112621"/>
    <n v="21.665830866944752"/>
    <n v="24.746223040603745"/>
    <n v="26.961356852517056"/>
    <n v="30.019034584703071"/>
  </r>
  <r>
    <x v="0"/>
    <x v="2"/>
    <s v="2017/11/16"/>
    <x v="19"/>
    <x v="0"/>
    <s v="is_arm16fraud_bad"/>
    <x v="2"/>
    <n v="701"/>
    <n v="661"/>
    <n v="632"/>
    <n v="614"/>
    <n v="596"/>
    <n v="582"/>
    <n v="568"/>
    <n v="555"/>
    <n v="545"/>
    <n v="535"/>
  </r>
  <r>
    <x v="0"/>
    <x v="2"/>
    <s v="2017/11/23"/>
    <x v="20"/>
    <x v="0"/>
    <s v="is_arm16fraud_bad"/>
    <x v="0"/>
    <n v="0.21147021931597465"/>
    <n v="0.32464998342380724"/>
    <n v="0.51154881180619605"/>
    <n v="0.69620135735024469"/>
    <n v="0.82829434224309684"/>
    <n v="0.85341922873771214"/>
    <n v="0.88855013090174251"/>
    <n v="0.90965279222613249"/>
    <n v="0.91531205873951604"/>
    <n v="0.94049049843865029"/>
  </r>
  <r>
    <x v="0"/>
    <x v="2"/>
    <s v="2017/11/23"/>
    <x v="20"/>
    <x v="0"/>
    <s v="is_arm16fraud_bad"/>
    <x v="1"/>
    <n v="11.268935744253197"/>
    <n v="17.727594068207402"/>
    <n v="18.331987717005777"/>
    <n v="18.938976985783963"/>
    <n v="20.505050405288863"/>
    <n v="24.450281615189979"/>
    <n v="28.185562267549944"/>
    <n v="32.224717823989366"/>
    <n v="36.619673329254049"/>
    <n v="40.19717396593051"/>
  </r>
  <r>
    <x v="0"/>
    <x v="2"/>
    <s v="2017/11/23"/>
    <x v="20"/>
    <x v="0"/>
    <s v="is_arm16fraud_bad"/>
    <x v="2"/>
    <n v="697"/>
    <n v="656"/>
    <n v="631"/>
    <n v="612"/>
    <n v="596"/>
    <n v="582"/>
    <n v="570"/>
    <n v="559"/>
    <n v="549"/>
    <n v="539"/>
  </r>
  <r>
    <x v="0"/>
    <x v="2"/>
    <s v="2017/11/30"/>
    <x v="21"/>
    <x v="0"/>
    <s v="is_arm16fraud_bad"/>
    <x v="0"/>
    <n v="0.19622203048148604"/>
    <n v="0.31972054466856897"/>
    <n v="0.52633286497589915"/>
    <n v="0.6595438702512727"/>
    <n v="0.75755631985879279"/>
    <n v="0.86101733686283644"/>
    <n v="0.87542852849126018"/>
    <n v="0.89991581598871584"/>
    <n v="0.90648566346863868"/>
    <n v="0.90915103179976942"/>
  </r>
  <r>
    <x v="0"/>
    <x v="2"/>
    <s v="2017/11/30"/>
    <x v="21"/>
    <x v="0"/>
    <s v="is_arm16fraud_bad"/>
    <x v="1"/>
    <n v="9.4786985035524243"/>
    <n v="13.459106752922915"/>
    <n v="12.978753887800069"/>
    <n v="14.456337270145596"/>
    <n v="16.386886148111952"/>
    <n v="17.75937569665761"/>
    <n v="20.951478780671351"/>
    <n v="23.741116545846097"/>
    <n v="27.00469581754016"/>
    <n v="30.21585459939838"/>
  </r>
  <r>
    <x v="0"/>
    <x v="2"/>
    <s v="2017/11/30"/>
    <x v="21"/>
    <x v="0"/>
    <s v="is_arm16fraud_bad"/>
    <x v="2"/>
    <n v="693"/>
    <n v="658"/>
    <n v="637"/>
    <n v="618"/>
    <n v="604"/>
    <n v="590"/>
    <n v="578"/>
    <n v="567"/>
    <n v="558"/>
    <n v="548"/>
  </r>
  <r>
    <x v="0"/>
    <x v="2"/>
    <s v="2017/12/07"/>
    <x v="22"/>
    <x v="0"/>
    <s v="is_arm16fraud_bad"/>
    <x v="0"/>
    <n v="0.26485627009445956"/>
    <n v="0.36116065494437938"/>
    <n v="0.56424022173483201"/>
    <n v="0.66375426812551397"/>
    <n v="0.78960192200649648"/>
    <n v="0.84168291877476797"/>
    <n v="0.85525109247397613"/>
    <n v="0.85853682218843697"/>
    <n v="0.86223015269712289"/>
    <n v="0.86460773745731889"/>
  </r>
  <r>
    <x v="0"/>
    <x v="2"/>
    <s v="2017/12/07"/>
    <x v="22"/>
    <x v="0"/>
    <s v="is_arm16fraud_bad"/>
    <x v="1"/>
    <n v="11.488160125390188"/>
    <n v="21.323893347921079"/>
    <n v="21.85275968610598"/>
    <n v="26.311021162816719"/>
    <n v="28.853865906927577"/>
    <n v="33.433684166044365"/>
    <n v="39.419829108969139"/>
    <n v="45.723757975323856"/>
    <n v="52.079692997445157"/>
    <n v="58.526411861022851"/>
  </r>
  <r>
    <x v="0"/>
    <x v="2"/>
    <s v="2017/12/07"/>
    <x v="22"/>
    <x v="0"/>
    <s v="is_arm16fraud_bad"/>
    <x v="2"/>
    <n v="704"/>
    <n v="664"/>
    <n v="639"/>
    <n v="619"/>
    <n v="603"/>
    <n v="589"/>
    <n v="576"/>
    <n v="564"/>
    <n v="553"/>
    <n v="542"/>
  </r>
  <r>
    <x v="0"/>
    <x v="2"/>
    <s v="2017/12/14"/>
    <x v="23"/>
    <x v="0"/>
    <s v="is_arm16fraud_bad"/>
    <x v="0"/>
    <n v="0.29701200250069343"/>
    <n v="0.49981942721816786"/>
    <n v="0.58980109786831858"/>
    <n v="0.72273306634822476"/>
    <n v="0.76605101580322366"/>
    <n v="0.80932105698659362"/>
    <n v="0.86761927237390224"/>
    <n v="0.8798326877545869"/>
    <n v="0.88103737377501212"/>
    <n v="0.89019092924894627"/>
  </r>
  <r>
    <x v="0"/>
    <x v="2"/>
    <s v="2017/12/14"/>
    <x v="23"/>
    <x v="0"/>
    <s v="is_arm16fraud_bad"/>
    <x v="1"/>
    <n v="9.0242799512672445"/>
    <n v="13.281195351526437"/>
    <n v="18.773131634234026"/>
    <n v="21.458899042446351"/>
    <n v="26.371063558274475"/>
    <n v="30.723266119737996"/>
    <n v="34.091828078435306"/>
    <n v="39.314528539479809"/>
    <n v="45.033944881206807"/>
    <n v="50.056009494287778"/>
  </r>
  <r>
    <x v="0"/>
    <x v="2"/>
    <s v="2017/12/14"/>
    <x v="23"/>
    <x v="0"/>
    <s v="is_arm16fraud_bad"/>
    <x v="2"/>
    <n v="705"/>
    <n v="659"/>
    <n v="635"/>
    <n v="619"/>
    <n v="604"/>
    <n v="591"/>
    <n v="576"/>
    <n v="566"/>
    <n v="554"/>
    <n v="544"/>
  </r>
  <r>
    <x v="0"/>
    <x v="2"/>
    <s v="2017/12/21"/>
    <x v="24"/>
    <x v="0"/>
    <s v="is_arm16fraud_bad"/>
    <x v="0"/>
    <n v="0.35597037457906522"/>
    <n v="0.49535119744002254"/>
    <n v="0.57431787002724677"/>
    <n v="0.63935180256010238"/>
    <n v="0.69870774160523852"/>
    <n v="0.8066283116063856"/>
    <n v="0.82823589148429499"/>
    <n v="0.84108845225436513"/>
    <n v="0.8512748899007232"/>
    <n v="0.85381881571459872"/>
  </r>
  <r>
    <x v="0"/>
    <x v="2"/>
    <s v="2017/12/21"/>
    <x v="24"/>
    <x v="0"/>
    <s v="is_arm16fraud_bad"/>
    <x v="1"/>
    <n v="6.6019385645519613"/>
    <n v="10.30833584473206"/>
    <n v="14.243353942342299"/>
    <n v="18.24824100805661"/>
    <n v="21.970851532479784"/>
    <n v="23.523133165490897"/>
    <n v="27.594748536739079"/>
    <n v="31.83831174690124"/>
    <n v="35.940025823660697"/>
    <n v="40.536928605772438"/>
  </r>
  <r>
    <x v="0"/>
    <x v="2"/>
    <s v="2017/12/21"/>
    <x v="24"/>
    <x v="0"/>
    <s v="is_arm16fraud_bad"/>
    <x v="2"/>
    <n v="700"/>
    <n v="667"/>
    <n v="639"/>
    <n v="620"/>
    <n v="605"/>
    <n v="594"/>
    <n v="581"/>
    <n v="570"/>
    <n v="558"/>
    <n v="548"/>
  </r>
  <r>
    <x v="0"/>
    <x v="2"/>
    <s v="2017/12/28"/>
    <x v="25"/>
    <x v="0"/>
    <s v="is_arm16fraud_bad"/>
    <x v="0"/>
    <n v="0.35045458633498761"/>
    <n v="0.49959491578386522"/>
    <n v="0.64694110378965719"/>
    <n v="0.73028398564613284"/>
    <n v="0.76491211097891343"/>
    <n v="0.79264525234861472"/>
    <n v="0.80540122097256606"/>
    <n v="0.8075144639434586"/>
    <n v="0.81849744194605212"/>
    <n v="0.83116733592158099"/>
  </r>
  <r>
    <x v="0"/>
    <x v="2"/>
    <s v="2017/12/28"/>
    <x v="25"/>
    <x v="0"/>
    <s v="is_arm16fraud_bad"/>
    <x v="1"/>
    <n v="11.830623504634811"/>
    <n v="20.286274171982587"/>
    <n v="24.904086129108375"/>
    <n v="30.917253240458695"/>
    <n v="38.584315215313531"/>
    <n v="46.22850813648391"/>
    <n v="54.412206901906337"/>
    <n v="63.142355092846721"/>
    <n v="71.375776298422167"/>
    <n v="79.179922260129828"/>
  </r>
  <r>
    <x v="0"/>
    <x v="2"/>
    <s v="2017/12/28"/>
    <x v="25"/>
    <x v="0"/>
    <s v="is_arm16fraud_bad"/>
    <x v="2"/>
    <n v="693"/>
    <n v="661"/>
    <n v="636"/>
    <n v="617"/>
    <n v="602"/>
    <n v="588"/>
    <n v="577"/>
    <n v="568"/>
    <n v="559"/>
    <n v="548"/>
  </r>
  <r>
    <x v="0"/>
    <x v="2"/>
    <s v="2018/01/04"/>
    <x v="26"/>
    <x v="0"/>
    <s v="is_arm16fraud_bad"/>
    <x v="0"/>
    <n v="0.23452360213781409"/>
    <n v="0.4656905628698968"/>
    <n v="0.59545306337118975"/>
    <n v="0.7587794417443755"/>
    <n v="0.77358791139899619"/>
    <n v="0.80661823926278176"/>
    <n v="0.82110889318173508"/>
    <n v="0.82400997228107886"/>
    <n v="0.82670720547714593"/>
    <n v="0.83237684798754452"/>
  </r>
  <r>
    <x v="0"/>
    <x v="2"/>
    <s v="2018/01/04"/>
    <x v="26"/>
    <x v="0"/>
    <s v="is_arm16fraud_bad"/>
    <x v="1"/>
    <n v="11.741935985335941"/>
    <n v="13.384352611528795"/>
    <n v="17.353247294642099"/>
    <n v="19.100149741941657"/>
    <n v="25.131204403642045"/>
    <n v="30.221063446041843"/>
    <n v="35.766966164290821"/>
    <n v="41.385122905589995"/>
    <n v="47.311730733206048"/>
    <n v="53.050506121928208"/>
  </r>
  <r>
    <x v="0"/>
    <x v="2"/>
    <s v="2018/01/04"/>
    <x v="26"/>
    <x v="0"/>
    <s v="is_arm16fraud_bad"/>
    <x v="2"/>
    <n v="690"/>
    <n v="655"/>
    <n v="631"/>
    <n v="611"/>
    <n v="597"/>
    <n v="585"/>
    <n v="573"/>
    <n v="560"/>
    <n v="553"/>
    <n v="542"/>
  </r>
  <r>
    <x v="0"/>
    <x v="2"/>
    <s v="2018/01/11"/>
    <x v="27"/>
    <x v="0"/>
    <s v="is_arm16fraud_bad"/>
    <x v="0"/>
    <n v="0.11114014778513684"/>
    <n v="0.28592960774927995"/>
    <n v="0.4622902920292124"/>
    <n v="0.63017319020819307"/>
    <n v="0.67818370154186003"/>
    <n v="0.75556737495246051"/>
    <n v="0.79149675562745248"/>
    <n v="0.79830042032099491"/>
    <n v="0.8181622838950221"/>
    <n v="0.84447253821952195"/>
  </r>
  <r>
    <x v="0"/>
    <x v="2"/>
    <s v="2018/01/11"/>
    <x v="27"/>
    <x v="0"/>
    <s v="is_arm16fraud_bad"/>
    <x v="1"/>
    <n v="23.420203916514016"/>
    <n v="20.766803322953265"/>
    <n v="20.19781483159338"/>
    <n v="20.434087074550913"/>
    <n v="24.357957348000927"/>
    <n v="27.331723955182191"/>
    <n v="31.525039709986356"/>
    <n v="36.346118393409931"/>
    <n v="40.845820417724312"/>
    <n v="44.581534516644673"/>
  </r>
  <r>
    <x v="0"/>
    <x v="2"/>
    <s v="2018/01/11"/>
    <x v="27"/>
    <x v="0"/>
    <s v="is_arm16fraud_bad"/>
    <x v="2"/>
    <n v="706"/>
    <n v="668"/>
    <n v="639"/>
    <n v="619"/>
    <n v="603"/>
    <n v="590"/>
    <n v="579"/>
    <n v="568"/>
    <n v="557"/>
    <n v="548"/>
  </r>
  <r>
    <x v="0"/>
    <x v="2"/>
    <s v="2018/01/18"/>
    <x v="28"/>
    <x v="0"/>
    <s v="is_arm16fraud_bad"/>
    <x v="0"/>
    <n v="0.31014435915580357"/>
    <n v="0.49401590138978496"/>
    <n v="0.57803176488754127"/>
    <n v="0.65837139113951759"/>
    <n v="0.74692671965866875"/>
    <n v="0.8319405644586032"/>
    <n v="0.87716659514546269"/>
    <n v="0.88699199815086893"/>
    <n v="0.91249546479783183"/>
    <n v="0.92365135165602386"/>
  </r>
  <r>
    <x v="0"/>
    <x v="2"/>
    <s v="2018/01/18"/>
    <x v="28"/>
    <x v="0"/>
    <s v="is_arm16fraud_bad"/>
    <x v="1"/>
    <n v="10.664161815282927"/>
    <n v="14.926975820639942"/>
    <n v="20.12987631276086"/>
    <n v="23.980050280774496"/>
    <n v="27.021241529577832"/>
    <n v="30.133118638249023"/>
    <n v="34.40854169045943"/>
    <n v="39.634832038170046"/>
    <n v="44.234871532407958"/>
    <n v="49.098755172891238"/>
  </r>
  <r>
    <x v="0"/>
    <x v="2"/>
    <s v="2018/01/18"/>
    <x v="28"/>
    <x v="0"/>
    <s v="is_arm16fraud_bad"/>
    <x v="2"/>
    <n v="702"/>
    <n v="666"/>
    <n v="638"/>
    <n v="618"/>
    <n v="604"/>
    <n v="592"/>
    <n v="579"/>
    <n v="567"/>
    <n v="555"/>
    <n v="545"/>
  </r>
  <r>
    <x v="0"/>
    <x v="2"/>
    <s v="2018/01/25"/>
    <x v="29"/>
    <x v="0"/>
    <s v="is_arm16fraud_bad"/>
    <x v="0"/>
    <n v="0.11300202832500419"/>
    <n v="0.2380774197702662"/>
    <n v="0.50568878983762655"/>
    <n v="0.5897072343591816"/>
    <n v="0.76978618521075615"/>
    <n v="0.81070397544546258"/>
    <n v="0.87716184745708126"/>
    <n v="0.88138734568453292"/>
    <n v="0.88138734568453292"/>
    <n v="0.91833863368879698"/>
  </r>
  <r>
    <x v="0"/>
    <x v="2"/>
    <s v="2018/01/25"/>
    <x v="29"/>
    <x v="0"/>
    <s v="is_arm16fraud_bad"/>
    <x v="1"/>
    <n v="20.886945331716724"/>
    <n v="23.908835744466021"/>
    <n v="17.588649253770939"/>
    <n v="21.401000076737663"/>
    <n v="21.11546154318016"/>
    <n v="24.859986321014887"/>
    <n v="27.686173520927792"/>
    <n v="32.079984934080514"/>
    <n v="36.765335722017554"/>
    <n v="39.873700154997806"/>
  </r>
  <r>
    <x v="0"/>
    <x v="2"/>
    <s v="2018/01/25"/>
    <x v="29"/>
    <x v="0"/>
    <s v="is_arm16fraud_bad"/>
    <x v="2"/>
    <n v="696"/>
    <n v="658"/>
    <n v="635"/>
    <n v="617"/>
    <n v="602"/>
    <n v="586"/>
    <n v="576"/>
    <n v="563"/>
    <n v="553"/>
    <n v="545"/>
  </r>
  <r>
    <x v="0"/>
    <x v="2"/>
    <s v="2018/02/01"/>
    <x v="6"/>
    <x v="0"/>
    <s v="is_arm16fraud_bad"/>
    <x v="0"/>
    <n v="0.17896647398527443"/>
    <n v="0.33787729256864873"/>
    <n v="0.65345272918158104"/>
    <n v="0.68489953693501082"/>
    <n v="0.7074368264649239"/>
    <n v="0.72439899420587006"/>
    <n v="0.72630846999659182"/>
    <n v="0.72630846999659182"/>
    <n v="0.72922127607734821"/>
    <n v="0.72922127607734821"/>
  </r>
  <r>
    <x v="0"/>
    <x v="2"/>
    <s v="2018/02/01"/>
    <x v="6"/>
    <x v="0"/>
    <s v="is_arm16fraud_bad"/>
    <x v="1"/>
    <n v="14.034998890987936"/>
    <n v="18.435853703988787"/>
    <n v="14.271296484433099"/>
    <n v="19.162676246340173"/>
    <n v="24.056204167714721"/>
    <n v="29.740093949231145"/>
    <n v="35.202151457642699"/>
    <n v="40.275419935659798"/>
    <n v="45.750083060375985"/>
    <n v="51.695702446761594"/>
  </r>
  <r>
    <x v="0"/>
    <x v="2"/>
    <s v="2018/02/01"/>
    <x v="6"/>
    <x v="0"/>
    <s v="is_arm16fraud_bad"/>
    <x v="2"/>
    <n v="704"/>
    <n v="663"/>
    <n v="636"/>
    <n v="618"/>
    <n v="600"/>
    <n v="591"/>
    <n v="578"/>
    <n v="573"/>
    <n v="565"/>
    <n v="555"/>
  </r>
  <r>
    <x v="0"/>
    <x v="2"/>
    <s v="2018/02/08"/>
    <x v="30"/>
    <x v="0"/>
    <s v="is_arm16fraud_bad"/>
    <x v="0"/>
    <n v="0.19578427217185451"/>
    <n v="0.19578427217185451"/>
    <n v="0.42031984948259649"/>
    <n v="0.42284845916078273"/>
    <n v="0.42284845916078273"/>
    <n v="0.49036626590718763"/>
    <n v="0.49036626590718763"/>
    <n v="0.49036626590718763"/>
    <n v="0.49036626590718763"/>
    <n v="0.49036626590718763"/>
  </r>
  <r>
    <x v="0"/>
    <x v="2"/>
    <s v="2018/02/08"/>
    <x v="30"/>
    <x v="0"/>
    <s v="is_arm16fraud_bad"/>
    <x v="1"/>
    <n v="14.150843770460645"/>
    <n v="32.711322787082615"/>
    <n v="19.927218707881195"/>
    <n v="27.426834933037352"/>
    <n v="35.466856055975796"/>
    <n v="37.243134758172303"/>
    <n v="43.627773819110928"/>
    <n v="50.062549278374867"/>
    <n v="64.270266851623063"/>
    <n v="64.270266851623063"/>
  </r>
  <r>
    <x v="0"/>
    <x v="2"/>
    <s v="2018/02/08"/>
    <x v="30"/>
    <x v="0"/>
    <s v="is_arm16fraud_bad"/>
    <x v="2"/>
    <n v="736"/>
    <n v="708"/>
    <n v="653"/>
    <n v="626"/>
    <n v="615"/>
    <n v="597"/>
    <n v="591"/>
    <n v="584"/>
    <n v="582"/>
    <n v="582"/>
  </r>
  <r>
    <x v="0"/>
    <x v="2"/>
    <s v="2018/02/15"/>
    <x v="31"/>
    <x v="0"/>
    <s v="is_arm16fraud_bad"/>
    <x v="0"/>
    <n v="2.4550146463941967E-2"/>
    <n v="2.4550146463941967E-2"/>
    <n v="2.4550146463941967E-2"/>
    <n v="2.4550146463941967E-2"/>
    <n v="3.9495446665205353E-2"/>
    <n v="0.12719446824621883"/>
    <n v="0.12719446824621883"/>
    <n v="0.20690273598629003"/>
    <n v="0.21088814937329375"/>
    <n v="0.25098140804654961"/>
  </r>
  <r>
    <x v="0"/>
    <x v="2"/>
    <s v="2018/02/15"/>
    <x v="31"/>
    <x v="0"/>
    <s v="is_arm16fraud_bad"/>
    <x v="1"/>
    <n v="189.17694805194807"/>
    <n v="293.69724025974023"/>
    <n v="578.68831168831184"/>
    <n v="1018.3687094155844"/>
    <n v="885.18655398587282"/>
    <n v="359.12047626507905"/>
    <n v="417.54343568854785"/>
    <n v="316.06592506982565"/>
    <n v="353.41769819521875"/>
    <n v="336.49450178642326"/>
  </r>
  <r>
    <x v="0"/>
    <x v="2"/>
    <s v="2018/02/15"/>
    <x v="31"/>
    <x v="0"/>
    <s v="is_arm16fraud_bad"/>
    <x v="2"/>
    <n v="746"/>
    <n v="707"/>
    <n v="669"/>
    <n v="649"/>
    <n v="634"/>
    <n v="621"/>
    <n v="607"/>
    <n v="598"/>
    <n v="588"/>
    <n v="577"/>
  </r>
  <r>
    <x v="0"/>
    <x v="2"/>
    <s v="2018/02/22"/>
    <x v="32"/>
    <x v="0"/>
    <s v="is_arm16fraud_bad"/>
    <x v="0"/>
    <n v="0"/>
    <n v="0"/>
    <n v="0"/>
    <n v="1"/>
    <n v="1"/>
    <n v="1"/>
    <n v="1"/>
    <n v="1"/>
    <n v="1"/>
    <n v="1"/>
  </r>
  <r>
    <x v="0"/>
    <x v="2"/>
    <s v="2018/02/22"/>
    <x v="32"/>
    <x v="0"/>
    <s v="is_arm16fraud_bad"/>
    <x v="1"/>
    <m/>
    <m/>
    <m/>
    <n v="135.99129361531789"/>
    <n v="174.86329975315229"/>
    <n v="210.53992928147312"/>
    <n v="252.50733871505776"/>
    <n v="289.11505103742752"/>
    <n v="357.01564480619129"/>
    <n v="371.33331109480281"/>
  </r>
  <r>
    <x v="0"/>
    <x v="2"/>
    <s v="2018/02/22"/>
    <x v="32"/>
    <x v="0"/>
    <s v="is_arm16fraud_bad"/>
    <x v="2"/>
    <n v="680"/>
    <n v="654"/>
    <n v="644"/>
    <n v="597"/>
    <n v="585"/>
    <n v="570"/>
    <n v="557"/>
    <n v="549"/>
    <n v="549"/>
    <n v="543"/>
  </r>
  <r>
    <x v="0"/>
    <x v="2"/>
    <s v="2018/03/01"/>
    <x v="7"/>
    <x v="0"/>
    <s v="is_arm16fraud_bad"/>
    <x v="0"/>
    <m/>
    <m/>
    <m/>
    <m/>
    <m/>
    <m/>
    <m/>
    <m/>
    <m/>
    <m/>
  </r>
  <r>
    <x v="0"/>
    <x v="2"/>
    <s v="2018/03/01"/>
    <x v="7"/>
    <x v="0"/>
    <s v="is_arm16fraud_bad"/>
    <x v="1"/>
    <m/>
    <m/>
    <m/>
    <m/>
    <m/>
    <m/>
    <m/>
    <m/>
    <m/>
    <m/>
  </r>
  <r>
    <x v="0"/>
    <x v="2"/>
    <s v="2018/03/01"/>
    <x v="7"/>
    <x v="0"/>
    <s v="is_arm16fraud_bad"/>
    <x v="2"/>
    <n v="627"/>
    <n v="585"/>
    <n v="585"/>
    <n v="543"/>
    <n v="525"/>
    <n v="514"/>
    <n v="508"/>
    <n v="494"/>
    <n v="489"/>
    <n v="487"/>
  </r>
  <r>
    <x v="1"/>
    <x v="2"/>
    <s v="2017/08/31"/>
    <x v="8"/>
    <x v="0"/>
    <s v="is_arm16fraud_bad"/>
    <x v="0"/>
    <n v="0.58372835749170771"/>
    <n v="0.6963233552373852"/>
    <n v="0.71190466629685401"/>
    <n v="0.72974304649136013"/>
    <n v="0.77261140256782179"/>
    <n v="0.78942641066493935"/>
    <n v="0.80119623617764235"/>
    <n v="0.80256387148570629"/>
    <n v="0.80733699195834097"/>
    <n v="0.82268024867000222"/>
  </r>
  <r>
    <x v="1"/>
    <x v="2"/>
    <s v="2017/08/31"/>
    <x v="8"/>
    <x v="0"/>
    <s v="is_arm16fraud_bad"/>
    <x v="1"/>
    <n v="2.6418264286031197"/>
    <n v="9.6487101797464501"/>
    <n v="20.213525775832519"/>
    <n v="30.802993091734646"/>
    <n v="39.921073071698373"/>
    <n v="50.019138378622706"/>
    <n v="58.753509813896109"/>
    <n v="69.894462578302083"/>
    <n v="79.873012586466317"/>
    <n v="89.248503254872148"/>
  </r>
  <r>
    <x v="1"/>
    <x v="2"/>
    <s v="2017/08/31"/>
    <x v="8"/>
    <x v="0"/>
    <s v="is_arm16fraud_bad"/>
    <x v="2"/>
    <n v="667.50099999999998"/>
    <n v="516.47299999999996"/>
    <n v="384.53800000000001"/>
    <n v="305.67799999999994"/>
    <n v="260.87400000000002"/>
    <n v="224.33699999999996"/>
    <n v="195.303"/>
    <n v="181.44900000000001"/>
    <n v="165.13300000000004"/>
    <n v="150.17099999999999"/>
  </r>
  <r>
    <x v="1"/>
    <x v="2"/>
    <s v="2017/09/07"/>
    <x v="9"/>
    <x v="0"/>
    <s v="is_arm16fraud_bad"/>
    <x v="0"/>
    <n v="0.67813935273722514"/>
    <n v="0.77887370281778912"/>
    <n v="0.78210084059957585"/>
    <n v="0.80330380009708191"/>
    <n v="0.80810570113270941"/>
    <n v="0.83546723385030941"/>
    <n v="0.88017666562817809"/>
    <n v="0.88194071227323134"/>
    <n v="0.8854288137277736"/>
    <n v="0.88629965289289681"/>
  </r>
  <r>
    <x v="1"/>
    <x v="2"/>
    <s v="2017/09/07"/>
    <x v="9"/>
    <x v="0"/>
    <s v="is_arm16fraud_bad"/>
    <x v="1"/>
    <n v="2.5435166182347673"/>
    <n v="5.6957601484500655"/>
    <n v="8.5416096376060953"/>
    <n v="12.03876596364066"/>
    <n v="15.541631988109373"/>
    <n v="18.35062733975855"/>
    <n v="20.827155605804847"/>
    <n v="24.237231825267024"/>
    <n v="27.648666105975277"/>
    <n v="31.118109786834648"/>
  </r>
  <r>
    <x v="1"/>
    <x v="2"/>
    <s v="2017/09/07"/>
    <x v="9"/>
    <x v="0"/>
    <s v="is_arm16fraud_bad"/>
    <x v="2"/>
    <n v="556.92899999999997"/>
    <n v="386.745"/>
    <n v="321.971"/>
    <n v="266.964"/>
    <n v="235.22499999999999"/>
    <n v="207.45699999999997"/>
    <n v="184.846"/>
    <n v="165.85599999999999"/>
    <n v="152.21000000000004"/>
    <n v="140.52600000000001"/>
  </r>
  <r>
    <x v="1"/>
    <x v="2"/>
    <s v="2017/09/14"/>
    <x v="10"/>
    <x v="0"/>
    <s v="is_arm16fraud_bad"/>
    <x v="0"/>
    <n v="0.70087849789685941"/>
    <n v="0.70787645682550504"/>
    <n v="0.77300288241012227"/>
    <n v="0.78866003191313461"/>
    <n v="0.81912804309964049"/>
    <n v="0.82263403372036292"/>
    <n v="0.83814497999139692"/>
    <n v="0.84086675214778517"/>
    <n v="0.847640766492611"/>
    <n v="0.847640766492611"/>
  </r>
  <r>
    <x v="1"/>
    <x v="2"/>
    <s v="2017/09/14"/>
    <x v="10"/>
    <x v="0"/>
    <s v="is_arm16fraud_bad"/>
    <x v="1"/>
    <n v="6.5213722288421092"/>
    <n v="10.02645081866449"/>
    <n v="17.172580457134657"/>
    <n v="24.306543873653791"/>
    <n v="30.857675834927502"/>
    <n v="38.380322026985745"/>
    <n v="45.156053174403219"/>
    <n v="53.004569230139182"/>
    <n v="60.358183955912594"/>
    <n v="68.264337884780204"/>
  </r>
  <r>
    <x v="1"/>
    <x v="2"/>
    <s v="2017/09/14"/>
    <x v="10"/>
    <x v="0"/>
    <s v="is_arm16fraud_bad"/>
    <x v="2"/>
    <n v="532.58199999999999"/>
    <n v="445.541"/>
    <n v="353.20400000000001"/>
    <n v="279.10399999999998"/>
    <n v="231.88900000000001"/>
    <n v="202.87700000000001"/>
    <n v="177.08500000000001"/>
    <n v="160.71299999999999"/>
    <n v="146.14400000000001"/>
    <n v="134.20599999999999"/>
  </r>
  <r>
    <x v="1"/>
    <x v="2"/>
    <s v="2017/09/21"/>
    <x v="11"/>
    <x v="0"/>
    <s v="is_arm16fraud_bad"/>
    <x v="0"/>
    <n v="0.59374898880490712"/>
    <n v="0.75435869828229285"/>
    <n v="0.77559257822175709"/>
    <n v="0.79429406770318045"/>
    <n v="0.79776742441271986"/>
    <n v="0.81731824618323057"/>
    <n v="0.82134727696794685"/>
    <n v="0.82340245493112418"/>
    <n v="0.83713809954025509"/>
    <n v="0.83927345722054147"/>
  </r>
  <r>
    <x v="1"/>
    <x v="2"/>
    <s v="2017/09/21"/>
    <x v="11"/>
    <x v="0"/>
    <s v="is_arm16fraud_bad"/>
    <x v="1"/>
    <n v="5.8487735617241388"/>
    <n v="10.424094482958241"/>
    <n v="15.763906228914676"/>
    <n v="21.070792465781569"/>
    <n v="26.908992606591529"/>
    <n v="31.984966726251319"/>
    <n v="37.646759616940109"/>
    <n v="42.836134982745314"/>
    <n v="47.309336064384951"/>
    <n v="52.821009473969035"/>
  </r>
  <r>
    <x v="1"/>
    <x v="2"/>
    <s v="2017/09/21"/>
    <x v="11"/>
    <x v="0"/>
    <s v="is_arm16fraud_bad"/>
    <x v="2"/>
    <n v="521.35"/>
    <n v="400.28500000000003"/>
    <n v="321.38999999999993"/>
    <n v="276.166"/>
    <n v="241.791"/>
    <n v="212.80500000000001"/>
    <n v="190.89400000000001"/>
    <n v="173.72200000000001"/>
    <n v="157.803"/>
    <n v="143.27500000000001"/>
  </r>
  <r>
    <x v="1"/>
    <x v="2"/>
    <s v="2017/09/28"/>
    <x v="12"/>
    <x v="0"/>
    <s v="is_arm16fraud_bad"/>
    <x v="0"/>
    <n v="0.60340499876270515"/>
    <n v="0.61366939527758579"/>
    <n v="0.72537766107095025"/>
    <n v="0.73881209623383937"/>
    <n v="0.75829680013350398"/>
    <n v="0.7626590370252182"/>
    <n v="0.76547940539341519"/>
    <n v="0.77034995184736932"/>
    <n v="0.77087188195406064"/>
    <n v="0.77114223259265791"/>
  </r>
  <r>
    <x v="1"/>
    <x v="2"/>
    <s v="2017/09/28"/>
    <x v="12"/>
    <x v="0"/>
    <s v="is_arm16fraud_bad"/>
    <x v="1"/>
    <n v="5.8053313555254995"/>
    <n v="12.024055918596037"/>
    <n v="16.019923057757499"/>
    <n v="21.375609366902896"/>
    <n v="26.526053914143638"/>
    <n v="32.154649994799797"/>
    <n v="37.708967705875821"/>
    <n v="43.217762404732554"/>
    <n v="48.895413109664439"/>
    <n v="54.579592588563081"/>
  </r>
  <r>
    <x v="1"/>
    <x v="2"/>
    <s v="2017/09/28"/>
    <x v="12"/>
    <x v="0"/>
    <s v="is_arm16fraud_bad"/>
    <x v="2"/>
    <n v="503.59699999999998"/>
    <n v="391.76100000000002"/>
    <n v="324.79000000000002"/>
    <n v="275.18299999999999"/>
    <n v="235.58600000000004"/>
    <n v="211.721"/>
    <n v="188.81899999999996"/>
    <n v="172.77199999999996"/>
    <n v="157.36099999999999"/>
    <n v="142.209"/>
  </r>
  <r>
    <x v="1"/>
    <x v="2"/>
    <s v="2017/10/05"/>
    <x v="13"/>
    <x v="0"/>
    <s v="is_arm16fraud_bad"/>
    <x v="0"/>
    <n v="0.66964761527272298"/>
    <n v="0.75389286140993472"/>
    <n v="0.76859070763313764"/>
    <n v="0.80938152845896738"/>
    <n v="0.8146055147978174"/>
    <n v="0.81965285768199903"/>
    <n v="0.83344757360437405"/>
    <n v="0.84762781657582098"/>
    <n v="0.85227473150601263"/>
    <n v="0.85521617013690654"/>
  </r>
  <r>
    <x v="1"/>
    <x v="2"/>
    <s v="2017/10/05"/>
    <x v="13"/>
    <x v="0"/>
    <s v="is_arm16fraud_bad"/>
    <x v="1"/>
    <n v="4.8965804353151583"/>
    <n v="10.526498055635313"/>
    <n v="16.693684584358149"/>
    <n v="21.7053199054651"/>
    <n v="27.472978719052339"/>
    <n v="33.468643530954211"/>
    <n v="39.00766587106741"/>
    <n v="44.502047296946344"/>
    <n v="50.177905896119213"/>
    <n v="55.905786092931237"/>
  </r>
  <r>
    <x v="1"/>
    <x v="2"/>
    <s v="2017/10/05"/>
    <x v="13"/>
    <x v="0"/>
    <s v="is_arm16fraud_bad"/>
    <x v="2"/>
    <n v="515.84400000000005"/>
    <n v="391.82"/>
    <n v="315.524"/>
    <n v="259.75400000000002"/>
    <n v="227.99299999999999"/>
    <n v="201.517"/>
    <n v="182.298"/>
    <n v="163.76300000000001"/>
    <n v="149.52099999999999"/>
    <n v="136.92599999999999"/>
  </r>
  <r>
    <x v="1"/>
    <x v="2"/>
    <s v="2017/10/12"/>
    <x v="14"/>
    <x v="0"/>
    <s v="is_arm16fraud_bad"/>
    <x v="0"/>
    <n v="0.51992858553290389"/>
    <n v="0.63025917653224317"/>
    <n v="0.66270507363582898"/>
    <n v="0.75927610665891454"/>
    <n v="0.77941292905276416"/>
    <n v="0.78905873281131489"/>
    <n v="0.85903734752438976"/>
    <n v="0.86804096804902064"/>
    <n v="0.86868067528729553"/>
    <n v="0.88166727244151011"/>
  </r>
  <r>
    <x v="1"/>
    <x v="2"/>
    <s v="2017/10/12"/>
    <x v="14"/>
    <x v="0"/>
    <s v="is_arm16fraud_bad"/>
    <x v="1"/>
    <n v="4.9467382177612604"/>
    <n v="9.6926324420974019"/>
    <n v="15.219000149957299"/>
    <n v="17.989904700383477"/>
    <n v="22.290479051608951"/>
    <n v="27.051527342254033"/>
    <n v="29.239192161950157"/>
    <n v="33.466568829521051"/>
    <n v="38.003485650905525"/>
    <n v="41.790244592374329"/>
  </r>
  <r>
    <x v="1"/>
    <x v="2"/>
    <s v="2017/10/12"/>
    <x v="14"/>
    <x v="0"/>
    <s v="is_arm16fraud_bad"/>
    <x v="2"/>
    <n v="554.63599999999997"/>
    <n v="409.97399999999993"/>
    <n v="340.99200000000002"/>
    <n v="283.06099999999998"/>
    <n v="240.23800000000003"/>
    <n v="215.97200000000004"/>
    <n v="194.54599999999999"/>
    <n v="176.386"/>
    <n v="158.55500000000004"/>
    <n v="144.84100000000001"/>
  </r>
  <r>
    <x v="1"/>
    <x v="2"/>
    <s v="2017/10/19"/>
    <x v="15"/>
    <x v="0"/>
    <s v="is_arm16fraud_bad"/>
    <x v="0"/>
    <n v="0.60809577974385753"/>
    <n v="0.75903531826293102"/>
    <n v="0.77759111235339051"/>
    <n v="0.81426606950984715"/>
    <n v="0.8578948798676973"/>
    <n v="0.88574415341460788"/>
    <n v="0.90034826958671332"/>
    <n v="0.9045140034654422"/>
    <n v="0.92624375679101956"/>
    <n v="0.9286918668224694"/>
  </r>
  <r>
    <x v="1"/>
    <x v="2"/>
    <s v="2017/10/19"/>
    <x v="15"/>
    <x v="0"/>
    <s v="is_arm16fraud_bad"/>
    <x v="1"/>
    <n v="4.2385753603450222"/>
    <n v="8.1430675700096504"/>
    <n v="12.842006529911938"/>
    <n v="16.918045550512161"/>
    <n v="20.707102360431076"/>
    <n v="24.565868452290378"/>
    <n v="28.609241652291995"/>
    <n v="33.029838665834966"/>
    <n v="36.501487429613128"/>
    <n v="40.662164933274624"/>
  </r>
  <r>
    <x v="1"/>
    <x v="2"/>
    <s v="2017/10/19"/>
    <x v="15"/>
    <x v="0"/>
    <s v="is_arm16fraud_bad"/>
    <x v="2"/>
    <n v="521.29100000000005"/>
    <n v="398.22699999999998"/>
    <n v="322.11500000000001"/>
    <n v="270.13400000000001"/>
    <n v="237.12"/>
    <n v="211.41"/>
    <n v="187.46199999999996"/>
    <n v="170.215"/>
    <n v="155.51400000000001"/>
    <n v="142.60400000000001"/>
  </r>
  <r>
    <x v="1"/>
    <x v="2"/>
    <s v="2017/10/26"/>
    <x v="16"/>
    <x v="0"/>
    <s v="is_arm16fraud_bad"/>
    <x v="0"/>
    <n v="0.60462607517884814"/>
    <n v="0.6628628677534103"/>
    <n v="0.72136320050706237"/>
    <n v="0.76110296735899741"/>
    <n v="0.79598572556076419"/>
    <n v="0.81238655483861621"/>
    <n v="0.82841186610756223"/>
    <n v="0.83850722616591389"/>
    <n v="0.85458614890115214"/>
    <n v="0.85810429736318949"/>
  </r>
  <r>
    <x v="1"/>
    <x v="2"/>
    <s v="2017/10/26"/>
    <x v="16"/>
    <x v="0"/>
    <s v="is_arm16fraud_bad"/>
    <x v="1"/>
    <n v="4.9037163038913612"/>
    <n v="10.593834678262501"/>
    <n v="15.857283021616469"/>
    <n v="21.265734839138627"/>
    <n v="26.179085872534809"/>
    <n v="31.674184501728394"/>
    <n v="36.590915372048592"/>
    <n v="41.995089767404728"/>
    <n v="46.743875835413682"/>
    <n v="52.178834302413762"/>
  </r>
  <r>
    <x v="1"/>
    <x v="2"/>
    <s v="2017/10/26"/>
    <x v="16"/>
    <x v="0"/>
    <s v="is_arm16fraud_bad"/>
    <x v="2"/>
    <n v="552.30600000000004"/>
    <n v="429.017"/>
    <n v="352.33699999999999"/>
    <n v="286.99700000000001"/>
    <n v="252.779"/>
    <n v="231.971"/>
    <n v="204.56200000000001"/>
    <n v="185.97499999999999"/>
    <n v="170.71299999999999"/>
    <n v="157.41100000000003"/>
  </r>
  <r>
    <x v="1"/>
    <x v="2"/>
    <s v="2017/11/02"/>
    <x v="17"/>
    <x v="0"/>
    <s v="is_arm16fraud_bad"/>
    <x v="0"/>
    <n v="0.59209678352708284"/>
    <n v="0.77506286168079053"/>
    <n v="0.79722049569998843"/>
    <n v="0.80860922528039347"/>
    <n v="0.82513613907919503"/>
    <n v="0.83137594188642683"/>
    <n v="0.83903801840807712"/>
    <n v="0.86094654677029636"/>
    <n v="0.8687616540250781"/>
    <n v="0.88956511807334526"/>
  </r>
  <r>
    <x v="1"/>
    <x v="2"/>
    <s v="2017/11/02"/>
    <x v="17"/>
    <x v="0"/>
    <s v="is_arm16fraud_bad"/>
    <x v="1"/>
    <n v="4.7811683768097879"/>
    <n v="8.3592893725849997"/>
    <n v="13.209841766507813"/>
    <n v="17.993054961097478"/>
    <n v="22.721981143141036"/>
    <n v="27.297350804876256"/>
    <n v="32.062959601953807"/>
    <n v="36.034358981059576"/>
    <n v="40.503188689284173"/>
    <n v="44.203787593540625"/>
  </r>
  <r>
    <x v="1"/>
    <x v="2"/>
    <s v="2017/11/02"/>
    <x v="17"/>
    <x v="0"/>
    <s v="is_arm16fraud_bad"/>
    <x v="2"/>
    <n v="542.08699999999999"/>
    <n v="414.46798000000001"/>
    <n v="341.72800000000001"/>
    <n v="290.411"/>
    <n v="255.14153999999999"/>
    <n v="231.00775999999999"/>
    <n v="205.10039"/>
    <n v="187.221"/>
    <n v="174.09852000000001"/>
    <n v="160.44399999999996"/>
  </r>
  <r>
    <x v="1"/>
    <x v="2"/>
    <s v="2017/11/09"/>
    <x v="18"/>
    <x v="0"/>
    <s v="is_arm16fraud_bad"/>
    <x v="0"/>
    <n v="0.5084089968897838"/>
    <n v="0.68438063108630764"/>
    <n v="0.713897347452772"/>
    <n v="0.76568681403950689"/>
    <n v="0.90379321883619712"/>
    <n v="0.90763633207721939"/>
    <n v="0.91249159987718975"/>
    <n v="0.923551165372544"/>
    <n v="0.92706682933264517"/>
    <n v="0.92843454150031124"/>
  </r>
  <r>
    <x v="1"/>
    <x v="2"/>
    <s v="2017/11/09"/>
    <x v="18"/>
    <x v="0"/>
    <s v="is_arm16fraud_bad"/>
    <x v="1"/>
    <n v="3.9781991121367488"/>
    <n v="7.3601741219978143"/>
    <n v="11.515125443065951"/>
    <n v="15.09722747794409"/>
    <n v="16.375322971983987"/>
    <n v="20.059454312589569"/>
    <n v="23.523880305046394"/>
    <n v="26.897793026566394"/>
    <n v="30.605421187360886"/>
    <n v="34.291428323688642"/>
  </r>
  <r>
    <x v="1"/>
    <x v="2"/>
    <s v="2017/11/09"/>
    <x v="18"/>
    <x v="0"/>
    <s v="is_arm16fraud_bad"/>
    <x v="2"/>
    <n v="593.971"/>
    <n v="442.97332999999998"/>
    <n v="357.93329"/>
    <n v="309.51405999999992"/>
    <n v="265.55883999999998"/>
    <n v="244.08627000000001"/>
    <n v="220.76994999999997"/>
    <n v="201.90103999999999"/>
    <n v="183.50684999999996"/>
    <n v="168.41788"/>
  </r>
  <r>
    <x v="1"/>
    <x v="2"/>
    <s v="2017/11/16"/>
    <x v="19"/>
    <x v="0"/>
    <s v="is_arm16fraud_bad"/>
    <x v="0"/>
    <n v="0.60317299912294253"/>
    <n v="0.71608738511121517"/>
    <n v="0.75976414552771887"/>
    <n v="0.79679104558729918"/>
    <n v="0.81359874236311003"/>
    <n v="0.81562969822013676"/>
    <n v="0.84310042276763009"/>
    <n v="0.8841791290158002"/>
    <n v="0.88644225719734204"/>
    <n v="0.89175801835231339"/>
  </r>
  <r>
    <x v="1"/>
    <x v="2"/>
    <s v="2017/11/16"/>
    <x v="19"/>
    <x v="0"/>
    <s v="is_arm16fraud_bad"/>
    <x v="1"/>
    <n v="3.3435659090224341"/>
    <n v="7.0560235357290946"/>
    <n v="11.01281298683705"/>
    <n v="14.934914744541627"/>
    <n v="18.834803507542848"/>
    <n v="23.163103145979445"/>
    <n v="26.204070294017161"/>
    <n v="29.003618661795304"/>
    <n v="32.849982325063628"/>
    <n v="36.585846520752526"/>
  </r>
  <r>
    <x v="1"/>
    <x v="2"/>
    <s v="2017/11/16"/>
    <x v="19"/>
    <x v="0"/>
    <s v="is_arm16fraud_bad"/>
    <x v="2"/>
    <n v="582.61019999999996"/>
    <n v="419.85135000000002"/>
    <n v="342.19405"/>
    <n v="282.60806000000002"/>
    <n v="246.36763999999999"/>
    <n v="220.24495999999999"/>
    <n v="198.75859"/>
    <n v="181.47891999999996"/>
    <n v="164.53648999999999"/>
    <n v="150.6859"/>
  </r>
  <r>
    <x v="1"/>
    <x v="2"/>
    <s v="2017/11/23"/>
    <x v="20"/>
    <x v="0"/>
    <s v="is_arm16fraud_bad"/>
    <x v="0"/>
    <n v="0.60898352591406257"/>
    <n v="0.67352844166621084"/>
    <n v="0.69818180524646678"/>
    <n v="0.78755154265829985"/>
    <n v="0.81152484452471485"/>
    <n v="0.84571488197237676"/>
    <n v="0.85193907111854261"/>
    <n v="0.87584786870058051"/>
    <n v="0.87985820124348613"/>
    <n v="0.89310482005498271"/>
  </r>
  <r>
    <x v="1"/>
    <x v="2"/>
    <s v="2017/11/23"/>
    <x v="20"/>
    <x v="0"/>
    <s v="is_arm16fraud_bad"/>
    <x v="1"/>
    <n v="4.9384794955449474"/>
    <n v="11.0628178272447"/>
    <n v="16.664298746918245"/>
    <n v="20.074896457123774"/>
    <n v="24.81239982150877"/>
    <n v="28.917104124048024"/>
    <n v="33.927912305340918"/>
    <n v="38.083789645947135"/>
    <n v="43.10142653198556"/>
    <n v="47.373023555186087"/>
  </r>
  <r>
    <x v="1"/>
    <x v="2"/>
    <s v="2017/11/23"/>
    <x v="20"/>
    <x v="0"/>
    <s v="is_arm16fraud_bad"/>
    <x v="2"/>
    <n v="524.89300999999989"/>
    <n v="395.03586999999999"/>
    <n v="330.86779999999999"/>
    <n v="279.13162999999997"/>
    <n v="240.17188999999999"/>
    <n v="209.404"/>
    <n v="187.82508000000004"/>
    <n v="171.55884000000003"/>
    <n v="155.95112"/>
    <n v="142.21592000000001"/>
  </r>
  <r>
    <x v="1"/>
    <x v="2"/>
    <s v="2017/11/30"/>
    <x v="21"/>
    <x v="0"/>
    <s v="is_arm16fraud_bad"/>
    <x v="0"/>
    <n v="0.72985715356957515"/>
    <n v="0.79398688562960773"/>
    <n v="0.8298172972399066"/>
    <n v="0.85781006850285457"/>
    <n v="0.87117423113851855"/>
    <n v="0.87465219792343007"/>
    <n v="0.89538643473887713"/>
    <n v="0.91444368895331873"/>
    <n v="0.91665832020854721"/>
    <n v="0.91924989159886494"/>
  </r>
  <r>
    <x v="1"/>
    <x v="2"/>
    <s v="2017/11/30"/>
    <x v="21"/>
    <x v="0"/>
    <s v="is_arm16fraud_bad"/>
    <x v="1"/>
    <n v="2.8790452519813443"/>
    <n v="6.5843709768691108"/>
    <n v="9.8250100606658375"/>
    <n v="13.262439672147016"/>
    <n v="16.7332222810224"/>
    <n v="20.483957177949598"/>
    <n v="23.53131811648824"/>
    <n v="26.650739800337977"/>
    <n v="30.072500700943412"/>
    <n v="33.602483504975737"/>
  </r>
  <r>
    <x v="1"/>
    <x v="2"/>
    <s v="2017/11/30"/>
    <x v="21"/>
    <x v="0"/>
    <s v="is_arm16fraud_bad"/>
    <x v="2"/>
    <n v="551.25711999999999"/>
    <n v="414.30752000000001"/>
    <n v="339.83337999999992"/>
    <n v="288.13309000000004"/>
    <n v="252.52833999999999"/>
    <n v="222.95053999999999"/>
    <n v="196.98451"/>
    <n v="178.01733000000004"/>
    <n v="164.36464000000004"/>
    <n v="149.37020999999999"/>
  </r>
  <r>
    <x v="1"/>
    <x v="2"/>
    <s v="2017/12/07"/>
    <x v="22"/>
    <x v="0"/>
    <s v="is_arm16fraud_bad"/>
    <x v="0"/>
    <n v="0.71126891119506075"/>
    <n v="0.73646968911162325"/>
    <n v="0.80329498272624122"/>
    <n v="0.83754526580288979"/>
    <n v="0.8462196268876826"/>
    <n v="0.85587844109850686"/>
    <n v="0.86276786710952147"/>
    <n v="0.86336059038380675"/>
    <n v="0.86701578998653372"/>
    <n v="0.87425024379454641"/>
  </r>
  <r>
    <x v="1"/>
    <x v="2"/>
    <s v="2017/12/07"/>
    <x v="22"/>
    <x v="0"/>
    <s v="is_arm16fraud_bad"/>
    <x v="1"/>
    <n v="4.7566456784163123"/>
    <n v="10.107709603916579"/>
    <n v="15.47178807299322"/>
    <n v="20.798304928849177"/>
    <n v="26.815499534374656"/>
    <n v="32.852839101034206"/>
    <n v="38.827228981367725"/>
    <n v="45.038929255268734"/>
    <n v="50.996410533029746"/>
    <n v="56.590072351039346"/>
  </r>
  <r>
    <x v="1"/>
    <x v="2"/>
    <s v="2017/12/07"/>
    <x v="22"/>
    <x v="0"/>
    <s v="is_arm16fraud_bad"/>
    <x v="2"/>
    <n v="559.78420000000006"/>
    <n v="428.60561000000001"/>
    <n v="340.04041999999998"/>
    <n v="288.00756999999999"/>
    <n v="248.82662999999999"/>
    <n v="218.67984999999999"/>
    <n v="199.06111000000001"/>
    <n v="179.27007"/>
    <n v="163.63431"/>
    <n v="149.62095999999997"/>
  </r>
  <r>
    <x v="1"/>
    <x v="2"/>
    <s v="2017/12/14"/>
    <x v="23"/>
    <x v="0"/>
    <s v="is_arm16fraud_bad"/>
    <x v="0"/>
    <n v="0.56868142312850556"/>
    <n v="0.72664026059299425"/>
    <n v="0.74590962846176323"/>
    <n v="0.77199030712817773"/>
    <n v="0.79921568374348395"/>
    <n v="0.80664699304256382"/>
    <n v="0.83221900670552384"/>
    <n v="0.83863822996680293"/>
    <n v="0.89158295560788514"/>
    <n v="0.898863399949557"/>
  </r>
  <r>
    <x v="1"/>
    <x v="2"/>
    <s v="2017/12/14"/>
    <x v="23"/>
    <x v="0"/>
    <s v="is_arm16fraud_bad"/>
    <x v="1"/>
    <n v="5.69603087851109"/>
    <n v="10.507905653977616"/>
    <n v="16.464205493531178"/>
    <n v="21.970473825937862"/>
    <n v="26.972489209976601"/>
    <n v="32.800572458364257"/>
    <n v="37.454233677891239"/>
    <n v="42.707271287562094"/>
    <n v="45.62339345009368"/>
    <n v="50.648325131514639"/>
  </r>
  <r>
    <x v="1"/>
    <x v="2"/>
    <s v="2017/12/14"/>
    <x v="23"/>
    <x v="0"/>
    <s v="is_arm16fraud_bad"/>
    <x v="2"/>
    <n v="548.06651999999997"/>
    <n v="419.29781000000008"/>
    <n v="351.40505000000007"/>
    <n v="296.79804000000007"/>
    <n v="264.02051"/>
    <n v="233.68073999999996"/>
    <n v="211.34969000000001"/>
    <n v="191.51593"/>
    <n v="172.46332000000001"/>
    <n v="157.81110000000001"/>
  </r>
  <r>
    <x v="1"/>
    <x v="2"/>
    <s v="2017/12/21"/>
    <x v="24"/>
    <x v="0"/>
    <s v="is_arm16fraud_bad"/>
    <x v="0"/>
    <n v="0.50709268524097484"/>
    <n v="0.64171137287935898"/>
    <n v="0.6767611075546438"/>
    <n v="0.71546436829249516"/>
    <n v="0.73339112109985005"/>
    <n v="0.75588016693409088"/>
    <n v="0.77607368323778048"/>
    <n v="0.79483249358487451"/>
    <n v="0.79490344980261107"/>
    <n v="0.80542438710068709"/>
  </r>
  <r>
    <x v="1"/>
    <x v="2"/>
    <s v="2017/12/21"/>
    <x v="24"/>
    <x v="0"/>
    <s v="is_arm16fraud_bad"/>
    <x v="1"/>
    <n v="5.7742401959741523"/>
    <n v="10.500238984263648"/>
    <n v="15.984806250426161"/>
    <n v="20.478752163381525"/>
    <n v="25.696615959086156"/>
    <n v="30.54785545376718"/>
    <n v="35.2424239569403"/>
    <n v="39.672055553670589"/>
    <n v="44.931893268669242"/>
    <n v="49.56328117152384"/>
  </r>
  <r>
    <x v="1"/>
    <x v="2"/>
    <s v="2017/12/21"/>
    <x v="24"/>
    <x v="0"/>
    <s v="is_arm16fraud_bad"/>
    <x v="2"/>
    <n v="562.32561999999996"/>
    <n v="444.23200000000008"/>
    <n v="375.16939000000002"/>
    <n v="321.50376"/>
    <n v="282.84441999999996"/>
    <n v="251.68152000000001"/>
    <n v="224.07562999999999"/>
    <n v="205.11949000000001"/>
    <n v="189.42"/>
    <n v="174.69927999999999"/>
  </r>
  <r>
    <x v="1"/>
    <x v="2"/>
    <s v="2017/12/28"/>
    <x v="25"/>
    <x v="0"/>
    <s v="is_arm16fraud_bad"/>
    <x v="0"/>
    <n v="0.57941125408501182"/>
    <n v="0.71897179806412748"/>
    <n v="0.74783905477669133"/>
    <n v="0.75456859294422607"/>
    <n v="0.79076489814888196"/>
    <n v="0.81110252087310497"/>
    <n v="0.86007110839252687"/>
    <n v="0.87524160587742683"/>
    <n v="0.88393137588923554"/>
    <n v="0.8879499033315682"/>
  </r>
  <r>
    <x v="1"/>
    <x v="2"/>
    <s v="2017/12/28"/>
    <x v="25"/>
    <x v="0"/>
    <s v="is_arm16fraud_bad"/>
    <x v="1"/>
    <n v="9.5999514464487063"/>
    <n v="17.959046119215515"/>
    <n v="27.275377276282391"/>
    <n v="37.368339433466467"/>
    <n v="45.26571172130712"/>
    <n v="53.80452601457295"/>
    <n v="59.959250019053549"/>
    <n v="67.813769038684271"/>
    <n v="76.442085932434878"/>
    <n v="84.870874812998821"/>
  </r>
  <r>
    <x v="1"/>
    <x v="2"/>
    <s v="2017/12/28"/>
    <x v="25"/>
    <x v="0"/>
    <s v="is_arm16fraud_bad"/>
    <x v="2"/>
    <n v="531.57533000000012"/>
    <n v="402.70197000000002"/>
    <n v="324.78221000000008"/>
    <n v="284.96510999999998"/>
    <n v="248.62597"/>
    <n v="222.01365999999996"/>
    <n v="200.42806999999996"/>
    <n v="182.84041999999999"/>
    <n v="166.63529"/>
    <n v="152.57300000000001"/>
  </r>
  <r>
    <x v="1"/>
    <x v="2"/>
    <s v="2018/01/04"/>
    <x v="26"/>
    <x v="0"/>
    <s v="is_arm16fraud_bad"/>
    <x v="0"/>
    <n v="0.48966788527234256"/>
    <n v="0.70210630757009107"/>
    <n v="0.74320689341996693"/>
    <n v="0.78359062290044945"/>
    <n v="0.79104724221620659"/>
    <n v="0.80016189108926061"/>
    <n v="0.82754769194407185"/>
    <n v="0.8336792006880509"/>
    <n v="0.83712684076569699"/>
    <n v="0.83910082876857739"/>
  </r>
  <r>
    <x v="1"/>
    <x v="2"/>
    <s v="2018/01/04"/>
    <x v="26"/>
    <x v="0"/>
    <s v="is_arm16fraud_bad"/>
    <x v="1"/>
    <n v="8.1489408534345618"/>
    <n v="12.970449592366185"/>
    <n v="19.237443295493222"/>
    <n v="25.101782541151003"/>
    <n v="31.709646513410078"/>
    <n v="38.499013171502355"/>
    <n v="44.000094706454611"/>
    <n v="50.182190716414603"/>
    <n v="56.776583466060849"/>
    <n v="63.642684612550809"/>
  </r>
  <r>
    <x v="1"/>
    <x v="2"/>
    <s v="2018/01/04"/>
    <x v="26"/>
    <x v="0"/>
    <s v="is_arm16fraud_bad"/>
    <x v="2"/>
    <n v="551.58816999999988"/>
    <n v="411.286"/>
    <n v="339.88373000000001"/>
    <n v="287.65995999999996"/>
    <n v="249.09700000000004"/>
    <n v="225.11779000000004"/>
    <n v="204.904"/>
    <n v="188.32464999999999"/>
    <n v="172.23599999999999"/>
    <n v="160.56800999999996"/>
  </r>
  <r>
    <x v="1"/>
    <x v="2"/>
    <s v="2018/01/11"/>
    <x v="27"/>
    <x v="0"/>
    <s v="is_arm16fraud_bad"/>
    <x v="0"/>
    <n v="0.46984171872220759"/>
    <n v="0.62714703567939267"/>
    <n v="0.66413635720671182"/>
    <n v="0.72635630117534877"/>
    <n v="0.73930168614593617"/>
    <n v="0.75086797933051619"/>
    <n v="0.76439365347927501"/>
    <n v="0.76541327312220642"/>
    <n v="0.77219969472840189"/>
    <n v="0.78917682798906907"/>
  </r>
  <r>
    <x v="1"/>
    <x v="2"/>
    <s v="2018/01/11"/>
    <x v="27"/>
    <x v="0"/>
    <s v="is_arm16fraud_bad"/>
    <x v="1"/>
    <n v="6.5294667820024781"/>
    <n v="11.499615980863236"/>
    <n v="17.480679800666064"/>
    <n v="22.039378733348549"/>
    <n v="27.732117174643353"/>
    <n v="33.341080619036809"/>
    <n v="38.551400817671635"/>
    <n v="44.591487524825801"/>
    <n v="49.743359030292559"/>
    <n v="54.319941342043997"/>
  </r>
  <r>
    <x v="1"/>
    <x v="2"/>
    <s v="2018/01/11"/>
    <x v="27"/>
    <x v="0"/>
    <s v="is_arm16fraud_bad"/>
    <x v="2"/>
    <n v="560.02606000000003"/>
    <n v="432.82296999999994"/>
    <n v="353.61214999999993"/>
    <n v="306.30486999999999"/>
    <n v="270.88495"/>
    <n v="240.04201"/>
    <n v="217.90447"/>
    <n v="198.82444000000001"/>
    <n v="182.68611999999996"/>
    <n v="165.63910000000001"/>
  </r>
  <r>
    <x v="1"/>
    <x v="2"/>
    <s v="2018/01/18"/>
    <x v="28"/>
    <x v="0"/>
    <s v="is_arm16fraud_bad"/>
    <x v="0"/>
    <n v="0.53334825240921502"/>
    <n v="0.67694278907995453"/>
    <n v="0.70833477043994397"/>
    <n v="0.79085129572112123"/>
    <n v="0.80666196596060513"/>
    <n v="0.82763470250530879"/>
    <n v="0.87314069107562098"/>
    <n v="0.88435006071762523"/>
    <n v="0.88893253702456221"/>
    <n v="0.90885755318775396"/>
  </r>
  <r>
    <x v="1"/>
    <x v="2"/>
    <s v="2018/01/18"/>
    <x v="28"/>
    <x v="0"/>
    <s v="is_arm16fraud_bad"/>
    <x v="1"/>
    <n v="6.2490702090018306"/>
    <n v="11.517508669813829"/>
    <n v="17.551452626175525"/>
    <n v="21.719548765977859"/>
    <n v="27.436804332887284"/>
    <n v="32.193618918789497"/>
    <n v="36.105915102365486"/>
    <n v="41.404044315247049"/>
    <n v="46.59696761142628"/>
    <n v="50.794865676994704"/>
  </r>
  <r>
    <x v="1"/>
    <x v="2"/>
    <s v="2018/01/18"/>
    <x v="28"/>
    <x v="0"/>
    <s v="is_arm16fraud_bad"/>
    <x v="2"/>
    <n v="590.2911899999998"/>
    <n v="441.26499999999999"/>
    <n v="361.09744999999992"/>
    <n v="305.10518000000008"/>
    <n v="263.45460000000003"/>
    <n v="239.31929"/>
    <n v="219.15824000000001"/>
    <n v="200.40371999999999"/>
    <n v="186.21772999999999"/>
    <n v="168.19399999999996"/>
  </r>
  <r>
    <x v="1"/>
    <x v="2"/>
    <s v="2018/01/25"/>
    <x v="29"/>
    <x v="0"/>
    <s v="is_arm16fraud_bad"/>
    <x v="0"/>
    <n v="0.51172506179583055"/>
    <n v="0.62301399213533037"/>
    <n v="0.71627543395736704"/>
    <n v="0.7646153844282656"/>
    <n v="0.83241486417931387"/>
    <n v="0.85290287457796821"/>
    <n v="0.87808922900769182"/>
    <n v="0.88235786350805245"/>
    <n v="0.89368064274718306"/>
    <n v="0.89986344894137349"/>
  </r>
  <r>
    <x v="1"/>
    <x v="2"/>
    <s v="2018/01/25"/>
    <x v="29"/>
    <x v="0"/>
    <s v="is_arm16fraud_bad"/>
    <x v="1"/>
    <n v="6.6490284309386638"/>
    <n v="13.22825256617269"/>
    <n v="18.791943824324843"/>
    <n v="24.677708405577633"/>
    <n v="28.974732962242999"/>
    <n v="34.584263503709494"/>
    <n v="39.582234538859531"/>
    <n v="45.305102046301933"/>
    <n v="50.878168154276445"/>
    <n v="56.64621930824876"/>
  </r>
  <r>
    <x v="1"/>
    <x v="2"/>
    <s v="2018/01/25"/>
    <x v="29"/>
    <x v="0"/>
    <s v="is_arm16fraud_bad"/>
    <x v="2"/>
    <n v="581.16196999999988"/>
    <n v="437.36399999999992"/>
    <n v="366.19650999999999"/>
    <n v="310.00900000000001"/>
    <n v="271.96800000000002"/>
    <n v="243.49799999999999"/>
    <n v="220.42028999999999"/>
    <n v="200.57379"/>
    <n v="185.68401"/>
    <n v="170.006"/>
  </r>
  <r>
    <x v="1"/>
    <x v="2"/>
    <s v="2018/02/01"/>
    <x v="6"/>
    <x v="0"/>
    <s v="is_arm16fraud_bad"/>
    <x v="0"/>
    <n v="0.54413844188623617"/>
    <n v="0.59931159928761712"/>
    <n v="0.6977337541368589"/>
    <n v="0.70765865993215549"/>
    <n v="0.71561236628678804"/>
    <n v="0.74136944126315008"/>
    <n v="0.77022985928232046"/>
    <n v="0.77411744157265727"/>
    <n v="0.7869323711297822"/>
    <n v="0.79267751186200641"/>
  </r>
  <r>
    <x v="1"/>
    <x v="2"/>
    <s v="2018/02/01"/>
    <x v="6"/>
    <x v="0"/>
    <s v="is_arm16fraud_bad"/>
    <x v="1"/>
    <n v="8.1808176489148554"/>
    <n v="16.335656869889284"/>
    <n v="21.608779871370359"/>
    <n v="29.166603211234612"/>
    <n v="36.828758925411442"/>
    <n v="43.073323536330783"/>
    <n v="48.773610989185471"/>
    <n v="56.310778463014813"/>
    <n v="63.088402487271281"/>
    <n v="70.371930019707193"/>
  </r>
  <r>
    <x v="1"/>
    <x v="2"/>
    <s v="2018/02/01"/>
    <x v="6"/>
    <x v="0"/>
    <s v="is_arm16fraud_bad"/>
    <x v="2"/>
    <n v="553.71299999999997"/>
    <n v="451.029"/>
    <n v="367.07299999999992"/>
    <n v="319.55399999999997"/>
    <n v="273.37704000000002"/>
    <n v="241.73500000000004"/>
    <n v="215.38399999999996"/>
    <n v="195.83199999999999"/>
    <n v="179.03399999999996"/>
    <n v="167.24799999999999"/>
  </r>
  <r>
    <x v="1"/>
    <x v="2"/>
    <s v="2018/02/08"/>
    <x v="30"/>
    <x v="0"/>
    <s v="is_arm16fraud_bad"/>
    <x v="0"/>
    <n v="0.54557866503342523"/>
    <n v="0.62101014817731137"/>
    <n v="0.65477280818269867"/>
    <n v="0.69894242211939861"/>
    <n v="0.7073406742114795"/>
    <n v="0.7131589316709015"/>
    <n v="0.73989559975574148"/>
    <n v="0.77974786062836932"/>
    <n v="0.7818845452815264"/>
    <n v="0.78518233499848811"/>
  </r>
  <r>
    <x v="1"/>
    <x v="2"/>
    <s v="2018/02/08"/>
    <x v="30"/>
    <x v="0"/>
    <s v="is_arm16fraud_bad"/>
    <x v="1"/>
    <n v="8.9351484426830936"/>
    <n v="17.935354363729562"/>
    <n v="26.634785160388205"/>
    <n v="33.670996466748768"/>
    <n v="42.794077061088991"/>
    <n v="51.314636205929936"/>
    <n v="57.524215599095079"/>
    <n v="62.937363102727055"/>
    <n v="71.039261150198385"/>
    <n v="79.190022526938307"/>
  </r>
  <r>
    <x v="1"/>
    <x v="2"/>
    <s v="2018/02/08"/>
    <x v="30"/>
    <x v="0"/>
    <s v="is_arm16fraud_bad"/>
    <x v="2"/>
    <n v="545.64700000000005"/>
    <n v="430.23099999999994"/>
    <n v="350.03699999999998"/>
    <n v="299.99900000000002"/>
    <n v="265.13839999999999"/>
    <n v="238.26862"/>
    <n v="216.88300000000001"/>
    <n v="198.07"/>
    <n v="183.59100000000004"/>
    <n v="167.994"/>
  </r>
  <r>
    <x v="1"/>
    <x v="2"/>
    <s v="2018/02/15"/>
    <x v="31"/>
    <x v="0"/>
    <s v="is_arm16fraud_bad"/>
    <x v="0"/>
    <n v="0.58207425798273693"/>
    <n v="0.73791303879248515"/>
    <n v="0.78956903586465621"/>
    <n v="0.79558797444685936"/>
    <n v="0.80533043976558405"/>
    <n v="0.8113662178543174"/>
    <n v="0.8971159787956936"/>
    <n v="0.89891967705069653"/>
    <n v="0.90708197297146964"/>
    <n v="0.91257190157445633"/>
  </r>
  <r>
    <x v="1"/>
    <x v="2"/>
    <s v="2018/02/15"/>
    <x v="31"/>
    <x v="0"/>
    <s v="is_arm16fraud_bad"/>
    <x v="1"/>
    <n v="5.4868413805990839"/>
    <n v="10.467825449600868"/>
    <n v="15.795320469659236"/>
    <n v="21.62048732549518"/>
    <n v="27.373673895712702"/>
    <n v="33.302205312508299"/>
    <n v="35.6737327509314"/>
    <n v="41.346407244000744"/>
    <n v="46.6199517846036"/>
    <n v="51.734538296598814"/>
  </r>
  <r>
    <x v="1"/>
    <x v="2"/>
    <s v="2018/02/15"/>
    <x v="31"/>
    <x v="0"/>
    <s v="is_arm16fraud_bad"/>
    <x v="2"/>
    <n v="577.55600000000004"/>
    <n v="434.46600000000001"/>
    <n v="360.40899999999999"/>
    <n v="307.14499999999998"/>
    <n v="268.50700000000001"/>
    <n v="237.93600000000004"/>
    <n v="216.37700000000001"/>
    <n v="197.39"/>
    <n v="182.35499999999999"/>
    <n v="168.917"/>
  </r>
  <r>
    <x v="1"/>
    <x v="2"/>
    <s v="2018/02/22"/>
    <x v="32"/>
    <x v="0"/>
    <s v="is_arm16fraud_bad"/>
    <x v="0"/>
    <n v="0.52092392604033355"/>
    <n v="0.7126789968245435"/>
    <n v="0.77107649553080859"/>
    <n v="0.78570827010963262"/>
    <n v="0.85278787858474481"/>
    <n v="0.85736004213157746"/>
    <n v="0.86955751469447307"/>
    <n v="0.89634547723167357"/>
    <n v="0.91727017469825134"/>
    <n v="0.93154592276491099"/>
  </r>
  <r>
    <x v="1"/>
    <x v="2"/>
    <s v="2018/02/22"/>
    <x v="32"/>
    <x v="0"/>
    <s v="is_arm16fraud_bad"/>
    <x v="1"/>
    <n v="5.6551110303151617"/>
    <n v="9.8375765894985019"/>
    <n v="14.936989915289868"/>
    <n v="20.596977204784515"/>
    <n v="24.418732269190517"/>
    <n v="29.838909276075398"/>
    <n v="35.060176781072052"/>
    <n v="39.257237613474729"/>
    <n v="43.594671270796098"/>
    <n v="48.156078362659798"/>
  </r>
  <r>
    <x v="1"/>
    <x v="2"/>
    <s v="2018/02/22"/>
    <x v="32"/>
    <x v="0"/>
    <s v="is_arm16fraud_bad"/>
    <x v="2"/>
    <n v="572.99199999999996"/>
    <n v="454.32"/>
    <n v="366.07600000000008"/>
    <n v="315.75799999999998"/>
    <n v="276.54199999999997"/>
    <n v="246.94499999999999"/>
    <n v="219.11300000000003"/>
    <n v="196.36300000000003"/>
    <n v="181.06"/>
    <n v="167.958"/>
  </r>
  <r>
    <x v="1"/>
    <x v="2"/>
    <s v="2018/03/01"/>
    <x v="7"/>
    <x v="0"/>
    <s v="is_arm16fraud_bad"/>
    <x v="0"/>
    <n v="0.33216238104879531"/>
    <n v="0.76291470222427904"/>
    <n v="0.7824154687183642"/>
    <n v="0.78819743730656866"/>
    <n v="0.80867584531281611"/>
    <n v="0.81039394903537476"/>
    <n v="0.94977439042027012"/>
    <n v="0.94977439042027012"/>
    <n v="0.94977439042027012"/>
    <n v="0.94977439042027012"/>
  </r>
  <r>
    <x v="1"/>
    <x v="2"/>
    <s v="2018/03/01"/>
    <x v="7"/>
    <x v="0"/>
    <s v="is_arm16fraud_bad"/>
    <x v="1"/>
    <n v="12.188995850694671"/>
    <n v="11.944053836311076"/>
    <n v="20.487211857843395"/>
    <n v="26.95836292010928"/>
    <n v="33.117826159269057"/>
    <n v="41.606320100650471"/>
    <n v="40.783428070244895"/>
    <n v="47.143752921668067"/>
    <n v="53.644427474871762"/>
    <n v="60.601591823745174"/>
  </r>
  <r>
    <x v="1"/>
    <x v="2"/>
    <s v="2018/03/01"/>
    <x v="7"/>
    <x v="0"/>
    <s v="is_arm16fraud_bad"/>
    <x v="2"/>
    <n v="490.29000000000008"/>
    <n v="418.21499999999997"/>
    <n v="396.46300000000002"/>
    <n v="361.12700000000001"/>
    <n v="308.24400000000009"/>
    <n v="270.24299999999999"/>
    <n v="241.994"/>
    <n v="214.017"/>
    <n v="189.71600000000004"/>
    <n v="175.768"/>
  </r>
  <r>
    <x v="2"/>
    <x v="2"/>
    <s v="2017/08/31"/>
    <x v="8"/>
    <x v="0"/>
    <s v="is_arm16fraud_bad"/>
    <x v="0"/>
    <n v="0.50892420387516812"/>
    <n v="0.65914893494511217"/>
    <n v="0.70169930870299313"/>
    <n v="0.74440488600652899"/>
    <n v="0.76019272459170095"/>
    <n v="0.78913884017149349"/>
    <n v="0.79610651098503493"/>
    <n v="0.79843430244381441"/>
    <n v="0.8183589829221134"/>
    <n v="0.81856365269058307"/>
  </r>
  <r>
    <x v="2"/>
    <x v="2"/>
    <s v="2017/08/31"/>
    <x v="8"/>
    <x v="0"/>
    <s v="is_arm16fraud_bad"/>
    <x v="1"/>
    <n v="3.226555316247123"/>
    <n v="10.839593419652967"/>
    <n v="19.274993146329138"/>
    <n v="29.708461458947891"/>
    <n v="40.336545665125193"/>
    <n v="50.04720720445831"/>
    <n v="58.634165473550638"/>
    <n v="68.952591727202986"/>
    <n v="77.607570031377378"/>
    <n v="87.994462454585189"/>
  </r>
  <r>
    <x v="2"/>
    <x v="2"/>
    <s v="2017/08/31"/>
    <x v="8"/>
    <x v="0"/>
    <s v="is_arm16fraud_bad"/>
    <x v="2"/>
    <n v="646"/>
    <n v="442"/>
    <n v="346"/>
    <n v="271"/>
    <n v="229"/>
    <n v="194"/>
    <n v="173"/>
    <n v="155"/>
    <n v="138"/>
    <n v="127"/>
  </r>
  <r>
    <x v="2"/>
    <x v="2"/>
    <s v="2017/09/07"/>
    <x v="9"/>
    <x v="0"/>
    <s v="is_arm16fraud_bad"/>
    <x v="0"/>
    <n v="0.66870594727831101"/>
    <n v="0.74144236576373723"/>
    <n v="0.77496395585040878"/>
    <n v="0.78914195851645652"/>
    <n v="0.79762332468296382"/>
    <n v="0.83181299842383583"/>
    <n v="0.88652381649413903"/>
    <n v="0.88791962199242347"/>
    <n v="0.89103312629593057"/>
    <n v="0.89582287151767548"/>
  </r>
  <r>
    <x v="2"/>
    <x v="2"/>
    <s v="2017/09/07"/>
    <x v="9"/>
    <x v="0"/>
    <s v="is_arm16fraud_bad"/>
    <x v="1"/>
    <n v="2.7663854560699757"/>
    <n v="6.2291707915573591"/>
    <n v="8.7559480364469273"/>
    <n v="12.207211452286176"/>
    <n v="15.72374941273169"/>
    <n v="18.329489120648983"/>
    <n v="20.557302241296451"/>
    <n v="24.057239574288744"/>
    <n v="27.463567617125847"/>
    <n v="30.63449146178834"/>
  </r>
  <r>
    <x v="2"/>
    <x v="2"/>
    <s v="2017/09/07"/>
    <x v="9"/>
    <x v="0"/>
    <s v="is_arm16fraud_bad"/>
    <x v="2"/>
    <n v="495"/>
    <n v="376"/>
    <n v="306"/>
    <n v="255"/>
    <n v="213"/>
    <n v="184"/>
    <n v="165"/>
    <n v="148"/>
    <n v="136"/>
    <n v="124"/>
  </r>
  <r>
    <x v="2"/>
    <x v="2"/>
    <s v="2017/09/14"/>
    <x v="10"/>
    <x v="0"/>
    <s v="is_arm16fraud_bad"/>
    <x v="0"/>
    <n v="0.53277546595825687"/>
    <n v="0.68965252174761194"/>
    <n v="0.71597158480153067"/>
    <n v="0.75910870437588929"/>
    <n v="0.78778984589354606"/>
    <n v="0.79451901089849908"/>
    <n v="0.79505792268516939"/>
    <n v="0.79509925027617179"/>
    <n v="0.80642486995240303"/>
    <n v="0.90356351286176628"/>
  </r>
  <r>
    <x v="2"/>
    <x v="2"/>
    <s v="2017/09/14"/>
    <x v="10"/>
    <x v="0"/>
    <s v="is_arm16fraud_bad"/>
    <x v="1"/>
    <n v="6.1304811224743077"/>
    <n v="12.432001335134284"/>
    <n v="18.046485572288631"/>
    <n v="24.940469297697607"/>
    <n v="32.305257610921792"/>
    <n v="39.603873465174473"/>
    <n v="47.756498160276479"/>
    <n v="55.957507805131719"/>
    <n v="63.280629211617487"/>
    <n v="63.786726885904784"/>
  </r>
  <r>
    <x v="2"/>
    <x v="2"/>
    <s v="2017/09/14"/>
    <x v="10"/>
    <x v="0"/>
    <s v="is_arm16fraud_bad"/>
    <x v="2"/>
    <n v="587"/>
    <n v="395"/>
    <n v="320"/>
    <n v="252"/>
    <n v="214"/>
    <n v="185"/>
    <n v="163"/>
    <n v="147"/>
    <n v="135"/>
    <n v="125"/>
  </r>
  <r>
    <x v="2"/>
    <x v="2"/>
    <s v="2017/09/21"/>
    <x v="11"/>
    <x v="0"/>
    <s v="is_arm16fraud_bad"/>
    <x v="0"/>
    <n v="0.70071499595737197"/>
    <n v="0.76628096604554274"/>
    <n v="0.78589136582360708"/>
    <n v="0.79908753971898261"/>
    <n v="0.81195795898443857"/>
    <n v="0.81380641028962097"/>
    <n v="0.83073233721783557"/>
    <n v="0.83589491858956189"/>
    <n v="0.83741153721308892"/>
    <n v="0.83856868249111549"/>
  </r>
  <r>
    <x v="2"/>
    <x v="2"/>
    <s v="2017/09/21"/>
    <x v="11"/>
    <x v="0"/>
    <s v="is_arm16fraud_bad"/>
    <x v="1"/>
    <n v="4.7496206642810224"/>
    <n v="10.509099665066753"/>
    <n v="15.97325302291922"/>
    <n v="21.652166456408462"/>
    <n v="26.49045612344089"/>
    <n v="30.915735261246088"/>
    <n v="35.630492447370422"/>
    <n v="40.227634962886007"/>
    <n v="45.734689511380161"/>
    <n v="51.12682184675009"/>
  </r>
  <r>
    <x v="2"/>
    <x v="2"/>
    <s v="2017/09/21"/>
    <x v="11"/>
    <x v="0"/>
    <s v="is_arm16fraud_bad"/>
    <x v="2"/>
    <n v="469"/>
    <n v="360"/>
    <n v="295"/>
    <n v="253"/>
    <n v="222"/>
    <n v="201"/>
    <n v="180"/>
    <n v="165"/>
    <n v="151"/>
    <n v="138"/>
  </r>
  <r>
    <x v="2"/>
    <x v="2"/>
    <s v="2017/09/28"/>
    <x v="12"/>
    <x v="0"/>
    <s v="is_arm16fraud_bad"/>
    <x v="0"/>
    <n v="0.53034743266548634"/>
    <n v="0.70107400170050282"/>
    <n v="0.70334087964870062"/>
    <n v="0.71102894182146548"/>
    <n v="0.72564649509412993"/>
    <n v="0.72862914468845341"/>
    <n v="0.73899222840436141"/>
    <n v="0.74345805598807613"/>
    <n v="0.76790375751428308"/>
    <n v="0.7680253859119891"/>
  </r>
  <r>
    <x v="2"/>
    <x v="2"/>
    <s v="2017/09/28"/>
    <x v="12"/>
    <x v="0"/>
    <s v="is_arm16fraud_bad"/>
    <x v="1"/>
    <n v="6.3370172965687024"/>
    <n v="10.379614491803398"/>
    <n v="16.240459144178349"/>
    <n v="22.103703329547969"/>
    <n v="27.596385075410407"/>
    <n v="33.681569952003557"/>
    <n v="38.808682080172737"/>
    <n v="44.361924896389098"/>
    <n v="48.502602156048681"/>
    <n v="54.272962375595618"/>
  </r>
  <r>
    <x v="2"/>
    <x v="2"/>
    <s v="2017/09/28"/>
    <x v="12"/>
    <x v="0"/>
    <s v="is_arm16fraud_bad"/>
    <x v="2"/>
    <n v="500"/>
    <n v="375"/>
    <n v="300"/>
    <n v="249"/>
    <n v="222"/>
    <n v="194"/>
    <n v="173"/>
    <n v="157"/>
    <n v="144"/>
    <n v="132"/>
  </r>
  <r>
    <x v="2"/>
    <x v="2"/>
    <s v="2017/10/05"/>
    <x v="13"/>
    <x v="0"/>
    <s v="is_arm16fraud_bad"/>
    <x v="0"/>
    <n v="0.64851905950460165"/>
    <n v="0.74283711473930658"/>
    <n v="0.78631569687204672"/>
    <n v="0.80053711444653297"/>
    <n v="0.82506375149471445"/>
    <n v="0.82828649394034892"/>
    <n v="0.83839193015030589"/>
    <n v="0.85027046025295916"/>
    <n v="0.85850911495456494"/>
    <n v="0.86562574892583377"/>
  </r>
  <r>
    <x v="2"/>
    <x v="2"/>
    <s v="2017/10/05"/>
    <x v="13"/>
    <x v="0"/>
    <s v="is_arm16fraud_bad"/>
    <x v="1"/>
    <n v="5.7865306727891852"/>
    <n v="10.964236528570057"/>
    <n v="16.444193541066202"/>
    <n v="22.338834890756321"/>
    <n v="27.699233946632265"/>
    <n v="33.817046003685157"/>
    <n v="39.405776577903907"/>
    <n v="44.948181584007486"/>
    <n v="50.822914695956797"/>
    <n v="56.616930241038048"/>
  </r>
  <r>
    <x v="2"/>
    <x v="2"/>
    <s v="2017/10/05"/>
    <x v="13"/>
    <x v="0"/>
    <s v="is_arm16fraud_bad"/>
    <x v="2"/>
    <n v="500"/>
    <n v="372"/>
    <n v="290"/>
    <n v="243"/>
    <n v="211"/>
    <n v="186"/>
    <n v="164"/>
    <n v="149"/>
    <n v="138"/>
    <n v="127"/>
  </r>
  <r>
    <x v="2"/>
    <x v="2"/>
    <s v="2017/10/12"/>
    <x v="14"/>
    <x v="0"/>
    <s v="is_arm16fraud_bad"/>
    <x v="0"/>
    <n v="0.52448426739152254"/>
    <n v="0.62666054664121396"/>
    <n v="0.64300425699783692"/>
    <n v="0.68731229557696427"/>
    <n v="0.76779535877804861"/>
    <n v="0.77962290465684847"/>
    <n v="0.81206849654977387"/>
    <n v="0.86522535338756257"/>
    <n v="0.87811973814036803"/>
    <n v="0.8781422547903045"/>
  </r>
  <r>
    <x v="2"/>
    <x v="2"/>
    <s v="2017/10/12"/>
    <x v="14"/>
    <x v="0"/>
    <s v="is_arm16fraud_bad"/>
    <x v="1"/>
    <n v="5.2280442661852655"/>
    <n v="10.191200562969652"/>
    <n v="15.75642486290935"/>
    <n v="19.925705885002689"/>
    <n v="22.805295491759956"/>
    <n v="27.355471022722924"/>
    <n v="30.662169354457447"/>
    <n v="33.225553514837927"/>
    <n v="37.161655578899655"/>
    <n v="41.627797121951112"/>
  </r>
  <r>
    <x v="2"/>
    <x v="2"/>
    <s v="2017/10/12"/>
    <x v="14"/>
    <x v="0"/>
    <s v="is_arm16fraud_bad"/>
    <x v="2"/>
    <n v="517"/>
    <n v="384"/>
    <n v="318"/>
    <n v="265"/>
    <n v="226"/>
    <n v="202"/>
    <n v="179"/>
    <n v="159"/>
    <n v="145"/>
    <n v="134"/>
  </r>
  <r>
    <x v="2"/>
    <x v="2"/>
    <s v="2017/10/19"/>
    <x v="15"/>
    <x v="0"/>
    <s v="is_arm16fraud_bad"/>
    <x v="0"/>
    <n v="0.5418329056079555"/>
    <n v="0.65945155840991987"/>
    <n v="0.77145179044548129"/>
    <n v="0.81984527427220222"/>
    <n v="0.83955595926087556"/>
    <n v="0.85003857699430219"/>
    <n v="0.86708788768959355"/>
    <n v="0.8832985586630594"/>
    <n v="0.89449557319655937"/>
    <n v="0.90825125598446643"/>
  </r>
  <r>
    <x v="2"/>
    <x v="2"/>
    <s v="2017/10/19"/>
    <x v="15"/>
    <x v="0"/>
    <s v="is_arm16fraud_bad"/>
    <x v="1"/>
    <n v="4.9070657119641687"/>
    <n v="9.4445370232392669"/>
    <n v="13.099131391913737"/>
    <n v="17.011503510073474"/>
    <n v="21.210525962988434"/>
    <n v="25.656107813211197"/>
    <n v="29.634904753702646"/>
    <n v="33.823864083298901"/>
    <n v="37.861830447183614"/>
    <n v="41.618368848817859"/>
  </r>
  <r>
    <x v="2"/>
    <x v="2"/>
    <s v="2017/10/19"/>
    <x v="15"/>
    <x v="0"/>
    <s v="is_arm16fraud_bad"/>
    <x v="2"/>
    <n v="487"/>
    <n v="372"/>
    <n v="310"/>
    <n v="250"/>
    <n v="214"/>
    <n v="187"/>
    <n v="167"/>
    <n v="153"/>
    <n v="141"/>
    <n v="129"/>
  </r>
  <r>
    <x v="2"/>
    <x v="2"/>
    <s v="2017/10/26"/>
    <x v="16"/>
    <x v="0"/>
    <s v="is_arm16fraud_bad"/>
    <x v="0"/>
    <n v="0.64815765667547376"/>
    <n v="0.6843051013982635"/>
    <n v="0.74963736314044815"/>
    <n v="0.77620588864262685"/>
    <n v="0.82152232331425179"/>
    <n v="0.83960166029992978"/>
    <n v="0.84732022620889347"/>
    <n v="0.85029387930680222"/>
    <n v="0.86674435825893315"/>
    <n v="0.9038744239302936"/>
  </r>
  <r>
    <x v="2"/>
    <x v="2"/>
    <s v="2017/10/26"/>
    <x v="16"/>
    <x v="0"/>
    <s v="is_arm16fraud_bad"/>
    <x v="1"/>
    <n v="5.1705643186832191"/>
    <n v="11.267847047793911"/>
    <n v="16.600123227574802"/>
    <n v="21.292448657810837"/>
    <n v="26.170445346987751"/>
    <n v="31.250151271422155"/>
    <n v="36.820482935741346"/>
    <n v="43.226064824429301"/>
    <n v="47.088339546594469"/>
    <n v="50.708414273546303"/>
  </r>
  <r>
    <x v="2"/>
    <x v="2"/>
    <s v="2017/10/26"/>
    <x v="16"/>
    <x v="0"/>
    <s v="is_arm16fraud_bad"/>
    <x v="2"/>
    <n v="497"/>
    <n v="364"/>
    <n v="301"/>
    <n v="264"/>
    <n v="229"/>
    <n v="205"/>
    <n v="186"/>
    <n v="168"/>
    <n v="156"/>
    <n v="145"/>
  </r>
  <r>
    <x v="2"/>
    <x v="2"/>
    <s v="2017/11/02"/>
    <x v="17"/>
    <x v="0"/>
    <s v="is_arm16fraud_bad"/>
    <x v="0"/>
    <n v="0.62215409871052219"/>
    <n v="0.74875590400386893"/>
    <n v="0.79140481311476996"/>
    <n v="0.8045343114879614"/>
    <n v="0.83591920689463506"/>
    <n v="0.83649799301399275"/>
    <n v="0.84576120822464607"/>
    <n v="0.8496102474964915"/>
    <n v="0.86405859920369743"/>
    <n v="0.86966103785500604"/>
  </r>
  <r>
    <x v="2"/>
    <x v="2"/>
    <s v="2017/11/02"/>
    <x v="17"/>
    <x v="0"/>
    <s v="is_arm16fraud_bad"/>
    <x v="1"/>
    <n v="4.6358388768911185"/>
    <n v="8.7902853261421772"/>
    <n v="13.382912710207423"/>
    <n v="18.126693473522781"/>
    <n v="22.411520109967736"/>
    <n v="27.360277586016849"/>
    <n v="31.920315577217579"/>
    <n v="36.632041883791622"/>
    <n v="40.81216680125803"/>
    <n v="45.296638323487798"/>
  </r>
  <r>
    <x v="2"/>
    <x v="2"/>
    <s v="2017/11/02"/>
    <x v="17"/>
    <x v="0"/>
    <s v="is_arm16fraud_bad"/>
    <x v="2"/>
    <n v="531"/>
    <n v="400.32368000000008"/>
    <n v="329.6887099999999"/>
    <n v="274"/>
    <n v="238"/>
    <n v="205"/>
    <n v="184"/>
    <n v="167.67795000000001"/>
    <n v="155"/>
    <n v="142"/>
  </r>
  <r>
    <x v="2"/>
    <x v="2"/>
    <s v="2017/11/09"/>
    <x v="18"/>
    <x v="0"/>
    <s v="is_arm16fraud_bad"/>
    <x v="0"/>
    <n v="0.5250099938374887"/>
    <n v="0.58294859545031075"/>
    <n v="0.62827518724061826"/>
    <n v="0.64904753827703698"/>
    <n v="0.88353799746510275"/>
    <n v="0.88891566223982987"/>
    <n v="0.89448595876487269"/>
    <n v="0.89742350772189083"/>
    <n v="0.90469578247272675"/>
    <n v="0.91382618649651393"/>
  </r>
  <r>
    <x v="2"/>
    <x v="2"/>
    <s v="2017/11/09"/>
    <x v="18"/>
    <x v="0"/>
    <s v="is_arm16fraud_bad"/>
    <x v="1"/>
    <n v="3.9824751466749615"/>
    <n v="8.812736181417737"/>
    <n v="13.084502532807656"/>
    <n v="17.809967727214531"/>
    <n v="16.500681611800879"/>
    <n v="20.250978357100319"/>
    <n v="23.941762277957157"/>
    <n v="27.755542879188543"/>
    <n v="31.120582349947927"/>
    <n v="34.482182762986199"/>
  </r>
  <r>
    <x v="2"/>
    <x v="2"/>
    <s v="2017/11/09"/>
    <x v="18"/>
    <x v="0"/>
    <s v="is_arm16fraud_bad"/>
    <x v="2"/>
    <n v="560"/>
    <n v="390.87763000000001"/>
    <n v="321.36835000000002"/>
    <n v="279.11550999999997"/>
    <n v="244"/>
    <n v="222.86637999999999"/>
    <n v="194.91373999999999"/>
    <n v="175.81405000000001"/>
    <n v="159.41957000000005"/>
    <n v="145.01616999999996"/>
  </r>
  <r>
    <x v="2"/>
    <x v="2"/>
    <s v="2017/11/16"/>
    <x v="19"/>
    <x v="0"/>
    <s v="is_arm16fraud_bad"/>
    <x v="0"/>
    <n v="0.58521966732605246"/>
    <n v="0.66351986276158315"/>
    <n v="0.72086076642351282"/>
    <n v="0.74197519949470703"/>
    <n v="0.7646032165679002"/>
    <n v="0.82591046689454739"/>
    <n v="0.83206460338658572"/>
    <n v="0.8729856921469602"/>
    <n v="0.88617108727271809"/>
    <n v="0.89427855896261887"/>
  </r>
  <r>
    <x v="2"/>
    <x v="2"/>
    <s v="2017/11/16"/>
    <x v="19"/>
    <x v="0"/>
    <s v="is_arm16fraud_bad"/>
    <x v="1"/>
    <n v="3.5408576781605001"/>
    <n v="7.8295098609969438"/>
    <n v="11.923395344054317"/>
    <n v="16.081100657260155"/>
    <n v="20.131403396362643"/>
    <n v="22.815712670781231"/>
    <n v="26.627494044473167"/>
    <n v="29.459748780374504"/>
    <n v="32.961352290438043"/>
    <n v="36.606098070698742"/>
  </r>
  <r>
    <x v="2"/>
    <x v="2"/>
    <s v="2017/11/16"/>
    <x v="19"/>
    <x v="0"/>
    <s v="is_arm16fraud_bad"/>
    <x v="2"/>
    <n v="533.24143000000004"/>
    <n v="383.04431"/>
    <n v="299.07643000000007"/>
    <n v="254.55109999999999"/>
    <n v="222"/>
    <n v="195"/>
    <n v="172.15144000000001"/>
    <n v="155.79387"/>
    <n v="141.09013999999999"/>
    <n v="131"/>
  </r>
  <r>
    <x v="2"/>
    <x v="2"/>
    <s v="2017/11/23"/>
    <x v="20"/>
    <x v="0"/>
    <s v="is_arm16fraud_bad"/>
    <x v="0"/>
    <n v="0.59337721970715906"/>
    <n v="0.67877791289252043"/>
    <n v="0.74051289760558092"/>
    <n v="0.78012761967205557"/>
    <n v="0.80115081537870658"/>
    <n v="0.85044714724973292"/>
    <n v="0.8613685512071102"/>
    <n v="0.86437865387011348"/>
    <n v="0.8857245303011374"/>
    <n v="0.88756683605688613"/>
  </r>
  <r>
    <x v="2"/>
    <x v="2"/>
    <s v="2017/11/23"/>
    <x v="20"/>
    <x v="0"/>
    <s v="is_arm16fraud_bad"/>
    <x v="1"/>
    <n v="5.2491124146619299"/>
    <n v="10.858898920512361"/>
    <n v="15.635324787340442"/>
    <n v="20.470599385470596"/>
    <n v="25.289119949191871"/>
    <n v="28.896366556005759"/>
    <n v="33.712881903532029"/>
    <n v="38.744354954432247"/>
    <n v="42.65380051329285"/>
    <n v="47.406236591956407"/>
  </r>
  <r>
    <x v="2"/>
    <x v="2"/>
    <s v="2017/11/23"/>
    <x v="20"/>
    <x v="0"/>
    <s v="is_arm16fraud_bad"/>
    <x v="2"/>
    <n v="492"/>
    <n v="356.78309999999999"/>
    <n v="283.96791999999999"/>
    <n v="239.44583000000003"/>
    <n v="203.86739999999995"/>
    <n v="178.3305"/>
    <n v="160.01841999999996"/>
    <n v="145.26634000000004"/>
    <n v="132.49558999999999"/>
    <n v="123.01348"/>
  </r>
  <r>
    <x v="2"/>
    <x v="2"/>
    <s v="2017/11/30"/>
    <x v="21"/>
    <x v="0"/>
    <s v="is_arm16fraud_bad"/>
    <x v="0"/>
    <n v="0.63058950738735053"/>
    <n v="0.76940078644673027"/>
    <n v="0.80670553872775652"/>
    <n v="0.84710606335529792"/>
    <n v="0.86248223756181108"/>
    <n v="0.86572656988733099"/>
    <n v="0.88762701862749249"/>
    <n v="0.89168765805362948"/>
    <n v="0.90547832696610897"/>
    <n v="0.91229360100919377"/>
  </r>
  <r>
    <x v="2"/>
    <x v="2"/>
    <s v="2017/11/30"/>
    <x v="21"/>
    <x v="0"/>
    <s v="is_arm16fraud_bad"/>
    <x v="1"/>
    <n v="3.7237734639285529"/>
    <n v="7.0087429954351359"/>
    <n v="10.203838821546253"/>
    <n v="13.454799826772119"/>
    <n v="16.913881517000771"/>
    <n v="20.58499958652822"/>
    <n v="23.684449442177741"/>
    <n v="27.232265676750018"/>
    <n v="30.415218173513303"/>
    <n v="33.805520021571354"/>
  </r>
  <r>
    <x v="2"/>
    <x v="2"/>
    <s v="2017/11/30"/>
    <x v="21"/>
    <x v="0"/>
    <s v="is_arm16fraud_bad"/>
    <x v="2"/>
    <n v="546.18113000000005"/>
    <n v="384.10753999999997"/>
    <n v="311.47174000000001"/>
    <n v="259.45051000000007"/>
    <n v="224.14214999999999"/>
    <n v="198.16361000000001"/>
    <n v="177.10011"/>
    <n v="159.63097999999999"/>
    <n v="146.04526000000001"/>
    <n v="132.72045"/>
  </r>
  <r>
    <x v="2"/>
    <x v="2"/>
    <s v="2017/12/07"/>
    <x v="22"/>
    <x v="0"/>
    <s v="is_arm16fraud_bad"/>
    <x v="0"/>
    <n v="0.70005739127656941"/>
    <n v="0.76727870170998846"/>
    <n v="0.79188212098728772"/>
    <n v="0.80429290249543761"/>
    <n v="0.82869677604558578"/>
    <n v="0.84280260223381809"/>
    <n v="0.84616096557376741"/>
    <n v="0.85353256107094788"/>
    <n v="0.86112755151047582"/>
    <n v="0.86586479332904676"/>
  </r>
  <r>
    <x v="2"/>
    <x v="2"/>
    <s v="2017/12/07"/>
    <x v="22"/>
    <x v="0"/>
    <s v="is_arm16fraud_bad"/>
    <x v="1"/>
    <n v="4.9153684807982678"/>
    <n v="10.180924335767871"/>
    <n v="16.417476997007356"/>
    <n v="22.750348415704888"/>
    <n v="28.120704245061329"/>
    <n v="33.744807212178614"/>
    <n v="39.693873572057662"/>
    <n v="45.548978984452333"/>
    <n v="51.200033615529314"/>
    <n v="56.811128937374995"/>
  </r>
  <r>
    <x v="2"/>
    <x v="2"/>
    <s v="2017/12/07"/>
    <x v="22"/>
    <x v="0"/>
    <s v="is_arm16fraud_bad"/>
    <x v="2"/>
    <n v="496.58882000000006"/>
    <n v="397.34392000000003"/>
    <n v="318.86806999999999"/>
    <n v="270.11603000000002"/>
    <n v="230.65565999999995"/>
    <n v="201.08425"/>
    <n v="179.00904000000003"/>
    <n v="160.64993000000004"/>
    <n v="144.73394999999999"/>
    <n v="132.45581999999999"/>
  </r>
  <r>
    <x v="2"/>
    <x v="2"/>
    <s v="2017/12/14"/>
    <x v="23"/>
    <x v="0"/>
    <s v="is_arm16fraud_bad"/>
    <x v="0"/>
    <n v="0.57611595502305324"/>
    <n v="0.68302217698881851"/>
    <n v="0.70735290182887312"/>
    <n v="0.73171997493988661"/>
    <n v="0.79389692337128182"/>
    <n v="0.79806102167921933"/>
    <n v="0.83371100196533099"/>
    <n v="0.84487234436755765"/>
    <n v="0.86454281700109603"/>
    <n v="0.87520376487313201"/>
  </r>
  <r>
    <x v="2"/>
    <x v="2"/>
    <s v="2017/12/14"/>
    <x v="23"/>
    <x v="0"/>
    <s v="is_arm16fraud_bad"/>
    <x v="1"/>
    <n v="5.5266772859741886"/>
    <n v="11.336862939182931"/>
    <n v="17.705927441928445"/>
    <n v="23.265369410342633"/>
    <n v="27.205096286332964"/>
    <n v="33.030292464307323"/>
    <n v="37.134828056098243"/>
    <n v="42.303326142251493"/>
    <n v="46.951736109813474"/>
    <n v="51.983624359438785"/>
  </r>
  <r>
    <x v="2"/>
    <x v="2"/>
    <s v="2017/12/14"/>
    <x v="23"/>
    <x v="0"/>
    <s v="is_arm16fraud_bad"/>
    <x v="2"/>
    <n v="514.4760399999999"/>
    <n v="381.69063"/>
    <n v="314.26053999999999"/>
    <n v="264.51380999999998"/>
    <n v="235.88663999999997"/>
    <n v="209.42070000000004"/>
    <n v="189.81204"/>
    <n v="170.75584000000003"/>
    <n v="155.93789000000004"/>
    <n v="143.30245999999997"/>
  </r>
  <r>
    <x v="2"/>
    <x v="2"/>
    <s v="2017/12/21"/>
    <x v="24"/>
    <x v="0"/>
    <s v="is_arm16fraud_bad"/>
    <x v="0"/>
    <n v="0.51960873629365123"/>
    <n v="0.5801634848510635"/>
    <n v="0.66082275611695662"/>
    <n v="0.73683007400115696"/>
    <n v="0.76041876690630494"/>
    <n v="0.80964546716242114"/>
    <n v="0.81528971259971139"/>
    <n v="0.81528971259971139"/>
    <n v="0.81794269735140257"/>
    <n v="0.81931809709118653"/>
  </r>
  <r>
    <x v="2"/>
    <x v="2"/>
    <s v="2017/12/21"/>
    <x v="24"/>
    <x v="0"/>
    <s v="is_arm16fraud_bad"/>
    <x v="1"/>
    <n v="5.6150974004627265"/>
    <n v="11.455974391201142"/>
    <n v="16.005376957518553"/>
    <n v="19.817021669115888"/>
    <n v="24.678702127468402"/>
    <n v="28.264084087383058"/>
    <n v="33.174596733345652"/>
    <n v="38.402774843329887"/>
    <n v="43.458355175660699"/>
    <n v="48.604136299068955"/>
  </r>
  <r>
    <x v="2"/>
    <x v="2"/>
    <s v="2017/12/21"/>
    <x v="24"/>
    <x v="0"/>
    <s v="is_arm16fraud_bad"/>
    <x v="2"/>
    <n v="539.6655300000001"/>
    <n v="401.47593000000001"/>
    <n v="323.46147000000002"/>
    <n v="274.50582000000003"/>
    <n v="247.10369"/>
    <n v="220.10303999999999"/>
    <n v="198.04683000000003"/>
    <n v="181.69478000000004"/>
    <n v="167"/>
    <n v="153.40707999999995"/>
  </r>
  <r>
    <x v="2"/>
    <x v="2"/>
    <s v="2017/12/28"/>
    <x v="25"/>
    <x v="0"/>
    <s v="is_arm16fraud_bad"/>
    <x v="0"/>
    <n v="0.62209564329292011"/>
    <n v="0.68819520740098261"/>
    <n v="0.72508097089472356"/>
    <n v="0.75723607965170447"/>
    <n v="0.81108126737719122"/>
    <n v="0.81464741841636901"/>
    <n v="0.81892185248237859"/>
    <n v="0.84376436576878255"/>
    <n v="0.85800911152287296"/>
    <n v="0.86129445778112301"/>
  </r>
  <r>
    <x v="2"/>
    <x v="2"/>
    <s v="2017/12/28"/>
    <x v="25"/>
    <x v="0"/>
    <s v="is_arm16fraud_bad"/>
    <x v="1"/>
    <n v="10.919783077478368"/>
    <n v="19.224493081322905"/>
    <n v="28.6114892955583"/>
    <n v="37.481302142018144"/>
    <n v="44.659070369199455"/>
    <n v="53.858046443997779"/>
    <n v="63.095385415190975"/>
    <n v="70.44477646451611"/>
    <n v="78.611235474641887"/>
    <n v="87.610037974396818"/>
  </r>
  <r>
    <x v="2"/>
    <x v="2"/>
    <s v="2017/12/28"/>
    <x v="25"/>
    <x v="0"/>
    <s v="is_arm16fraud_bad"/>
    <x v="2"/>
    <n v="500.15581000000009"/>
    <n v="387.65466000000009"/>
    <n v="310.41178000000008"/>
    <n v="266.36831000000001"/>
    <n v="226.30959999999999"/>
    <n v="202.11866000000003"/>
    <n v="183"/>
    <n v="163.19547"/>
    <n v="149.68029999999999"/>
    <n v="137"/>
  </r>
  <r>
    <x v="2"/>
    <x v="2"/>
    <s v="2018/01/04"/>
    <x v="26"/>
    <x v="0"/>
    <s v="is_arm16fraud_bad"/>
    <x v="0"/>
    <n v="0.56899968810496437"/>
    <n v="0.6765343023584719"/>
    <n v="0.75221165358748443"/>
    <n v="0.8028674070783598"/>
    <n v="0.81516705698063419"/>
    <n v="0.82483703587121648"/>
    <n v="0.82771189446030868"/>
    <n v="0.8317814603399506"/>
    <n v="0.84089024732851692"/>
    <n v="0.84169512006863056"/>
  </r>
  <r>
    <x v="2"/>
    <x v="2"/>
    <s v="2018/01/04"/>
    <x v="26"/>
    <x v="0"/>
    <s v="is_arm16fraud_bad"/>
    <x v="1"/>
    <n v="7.0474369168423427"/>
    <n v="13.30708509168038"/>
    <n v="19.059800464204432"/>
    <n v="24.873426133184104"/>
    <n v="31.315806984662132"/>
    <n v="37.665240171046626"/>
    <n v="44.458976212438792"/>
    <n v="50.455629261872645"/>
    <n v="56.66457504845701"/>
    <n v="63.438208879246808"/>
  </r>
  <r>
    <x v="2"/>
    <x v="2"/>
    <s v="2018/01/04"/>
    <x v="26"/>
    <x v="0"/>
    <s v="is_arm16fraud_bad"/>
    <x v="2"/>
    <n v="477.90127999999999"/>
    <n v="366.04156999999992"/>
    <n v="287"/>
    <n v="243.85391999999996"/>
    <n v="215.28855999999999"/>
    <n v="190.90351999999999"/>
    <n v="171.44051999999999"/>
    <n v="159.52163999999996"/>
    <n v="145.76918000000003"/>
    <n v="134.18655999999999"/>
  </r>
  <r>
    <x v="2"/>
    <x v="2"/>
    <s v="2018/01/11"/>
    <x v="27"/>
    <x v="0"/>
    <s v="is_arm16fraud_bad"/>
    <x v="0"/>
    <n v="0.47814102688602278"/>
    <n v="0.55165719215348596"/>
    <n v="0.61361740303862555"/>
    <n v="0.64277030837129112"/>
    <n v="0.68241502043639701"/>
    <n v="0.69921336687077273"/>
    <n v="0.74740944567651313"/>
    <n v="0.76592153288175646"/>
    <n v="0.76636812815243316"/>
    <n v="0.7685626995071102"/>
  </r>
  <r>
    <x v="2"/>
    <x v="2"/>
    <s v="2018/01/11"/>
    <x v="27"/>
    <x v="0"/>
    <s v="is_arm16fraud_bad"/>
    <x v="1"/>
    <n v="6.9187619291752638"/>
    <n v="13.27415911499042"/>
    <n v="19.079584752811048"/>
    <n v="25.08978321461171"/>
    <n v="30.351535321964409"/>
    <n v="35.913083987044367"/>
    <n v="39.623133525823249"/>
    <n v="44.656803359585403"/>
    <n v="50.368093087600244"/>
    <n v="56.114422354418757"/>
  </r>
  <r>
    <x v="2"/>
    <x v="2"/>
    <s v="2018/01/11"/>
    <x v="27"/>
    <x v="0"/>
    <s v="is_arm16fraud_bad"/>
    <x v="2"/>
    <n v="522.43898999999999"/>
    <n v="403.45812000000001"/>
    <n v="333.32472999999999"/>
    <n v="280"/>
    <n v="242.64631"/>
    <n v="208.03831"/>
    <n v="184.94522000000001"/>
    <n v="167.48697999999999"/>
    <n v="154"/>
    <n v="140.59295999999998"/>
  </r>
  <r>
    <x v="2"/>
    <x v="2"/>
    <s v="2018/01/18"/>
    <x v="28"/>
    <x v="0"/>
    <s v="is_arm16fraud_bad"/>
    <x v="0"/>
    <n v="0.56810661398969309"/>
    <n v="0.62537149203926479"/>
    <n v="0.71498450913279443"/>
    <n v="0.78429218456217198"/>
    <n v="0.79754907873716452"/>
    <n v="0.80817357954230062"/>
    <n v="0.84783199584764701"/>
    <n v="0.85443412274365182"/>
    <n v="0.85592851086718269"/>
    <n v="0.87080889931828187"/>
  </r>
  <r>
    <x v="2"/>
    <x v="2"/>
    <s v="2018/01/18"/>
    <x v="28"/>
    <x v="0"/>
    <s v="is_arm16fraud_bad"/>
    <x v="1"/>
    <n v="6.2219696169590311"/>
    <n v="13.079884070459304"/>
    <n v="17.947695893095819"/>
    <n v="21.844074890698113"/>
    <n v="27.820759221725087"/>
    <n v="33.377374417566578"/>
    <n v="37.625451610909856"/>
    <n v="43.235510657609154"/>
    <n v="48.94592117069751"/>
    <n v="53.700614297882069"/>
  </r>
  <r>
    <x v="2"/>
    <x v="2"/>
    <s v="2018/01/18"/>
    <x v="28"/>
    <x v="0"/>
    <s v="is_arm16fraud_bad"/>
    <x v="2"/>
    <n v="541"/>
    <n v="410.30743999999993"/>
    <n v="322.20222000000001"/>
    <n v="280"/>
    <n v="243"/>
    <n v="215.93826999999999"/>
    <n v="195"/>
    <n v="176"/>
    <n v="160"/>
    <n v="145.27691999999996"/>
  </r>
  <r>
    <x v="2"/>
    <x v="2"/>
    <s v="2018/01/25"/>
    <x v="29"/>
    <x v="0"/>
    <s v="is_arm16fraud_bad"/>
    <x v="0"/>
    <n v="0.53403571666285921"/>
    <n v="0.63390566855188479"/>
    <n v="0.69607300541086947"/>
    <n v="0.74105321903208021"/>
    <n v="0.78207530356140142"/>
    <n v="0.82248201232750795"/>
    <n v="0.82908011319598229"/>
    <n v="0.85997738908546739"/>
    <n v="0.87450991196274397"/>
    <n v="0.87753266501835003"/>
  </r>
  <r>
    <x v="2"/>
    <x v="2"/>
    <s v="2018/01/25"/>
    <x v="29"/>
    <x v="0"/>
    <s v="is_arm16fraud_bad"/>
    <x v="1"/>
    <n v="6.3726517191773651"/>
    <n v="13.356728640348859"/>
    <n v="19.767311171041388"/>
    <n v="25.674202785449516"/>
    <n v="31.001558268032696"/>
    <n v="35.993418475431064"/>
    <n v="42.266188328200307"/>
    <n v="47.062349315953966"/>
    <n v="52.403394450958977"/>
    <n v="58.573801445411441"/>
  </r>
  <r>
    <x v="2"/>
    <x v="2"/>
    <s v="2018/01/25"/>
    <x v="29"/>
    <x v="0"/>
    <s v="is_arm16fraud_bad"/>
    <x v="2"/>
    <n v="528.08299"/>
    <n v="403"/>
    <n v="333.60467999999992"/>
    <n v="285.29791999999998"/>
    <n v="256.39711999999997"/>
    <n v="222.48126999999999"/>
    <n v="196.99715"/>
    <n v="178"/>
    <n v="160.31317000000004"/>
    <n v="148.59880999999996"/>
  </r>
  <r>
    <x v="2"/>
    <x v="2"/>
    <s v="2018/02/01"/>
    <x v="6"/>
    <x v="0"/>
    <s v="is_arm16fraud_bad"/>
    <x v="0"/>
    <n v="0.52849483325016644"/>
    <n v="0.65812749500998002"/>
    <n v="0.66059261684963411"/>
    <n v="0.70604806012974064"/>
    <n v="0.72466239396207599"/>
    <n v="0.73617764471057889"/>
    <n v="0.74502921240851649"/>
    <n v="0.76432655522288773"/>
    <n v="0.76432655522288773"/>
    <n v="0.7666747234697272"/>
  </r>
  <r>
    <x v="2"/>
    <x v="2"/>
    <s v="2018/02/01"/>
    <x v="6"/>
    <x v="0"/>
    <s v="is_arm16fraud_bad"/>
    <x v="1"/>
    <n v="8.07063534956594"/>
    <n v="14.911883595075397"/>
    <n v="22.976252572539607"/>
    <n v="29.617167780723818"/>
    <n v="36.822045326329714"/>
    <n v="44.281726421462302"/>
    <n v="51.800132141040656"/>
    <n v="58.303071967476455"/>
    <n v="65.868891122533228"/>
    <n v="73.540060421998021"/>
  </r>
  <r>
    <x v="2"/>
    <x v="2"/>
    <s v="2018/02/01"/>
    <x v="6"/>
    <x v="0"/>
    <s v="is_arm16fraud_bad"/>
    <x v="2"/>
    <n v="502"/>
    <n v="371"/>
    <n v="324"/>
    <n v="278"/>
    <n v="243"/>
    <n v="216"/>
    <n v="192.01423"/>
    <n v="175.12040000000005"/>
    <n v="162"/>
    <n v="149"/>
  </r>
  <r>
    <x v="2"/>
    <x v="2"/>
    <s v="2018/02/08"/>
    <x v="30"/>
    <x v="0"/>
    <s v="is_arm16fraud_bad"/>
    <x v="0"/>
    <n v="0.51108678831630117"/>
    <n v="0.57016801863870203"/>
    <n v="0.60502773785710851"/>
    <n v="0.65773305780489011"/>
    <n v="0.68822261489418635"/>
    <n v="0.70364689169406147"/>
    <n v="0.71578328985394801"/>
    <n v="0.71942189319539507"/>
    <n v="0.73090217146566683"/>
    <n v="0.75943180613129635"/>
  </r>
  <r>
    <x v="2"/>
    <x v="2"/>
    <s v="2018/02/08"/>
    <x v="30"/>
    <x v="0"/>
    <s v="is_arm16fraud_bad"/>
    <x v="1"/>
    <n v="9.9868887386225271"/>
    <n v="19.536240012557837"/>
    <n v="29.218085200921919"/>
    <n v="36.287797450091823"/>
    <n v="44.114417883058593"/>
    <n v="52.509945376312814"/>
    <n v="60.52834980838491"/>
    <n v="69.106598458321514"/>
    <n v="76.8050645185604"/>
    <n v="82.173517944303029"/>
  </r>
  <r>
    <x v="2"/>
    <x v="2"/>
    <s v="2018/02/08"/>
    <x v="30"/>
    <x v="0"/>
    <s v="is_arm16fraud_bad"/>
    <x v="2"/>
    <n v="512"/>
    <n v="398"/>
    <n v="329"/>
    <n v="282"/>
    <n v="245"/>
    <n v="217"/>
    <n v="196"/>
    <n v="177"/>
    <n v="160"/>
    <n v="148"/>
  </r>
  <r>
    <x v="2"/>
    <x v="2"/>
    <s v="2018/02/15"/>
    <x v="31"/>
    <x v="0"/>
    <s v="is_arm16fraud_bad"/>
    <x v="0"/>
    <n v="0.6030286335093451"/>
    <n v="0.66103236234811025"/>
    <n v="0.69890862099338236"/>
    <n v="0.74645281237383621"/>
    <n v="0.76215665314763004"/>
    <n v="0.76938402298385988"/>
    <n v="0.85828079672988011"/>
    <n v="0.85988970681805621"/>
    <n v="0.87374609562335548"/>
    <n v="0.89071600491256542"/>
  </r>
  <r>
    <x v="2"/>
    <x v="2"/>
    <s v="2018/02/15"/>
    <x v="31"/>
    <x v="0"/>
    <s v="is_arm16fraud_bad"/>
    <x v="1"/>
    <n v="5.370262795402251"/>
    <n v="11.886066870941592"/>
    <n v="17.970689968791547"/>
    <n v="23.559577984021967"/>
    <n v="29.394260695309494"/>
    <n v="35.511891644625578"/>
    <n v="37.789822504267434"/>
    <n v="43.645193228587885"/>
    <n v="48.691510243677605"/>
    <n v="53.582666670215055"/>
  </r>
  <r>
    <x v="2"/>
    <x v="2"/>
    <s v="2018/02/15"/>
    <x v="31"/>
    <x v="0"/>
    <s v="is_arm16fraud_bad"/>
    <x v="2"/>
    <n v="539"/>
    <n v="389"/>
    <n v="320"/>
    <n v="271"/>
    <n v="239"/>
    <n v="214"/>
    <n v="192"/>
    <n v="176"/>
    <n v="163"/>
    <n v="151"/>
  </r>
  <r>
    <x v="2"/>
    <x v="2"/>
    <s v="2018/02/22"/>
    <x v="32"/>
    <x v="0"/>
    <s v="is_arm16fraud_bad"/>
    <x v="0"/>
    <n v="0.53132307913110688"/>
    <n v="0.59569822843291653"/>
    <n v="0.77877372236895392"/>
    <n v="0.79344756071945088"/>
    <n v="0.85678644734148512"/>
    <n v="0.86450438313271005"/>
    <n v="0.87164588179023583"/>
    <n v="0.8884114671905502"/>
    <n v="0.89968221206628818"/>
    <n v="0.90577249784049618"/>
  </r>
  <r>
    <x v="2"/>
    <x v="2"/>
    <s v="2018/02/22"/>
    <x v="32"/>
    <x v="0"/>
    <s v="is_arm16fraud_bad"/>
    <x v="1"/>
    <n v="5.9894803230126286"/>
    <n v="12.857746771502571"/>
    <n v="15.324675483167216"/>
    <n v="20.916353809606431"/>
    <n v="24.743540476878056"/>
    <n v="29.951437592573633"/>
    <n v="35.103803400421384"/>
    <n v="39.784756917487073"/>
    <n v="44.608579130476258"/>
    <n v="49.610600640058678"/>
  </r>
  <r>
    <x v="2"/>
    <x v="2"/>
    <s v="2018/02/22"/>
    <x v="32"/>
    <x v="0"/>
    <s v="is_arm16fraud_bad"/>
    <x v="2"/>
    <n v="538"/>
    <n v="414"/>
    <n v="337"/>
    <n v="291"/>
    <n v="250"/>
    <n v="220"/>
    <n v="198"/>
    <n v="179"/>
    <n v="162"/>
    <n v="150"/>
  </r>
  <r>
    <x v="2"/>
    <x v="2"/>
    <s v="2018/03/01"/>
    <x v="7"/>
    <x v="0"/>
    <s v="is_arm16fraud_bad"/>
    <x v="0"/>
    <n v="0.63492609840048619"/>
    <n v="0.8032308448789518"/>
    <n v="0.8544210800335521"/>
    <n v="0.91318514447690402"/>
    <n v="0.92758077112197412"/>
    <n v="0.92758077112197412"/>
    <n v="0.93336273971017825"/>
    <n v="0.93336273971017825"/>
    <n v="0.93336273971017825"/>
    <n v="0.93768113846064816"/>
  </r>
  <r>
    <x v="2"/>
    <x v="2"/>
    <s v="2018/03/01"/>
    <x v="7"/>
    <x v="0"/>
    <s v="is_arm16fraud_bad"/>
    <x v="1"/>
    <n v="7.1833399388646706"/>
    <n v="12.325632604851982"/>
    <n v="18.106483942058031"/>
    <n v="23.090389131987504"/>
    <n v="28.813830226774879"/>
    <n v="35.399133125969591"/>
    <n v="41.783379791534657"/>
    <n v="49.868395975722954"/>
    <n v="55.096383077955245"/>
    <n v="61.166585694257421"/>
  </r>
  <r>
    <x v="2"/>
    <x v="2"/>
    <s v="2018/03/01"/>
    <x v="7"/>
    <x v="0"/>
    <s v="is_arm16fraud_bad"/>
    <x v="2"/>
    <n v="506"/>
    <n v="401"/>
    <n v="327"/>
    <n v="280"/>
    <n v="242"/>
    <n v="223"/>
    <n v="200"/>
    <n v="191"/>
    <n v="185"/>
    <n v="168"/>
  </r>
  <r>
    <x v="3"/>
    <x v="2"/>
    <s v="2017/08/31"/>
    <x v="8"/>
    <x v="0"/>
    <s v="is_arm16fraud_bad"/>
    <x v="0"/>
    <n v="0.52258004641336253"/>
    <n v="0.59888731670504092"/>
    <n v="0.66853179720890732"/>
    <n v="0.68797892863484011"/>
    <n v="0.77258726031959057"/>
    <n v="0.77532308551377438"/>
    <n v="0.77771992210541052"/>
    <n v="0.7939175462216419"/>
    <n v="0.80728289976673739"/>
    <n v="0.82144893191294321"/>
  </r>
  <r>
    <x v="3"/>
    <x v="2"/>
    <s v="2017/08/31"/>
    <x v="8"/>
    <x v="0"/>
    <s v="is_arm16fraud_bad"/>
    <x v="1"/>
    <n v="7.2112208167431779"/>
    <n v="18.065436881066713"/>
    <n v="27.597684536016725"/>
    <n v="39.457968224890941"/>
    <n v="46.08400573362853"/>
    <n v="56.79869094815561"/>
    <n v="65.704686056415028"/>
    <n v="74.634112663032511"/>
    <n v="84.645002825718393"/>
    <n v="93.960713921778492"/>
  </r>
  <r>
    <x v="3"/>
    <x v="2"/>
    <s v="2017/08/31"/>
    <x v="8"/>
    <x v="0"/>
    <s v="is_arm16fraud_bad"/>
    <x v="2"/>
    <n v="641"/>
    <n v="605"/>
    <n v="586"/>
    <n v="574"/>
    <n v="563"/>
    <n v="556"/>
    <n v="552"/>
    <n v="546"/>
    <n v="542"/>
    <n v="538"/>
  </r>
  <r>
    <x v="3"/>
    <x v="2"/>
    <s v="2017/09/07"/>
    <x v="9"/>
    <x v="0"/>
    <s v="is_arm16fraud_bad"/>
    <x v="0"/>
    <n v="0.39034044247556809"/>
    <n v="0.44797773477444641"/>
    <n v="0.4834188685060572"/>
    <n v="0.49517299920883034"/>
    <n v="0.4980654022735696"/>
    <n v="0.56278728531996913"/>
    <n v="0.58923713771795694"/>
    <n v="0.60993208752800587"/>
    <n v="0.61253734863137355"/>
    <n v="0.61969567879382703"/>
  </r>
  <r>
    <x v="3"/>
    <x v="2"/>
    <s v="2017/09/07"/>
    <x v="9"/>
    <x v="0"/>
    <s v="is_arm16fraud_bad"/>
    <x v="1"/>
    <n v="5.4580107200189438"/>
    <n v="10.629277859648372"/>
    <n v="15.588815816643123"/>
    <n v="21.284095909755248"/>
    <n v="27.173860078890396"/>
    <n v="28.991887295233223"/>
    <n v="32.915567536815438"/>
    <n v="36.507847280518007"/>
    <n v="40.520496684737125"/>
    <n v="44.786677588062311"/>
  </r>
  <r>
    <x v="3"/>
    <x v="2"/>
    <s v="2017/09/07"/>
    <x v="9"/>
    <x v="0"/>
    <s v="is_arm16fraud_bad"/>
    <x v="2"/>
    <n v="618"/>
    <n v="591"/>
    <n v="578"/>
    <n v="568"/>
    <n v="560"/>
    <n v="552"/>
    <n v="548"/>
    <n v="543"/>
    <n v="541"/>
    <n v="537"/>
  </r>
  <r>
    <x v="3"/>
    <x v="2"/>
    <s v="2017/09/14"/>
    <x v="10"/>
    <x v="0"/>
    <s v="is_arm16fraud_bad"/>
    <x v="0"/>
    <n v="0.64278313651529106"/>
    <n v="0.72167028196516658"/>
    <n v="0.75112560934733219"/>
    <n v="0.76829066236780508"/>
    <n v="0.77961935636373247"/>
    <n v="0.78246292704019027"/>
    <n v="0.78338454197304308"/>
    <n v="0.78642352152500061"/>
    <n v="0.78747547598529355"/>
    <n v="0.79873387901881054"/>
  </r>
  <r>
    <x v="3"/>
    <x v="2"/>
    <s v="2017/09/14"/>
    <x v="10"/>
    <x v="0"/>
    <s v="is_arm16fraud_bad"/>
    <x v="1"/>
    <n v="6.9463105806014607"/>
    <n v="11.54207543520579"/>
    <n v="19.446090219412302"/>
    <n v="26.681425582504161"/>
    <n v="34.500790708613515"/>
    <n v="42.618432697144861"/>
    <n v="50.656209935168192"/>
    <n v="58.626531056802349"/>
    <n v="66.752201881165874"/>
    <n v="71.593971594649219"/>
  </r>
  <r>
    <x v="3"/>
    <x v="2"/>
    <s v="2017/09/14"/>
    <x v="10"/>
    <x v="0"/>
    <s v="is_arm16fraud_bad"/>
    <x v="2"/>
    <n v="618"/>
    <n v="600"/>
    <n v="581"/>
    <n v="570"/>
    <n v="561"/>
    <n v="554"/>
    <n v="547"/>
    <n v="541"/>
    <n v="538"/>
    <n v="535"/>
  </r>
  <r>
    <x v="3"/>
    <x v="2"/>
    <s v="2017/09/21"/>
    <x v="11"/>
    <x v="0"/>
    <s v="is_arm16fraud_bad"/>
    <x v="0"/>
    <n v="0.70886576499903187"/>
    <n v="0.7326602689819538"/>
    <n v="0.76167440272154863"/>
    <n v="0.77608233277684191"/>
    <n v="0.79586645367314379"/>
    <n v="0.79586645367314379"/>
    <n v="0.80563775630446899"/>
    <n v="0.80563775630446899"/>
    <n v="0.80898282430356383"/>
    <n v="0.8098967461573362"/>
  </r>
  <r>
    <x v="3"/>
    <x v="2"/>
    <s v="2017/09/21"/>
    <x v="11"/>
    <x v="0"/>
    <s v="is_arm16fraud_bad"/>
    <x v="1"/>
    <n v="4.8678003303113666"/>
    <n v="10.165410471724035"/>
    <n v="15.035052420361795"/>
    <n v="20.631735758280666"/>
    <n v="25.73947489978924"/>
    <n v="30.901423251413004"/>
    <n v="36.026963804569093"/>
    <n v="39.980081847195095"/>
    <n v="45.525228117636338"/>
    <n v="51.243144407497319"/>
  </r>
  <r>
    <x v="3"/>
    <x v="2"/>
    <s v="2017/09/21"/>
    <x v="11"/>
    <x v="0"/>
    <s v="is_arm16fraud_bad"/>
    <x v="2"/>
    <n v="620"/>
    <n v="596"/>
    <n v="581"/>
    <n v="569"/>
    <n v="560"/>
    <n v="555"/>
    <n v="549"/>
    <n v="545"/>
    <n v="541"/>
    <n v="537"/>
  </r>
  <r>
    <x v="3"/>
    <x v="2"/>
    <s v="2017/09/28"/>
    <x v="12"/>
    <x v="0"/>
    <s v="is_arm16fraud_bad"/>
    <x v="0"/>
    <n v="0.66498572717750482"/>
    <n v="0.69531163698142395"/>
    <n v="0.70823257761112779"/>
    <n v="0.71648164020477645"/>
    <n v="0.72441652509031307"/>
    <n v="0.72571594958880992"/>
    <n v="0.72571594958880992"/>
    <n v="0.72602978740037505"/>
    <n v="0.72832476888451059"/>
    <n v="0.72851103219216817"/>
  </r>
  <r>
    <x v="3"/>
    <x v="2"/>
    <s v="2017/09/28"/>
    <x v="12"/>
    <x v="0"/>
    <s v="is_arm16fraud_bad"/>
    <x v="1"/>
    <n v="4.7468080984688656"/>
    <n v="11.474578660153139"/>
    <n v="16.699852327934693"/>
    <n v="22.588196914492041"/>
    <n v="28.325332788226699"/>
    <n v="33.873126187976411"/>
    <n v="40.074607455515526"/>
    <n v="46.161828125207251"/>
    <n v="52.268263820690549"/>
    <n v="58.38236063947172"/>
  </r>
  <r>
    <x v="3"/>
    <x v="2"/>
    <s v="2017/09/28"/>
    <x v="12"/>
    <x v="0"/>
    <s v="is_arm16fraud_bad"/>
    <x v="2"/>
    <n v="618"/>
    <n v="589"/>
    <n v="577"/>
    <n v="568"/>
    <n v="560"/>
    <n v="552"/>
    <n v="547"/>
    <n v="542"/>
    <n v="537"/>
    <n v="534"/>
  </r>
  <r>
    <x v="3"/>
    <x v="2"/>
    <s v="2017/10/05"/>
    <x v="13"/>
    <x v="0"/>
    <s v="is_arm16fraud_bad"/>
    <x v="0"/>
    <n v="0.60332243412270314"/>
    <n v="0.6682106058030739"/>
    <n v="0.74025046910050274"/>
    <n v="0.77003682262592821"/>
    <n v="0.80905953495059069"/>
    <n v="0.81780774706127779"/>
    <n v="0.81832491650918016"/>
    <n v="0.84411768460188097"/>
    <n v="0.84544789440552714"/>
    <n v="0.84725079896566113"/>
  </r>
  <r>
    <x v="3"/>
    <x v="2"/>
    <s v="2017/10/05"/>
    <x v="13"/>
    <x v="0"/>
    <s v="is_arm16fraud_bad"/>
    <x v="1"/>
    <n v="5.5829802671959392"/>
    <n v="11.354774694487196"/>
    <n v="16.585750079956203"/>
    <n v="21.586991613430865"/>
    <n v="26.631738475593512"/>
    <n v="31.978939554727926"/>
    <n v="38.030633151241403"/>
    <n v="42.804923235806811"/>
    <n v="48.762635940326682"/>
    <n v="54.60347937843909"/>
  </r>
  <r>
    <x v="3"/>
    <x v="2"/>
    <s v="2017/10/05"/>
    <x v="13"/>
    <x v="0"/>
    <s v="is_arm16fraud_bad"/>
    <x v="2"/>
    <n v="627"/>
    <n v="599"/>
    <n v="584"/>
    <n v="572"/>
    <n v="562"/>
    <n v="555"/>
    <n v="550"/>
    <n v="544"/>
    <n v="540"/>
    <n v="536"/>
  </r>
  <r>
    <x v="3"/>
    <x v="2"/>
    <s v="2017/10/12"/>
    <x v="14"/>
    <x v="0"/>
    <s v="is_arm16fraud_bad"/>
    <x v="0"/>
    <n v="0.52833896509646316"/>
    <n v="0.62005199076717188"/>
    <n v="0.70569376275375828"/>
    <n v="0.73274738630118941"/>
    <n v="0.74760720423945781"/>
    <n v="0.76261493210570908"/>
    <n v="0.78275440774791505"/>
    <n v="0.78549822240908096"/>
    <n v="0.79241664516771615"/>
    <n v="0.80353532514428139"/>
  </r>
  <r>
    <x v="3"/>
    <x v="2"/>
    <s v="2017/10/12"/>
    <x v="14"/>
    <x v="0"/>
    <s v="is_arm16fraud_bad"/>
    <x v="1"/>
    <n v="5.0961392821397453"/>
    <n v="9.5759897481064229"/>
    <n v="13.545340909245789"/>
    <n v="18.053954647304376"/>
    <n v="22.544401709982072"/>
    <n v="26.84501591477256"/>
    <n v="30.988869059833803"/>
    <n v="35.791089264229676"/>
    <n v="40.34611815292341"/>
    <n v="44.614039868770149"/>
  </r>
  <r>
    <x v="3"/>
    <x v="2"/>
    <s v="2017/10/12"/>
    <x v="14"/>
    <x v="0"/>
    <s v="is_arm16fraud_bad"/>
    <x v="2"/>
    <n v="626"/>
    <n v="598"/>
    <n v="585"/>
    <n v="573"/>
    <n v="563"/>
    <n v="557"/>
    <n v="551"/>
    <n v="546"/>
    <n v="542"/>
    <n v="538"/>
  </r>
  <r>
    <x v="3"/>
    <x v="2"/>
    <s v="2017/10/19"/>
    <x v="15"/>
    <x v="0"/>
    <s v="is_arm16fraud_bad"/>
    <x v="0"/>
    <n v="0.59765077443008718"/>
    <n v="0.66647122242935075"/>
    <n v="0.67753860643301866"/>
    <n v="0.83315081249214396"/>
    <n v="0.83508448301399518"/>
    <n v="0.86561910443815437"/>
    <n v="0.89708893125874445"/>
    <n v="0.90428826608741519"/>
    <n v="0.91217566849069509"/>
    <n v="0.91729616588211649"/>
  </r>
  <r>
    <x v="3"/>
    <x v="2"/>
    <s v="2017/10/19"/>
    <x v="15"/>
    <x v="0"/>
    <s v="is_arm16fraud_bad"/>
    <x v="1"/>
    <n v="4.7093205668834557"/>
    <n v="9.7614735858632518"/>
    <n v="15.020241994652988"/>
    <n v="16.938471866367312"/>
    <n v="21.843234320400516"/>
    <n v="25.723518845112658"/>
    <n v="29.286450707594049"/>
    <n v="33.55357927569932"/>
    <n v="37.765477587988606"/>
    <n v="42.041541225808992"/>
  </r>
  <r>
    <x v="3"/>
    <x v="2"/>
    <s v="2017/10/19"/>
    <x v="15"/>
    <x v="0"/>
    <s v="is_arm16fraud_bad"/>
    <x v="2"/>
    <n v="620"/>
    <n v="596"/>
    <n v="579"/>
    <n v="569"/>
    <n v="562"/>
    <n v="555"/>
    <n v="549"/>
    <n v="544"/>
    <n v="540"/>
    <n v="537"/>
  </r>
  <r>
    <x v="3"/>
    <x v="2"/>
    <s v="2017/10/26"/>
    <x v="16"/>
    <x v="0"/>
    <s v="is_arm16fraud_bad"/>
    <x v="0"/>
    <n v="0.4993074429737408"/>
    <n v="0.70642741160724565"/>
    <n v="0.76087717389519316"/>
    <n v="0.7754505084738802"/>
    <n v="0.78325877461284565"/>
    <n v="0.79229049829208609"/>
    <n v="0.79413222784228099"/>
    <n v="0.81227522046869116"/>
    <n v="0.81512460894519867"/>
    <n v="0.82529177717471613"/>
  </r>
  <r>
    <x v="3"/>
    <x v="2"/>
    <s v="2017/10/26"/>
    <x v="16"/>
    <x v="0"/>
    <s v="is_arm16fraud_bad"/>
    <x v="1"/>
    <n v="6.9480938414915219"/>
    <n v="11.084733323526049"/>
    <n v="16.345557412619627"/>
    <n v="22.047827491848658"/>
    <n v="27.962679835418992"/>
    <n v="33.631248610403318"/>
    <n v="39.421788879216912"/>
    <n v="44.147694562731395"/>
    <n v="49.733800972686922"/>
    <n v="55.571042856087949"/>
  </r>
  <r>
    <x v="3"/>
    <x v="2"/>
    <s v="2017/10/26"/>
    <x v="16"/>
    <x v="0"/>
    <s v="is_arm16fraud_bad"/>
    <x v="2"/>
    <n v="628"/>
    <n v="597"/>
    <n v="580"/>
    <n v="568"/>
    <n v="559"/>
    <n v="553"/>
    <n v="548"/>
    <n v="543"/>
    <n v="539"/>
    <n v="535"/>
  </r>
  <r>
    <x v="3"/>
    <x v="2"/>
    <s v="2017/11/02"/>
    <x v="17"/>
    <x v="0"/>
    <s v="is_arm16fraud_bad"/>
    <x v="0"/>
    <n v="0.55170094185476393"/>
    <n v="0.5939331145465675"/>
    <n v="0.6190225543241672"/>
    <n v="0.68179851793723634"/>
    <n v="0.71339365699546109"/>
    <n v="0.80451880830021183"/>
    <n v="0.8055270014635838"/>
    <n v="0.82348634366510109"/>
    <n v="0.83558821528174587"/>
    <n v="0.84257376266656347"/>
  </r>
  <r>
    <x v="3"/>
    <x v="2"/>
    <s v="2017/11/02"/>
    <x v="17"/>
    <x v="0"/>
    <s v="is_arm16fraud_bad"/>
    <x v="1"/>
    <n v="5.6973937474187553"/>
    <n v="11.958286823753047"/>
    <n v="17.561420242269946"/>
    <n v="21.810799267780776"/>
    <n v="26.598060530017481"/>
    <n v="28.590282751548823"/>
    <n v="33.905920472756534"/>
    <n v="38.208917173522806"/>
    <n v="42.745841402859909"/>
    <n v="47.524764377681443"/>
  </r>
  <r>
    <x v="3"/>
    <x v="2"/>
    <s v="2017/11/02"/>
    <x v="17"/>
    <x v="0"/>
    <s v="is_arm16fraud_bad"/>
    <x v="2"/>
    <n v="633"/>
    <n v="603"/>
    <n v="587"/>
    <n v="574"/>
    <n v="564"/>
    <n v="557"/>
    <n v="552"/>
    <n v="547"/>
    <n v="543"/>
    <n v="539"/>
  </r>
  <r>
    <x v="3"/>
    <x v="2"/>
    <s v="2017/11/09"/>
    <x v="18"/>
    <x v="0"/>
    <s v="is_arm16fraud_bad"/>
    <x v="0"/>
    <n v="0.57842358706927022"/>
    <n v="0.60589865311433877"/>
    <n v="0.64684783615245045"/>
    <n v="0.69385042674091546"/>
    <n v="0.71212737028522277"/>
    <n v="0.71555396222272682"/>
    <n v="0.73900970063770721"/>
    <n v="0.76164124662281107"/>
    <n v="0.76453306630451445"/>
    <n v="0.76567010248908307"/>
  </r>
  <r>
    <x v="3"/>
    <x v="2"/>
    <s v="2017/11/09"/>
    <x v="18"/>
    <x v="0"/>
    <s v="is_arm16fraud_bad"/>
    <x v="1"/>
    <n v="3.7226847656603246"/>
    <n v="8.8796544453783444"/>
    <n v="13.956701937965049"/>
    <n v="17.559526621056957"/>
    <n v="22.07849437532936"/>
    <n v="26.809619286287845"/>
    <n v="30.603155192950823"/>
    <n v="34.452218379554154"/>
    <n v="39.111980623434278"/>
    <n v="43.85009843319655"/>
  </r>
  <r>
    <x v="3"/>
    <x v="2"/>
    <s v="2017/11/09"/>
    <x v="18"/>
    <x v="0"/>
    <s v="is_arm16fraud_bad"/>
    <x v="2"/>
    <n v="633"/>
    <n v="608"/>
    <n v="592"/>
    <n v="579"/>
    <n v="569"/>
    <n v="562"/>
    <n v="555"/>
    <n v="551"/>
    <n v="546"/>
    <n v="542"/>
  </r>
  <r>
    <x v="3"/>
    <x v="2"/>
    <s v="2017/11/16"/>
    <x v="19"/>
    <x v="0"/>
    <s v="is_arm16fraud_bad"/>
    <x v="0"/>
    <n v="0.56061463676600931"/>
    <n v="0.69917408387170077"/>
    <n v="0.74351955420951421"/>
    <n v="0.7522351565703651"/>
    <n v="0.7602146362617539"/>
    <n v="0.80750567782445515"/>
    <n v="0.81499458916070866"/>
    <n v="0.8310160401805019"/>
    <n v="0.87320599926919029"/>
    <n v="0.88072561615043199"/>
  </r>
  <r>
    <x v="3"/>
    <x v="2"/>
    <s v="2017/11/16"/>
    <x v="19"/>
    <x v="0"/>
    <s v="is_arm16fraud_bad"/>
    <x v="1"/>
    <n v="3.4890529848063681"/>
    <n v="6.9017476342839146"/>
    <n v="10.78919701795269"/>
    <n v="14.878660923586086"/>
    <n v="19.121431870193767"/>
    <n v="22.114032036823534"/>
    <n v="25.739987720573097"/>
    <n v="29.320723618804841"/>
    <n v="31.701020183086616"/>
    <n v="35.231075078474476"/>
  </r>
  <r>
    <x v="3"/>
    <x v="2"/>
    <s v="2017/11/16"/>
    <x v="19"/>
    <x v="0"/>
    <s v="is_arm16fraud_bad"/>
    <x v="2"/>
    <n v="629"/>
    <n v="598"/>
    <n v="581"/>
    <n v="569"/>
    <n v="561"/>
    <n v="555"/>
    <n v="550"/>
    <n v="545"/>
    <n v="541"/>
    <n v="537"/>
  </r>
  <r>
    <x v="3"/>
    <x v="2"/>
    <s v="2017/11/23"/>
    <x v="20"/>
    <x v="0"/>
    <s v="is_arm16fraud_bad"/>
    <x v="0"/>
    <n v="0.6152375987012968"/>
    <n v="0.69902120765933973"/>
    <n v="0.71528637006849838"/>
    <n v="0.7463283374799814"/>
    <n v="0.76996292684539502"/>
    <n v="0.77870593024572821"/>
    <n v="0.79092769921011952"/>
    <n v="0.79474220541541807"/>
    <n v="0.81063224238568299"/>
    <n v="0.81563369000892016"/>
  </r>
  <r>
    <x v="3"/>
    <x v="2"/>
    <s v="2017/11/23"/>
    <x v="20"/>
    <x v="0"/>
    <s v="is_arm16fraud_bad"/>
    <x v="1"/>
    <n v="5.3146806252637031"/>
    <n v="10.2700108861006"/>
    <n v="15.705116824283879"/>
    <n v="20.548576646628977"/>
    <n v="25.581478012555237"/>
    <n v="30.672204459418104"/>
    <n v="35.731576017879526"/>
    <n v="41.003188607265848"/>
    <n v="45.618219543893431"/>
    <n v="50.799912069441163"/>
  </r>
  <r>
    <x v="3"/>
    <x v="2"/>
    <s v="2017/11/23"/>
    <x v="20"/>
    <x v="0"/>
    <s v="is_arm16fraud_bad"/>
    <x v="2"/>
    <n v="617"/>
    <n v="592"/>
    <n v="577"/>
    <n v="568"/>
    <n v="560"/>
    <n v="553"/>
    <n v="547"/>
    <n v="542"/>
    <n v="538"/>
    <n v="535"/>
  </r>
  <r>
    <x v="3"/>
    <x v="2"/>
    <s v="2017/11/30"/>
    <x v="21"/>
    <x v="0"/>
    <s v="is_arm16fraud_bad"/>
    <x v="0"/>
    <n v="0.71779734896150227"/>
    <n v="0.77883915877035859"/>
    <n v="0.80401629394410778"/>
    <n v="0.82771041176961313"/>
    <n v="0.8526425654785299"/>
    <n v="0.85940887196168669"/>
    <n v="0.86661492144883445"/>
    <n v="0.88788688382365855"/>
    <n v="0.88812236938883982"/>
    <n v="0.89075356209359247"/>
  </r>
  <r>
    <x v="3"/>
    <x v="2"/>
    <s v="2017/11/30"/>
    <x v="21"/>
    <x v="0"/>
    <s v="is_arm16fraud_bad"/>
    <x v="1"/>
    <n v="2.790751815732758"/>
    <n v="6.2523182697758681"/>
    <n v="9.7735814897597511"/>
    <n v="13.189533547024508"/>
    <n v="16.454930860764797"/>
    <n v="19.957377287454104"/>
    <n v="23.278450497277543"/>
    <n v="26.208300237628713"/>
    <n v="29.781854030059744"/>
    <n v="33.364399530965557"/>
  </r>
  <r>
    <x v="3"/>
    <x v="2"/>
    <s v="2017/11/30"/>
    <x v="21"/>
    <x v="0"/>
    <s v="is_arm16fraud_bad"/>
    <x v="2"/>
    <n v="623"/>
    <n v="600"/>
    <n v="583"/>
    <n v="570"/>
    <n v="561"/>
    <n v="555"/>
    <n v="550"/>
    <n v="544"/>
    <n v="541"/>
    <n v="537"/>
  </r>
  <r>
    <x v="3"/>
    <x v="2"/>
    <s v="2017/12/07"/>
    <x v="22"/>
    <x v="0"/>
    <s v="is_arm16fraud_bad"/>
    <x v="0"/>
    <n v="0.6814703640472215"/>
    <n v="0.73901944229826644"/>
    <n v="0.78958842185280287"/>
    <n v="0.79740968397178658"/>
    <n v="0.79934124442339805"/>
    <n v="0.801596808563667"/>
    <n v="0.80525872525317987"/>
    <n v="0.80632238159326741"/>
    <n v="0.8116378074919619"/>
    <n v="0.81669205734034511"/>
  </r>
  <r>
    <x v="3"/>
    <x v="2"/>
    <s v="2017/12/07"/>
    <x v="22"/>
    <x v="0"/>
    <s v="is_arm16fraud_bad"/>
    <x v="1"/>
    <n v="5.7491648230994548"/>
    <n v="11.573421226525623"/>
    <n v="17.666256486032651"/>
    <n v="24.442106529481499"/>
    <n v="31.373884710460747"/>
    <n v="38.514316635234465"/>
    <n v="45.541005067540333"/>
    <n v="52.623572388296864"/>
    <n v="59.348897233223056"/>
    <n v="66.311592403824719"/>
  </r>
  <r>
    <x v="3"/>
    <x v="2"/>
    <s v="2017/12/07"/>
    <x v="22"/>
    <x v="0"/>
    <s v="is_arm16fraud_bad"/>
    <x v="2"/>
    <n v="624"/>
    <n v="599"/>
    <n v="582"/>
    <n v="573"/>
    <n v="564"/>
    <n v="558"/>
    <n v="552"/>
    <n v="547"/>
    <n v="543"/>
    <n v="539"/>
  </r>
  <r>
    <x v="3"/>
    <x v="2"/>
    <s v="2017/12/14"/>
    <x v="23"/>
    <x v="0"/>
    <s v="is_arm16fraud_bad"/>
    <x v="0"/>
    <n v="0.47331089333548626"/>
    <n v="0.56737860724148315"/>
    <n v="0.64132390072696355"/>
    <n v="0.70595499816351637"/>
    <n v="0.75466339707499297"/>
    <n v="0.76988072023284626"/>
    <n v="0.77598529866667132"/>
    <n v="0.79019075181090315"/>
    <n v="0.79469105375130644"/>
    <n v="0.79519166561682497"/>
  </r>
  <r>
    <x v="3"/>
    <x v="2"/>
    <s v="2017/12/14"/>
    <x v="23"/>
    <x v="0"/>
    <s v="is_arm16fraud_bad"/>
    <x v="1"/>
    <n v="8.5442665175783201"/>
    <n v="14.6065843233593"/>
    <n v="20.831174625765303"/>
    <n v="26.092895658439328"/>
    <n v="31.344758908933144"/>
    <n v="37.389042709423926"/>
    <n v="43.53889518639884"/>
    <n v="49.225188922155688"/>
    <n v="55.621769967567928"/>
    <n v="62.143398753636397"/>
  </r>
  <r>
    <x v="3"/>
    <x v="2"/>
    <s v="2017/12/14"/>
    <x v="23"/>
    <x v="0"/>
    <s v="is_arm16fraud_bad"/>
    <x v="2"/>
    <n v="623"/>
    <n v="598"/>
    <n v="583"/>
    <n v="572"/>
    <n v="564"/>
    <n v="557"/>
    <n v="552"/>
    <n v="546"/>
    <n v="543"/>
    <n v="539"/>
  </r>
  <r>
    <x v="3"/>
    <x v="2"/>
    <s v="2017/12/21"/>
    <x v="24"/>
    <x v="0"/>
    <s v="is_arm16fraud_bad"/>
    <x v="0"/>
    <n v="0.54945614708012702"/>
    <n v="0.61273762789683439"/>
    <n v="0.64436588645535819"/>
    <n v="0.67539426731104635"/>
    <n v="0.72286848386589853"/>
    <n v="0.7251554083917725"/>
    <n v="0.75727395401162301"/>
    <n v="0.78861562929804707"/>
    <n v="0.79052335522608197"/>
    <n v="0.79495179072730882"/>
  </r>
  <r>
    <x v="3"/>
    <x v="2"/>
    <s v="2017/12/21"/>
    <x v="24"/>
    <x v="0"/>
    <s v="is_arm16fraud_bad"/>
    <x v="1"/>
    <n v="4.7300509013886964"/>
    <n v="10.392239891025294"/>
    <n v="15.622285310599302"/>
    <n v="20.821686372472719"/>
    <n v="24.917021520172209"/>
    <n v="30.064160859834072"/>
    <n v="34.029322230208962"/>
    <n v="37.673832113108723"/>
    <n v="42.673375824579054"/>
    <n v="47.877853217733389"/>
  </r>
  <r>
    <x v="3"/>
    <x v="2"/>
    <s v="2017/12/21"/>
    <x v="24"/>
    <x v="0"/>
    <s v="is_arm16fraud_bad"/>
    <x v="2"/>
    <n v="636"/>
    <n v="599"/>
    <n v="582"/>
    <n v="575"/>
    <n v="567"/>
    <n v="559"/>
    <n v="553"/>
    <n v="547"/>
    <n v="544"/>
    <n v="540"/>
  </r>
  <r>
    <x v="3"/>
    <x v="2"/>
    <s v="2017/12/28"/>
    <x v="25"/>
    <x v="0"/>
    <s v="is_arm16fraud_bad"/>
    <x v="0"/>
    <n v="0.64179851138677457"/>
    <n v="0.68093194566776949"/>
    <n v="0.71294582943499152"/>
    <n v="0.73963540765266111"/>
    <n v="0.74267634405655458"/>
    <n v="0.74933057649231438"/>
    <n v="0.76969054140769932"/>
    <n v="0.76969054140769932"/>
    <n v="0.79119265069638622"/>
    <n v="0.79899123454771548"/>
  </r>
  <r>
    <x v="3"/>
    <x v="2"/>
    <s v="2017/12/28"/>
    <x v="25"/>
    <x v="0"/>
    <s v="is_arm16fraud_bad"/>
    <x v="1"/>
    <n v="8.7575924567902632"/>
    <n v="18.406359736846294"/>
    <n v="27.40752071452102"/>
    <n v="36.254237098477127"/>
    <n v="45.792971880389395"/>
    <n v="55.246704396625006"/>
    <n v="63.295231732249832"/>
    <n v="73.316184124125797"/>
    <n v="80.763985805097633"/>
    <n v="89.337193167577738"/>
  </r>
  <r>
    <x v="3"/>
    <x v="2"/>
    <s v="2017/12/28"/>
    <x v="25"/>
    <x v="0"/>
    <s v="is_arm16fraud_bad"/>
    <x v="2"/>
    <n v="618"/>
    <n v="590"/>
    <n v="575"/>
    <n v="564"/>
    <n v="557"/>
    <n v="551"/>
    <n v="546"/>
    <n v="541"/>
    <n v="538"/>
    <n v="534"/>
  </r>
  <r>
    <x v="3"/>
    <x v="2"/>
    <s v="2018/01/04"/>
    <x v="26"/>
    <x v="0"/>
    <s v="is_arm16fraud_bad"/>
    <x v="0"/>
    <n v="0.44183377618829406"/>
    <n v="0.52584143102994318"/>
    <n v="0.61630494586274454"/>
    <n v="0.69040309021512725"/>
    <n v="0.72084080253149363"/>
    <n v="0.72396474892477614"/>
    <n v="0.72539071917817444"/>
    <n v="0.72998755525515857"/>
    <n v="0.73285090859635282"/>
    <n v="0.76486961550002386"/>
  </r>
  <r>
    <x v="3"/>
    <x v="2"/>
    <s v="2018/01/04"/>
    <x v="26"/>
    <x v="0"/>
    <s v="is_arm16fraud_bad"/>
    <x v="1"/>
    <n v="7.8878621621437377"/>
    <n v="14.094196033061143"/>
    <n v="18.567012210412599"/>
    <n v="23.784860741626112"/>
    <n v="29.605195226713938"/>
    <n v="36.153029809730867"/>
    <n v="42.760769868340162"/>
    <n v="48.799879615995877"/>
    <n v="55.594227922878915"/>
    <n v="60.185811395423677"/>
  </r>
  <r>
    <x v="3"/>
    <x v="2"/>
    <s v="2018/01/04"/>
    <x v="26"/>
    <x v="0"/>
    <s v="is_arm16fraud_bad"/>
    <x v="2"/>
    <n v="622"/>
    <n v="598"/>
    <n v="585"/>
    <n v="573"/>
    <n v="565"/>
    <n v="557"/>
    <n v="552"/>
    <n v="547"/>
    <n v="542"/>
    <n v="538"/>
  </r>
  <r>
    <x v="3"/>
    <x v="2"/>
    <s v="2018/01/11"/>
    <x v="27"/>
    <x v="0"/>
    <s v="is_arm16fraud_bad"/>
    <x v="0"/>
    <n v="0.46505994955836638"/>
    <n v="0.52749655528305195"/>
    <n v="0.57283719201752115"/>
    <n v="0.60539523317869381"/>
    <n v="0.64087928873585687"/>
    <n v="0.65845094592011733"/>
    <n v="0.71751283845584812"/>
    <n v="0.71790210866374082"/>
    <n v="0.76073415842181569"/>
    <n v="0.78393803648733473"/>
  </r>
  <r>
    <x v="3"/>
    <x v="2"/>
    <s v="2018/01/11"/>
    <x v="27"/>
    <x v="0"/>
    <s v="is_arm16fraud_bad"/>
    <x v="1"/>
    <n v="6.6567322090873242"/>
    <n v="13.417879684832972"/>
    <n v="19.118866713736679"/>
    <n v="24.993943994974288"/>
    <n v="29.996884239442824"/>
    <n v="35.633615548163043"/>
    <n v="38.831820014080385"/>
    <n v="44.888525934190625"/>
    <n v="48.111276201769407"/>
    <n v="52.219329389343677"/>
  </r>
  <r>
    <x v="3"/>
    <x v="2"/>
    <s v="2018/01/11"/>
    <x v="27"/>
    <x v="0"/>
    <s v="is_arm16fraud_bad"/>
    <x v="2"/>
    <n v="627"/>
    <n v="597"/>
    <n v="581"/>
    <n v="570"/>
    <n v="562"/>
    <n v="554"/>
    <n v="549"/>
    <n v="545"/>
    <n v="541"/>
    <n v="537"/>
  </r>
  <r>
    <x v="3"/>
    <x v="2"/>
    <s v="2018/01/18"/>
    <x v="28"/>
    <x v="0"/>
    <s v="is_arm16fraud_bad"/>
    <x v="0"/>
    <n v="0.58794455638381204"/>
    <n v="0.63352677213912811"/>
    <n v="0.7411773148003421"/>
    <n v="0.76506231817746895"/>
    <n v="0.76621991964995328"/>
    <n v="0.81910629756041653"/>
    <n v="0.81910629756041653"/>
    <n v="0.83011345820651339"/>
    <n v="0.84084021784127216"/>
    <n v="0.84084021784127216"/>
  </r>
  <r>
    <x v="3"/>
    <x v="2"/>
    <s v="2018/01/18"/>
    <x v="28"/>
    <x v="0"/>
    <s v="is_arm16fraud_bad"/>
    <x v="1"/>
    <n v="6.5603481819536702"/>
    <n v="15.207107296150175"/>
    <n v="18.279339885526735"/>
    <n v="24.233606377228991"/>
    <n v="31.046992905319978"/>
    <n v="35.189365298366795"/>
    <n v="41.731063383425422"/>
    <n v="47.311228772095198"/>
    <n v="52.973171987467587"/>
    <n v="59.319453942409837"/>
  </r>
  <r>
    <x v="3"/>
    <x v="2"/>
    <s v="2018/01/18"/>
    <x v="28"/>
    <x v="0"/>
    <s v="is_arm16fraud_bad"/>
    <x v="2"/>
    <n v="624"/>
    <n v="607"/>
    <n v="590"/>
    <n v="578"/>
    <n v="569"/>
    <n v="562"/>
    <n v="556"/>
    <n v="550"/>
    <n v="545"/>
    <n v="542"/>
  </r>
  <r>
    <x v="3"/>
    <x v="2"/>
    <s v="2018/01/25"/>
    <x v="29"/>
    <x v="0"/>
    <s v="is_arm16fraud_bad"/>
    <x v="0"/>
    <n v="0.54494260233740321"/>
    <n v="0.73014226893371648"/>
    <n v="0.74313767926708452"/>
    <n v="0.76599550692027296"/>
    <n v="0.80350020211704187"/>
    <n v="0.85464261056517643"/>
    <n v="0.85773392811787885"/>
    <n v="0.86216905570202629"/>
    <n v="0.87459353010828478"/>
    <n v="0.87459353010828478"/>
  </r>
  <r>
    <x v="3"/>
    <x v="2"/>
    <s v="2018/01/25"/>
    <x v="29"/>
    <x v="0"/>
    <s v="is_arm16fraud_bad"/>
    <x v="1"/>
    <n v="5.9383482195021724"/>
    <n v="9.6222446126914303"/>
    <n v="14.802361827393179"/>
    <n v="19.465337534264105"/>
    <n v="23.768506475076393"/>
    <n v="27.184222439088913"/>
    <n v="32.00226006561239"/>
    <n v="36.698353523232903"/>
    <n v="40.963642722092075"/>
    <n v="45.628971745681469"/>
  </r>
  <r>
    <x v="3"/>
    <x v="2"/>
    <s v="2018/01/25"/>
    <x v="29"/>
    <x v="0"/>
    <s v="is_arm16fraud_bad"/>
    <x v="2"/>
    <n v="630"/>
    <n v="602"/>
    <n v="586"/>
    <n v="572"/>
    <n v="563"/>
    <n v="558"/>
    <n v="552"/>
    <n v="547"/>
    <n v="542"/>
    <n v="538"/>
  </r>
  <r>
    <x v="3"/>
    <x v="2"/>
    <s v="2018/02/01"/>
    <x v="6"/>
    <x v="0"/>
    <s v="is_arm16fraud_bad"/>
    <x v="0"/>
    <n v="0.46564243936558841"/>
    <n v="0.46564243936558841"/>
    <n v="0.66712567088302621"/>
    <n v="0.66712567088302621"/>
    <n v="0.66785387240321548"/>
    <n v="0.67003847696378316"/>
    <n v="0.67003847696378316"/>
    <n v="0.68875818371210318"/>
    <n v="0.68875818371210318"/>
    <n v="0.68875818371210318"/>
  </r>
  <r>
    <x v="3"/>
    <x v="2"/>
    <s v="2018/02/01"/>
    <x v="6"/>
    <x v="0"/>
    <s v="is_arm16fraud_bad"/>
    <x v="1"/>
    <n v="6.2342665565298647"/>
    <n v="14.784567424004138"/>
    <n v="15.902556526734788"/>
    <n v="22.112477943288606"/>
    <n v="28.333644181737689"/>
    <n v="35.493004200135651"/>
    <n v="41.164689851851257"/>
    <n v="46.475373819517323"/>
    <n v="52.788723409329407"/>
    <n v="59.150643700912589"/>
  </r>
  <r>
    <x v="3"/>
    <x v="2"/>
    <s v="2018/02/01"/>
    <x v="6"/>
    <x v="0"/>
    <s v="is_arm16fraud_bad"/>
    <x v="2"/>
    <n v="614"/>
    <n v="594"/>
    <n v="579"/>
    <n v="574"/>
    <n v="565"/>
    <n v="559"/>
    <n v="553"/>
    <n v="549"/>
    <n v="544"/>
    <n v="539"/>
  </r>
  <r>
    <x v="3"/>
    <x v="2"/>
    <s v="2018/02/08"/>
    <x v="30"/>
    <x v="0"/>
    <s v="is_arm16fraud_bad"/>
    <x v="0"/>
    <n v="0.75108597893169859"/>
    <n v="0.75108597893169859"/>
    <n v="0.75108597893169859"/>
    <n v="0.75108597893169859"/>
    <n v="0.75108597893169859"/>
    <n v="0.75108597893169859"/>
    <n v="0.76762635295090609"/>
    <n v="0.77015496262909278"/>
    <n v="0.77015496262909278"/>
    <n v="0.77015496262909278"/>
  </r>
  <r>
    <x v="3"/>
    <x v="2"/>
    <s v="2018/02/08"/>
    <x v="30"/>
    <x v="0"/>
    <s v="is_arm16fraud_bad"/>
    <x v="1"/>
    <n v="3.1812571227227928"/>
    <n v="6.773501544288882"/>
    <n v="12.118621206031817"/>
    <n v="16.008775745029926"/>
    <n v="20.515638333599437"/>
    <n v="24.525074736975395"/>
    <n v="30.179199189816693"/>
    <n v="36.546302386327937"/>
    <n v="37.505805415882541"/>
    <n v="43.393670284592893"/>
  </r>
  <r>
    <x v="3"/>
    <x v="2"/>
    <s v="2018/02/08"/>
    <x v="30"/>
    <x v="0"/>
    <s v="is_arm16fraud_bad"/>
    <x v="2"/>
    <n v="627"/>
    <n v="604"/>
    <n v="590"/>
    <n v="581"/>
    <n v="572"/>
    <n v="561"/>
    <n v="556"/>
    <n v="555"/>
    <n v="555"/>
    <n v="551"/>
  </r>
  <r>
    <x v="3"/>
    <x v="2"/>
    <s v="2018/02/15"/>
    <x v="31"/>
    <x v="0"/>
    <s v="is_arm16fraud_bad"/>
    <x v="0"/>
    <n v="0.33943765817109378"/>
    <n v="0.33943765817109378"/>
    <n v="0.33943765817109378"/>
    <n v="0.33943765817109378"/>
    <n v="0.33943765817109378"/>
    <n v="0.33943765817109378"/>
    <n v="0.33943765817109378"/>
    <n v="0.33943765817109378"/>
    <n v="0.33943765817109378"/>
    <n v="0.33943765817109378"/>
  </r>
  <r>
    <x v="3"/>
    <x v="2"/>
    <s v="2018/02/15"/>
    <x v="31"/>
    <x v="0"/>
    <s v="is_arm16fraud_bad"/>
    <x v="1"/>
    <n v="14.045379828578138"/>
    <n v="46.320359281437121"/>
    <n v="69.726429493953276"/>
    <n v="103.4848538217682"/>
    <n v="136.56366678407883"/>
    <n v="164.99988258776563"/>
    <n v="196.42419572619471"/>
    <n v="224.30613772455095"/>
    <n v="258.1419073617472"/>
    <n v="298.64548843489496"/>
  </r>
  <r>
    <x v="3"/>
    <x v="2"/>
    <s v="2018/02/15"/>
    <x v="31"/>
    <x v="0"/>
    <s v="is_arm16fraud_bad"/>
    <x v="2"/>
    <n v="667"/>
    <n v="624"/>
    <n v="606"/>
    <n v="591"/>
    <n v="579"/>
    <n v="572"/>
    <n v="564"/>
    <n v="563"/>
    <n v="556"/>
    <n v="552"/>
  </r>
  <r>
    <x v="3"/>
    <x v="2"/>
    <s v="2018/02/22"/>
    <x v="32"/>
    <x v="0"/>
    <s v="is_arm16fraud_bad"/>
    <x v="0"/>
    <n v="0"/>
    <n v="9.2734672092868134E-2"/>
    <n v="9.2734672092868134E-2"/>
    <n v="9.2734672092868134E-2"/>
    <n v="0.70738541597171267"/>
    <n v="0.70738541597171267"/>
    <n v="0.70738541597171267"/>
    <n v="0.70738541597171267"/>
    <n v="0.70738541597171267"/>
    <n v="1"/>
  </r>
  <r>
    <x v="3"/>
    <x v="2"/>
    <s v="2018/02/22"/>
    <x v="32"/>
    <x v="0"/>
    <s v="is_arm16fraud_bad"/>
    <x v="1"/>
    <m/>
    <n v="677.66187050359724"/>
    <n v="1600.1812949640284"/>
    <n v="1600.1812949640284"/>
    <n v="253.12553051023295"/>
    <n v="311.89446383099124"/>
    <n v="364.21489201169459"/>
    <n v="411.0820050928981"/>
    <n v="469.6088842780344"/>
    <n v="372.49302822069529"/>
  </r>
  <r>
    <x v="3"/>
    <x v="2"/>
    <s v="2018/02/22"/>
    <x v="32"/>
    <x v="0"/>
    <s v="is_arm16fraud_bad"/>
    <x v="2"/>
    <n v="655"/>
    <n v="636"/>
    <n v="619"/>
    <n v="619"/>
    <n v="604"/>
    <n v="579"/>
    <n v="564"/>
    <n v="554"/>
    <n v="547"/>
    <n v="541"/>
  </r>
  <r>
    <x v="3"/>
    <x v="2"/>
    <s v="2018/03/01"/>
    <x v="7"/>
    <x v="0"/>
    <s v="is_arm16fraud_bad"/>
    <x v="0"/>
    <m/>
    <m/>
    <m/>
    <m/>
    <m/>
    <m/>
    <m/>
    <m/>
    <m/>
    <m/>
  </r>
  <r>
    <x v="3"/>
    <x v="2"/>
    <s v="2018/03/01"/>
    <x v="7"/>
    <x v="0"/>
    <s v="is_arm16fraud_bad"/>
    <x v="1"/>
    <m/>
    <m/>
    <m/>
    <m/>
    <m/>
    <m/>
    <m/>
    <m/>
    <m/>
    <m/>
  </r>
  <r>
    <x v="3"/>
    <x v="2"/>
    <s v="2018/03/01"/>
    <x v="7"/>
    <x v="0"/>
    <s v="is_arm16fraud_bad"/>
    <x v="2"/>
    <n v="544"/>
    <n v="544"/>
    <n v="527"/>
    <n v="527"/>
    <n v="527"/>
    <n v="527"/>
    <n v="516"/>
    <n v="516"/>
    <n v="512"/>
    <n v="510"/>
  </r>
  <r>
    <x v="4"/>
    <x v="2"/>
    <s v="2017/08/31"/>
    <x v="8"/>
    <x v="0"/>
    <s v="is_arm16fraud_bad"/>
    <x v="0"/>
    <n v="0.44393500923500362"/>
    <n v="0.6120421724413464"/>
    <n v="0.67778592327396248"/>
    <n v="0.74039550469811344"/>
    <n v="0.85117157738885885"/>
    <n v="0.86136763898765445"/>
    <n v="0.88427180878085643"/>
    <n v="0.88819455876783582"/>
    <n v="0.89781246752961252"/>
    <n v="0.90080635177708035"/>
  </r>
  <r>
    <x v="4"/>
    <x v="2"/>
    <s v="2017/08/31"/>
    <x v="8"/>
    <x v="0"/>
    <s v="is_arm16fraud_bad"/>
    <x v="1"/>
    <n v="5.7443929955629773"/>
    <n v="16.062450715933917"/>
    <n v="22.291510871819153"/>
    <n v="29.288978912260799"/>
    <n v="34.538895689524487"/>
    <n v="44.988013444728558"/>
    <n v="52.328323491038944"/>
    <n v="61.900726189620222"/>
    <n v="71.06629902703861"/>
    <n v="80.4793030721505"/>
  </r>
  <r>
    <x v="4"/>
    <x v="2"/>
    <s v="2017/08/31"/>
    <x v="8"/>
    <x v="0"/>
    <s v="is_arm16fraud_bad"/>
    <x v="2"/>
    <n v="282"/>
    <n v="149"/>
    <n v="114"/>
    <n v="90"/>
    <n v="70"/>
    <n v="61"/>
    <n v="52"/>
    <n v="45"/>
    <n v="38"/>
    <n v="34"/>
  </r>
  <r>
    <x v="4"/>
    <x v="2"/>
    <s v="2017/09/07"/>
    <x v="9"/>
    <x v="0"/>
    <s v="is_arm16fraud_bad"/>
    <x v="0"/>
    <n v="0.44667899812258632"/>
    <n v="0.5494197977211922"/>
    <n v="0.55848811581634528"/>
    <n v="0.57238194505623619"/>
    <n v="0.58020040980441645"/>
    <n v="0.58637721019174194"/>
    <n v="0.88599072583669936"/>
    <n v="0.89414195809168284"/>
    <n v="0.89798106037211323"/>
    <n v="0.90274200595515375"/>
  </r>
  <r>
    <x v="4"/>
    <x v="2"/>
    <s v="2017/09/07"/>
    <x v="9"/>
    <x v="0"/>
    <s v="is_arm16fraud_bad"/>
    <x v="1"/>
    <n v="4.5795406867826225"/>
    <n v="7.9904397723284077"/>
    <n v="12.363137217439798"/>
    <n v="17.096400191347019"/>
    <n v="21.561572337063403"/>
    <n v="26.534250717340111"/>
    <n v="20.644244307688766"/>
    <n v="23.819483705731763"/>
    <n v="27.076566789509819"/>
    <n v="30.412632353797843"/>
  </r>
  <r>
    <x v="4"/>
    <x v="2"/>
    <s v="2017/09/07"/>
    <x v="9"/>
    <x v="0"/>
    <s v="is_arm16fraud_bad"/>
    <x v="2"/>
    <n v="216"/>
    <n v="127"/>
    <n v="89"/>
    <n v="71"/>
    <n v="60"/>
    <n v="52"/>
    <n v="45"/>
    <n v="39"/>
    <n v="33"/>
    <n v="30"/>
  </r>
  <r>
    <x v="4"/>
    <x v="2"/>
    <s v="2017/09/14"/>
    <x v="10"/>
    <x v="0"/>
    <s v="is_arm16fraud_bad"/>
    <x v="0"/>
    <n v="0.77178986903699698"/>
    <n v="0.79260265050372125"/>
    <n v="0.81277361448217988"/>
    <n v="0.82607262662877201"/>
    <n v="0.9063944528454253"/>
    <n v="0.91521376076532068"/>
    <n v="0.9200290450309565"/>
    <n v="0.92036131886261474"/>
    <n v="0.9267646158125149"/>
    <n v="0.92972387796623612"/>
  </r>
  <r>
    <x v="4"/>
    <x v="2"/>
    <s v="2017/09/14"/>
    <x v="10"/>
    <x v="0"/>
    <s v="is_arm16fraud_bad"/>
    <x v="1"/>
    <n v="4.7398070568403741"/>
    <n v="9.2444485462523591"/>
    <n v="16.067399007759853"/>
    <n v="23.019351719159182"/>
    <n v="28.255506066607399"/>
    <n v="34.397953836348002"/>
    <n v="41.57934534670509"/>
    <n v="48.695977530208943"/>
    <n v="55.570814329110043"/>
    <n v="62.303384823691026"/>
  </r>
  <r>
    <x v="4"/>
    <x v="2"/>
    <s v="2017/09/14"/>
    <x v="10"/>
    <x v="0"/>
    <s v="is_arm16fraud_bad"/>
    <x v="2"/>
    <n v="198"/>
    <n v="156"/>
    <n v="110"/>
    <n v="80"/>
    <n v="67"/>
    <n v="57"/>
    <n v="48"/>
    <n v="42"/>
    <n v="37"/>
    <n v="33"/>
  </r>
  <r>
    <x v="4"/>
    <x v="2"/>
    <s v="2017/09/21"/>
    <x v="11"/>
    <x v="0"/>
    <s v="is_arm16fraud_bad"/>
    <x v="0"/>
    <n v="0.78287940175762805"/>
    <n v="0.79587282921296898"/>
    <n v="0.81884482574732176"/>
    <n v="0.84705277442077997"/>
    <n v="0.84904463880381653"/>
    <n v="0.85514266128074101"/>
    <n v="0.85524468572058687"/>
    <n v="0.86491906278178821"/>
    <n v="0.8755152776895414"/>
    <n v="0.87755345103818172"/>
  </r>
  <r>
    <x v="4"/>
    <x v="2"/>
    <s v="2017/09/21"/>
    <x v="11"/>
    <x v="0"/>
    <s v="is_arm16fraud_bad"/>
    <x v="1"/>
    <n v="3.9728976139888807"/>
    <n v="9.6904838707331216"/>
    <n v="14.624648326787501"/>
    <n v="19.751221334829488"/>
    <n v="24.197947465745216"/>
    <n v="29.167220075919808"/>
    <n v="34.71148411275172"/>
    <n v="39.879549951185304"/>
    <n v="44.797340157020621"/>
    <n v="49.970571026667251"/>
  </r>
  <r>
    <x v="4"/>
    <x v="2"/>
    <s v="2017/09/21"/>
    <x v="11"/>
    <x v="0"/>
    <s v="is_arm16fraud_bad"/>
    <x v="2"/>
    <n v="190"/>
    <n v="123"/>
    <n v="85"/>
    <n v="66"/>
    <n v="57"/>
    <n v="48"/>
    <n v="42"/>
    <n v="38"/>
    <n v="34"/>
    <n v="29"/>
  </r>
  <r>
    <x v="4"/>
    <x v="2"/>
    <s v="2017/09/28"/>
    <x v="12"/>
    <x v="0"/>
    <s v="is_arm16fraud_bad"/>
    <x v="0"/>
    <n v="0.70942700402865388"/>
    <n v="0.73567957572343057"/>
    <n v="0.75896533246434017"/>
    <n v="0.80453387064016701"/>
    <n v="0.81292370571894434"/>
    <n v="0.81312244193104555"/>
    <n v="0.81465312384180499"/>
    <n v="0.8172288920226688"/>
    <n v="0.82272879047443104"/>
    <n v="0.83437138198545724"/>
  </r>
  <r>
    <x v="4"/>
    <x v="2"/>
    <s v="2017/09/28"/>
    <x v="12"/>
    <x v="0"/>
    <s v="is_arm16fraud_bad"/>
    <x v="1"/>
    <n v="4.5403656586614334"/>
    <n v="10.019167592477203"/>
    <n v="15.405830368605878"/>
    <n v="19.739390997934983"/>
    <n v="24.850307148360969"/>
    <n v="30.175857509977888"/>
    <n v="35.544427916496886"/>
    <n v="40.711827106401152"/>
    <n v="45.756603742270563"/>
    <n v="50.298888347208091"/>
  </r>
  <r>
    <x v="4"/>
    <x v="2"/>
    <s v="2017/09/28"/>
    <x v="12"/>
    <x v="0"/>
    <s v="is_arm16fraud_bad"/>
    <x v="2"/>
    <n v="194"/>
    <n v="113"/>
    <n v="85"/>
    <n v="68"/>
    <n v="57"/>
    <n v="48"/>
    <n v="42"/>
    <n v="37"/>
    <n v="33"/>
    <n v="29"/>
  </r>
  <r>
    <x v="4"/>
    <x v="2"/>
    <s v="2017/10/05"/>
    <x v="13"/>
    <x v="0"/>
    <s v="is_arm16fraud_bad"/>
    <x v="0"/>
    <n v="0.65055118850129512"/>
    <n v="0.77817170569875826"/>
    <n v="0.81883491921464668"/>
    <n v="0.84423332510313653"/>
    <n v="0.87879792097142939"/>
    <n v="0.88474903639080693"/>
    <n v="0.91579477002827214"/>
    <n v="0.92696367220878162"/>
    <n v="0.92837902440241726"/>
    <n v="0.92982839412316509"/>
  </r>
  <r>
    <x v="4"/>
    <x v="2"/>
    <s v="2017/10/05"/>
    <x v="13"/>
    <x v="0"/>
    <s v="is_arm16fraud_bad"/>
    <x v="1"/>
    <n v="5.5872071742313345"/>
    <n v="10.616543963979103"/>
    <n v="16.21765332945591"/>
    <n v="21.618081200311646"/>
    <n v="26.449204066746002"/>
    <n v="32.124690046050304"/>
    <n v="36.648762907251687"/>
    <n v="41.871977921159889"/>
    <n v="47.45121647946285"/>
    <n v="52.962673222731482"/>
  </r>
  <r>
    <x v="4"/>
    <x v="2"/>
    <s v="2017/10/05"/>
    <x v="13"/>
    <x v="0"/>
    <s v="is_arm16fraud_bad"/>
    <x v="2"/>
    <n v="196"/>
    <n v="116"/>
    <n v="83"/>
    <n v="66"/>
    <n v="55"/>
    <n v="46"/>
    <n v="40"/>
    <n v="34"/>
    <n v="31"/>
    <n v="27"/>
  </r>
  <r>
    <x v="4"/>
    <x v="2"/>
    <s v="2017/10/12"/>
    <x v="14"/>
    <x v="0"/>
    <s v="is_arm16fraud_bad"/>
    <x v="0"/>
    <n v="0.66248971552014124"/>
    <n v="0.78131975939608544"/>
    <n v="0.84692190640369058"/>
    <n v="0.86272454166233215"/>
    <n v="0.86635962962812851"/>
    <n v="0.88671895933447997"/>
    <n v="0.89368943865541373"/>
    <n v="0.89738306991104611"/>
    <n v="0.89911595129018196"/>
    <n v="0.90227278561132029"/>
  </r>
  <r>
    <x v="4"/>
    <x v="2"/>
    <s v="2017/10/12"/>
    <x v="14"/>
    <x v="0"/>
    <s v="is_arm16fraud_bad"/>
    <x v="1"/>
    <n v="4.0787668433528896"/>
    <n v="8.0876801477363802"/>
    <n v="11.758171612367381"/>
    <n v="15.91790138890919"/>
    <n v="20.423515583578496"/>
    <n v="24.206471512996632"/>
    <n v="28.484115332364496"/>
    <n v="32.676441755197708"/>
    <n v="36.968353411220711"/>
    <n v="41.175067679260202"/>
  </r>
  <r>
    <x v="4"/>
    <x v="2"/>
    <s v="2017/10/12"/>
    <x v="14"/>
    <x v="0"/>
    <s v="is_arm16fraud_bad"/>
    <x v="2"/>
    <n v="215"/>
    <n v="132"/>
    <n v="93"/>
    <n v="71"/>
    <n v="62"/>
    <n v="53"/>
    <n v="46"/>
    <n v="40"/>
    <n v="36"/>
    <n v="32"/>
  </r>
  <r>
    <x v="4"/>
    <x v="2"/>
    <s v="2017/10/19"/>
    <x v="15"/>
    <x v="0"/>
    <s v="is_arm16fraud_bad"/>
    <x v="0"/>
    <n v="0.78134934090104047"/>
    <n v="0.85203371485362012"/>
    <n v="0.88735799050277586"/>
    <n v="0.89127856897262481"/>
    <n v="0.90213986787609468"/>
    <n v="0.90288359379794059"/>
    <n v="0.90674031919824771"/>
    <n v="0.90677408556722561"/>
    <n v="0.92709386390400017"/>
    <n v="0.93142288556783182"/>
  </r>
  <r>
    <x v="4"/>
    <x v="2"/>
    <s v="2017/10/19"/>
    <x v="15"/>
    <x v="0"/>
    <s v="is_arm16fraud_bad"/>
    <x v="1"/>
    <n v="3.404873567778111"/>
    <n v="7.2374168652416691"/>
    <n v="11.241555989611124"/>
    <n v="15.605856972494657"/>
    <n v="19.658174878076196"/>
    <n v="24.289391055150485"/>
    <n v="28.711355728710306"/>
    <n v="33.144710564191286"/>
    <n v="36.613490774852608"/>
    <n v="40.876217028128075"/>
  </r>
  <r>
    <x v="4"/>
    <x v="2"/>
    <s v="2017/10/19"/>
    <x v="15"/>
    <x v="0"/>
    <s v="is_arm16fraud_bad"/>
    <x v="2"/>
    <n v="203"/>
    <n v="123"/>
    <n v="95"/>
    <n v="72"/>
    <n v="61"/>
    <n v="53"/>
    <n v="46"/>
    <n v="40"/>
    <n v="36"/>
    <n v="32"/>
  </r>
  <r>
    <x v="4"/>
    <x v="2"/>
    <s v="2017/10/26"/>
    <x v="16"/>
    <x v="0"/>
    <s v="is_arm16fraud_bad"/>
    <x v="0"/>
    <n v="0.76373327844575345"/>
    <n v="0.85587370525838558"/>
    <n v="0.88820221828252444"/>
    <n v="0.89285630991837517"/>
    <n v="0.91353700722262821"/>
    <n v="0.91789568324239523"/>
    <n v="0.92005194576347005"/>
    <n v="0.92803088216112939"/>
    <n v="0.94030235307052734"/>
    <n v="0.94155953531641856"/>
  </r>
  <r>
    <x v="4"/>
    <x v="2"/>
    <s v="2017/10/26"/>
    <x v="16"/>
    <x v="0"/>
    <s v="is_arm16fraud_bad"/>
    <x v="1"/>
    <n v="4.0475950733297035"/>
    <n v="9.1444256163726436"/>
    <n v="13.717980490274453"/>
    <n v="19.111712262295597"/>
    <n v="24.048962232993905"/>
    <n v="29.305571288316152"/>
    <n v="34.726758129177618"/>
    <n v="39.643234306361528"/>
    <n v="44.421949468356992"/>
    <n v="49.682902842569277"/>
  </r>
  <r>
    <x v="4"/>
    <x v="2"/>
    <s v="2017/10/26"/>
    <x v="16"/>
    <x v="0"/>
    <s v="is_arm16fraud_bad"/>
    <x v="2"/>
    <n v="202"/>
    <n v="124"/>
    <n v="91"/>
    <n v="72"/>
    <n v="60"/>
    <n v="51"/>
    <n v="44"/>
    <n v="39"/>
    <n v="34"/>
    <n v="31"/>
  </r>
  <r>
    <x v="4"/>
    <x v="2"/>
    <s v="2017/11/02"/>
    <x v="17"/>
    <x v="0"/>
    <s v="is_arm16fraud_bad"/>
    <x v="0"/>
    <n v="0.62198123880801637"/>
    <n v="0.75407464078377107"/>
    <n v="0.86920656882435376"/>
    <n v="0.90488642916723772"/>
    <n v="0.90914333379034429"/>
    <n v="0.91645126077596384"/>
    <n v="0.91928166173547821"/>
    <n v="0.93325742059251693"/>
    <n v="0.93939860782452478"/>
    <n v="0.94107629335111165"/>
  </r>
  <r>
    <x v="4"/>
    <x v="2"/>
    <s v="2017/11/02"/>
    <x v="17"/>
    <x v="0"/>
    <s v="is_arm16fraud_bad"/>
    <x v="1"/>
    <n v="4.8382303327065372"/>
    <n v="8.6759415438188903"/>
    <n v="12.256379046133102"/>
    <n v="16.330974333208886"/>
    <n v="20.523232501142555"/>
    <n v="25.090861957285401"/>
    <n v="29.524510507105301"/>
    <n v="33.625492255567835"/>
    <n v="37.927843375193326"/>
    <n v="42.249521009308005"/>
  </r>
  <r>
    <x v="4"/>
    <x v="2"/>
    <s v="2017/11/02"/>
    <x v="17"/>
    <x v="0"/>
    <s v="is_arm16fraud_bad"/>
    <x v="2"/>
    <n v="217"/>
    <n v="133"/>
    <n v="93"/>
    <n v="73"/>
    <n v="60"/>
    <n v="51"/>
    <n v="46"/>
    <n v="41"/>
    <n v="35"/>
    <n v="31"/>
  </r>
  <r>
    <x v="4"/>
    <x v="2"/>
    <s v="2017/11/09"/>
    <x v="18"/>
    <x v="0"/>
    <s v="is_arm16fraud_bad"/>
    <x v="0"/>
    <n v="0.57870519778983909"/>
    <n v="0.86891449661974307"/>
    <n v="0.87708696667916253"/>
    <n v="0.8870136749629195"/>
    <n v="0.91761455113124979"/>
    <n v="0.92610729892769905"/>
    <n v="0.93682016817071356"/>
    <n v="0.94075921307841504"/>
    <n v="0.94179692381247282"/>
    <n v="0.95168578191413267"/>
  </r>
  <r>
    <x v="4"/>
    <x v="2"/>
    <s v="2017/11/09"/>
    <x v="18"/>
    <x v="0"/>
    <s v="is_arm16fraud_bad"/>
    <x v="1"/>
    <n v="3.4270254487827634"/>
    <n v="5.6416717695447183"/>
    <n v="9.2002445761445859"/>
    <n v="12.785431795006229"/>
    <n v="16.143434790387296"/>
    <n v="19.414021584740674"/>
    <n v="22.743382804885957"/>
    <n v="26.263772808055041"/>
    <n v="29.842016054192904"/>
    <n v="33.089141273342101"/>
  </r>
  <r>
    <x v="4"/>
    <x v="2"/>
    <s v="2017/11/09"/>
    <x v="18"/>
    <x v="0"/>
    <s v="is_arm16fraud_bad"/>
    <x v="2"/>
    <n v="235"/>
    <n v="135"/>
    <n v="97"/>
    <n v="80"/>
    <n v="65"/>
    <n v="55"/>
    <n v="46"/>
    <n v="39"/>
    <n v="35"/>
    <n v="31"/>
  </r>
  <r>
    <x v="4"/>
    <x v="2"/>
    <s v="2017/11/16"/>
    <x v="19"/>
    <x v="0"/>
    <s v="is_arm16fraud_bad"/>
    <x v="0"/>
    <n v="0.71439686943649394"/>
    <n v="0.81597620981958108"/>
    <n v="0.89172945239226653"/>
    <n v="0.91379861121756067"/>
    <n v="0.92620559323258689"/>
    <n v="0.94000477380277181"/>
    <n v="0.94209526145329436"/>
    <n v="0.94740162791054139"/>
    <n v="0.96411641947273563"/>
    <n v="0.96599685980129613"/>
  </r>
  <r>
    <x v="4"/>
    <x v="2"/>
    <s v="2017/11/16"/>
    <x v="19"/>
    <x v="0"/>
    <s v="is_arm16fraud_bad"/>
    <x v="1"/>
    <n v="3.0876802714699321"/>
    <n v="6.4221689231750867"/>
    <n v="9.33911100017907"/>
    <n v="12.80377851260679"/>
    <n v="15.810389594177339"/>
    <n v="19.260286477030643"/>
    <n v="22.998208435998752"/>
    <n v="26.545515818389955"/>
    <n v="29.756632597761513"/>
    <n v="33.286015524271733"/>
  </r>
  <r>
    <x v="4"/>
    <x v="2"/>
    <s v="2017/11/16"/>
    <x v="19"/>
    <x v="0"/>
    <s v="is_arm16fraud_bad"/>
    <x v="2"/>
    <n v="214"/>
    <n v="133"/>
    <n v="96"/>
    <n v="76"/>
    <n v="64"/>
    <n v="54"/>
    <n v="47"/>
    <n v="41"/>
    <n v="35"/>
    <n v="31"/>
  </r>
  <r>
    <x v="4"/>
    <x v="2"/>
    <s v="2017/11/23"/>
    <x v="20"/>
    <x v="0"/>
    <s v="is_arm16fraud_bad"/>
    <x v="0"/>
    <n v="0.62559810388020765"/>
    <n v="0.71026598482276782"/>
    <n v="0.82509584627607857"/>
    <n v="0.83500594362499103"/>
    <n v="0.84323414313449474"/>
    <n v="0.84448800263782597"/>
    <n v="0.85947348121218303"/>
    <n v="0.87182794756956239"/>
    <n v="0.874287647115365"/>
    <n v="0.87700058442603934"/>
  </r>
  <r>
    <x v="4"/>
    <x v="2"/>
    <s v="2017/11/23"/>
    <x v="20"/>
    <x v="0"/>
    <s v="is_arm16fraud_bad"/>
    <x v="1"/>
    <n v="4.9612074190968194"/>
    <n v="10.149388041679702"/>
    <n v="13.872472709062416"/>
    <n v="18.882173834612061"/>
    <n v="23.915212511974939"/>
    <n v="28.776368772998818"/>
    <n v="33.360810341607397"/>
    <n v="37.816092053478421"/>
    <n v="42.751953678945071"/>
    <n v="47.695755541758061"/>
  </r>
  <r>
    <x v="4"/>
    <x v="2"/>
    <s v="2017/11/23"/>
    <x v="20"/>
    <x v="0"/>
    <s v="is_arm16fraud_bad"/>
    <x v="2"/>
    <n v="211"/>
    <n v="136"/>
    <n v="97"/>
    <n v="77"/>
    <n v="63"/>
    <n v="54"/>
    <n v="46"/>
    <n v="40"/>
    <n v="36"/>
    <n v="32"/>
  </r>
  <r>
    <x v="4"/>
    <x v="2"/>
    <s v="2017/11/30"/>
    <x v="21"/>
    <x v="0"/>
    <s v="is_arm16fraud_bad"/>
    <x v="0"/>
    <n v="0.82881514803076684"/>
    <n v="0.87278677747368605"/>
    <n v="0.89706504729099379"/>
    <n v="0.92546990405099694"/>
    <n v="0.93294344374371019"/>
    <n v="0.93913093187940822"/>
    <n v="0.94073121075071231"/>
    <n v="0.94147461901413887"/>
    <n v="0.94586261673619298"/>
    <n v="0.94594600472428347"/>
  </r>
  <r>
    <x v="4"/>
    <x v="2"/>
    <s v="2017/11/30"/>
    <x v="21"/>
    <x v="0"/>
    <s v="is_arm16fraud_bad"/>
    <x v="1"/>
    <n v="2.3384223897590819"/>
    <n v="5.5635425546623241"/>
    <n v="8.971044548654497"/>
    <n v="11.98828293193789"/>
    <n v="15.329345261715622"/>
    <n v="18.624228423038677"/>
    <n v="22.073088295692767"/>
    <n v="25.342078939674241"/>
    <n v="28.645233589284278"/>
    <n v="32.260301125954356"/>
  </r>
  <r>
    <x v="4"/>
    <x v="2"/>
    <s v="2017/11/30"/>
    <x v="21"/>
    <x v="0"/>
    <s v="is_arm16fraud_bad"/>
    <x v="2"/>
    <n v="206"/>
    <n v="129"/>
    <n v="95"/>
    <n v="81"/>
    <n v="65"/>
    <n v="54"/>
    <n v="46"/>
    <n v="41"/>
    <n v="36"/>
    <n v="32"/>
  </r>
  <r>
    <x v="4"/>
    <x v="2"/>
    <s v="2017/12/07"/>
    <x v="22"/>
    <x v="0"/>
    <s v="is_arm16fraud_bad"/>
    <x v="0"/>
    <n v="0.74162241869097789"/>
    <n v="0.79760593735977281"/>
    <n v="0.84437075827886576"/>
    <n v="0.85542097155077379"/>
    <n v="0.89236193939036867"/>
    <n v="0.90053818700519916"/>
    <n v="0.90116389892839677"/>
    <n v="0.93529597866863168"/>
    <n v="0.94423183088453377"/>
    <n v="0.95047224101385563"/>
  </r>
  <r>
    <x v="4"/>
    <x v="2"/>
    <s v="2017/12/07"/>
    <x v="22"/>
    <x v="0"/>
    <s v="is_arm16fraud_bad"/>
    <x v="1"/>
    <n v="5.0155000749286405"/>
    <n v="10.582084107208518"/>
    <n v="15.738834026983621"/>
    <n v="21.533549157978033"/>
    <n v="26.057355113633555"/>
    <n v="31.813006390341847"/>
    <n v="37.625922601613958"/>
    <n v="41.200890407835409"/>
    <n v="46.404512636555879"/>
    <n v="51.746178940058947"/>
  </r>
  <r>
    <x v="4"/>
    <x v="2"/>
    <s v="2017/12/07"/>
    <x v="22"/>
    <x v="0"/>
    <s v="is_arm16fraud_bad"/>
    <x v="2"/>
    <n v="223"/>
    <n v="133"/>
    <n v="94"/>
    <n v="73"/>
    <n v="59"/>
    <n v="48"/>
    <n v="41"/>
    <n v="36"/>
    <n v="32"/>
    <n v="28"/>
  </r>
  <r>
    <x v="4"/>
    <x v="2"/>
    <s v="2017/12/14"/>
    <x v="23"/>
    <x v="0"/>
    <s v="is_arm16fraud_bad"/>
    <x v="0"/>
    <n v="0.65657187273014883"/>
    <n v="0.7325668542216125"/>
    <n v="0.773920669401711"/>
    <n v="0.84564987773290945"/>
    <n v="0.85853330007840289"/>
    <n v="0.8731372458188722"/>
    <n v="0.87837520417474113"/>
    <n v="0.88328368102222299"/>
    <n v="0.91007966969223131"/>
    <n v="0.91157123309426002"/>
  </r>
  <r>
    <x v="4"/>
    <x v="2"/>
    <s v="2017/12/14"/>
    <x v="23"/>
    <x v="0"/>
    <s v="is_arm16fraud_bad"/>
    <x v="1"/>
    <n v="5.4182809845222044"/>
    <n v="10.450306207400237"/>
    <n v="15.937533652450503"/>
    <n v="20.122131379577592"/>
    <n v="25.523943976355223"/>
    <n v="30.290457239696845"/>
    <n v="35.706477762958869"/>
    <n v="41.070983112038114"/>
    <n v="45.170988362489851"/>
    <n v="50.356900676848419"/>
  </r>
  <r>
    <x v="4"/>
    <x v="2"/>
    <s v="2017/12/14"/>
    <x v="23"/>
    <x v="0"/>
    <s v="is_arm16fraud_bad"/>
    <x v="2"/>
    <n v="227"/>
    <n v="139"/>
    <n v="95"/>
    <n v="77"/>
    <n v="64"/>
    <n v="53"/>
    <n v="46"/>
    <n v="41"/>
    <n v="36"/>
    <n v="32"/>
  </r>
  <r>
    <x v="4"/>
    <x v="2"/>
    <s v="2017/12/21"/>
    <x v="24"/>
    <x v="0"/>
    <s v="is_arm16fraud_bad"/>
    <x v="0"/>
    <n v="0.63820254305203605"/>
    <n v="0.76013378976435009"/>
    <n v="0.82134856291867331"/>
    <n v="0.82797198092596447"/>
    <n v="0.87002591085561276"/>
    <n v="0.87206998812544723"/>
    <n v="0.87349845500600609"/>
    <n v="0.89162628808275457"/>
    <n v="0.91547498151420625"/>
    <n v="0.91713252394110722"/>
  </r>
  <r>
    <x v="4"/>
    <x v="2"/>
    <s v="2017/12/21"/>
    <x v="24"/>
    <x v="0"/>
    <s v="is_arm16fraud_bad"/>
    <x v="1"/>
    <n v="4.3845388885446441"/>
    <n v="8.2489233837512188"/>
    <n v="12.21037030078085"/>
    <n v="17.138661068405941"/>
    <n v="21.115438857843664"/>
    <n v="25.906910135295529"/>
    <n v="30.742431342432141"/>
    <n v="34.861101454119797"/>
    <n v="38.631302153167489"/>
    <n v="43.114443529922305"/>
  </r>
  <r>
    <x v="4"/>
    <x v="2"/>
    <s v="2017/12/21"/>
    <x v="24"/>
    <x v="0"/>
    <s v="is_arm16fraud_bad"/>
    <x v="2"/>
    <n v="211"/>
    <n v="128"/>
    <n v="96"/>
    <n v="78"/>
    <n v="65"/>
    <n v="56"/>
    <n v="50"/>
    <n v="44"/>
    <n v="39"/>
    <n v="35"/>
  </r>
  <r>
    <x v="4"/>
    <x v="2"/>
    <s v="2017/12/28"/>
    <x v="25"/>
    <x v="0"/>
    <s v="is_arm16fraud_bad"/>
    <x v="0"/>
    <n v="0.70074108585304018"/>
    <n v="0.80131163749298717"/>
    <n v="0.82127054212630757"/>
    <n v="0.85001809369779147"/>
    <n v="0.87619500649505955"/>
    <n v="0.8963027506866269"/>
    <n v="0.89935138316761554"/>
    <n v="0.90725961833411717"/>
    <n v="0.9209315186880781"/>
    <n v="0.94829683622580563"/>
  </r>
  <r>
    <x v="4"/>
    <x v="2"/>
    <s v="2017/12/28"/>
    <x v="25"/>
    <x v="0"/>
    <s v="is_arm16fraud_bad"/>
    <x v="1"/>
    <n v="8.3942439529201103"/>
    <n v="16.61959220448362"/>
    <n v="25.396577053749343"/>
    <n v="33.45421573400116"/>
    <n v="41.341158329117007"/>
    <n v="49.295472766544783"/>
    <n v="58.030157941452174"/>
    <n v="66.371944494479507"/>
    <n v="74.183620806343015"/>
    <n v="80.594328219275909"/>
  </r>
  <r>
    <x v="4"/>
    <x v="2"/>
    <s v="2017/12/28"/>
    <x v="25"/>
    <x v="0"/>
    <s v="is_arm16fraud_bad"/>
    <x v="2"/>
    <n v="195"/>
    <n v="118"/>
    <n v="87"/>
    <n v="71"/>
    <n v="60"/>
    <n v="50"/>
    <n v="43"/>
    <n v="38"/>
    <n v="34"/>
    <n v="31"/>
  </r>
  <r>
    <x v="4"/>
    <x v="2"/>
    <s v="2018/01/04"/>
    <x v="26"/>
    <x v="0"/>
    <s v="is_arm16fraud_bad"/>
    <x v="0"/>
    <n v="0.55827416190631052"/>
    <n v="0.67432161899390697"/>
    <n v="0.726918576287372"/>
    <n v="0.79619582103598741"/>
    <n v="0.85282462398665826"/>
    <n v="0.88655361758223505"/>
    <n v="0.89827547669876384"/>
    <n v="0.89943803002570788"/>
    <n v="0.90331320778218738"/>
    <n v="0.91715312834104323"/>
  </r>
  <r>
    <x v="4"/>
    <x v="2"/>
    <s v="2018/01/04"/>
    <x v="26"/>
    <x v="0"/>
    <s v="is_arm16fraud_bad"/>
    <x v="1"/>
    <n v="7.5006832274116002"/>
    <n v="13.675475864141202"/>
    <n v="19.625463508399697"/>
    <n v="24.828022700926297"/>
    <n v="29.710573066195529"/>
    <n v="35.039139863101568"/>
    <n v="40.790925522000194"/>
    <n v="47.21117065482337"/>
    <n v="53.663264319619202"/>
    <n v="58.910495562986242"/>
  </r>
  <r>
    <x v="4"/>
    <x v="2"/>
    <s v="2018/01/04"/>
    <x v="26"/>
    <x v="0"/>
    <s v="is_arm16fraud_bad"/>
    <x v="2"/>
    <n v="209"/>
    <n v="125"/>
    <n v="94"/>
    <n v="72"/>
    <n v="58"/>
    <n v="48"/>
    <n v="41"/>
    <n v="35"/>
    <n v="32"/>
    <n v="28"/>
  </r>
  <r>
    <x v="4"/>
    <x v="2"/>
    <s v="2018/01/11"/>
    <x v="27"/>
    <x v="0"/>
    <s v="is_arm16fraud_bad"/>
    <x v="0"/>
    <n v="0.51066835198856941"/>
    <n v="0.65151262686654476"/>
    <n v="0.70762846898657128"/>
    <n v="0.75379256735987554"/>
    <n v="0.79201867756605571"/>
    <n v="0.84506406772526843"/>
    <n v="0.87141166344728627"/>
    <n v="0.87448821564378298"/>
    <n v="0.92190523464613039"/>
    <n v="0.92642392774519355"/>
  </r>
  <r>
    <x v="4"/>
    <x v="2"/>
    <s v="2018/01/11"/>
    <x v="27"/>
    <x v="0"/>
    <s v="is_arm16fraud_bad"/>
    <x v="1"/>
    <n v="6.651282071701865"/>
    <n v="11.259842185187919"/>
    <n v="16.710250302920972"/>
    <n v="21.7286795670692"/>
    <n v="25.828033122608595"/>
    <n v="29.708529228781739"/>
    <n v="33.605502474902899"/>
    <n v="38.737158367729933"/>
    <n v="41.801465246170942"/>
    <n v="46.725305283756633"/>
  </r>
  <r>
    <x v="4"/>
    <x v="2"/>
    <s v="2018/01/11"/>
    <x v="27"/>
    <x v="0"/>
    <s v="is_arm16fraud_bad"/>
    <x v="2"/>
    <n v="213"/>
    <n v="129"/>
    <n v="95"/>
    <n v="77"/>
    <n v="64"/>
    <n v="53"/>
    <n v="45"/>
    <n v="39"/>
    <n v="35"/>
    <n v="31"/>
  </r>
  <r>
    <x v="4"/>
    <x v="2"/>
    <s v="2018/01/18"/>
    <x v="28"/>
    <x v="0"/>
    <s v="is_arm16fraud_bad"/>
    <x v="0"/>
    <n v="0.60152140668924314"/>
    <n v="0.7931948026385518"/>
    <n v="0.81291971797576446"/>
    <n v="0.84172386556912093"/>
    <n v="0.85484041506215347"/>
    <n v="0.85737108797359451"/>
    <n v="0.94171995417358523"/>
    <n v="0.94514835544743825"/>
    <n v="0.9490925562357736"/>
    <n v="0.9565100762595955"/>
  </r>
  <r>
    <x v="4"/>
    <x v="2"/>
    <s v="2018/01/18"/>
    <x v="28"/>
    <x v="0"/>
    <s v="is_arm16fraud_bad"/>
    <x v="1"/>
    <n v="5.8578716170721359"/>
    <n v="10.180308383996024"/>
    <n v="16.098216719200405"/>
    <n v="21.497885591547934"/>
    <n v="26.635046713039497"/>
    <n v="32.252539827694648"/>
    <n v="34.640976984743943"/>
    <n v="39.850187762904781"/>
    <n v="45.046653921981779"/>
    <n v="49.97373140683704"/>
  </r>
  <r>
    <x v="4"/>
    <x v="2"/>
    <s v="2018/01/18"/>
    <x v="28"/>
    <x v="0"/>
    <s v="is_arm16fraud_bad"/>
    <x v="2"/>
    <n v="215"/>
    <n v="128"/>
    <n v="96"/>
    <n v="80"/>
    <n v="65"/>
    <n v="56"/>
    <n v="48"/>
    <n v="42"/>
    <n v="37"/>
    <n v="33"/>
  </r>
  <r>
    <x v="4"/>
    <x v="2"/>
    <s v="2018/01/25"/>
    <x v="29"/>
    <x v="0"/>
    <s v="is_arm16fraud_bad"/>
    <x v="0"/>
    <n v="0.53286639363799437"/>
    <n v="0.69250094963135755"/>
    <n v="0.74998505718159147"/>
    <n v="0.81941622250917856"/>
    <n v="0.88209750329290915"/>
    <n v="0.91664310377342173"/>
    <n v="0.92751025321307179"/>
    <n v="0.92799769404865984"/>
    <n v="0.92799769404865984"/>
    <n v="0.92824580582533245"/>
  </r>
  <r>
    <x v="4"/>
    <x v="2"/>
    <s v="2018/01/25"/>
    <x v="29"/>
    <x v="0"/>
    <s v="is_arm16fraud_bad"/>
    <x v="1"/>
    <n v="7.5263459462800402"/>
    <n v="12.817827553880823"/>
    <n v="18.500091081850705"/>
    <n v="23.081164783304288"/>
    <n v="27.178745970849473"/>
    <n v="31.925025467209338"/>
    <n v="37.239430310667778"/>
    <n v="43.085013122976626"/>
    <n v="48.784060752539993"/>
    <n v="54.668121129355846"/>
  </r>
  <r>
    <x v="4"/>
    <x v="2"/>
    <s v="2018/01/25"/>
    <x v="29"/>
    <x v="0"/>
    <s v="is_arm16fraud_bad"/>
    <x v="2"/>
    <n v="220"/>
    <n v="134"/>
    <n v="105"/>
    <n v="81"/>
    <n v="66"/>
    <n v="56"/>
    <n v="47"/>
    <n v="41"/>
    <n v="36"/>
    <n v="33"/>
  </r>
  <r>
    <x v="4"/>
    <x v="2"/>
    <s v="2018/02/01"/>
    <x v="6"/>
    <x v="0"/>
    <s v="is_arm16fraud_bad"/>
    <x v="0"/>
    <n v="0.56101559901031262"/>
    <n v="0.66724584684797084"/>
    <n v="0.73894918496340667"/>
    <n v="0.76946315701929502"/>
    <n v="0.80649092440119763"/>
    <n v="0.82723693238522944"/>
    <n v="0.83219264595808384"/>
    <n v="0.83667560711909517"/>
    <n v="0.8456712876330672"/>
    <n v="0.8456712876330672"/>
  </r>
  <r>
    <x v="4"/>
    <x v="2"/>
    <s v="2018/02/01"/>
    <x v="6"/>
    <x v="0"/>
    <s v="is_arm16fraud_bad"/>
    <x v="1"/>
    <n v="7.3086474457966801"/>
    <n v="13.862654407845289"/>
    <n v="20.330067282396136"/>
    <n v="27.208545730529256"/>
    <n v="33.046947603362931"/>
    <n v="39.040686716664425"/>
    <n v="45.66374084911012"/>
    <n v="52.801147934618513"/>
    <n v="59.389626206927296"/>
    <n v="66.325001056433521"/>
  </r>
  <r>
    <x v="4"/>
    <x v="2"/>
    <s v="2018/02/01"/>
    <x v="6"/>
    <x v="0"/>
    <s v="is_arm16fraud_bad"/>
    <x v="2"/>
    <n v="203"/>
    <n v="130"/>
    <n v="95"/>
    <n v="80"/>
    <n v="65"/>
    <n v="56"/>
    <n v="47"/>
    <n v="41"/>
    <n v="36"/>
    <n v="32"/>
  </r>
  <r>
    <x v="4"/>
    <x v="2"/>
    <s v="2018/02/08"/>
    <x v="30"/>
    <x v="0"/>
    <s v="is_arm16fraud_bad"/>
    <x v="0"/>
    <n v="0.65680115580332754"/>
    <n v="0.74231197392328763"/>
    <n v="0.79027490033710945"/>
    <n v="0.80752393820164559"/>
    <n v="0.87094290516188988"/>
    <n v="0.89200706677186226"/>
    <n v="0.89981234574110192"/>
    <n v="0.89984543297708885"/>
    <n v="0.91798451748966481"/>
    <n v="0.92568921126150561"/>
  </r>
  <r>
    <x v="4"/>
    <x v="2"/>
    <s v="2018/02/08"/>
    <x v="30"/>
    <x v="0"/>
    <s v="is_arm16fraud_bad"/>
    <x v="1"/>
    <n v="7.3491044850556078"/>
    <n v="14.121242951023612"/>
    <n v="21.615691878255369"/>
    <n v="28.953842522946804"/>
    <n v="34.272526961121848"/>
    <n v="40.56874634865585"/>
    <n v="47.571922567075376"/>
    <n v="54.942538373997799"/>
    <n v="61.057499052961006"/>
    <n v="67.752977153206359"/>
  </r>
  <r>
    <x v="4"/>
    <x v="2"/>
    <s v="2018/02/08"/>
    <x v="30"/>
    <x v="0"/>
    <s v="is_arm16fraud_bad"/>
    <x v="2"/>
    <n v="214"/>
    <n v="137"/>
    <n v="103"/>
    <n v="81"/>
    <n v="66"/>
    <n v="57"/>
    <n v="50"/>
    <n v="41"/>
    <n v="37"/>
    <n v="33"/>
  </r>
  <r>
    <x v="4"/>
    <x v="2"/>
    <s v="2018/02/15"/>
    <x v="31"/>
    <x v="0"/>
    <s v="is_arm16fraud_bad"/>
    <x v="0"/>
    <n v="0.67128142901557553"/>
    <n v="0.75679407697516943"/>
    <n v="0.89589680518564097"/>
    <n v="0.90231235911432128"/>
    <n v="0.91015953860610721"/>
    <n v="0.91185029151514529"/>
    <n v="0.92522410710231029"/>
    <n v="0.9297479191213277"/>
    <n v="0.96715108633868674"/>
    <n v="0.96790463914053104"/>
  </r>
  <r>
    <x v="4"/>
    <x v="2"/>
    <s v="2018/02/15"/>
    <x v="31"/>
    <x v="0"/>
    <s v="is_arm16fraud_bad"/>
    <x v="1"/>
    <n v="4.573098550059334"/>
    <n v="9.6402757674769752"/>
    <n v="13.457872988476858"/>
    <n v="18.886332293654547"/>
    <n v="24.313446265109121"/>
    <n v="29.362708330710937"/>
    <n v="34.31619410335049"/>
    <n v="39.762425210687525"/>
    <n v="43.442693227149192"/>
    <n v="48.774426703005425"/>
  </r>
  <r>
    <x v="4"/>
    <x v="2"/>
    <s v="2018/02/15"/>
    <x v="31"/>
    <x v="0"/>
    <s v="is_arm16fraud_bad"/>
    <x v="2"/>
    <n v="200"/>
    <n v="128"/>
    <n v="95"/>
    <n v="75"/>
    <n v="62"/>
    <n v="54"/>
    <n v="47"/>
    <n v="42"/>
    <n v="37"/>
    <n v="33"/>
  </r>
  <r>
    <x v="4"/>
    <x v="2"/>
    <s v="2018/02/22"/>
    <x v="32"/>
    <x v="0"/>
    <s v="is_arm16fraud_bad"/>
    <x v="0"/>
    <n v="0.52003418043678284"/>
    <n v="0.74035896079426577"/>
    <n v="0.74532648628249409"/>
    <n v="0.86289445978560764"/>
    <n v="0.87799544680872421"/>
    <n v="0.90635021642021474"/>
    <n v="0.90635021642021474"/>
    <n v="0.90932188973562811"/>
    <n v="0.92858501342474897"/>
    <n v="0.93506571308573139"/>
  </r>
  <r>
    <x v="4"/>
    <x v="2"/>
    <s v="2018/02/22"/>
    <x v="32"/>
    <x v="0"/>
    <s v="is_arm16fraud_bad"/>
    <x v="1"/>
    <n v="5.4467428871586385"/>
    <n v="9.5828022165767823"/>
    <n v="15.98598792386502"/>
    <n v="19.043870019542087"/>
    <n v="24.151828545136478"/>
    <n v="28.533259538058861"/>
    <n v="33.538810207312103"/>
    <n v="38.652092070330568"/>
    <n v="43.064889489137151"/>
    <n v="47.909143639660783"/>
  </r>
  <r>
    <x v="4"/>
    <x v="2"/>
    <s v="2018/02/22"/>
    <x v="32"/>
    <x v="0"/>
    <s v="is_arm16fraud_bad"/>
    <x v="2"/>
    <n v="227"/>
    <n v="132"/>
    <n v="98"/>
    <n v="79"/>
    <n v="69"/>
    <n v="58"/>
    <n v="50"/>
    <n v="43"/>
    <n v="38"/>
    <n v="34"/>
  </r>
  <r>
    <x v="4"/>
    <x v="2"/>
    <s v="2018/03/01"/>
    <x v="7"/>
    <x v="0"/>
    <s v="is_arm16fraud_bad"/>
    <x v="0"/>
    <n v="0.50214184479217883"/>
    <n v="0.51880369074132993"/>
    <n v="0.51880369074132993"/>
    <n v="0.52259711335435155"/>
    <n v="0.57777167153559139"/>
    <n v="0.57777167153559139"/>
    <n v="0.57777167153559139"/>
    <n v="0.57777167153559139"/>
    <n v="0.58355653255430517"/>
    <n v="0.58355653255430517"/>
  </r>
  <r>
    <x v="4"/>
    <x v="2"/>
    <s v="2018/03/01"/>
    <x v="7"/>
    <x v="0"/>
    <s v="is_arm16fraud_bad"/>
    <x v="1"/>
    <n v="11.128972008375312"/>
    <n v="21.551942675869448"/>
    <n v="32.588832331657059"/>
    <n v="43.971475418909378"/>
    <n v="51.644264416554442"/>
    <n v="60.695816833789742"/>
    <n v="70.972731323184149"/>
    <n v="81.674638178150019"/>
    <n v="90.778818654493378"/>
    <n v="101.32047354934002"/>
  </r>
  <r>
    <x v="4"/>
    <x v="2"/>
    <s v="2018/03/01"/>
    <x v="7"/>
    <x v="0"/>
    <s v="is_arm16fraud_bad"/>
    <x v="2"/>
    <n v="225"/>
    <n v="120"/>
    <n v="99"/>
    <n v="74"/>
    <n v="57"/>
    <n v="50"/>
    <n v="43"/>
    <n v="38"/>
    <n v="34"/>
    <n v="31"/>
  </r>
  <r>
    <x v="5"/>
    <x v="2"/>
    <s v="2017/08/31"/>
    <x v="8"/>
    <x v="0"/>
    <s v="is_arm16fraud_bad"/>
    <x v="0"/>
    <n v="0.57203996347351282"/>
    <n v="0.58028590429882421"/>
    <n v="0.68653385465672156"/>
    <n v="0.75473940068399503"/>
    <n v="0.76358888177284845"/>
    <n v="0.79954061844294444"/>
    <n v="0.80072309672164543"/>
    <n v="0.81117303258567808"/>
    <n v="0.81148553348536123"/>
    <n v="0.82259056964412325"/>
  </r>
  <r>
    <x v="5"/>
    <x v="2"/>
    <s v="2017/08/31"/>
    <x v="8"/>
    <x v="0"/>
    <s v="is_arm16fraud_bad"/>
    <x v="1"/>
    <n v="11.234241715485233"/>
    <n v="18.551683918544072"/>
    <n v="26.914378821097632"/>
    <n v="32.841674931511605"/>
    <n v="42.766628551999098"/>
    <n v="51.691678811185795"/>
    <n v="61.811225360316442"/>
    <n v="71.232991677854613"/>
    <n v="79.104582625789561"/>
    <n v="88.725099548353526"/>
  </r>
  <r>
    <x v="5"/>
    <x v="2"/>
    <s v="2017/08/31"/>
    <x v="8"/>
    <x v="0"/>
    <s v="is_arm16fraud_bad"/>
    <x v="2"/>
    <n v="300"/>
    <n v="235"/>
    <n v="173"/>
    <n v="145"/>
    <n v="121"/>
    <n v="104"/>
    <n v="87"/>
    <n v="77"/>
    <n v="71"/>
    <n v="63"/>
  </r>
  <r>
    <x v="5"/>
    <x v="2"/>
    <s v="2017/09/07"/>
    <x v="9"/>
    <x v="0"/>
    <s v="is_arm16fraud_bad"/>
    <x v="0"/>
    <n v="0.44422627137024495"/>
    <n v="0.4772327811930035"/>
    <n v="0.52996016219888564"/>
    <n v="0.55670780540721287"/>
    <n v="0.85983326283510308"/>
    <n v="0.89483348923934203"/>
    <n v="0.89614501968867333"/>
    <n v="0.9057273136368158"/>
    <n v="0.90686621616329188"/>
    <n v="0.90886265129473909"/>
  </r>
  <r>
    <x v="5"/>
    <x v="2"/>
    <s v="2017/09/07"/>
    <x v="9"/>
    <x v="0"/>
    <s v="is_arm16fraud_bad"/>
    <x v="1"/>
    <n v="4.3355896055424958"/>
    <n v="9.8443566869093626"/>
    <n v="13.995625466584571"/>
    <n v="18.416615481435436"/>
    <n v="14.316998154643763"/>
    <n v="17.136717810992963"/>
    <n v="20.480041628643903"/>
    <n v="23.567201801581596"/>
    <n v="26.940625431803504"/>
    <n v="30.365410739465176"/>
  </r>
  <r>
    <x v="5"/>
    <x v="2"/>
    <s v="2017/09/07"/>
    <x v="9"/>
    <x v="0"/>
    <s v="is_arm16fraud_bad"/>
    <x v="2"/>
    <n v="338"/>
    <n v="207"/>
    <n v="154"/>
    <n v="129"/>
    <n v="118"/>
    <n v="99"/>
    <n v="84"/>
    <n v="74"/>
    <n v="64"/>
    <n v="59"/>
  </r>
  <r>
    <x v="5"/>
    <x v="2"/>
    <s v="2017/09/14"/>
    <x v="10"/>
    <x v="0"/>
    <s v="is_arm16fraud_bad"/>
    <x v="0"/>
    <n v="0.77583129416111396"/>
    <n v="0.80701564786578117"/>
    <n v="0.82629538234427491"/>
    <n v="0.83050997007469152"/>
    <n v="0.83623322151464818"/>
    <n v="0.84820293169665051"/>
    <n v="0.85332486668752305"/>
    <n v="0.85585514844664046"/>
    <n v="0.85674203854955011"/>
    <n v="0.93406162191784003"/>
  </r>
  <r>
    <x v="5"/>
    <x v="2"/>
    <s v="2017/09/14"/>
    <x v="10"/>
    <x v="0"/>
    <s v="is_arm16fraud_bad"/>
    <x v="1"/>
    <n v="6.5864565710243355"/>
    <n v="13.269924620857436"/>
    <n v="20.051061591858879"/>
    <n v="28.147072705581156"/>
    <n v="35.408552623125317"/>
    <n v="42.544968570772888"/>
    <n v="49.980041965679192"/>
    <n v="57.490883212894843"/>
    <n v="65.217115980262889"/>
    <n v="66.558692921966568"/>
  </r>
  <r>
    <x v="5"/>
    <x v="2"/>
    <s v="2017/09/14"/>
    <x v="10"/>
    <x v="0"/>
    <s v="is_arm16fraud_bad"/>
    <x v="2"/>
    <n v="345"/>
    <n v="229"/>
    <n v="180"/>
    <n v="146"/>
    <n v="127"/>
    <n v="107"/>
    <n v="94"/>
    <n v="83"/>
    <n v="74"/>
    <n v="67"/>
  </r>
  <r>
    <x v="5"/>
    <x v="2"/>
    <s v="2017/09/21"/>
    <x v="11"/>
    <x v="0"/>
    <s v="is_arm16fraud_bad"/>
    <x v="0"/>
    <n v="0.74945257737613102"/>
    <n v="0.82480493433605762"/>
    <n v="0.8285880873948589"/>
    <n v="0.85828892134697155"/>
    <n v="0.86777140563195188"/>
    <n v="0.87683725394201439"/>
    <n v="0.87795908863376848"/>
    <n v="0.87853737184174652"/>
    <n v="0.88577083226907105"/>
    <n v="0.88577083226907105"/>
  </r>
  <r>
    <x v="5"/>
    <x v="2"/>
    <s v="2017/09/21"/>
    <x v="11"/>
    <x v="0"/>
    <s v="is_arm16fraud_bad"/>
    <x v="1"/>
    <n v="4.2037632663480471"/>
    <n v="9.1474450705431281"/>
    <n v="14.628299852907119"/>
    <n v="19.421544562602111"/>
    <n v="24.483368257094476"/>
    <n v="29.523514034646727"/>
    <n v="34.409586086091927"/>
    <n v="39.767790479952438"/>
    <n v="44.823024150707759"/>
    <n v="50.214939518260195"/>
  </r>
  <r>
    <x v="5"/>
    <x v="2"/>
    <s v="2017/09/21"/>
    <x v="11"/>
    <x v="0"/>
    <s v="is_arm16fraud_bad"/>
    <x v="2"/>
    <n v="413"/>
    <n v="295"/>
    <n v="225"/>
    <n v="183"/>
    <n v="153"/>
    <n v="131"/>
    <n v="117"/>
    <n v="102"/>
    <n v="91"/>
    <n v="83"/>
  </r>
  <r>
    <x v="5"/>
    <x v="2"/>
    <s v="2017/09/28"/>
    <x v="12"/>
    <x v="0"/>
    <s v="is_arm16fraud_bad"/>
    <x v="0"/>
    <n v="0.61311750794887487"/>
    <n v="0.67391116766704107"/>
    <n v="0.69640450392251585"/>
    <n v="0.70525124869909273"/>
    <n v="0.80276303001582272"/>
    <n v="0.94621408663384221"/>
    <n v="0.95040200480317405"/>
    <n v="0.95820526972244624"/>
    <n v="0.95820526972244624"/>
    <n v="0.96076267889988254"/>
  </r>
  <r>
    <x v="5"/>
    <x v="2"/>
    <s v="2017/09/28"/>
    <x v="12"/>
    <x v="0"/>
    <s v="is_arm16fraud_bad"/>
    <x v="1"/>
    <n v="5.5258170792096806"/>
    <n v="11.180634929986008"/>
    <n v="16.753994174533965"/>
    <n v="22.626087440374832"/>
    <n v="25.206733545488529"/>
    <n v="25.787363748347438"/>
    <n v="30.271756841269045"/>
    <n v="34.577113210118377"/>
    <n v="39.222380037615437"/>
    <n v="43.67640402364043"/>
  </r>
  <r>
    <x v="5"/>
    <x v="2"/>
    <s v="2017/09/28"/>
    <x v="12"/>
    <x v="0"/>
    <s v="is_arm16fraud_bad"/>
    <x v="2"/>
    <n v="420"/>
    <n v="287"/>
    <n v="228"/>
    <n v="187"/>
    <n v="159"/>
    <n v="140"/>
    <n v="120"/>
    <n v="106"/>
    <n v="96"/>
    <n v="86"/>
  </r>
  <r>
    <x v="5"/>
    <x v="2"/>
    <s v="2017/10/05"/>
    <x v="13"/>
    <x v="0"/>
    <s v="is_arm16fraud_bad"/>
    <x v="0"/>
    <n v="0.71320603621500389"/>
    <n v="0.77778831143826821"/>
    <n v="0.78731837742529986"/>
    <n v="0.80332446042834493"/>
    <n v="0.81472451449390637"/>
    <n v="0.83224242562813588"/>
    <n v="0.87816051058635236"/>
    <n v="0.90685039105517506"/>
    <n v="0.90739076783832395"/>
    <n v="0.91451869451326562"/>
  </r>
  <r>
    <x v="5"/>
    <x v="2"/>
    <s v="2017/10/05"/>
    <x v="13"/>
    <x v="0"/>
    <s v="is_arm16fraud_bad"/>
    <x v="1"/>
    <n v="5.2896430864804476"/>
    <n v="11.246998377278388"/>
    <n v="17.292463277740548"/>
    <n v="23.312572196351859"/>
    <n v="29.312135320750048"/>
    <n v="34.851827443769871"/>
    <n v="38.964469682224326"/>
    <n v="43.380785876895125"/>
    <n v="49.185520091547858"/>
    <n v="54.245743246384883"/>
  </r>
  <r>
    <x v="5"/>
    <x v="2"/>
    <s v="2017/10/05"/>
    <x v="13"/>
    <x v="0"/>
    <s v="is_arm16fraud_bad"/>
    <x v="2"/>
    <n v="473"/>
    <n v="314"/>
    <n v="245"/>
    <n v="200"/>
    <n v="173"/>
    <n v="148"/>
    <n v="129"/>
    <n v="116"/>
    <n v="103"/>
    <n v="93"/>
  </r>
  <r>
    <x v="5"/>
    <x v="2"/>
    <s v="2017/10/12"/>
    <x v="14"/>
    <x v="0"/>
    <s v="is_arm16fraud_bad"/>
    <x v="0"/>
    <n v="0.56101066433574309"/>
    <n v="0.70504697198343314"/>
    <n v="0.78568934048282002"/>
    <n v="0.80221813770192385"/>
    <n v="0.80286481588810843"/>
    <n v="0.81323958751298653"/>
    <n v="0.86715334153840062"/>
    <n v="0.88066851032996352"/>
    <n v="0.88171958754901281"/>
    <n v="0.88257296858161793"/>
  </r>
  <r>
    <x v="5"/>
    <x v="2"/>
    <s v="2017/10/12"/>
    <x v="14"/>
    <x v="0"/>
    <s v="is_arm16fraud_bad"/>
    <x v="1"/>
    <n v="5.2759866700755422"/>
    <n v="9.539268816517497"/>
    <n v="13.147541082266844"/>
    <n v="17.459666790867519"/>
    <n v="22.230082485673368"/>
    <n v="26.628283627867074"/>
    <n v="29.430459224676159"/>
    <n v="33.46851314741199"/>
    <n v="37.891027913181695"/>
    <n v="42.242699213143219"/>
  </r>
  <r>
    <x v="5"/>
    <x v="2"/>
    <s v="2017/10/12"/>
    <x v="14"/>
    <x v="0"/>
    <s v="is_arm16fraud_bad"/>
    <x v="2"/>
    <n v="441"/>
    <n v="310"/>
    <n v="242"/>
    <n v="197"/>
    <n v="167"/>
    <n v="143"/>
    <n v="124"/>
    <n v="111"/>
    <n v="101"/>
    <n v="91"/>
  </r>
  <r>
    <x v="5"/>
    <x v="2"/>
    <s v="2017/10/19"/>
    <x v="15"/>
    <x v="0"/>
    <s v="is_arm16fraud_bad"/>
    <x v="0"/>
    <n v="0.7732533128108845"/>
    <n v="0.82790483035484019"/>
    <n v="0.867154987525383"/>
    <n v="0.88041023540895125"/>
    <n v="0.88355635190314064"/>
    <n v="0.88730874788134939"/>
    <n v="0.89150194649047854"/>
    <n v="0.90935829504944976"/>
    <n v="0.90984725804637989"/>
    <n v="0.91884188280840495"/>
  </r>
  <r>
    <x v="5"/>
    <x v="2"/>
    <s v="2017/10/19"/>
    <x v="15"/>
    <x v="0"/>
    <s v="is_arm16fraud_bad"/>
    <x v="1"/>
    <n v="3.4202377326716711"/>
    <n v="7.6180179638448511"/>
    <n v="11.488607397459962"/>
    <n v="15.715654217268243"/>
    <n v="20.301763051278122"/>
    <n v="24.770878066034847"/>
    <n v="29.318218938032359"/>
    <n v="33.156976719968263"/>
    <n v="37.58633738374953"/>
    <n v="41.512660268207611"/>
  </r>
  <r>
    <x v="5"/>
    <x v="2"/>
    <s v="2017/10/19"/>
    <x v="15"/>
    <x v="0"/>
    <s v="is_arm16fraud_bad"/>
    <x v="2"/>
    <n v="417"/>
    <n v="267"/>
    <n v="204"/>
    <n v="165"/>
    <n v="140"/>
    <n v="122"/>
    <n v="108"/>
    <n v="95"/>
    <n v="84"/>
    <n v="77"/>
  </r>
  <r>
    <x v="5"/>
    <x v="2"/>
    <s v="2017/10/26"/>
    <x v="16"/>
    <x v="0"/>
    <s v="is_arm16fraud_bad"/>
    <x v="0"/>
    <n v="0.75504443142180655"/>
    <n v="0.79781935396775616"/>
    <n v="0.87274312156081102"/>
    <n v="0.90745754140908819"/>
    <n v="0.91096674328469363"/>
    <n v="0.91180560517196996"/>
    <n v="0.91690800296205355"/>
    <n v="0.91923899752672733"/>
    <n v="0.92677369991523761"/>
    <n v="0.94933782601994621"/>
  </r>
  <r>
    <x v="5"/>
    <x v="2"/>
    <s v="2017/10/26"/>
    <x v="16"/>
    <x v="0"/>
    <s v="is_arm16fraud_bad"/>
    <x v="1"/>
    <n v="4.1918151023157151"/>
    <n v="9.7907387913319486"/>
    <n v="14.371129552943144"/>
    <n v="19.261082844884225"/>
    <n v="24.621107493762807"/>
    <n v="29.732850876504436"/>
    <n v="34.925114053977445"/>
    <n v="40.143730812956754"/>
    <n v="45.2521061729812"/>
    <n v="49.437789140365247"/>
  </r>
  <r>
    <x v="5"/>
    <x v="2"/>
    <s v="2017/10/26"/>
    <x v="16"/>
    <x v="0"/>
    <s v="is_arm16fraud_bad"/>
    <x v="2"/>
    <n v="396"/>
    <n v="271"/>
    <n v="207"/>
    <n v="166"/>
    <n v="137"/>
    <n v="118"/>
    <n v="102"/>
    <n v="90"/>
    <n v="80"/>
    <n v="72"/>
  </r>
  <r>
    <x v="5"/>
    <x v="2"/>
    <s v="2017/11/02"/>
    <x v="17"/>
    <x v="0"/>
    <s v="is_arm16fraud_bad"/>
    <x v="0"/>
    <n v="0.75223892000171644"/>
    <n v="0.80999316576014435"/>
    <n v="0.82911647826282597"/>
    <n v="0.86249854785485458"/>
    <n v="0.86709161753793618"/>
    <n v="0.87076410569314144"/>
    <n v="0.87462738740511348"/>
    <n v="0.89574738640038587"/>
    <n v="0.89658047291265253"/>
    <n v="0.91460737658336178"/>
  </r>
  <r>
    <x v="5"/>
    <x v="2"/>
    <s v="2017/11/02"/>
    <x v="17"/>
    <x v="0"/>
    <s v="is_arm16fraud_bad"/>
    <x v="1"/>
    <n v="3.7943355944300632"/>
    <n v="8.4392928757426144"/>
    <n v="13.071633703678597"/>
    <n v="17.331357123329411"/>
    <n v="21.883655507305864"/>
    <n v="26.555177083469797"/>
    <n v="31.292711091029272"/>
    <n v="35.223223138429447"/>
    <n v="39.983359352766314"/>
    <n v="43.825425985230673"/>
  </r>
  <r>
    <x v="5"/>
    <x v="2"/>
    <s v="2017/11/02"/>
    <x v="17"/>
    <x v="0"/>
    <s v="is_arm16fraud_bad"/>
    <x v="2"/>
    <n v="409"/>
    <n v="270"/>
    <n v="202"/>
    <n v="163"/>
    <n v="142"/>
    <n v="120"/>
    <n v="108"/>
    <n v="95"/>
    <n v="85"/>
    <n v="77"/>
  </r>
  <r>
    <x v="5"/>
    <x v="2"/>
    <s v="2017/11/09"/>
    <x v="18"/>
    <x v="0"/>
    <s v="is_arm16fraud_bad"/>
    <x v="0"/>
    <n v="0.62852853342315929"/>
    <n v="0.66294512448001275"/>
    <n v="0.8275705978336656"/>
    <n v="0.83119443584213026"/>
    <n v="0.84561807174148884"/>
    <n v="0.85852914916774892"/>
    <n v="0.85979685861598731"/>
    <n v="0.89025783399163649"/>
    <n v="0.89049670667195491"/>
    <n v="0.89101791635653105"/>
  </r>
  <r>
    <x v="5"/>
    <x v="2"/>
    <s v="2017/11/09"/>
    <x v="18"/>
    <x v="0"/>
    <s v="is_arm16fraud_bad"/>
    <x v="1"/>
    <n v="3.3344756943343925"/>
    <n v="7.9292825375300797"/>
    <n v="10.153123611424014"/>
    <n v="13.982917923521423"/>
    <n v="17.788005654370444"/>
    <n v="21.413629454749454"/>
    <n v="25.306500410049242"/>
    <n v="28.14076124756118"/>
    <n v="31.795952527476473"/>
    <n v="35.625446849956795"/>
  </r>
  <r>
    <x v="5"/>
    <x v="2"/>
    <s v="2017/11/09"/>
    <x v="18"/>
    <x v="0"/>
    <s v="is_arm16fraud_bad"/>
    <x v="2"/>
    <n v="459"/>
    <n v="324"/>
    <n v="253"/>
    <n v="211"/>
    <n v="181"/>
    <n v="156"/>
    <n v="136"/>
    <n v="119"/>
    <n v="107"/>
    <n v="96"/>
  </r>
  <r>
    <x v="5"/>
    <x v="2"/>
    <s v="2017/11/16"/>
    <x v="19"/>
    <x v="0"/>
    <s v="is_arm16fraud_bad"/>
    <x v="0"/>
    <n v="0.68036806457334675"/>
    <n v="0.75264326335405629"/>
    <n v="0.8302764206990334"/>
    <n v="0.88695705110377787"/>
    <n v="0.89815665518472221"/>
    <n v="0.89937901147245547"/>
    <n v="0.91076536321412671"/>
    <n v="0.91749879012567359"/>
    <n v="0.96467018059427267"/>
    <n v="0.96598407126542973"/>
  </r>
  <r>
    <x v="5"/>
    <x v="2"/>
    <s v="2017/11/16"/>
    <x v="19"/>
    <x v="0"/>
    <s v="is_arm16fraud_bad"/>
    <x v="1"/>
    <n v="3.1093106384950944"/>
    <n v="6.9468985455162064"/>
    <n v="10.196285195535737"/>
    <n v="13.375981626563821"/>
    <n v="16.952014100551963"/>
    <n v="21.030499219983994"/>
    <n v="24.318607619163032"/>
    <n v="28.070918685024981"/>
    <n v="30.19194810414076"/>
    <n v="33.86893674568487"/>
  </r>
  <r>
    <x v="5"/>
    <x v="2"/>
    <s v="2017/11/16"/>
    <x v="19"/>
    <x v="0"/>
    <s v="is_arm16fraud_bad"/>
    <x v="2"/>
    <n v="450"/>
    <n v="298"/>
    <n v="228"/>
    <n v="191"/>
    <n v="160"/>
    <n v="140"/>
    <n v="123"/>
    <n v="110"/>
    <n v="98"/>
    <n v="89"/>
  </r>
  <r>
    <x v="5"/>
    <x v="2"/>
    <s v="2017/11/23"/>
    <x v="20"/>
    <x v="0"/>
    <s v="is_arm16fraud_bad"/>
    <x v="0"/>
    <n v="0.57994538597466727"/>
    <n v="0.66091341612634646"/>
    <n v="0.69445768629746008"/>
    <n v="0.70157640914202923"/>
    <n v="0.73384467570032785"/>
    <n v="0.78104910354885748"/>
    <n v="0.79369850024354482"/>
    <n v="0.79563387918968764"/>
    <n v="0.84014013246719854"/>
    <n v="0.84661270155296708"/>
  </r>
  <r>
    <x v="5"/>
    <x v="2"/>
    <s v="2017/11/23"/>
    <x v="20"/>
    <x v="0"/>
    <s v="is_arm16fraud_bad"/>
    <x v="1"/>
    <n v="5.7041109486037396"/>
    <n v="11.037333630176484"/>
    <n v="16.85824131195594"/>
    <n v="22.46276396305862"/>
    <n v="27.619015432930151"/>
    <n v="31.344877030772039"/>
    <n v="36.240142316065821"/>
    <n v="41.766319486675343"/>
    <n v="44.70404147552955"/>
    <n v="49.419046163648247"/>
  </r>
  <r>
    <x v="5"/>
    <x v="2"/>
    <s v="2017/11/23"/>
    <x v="20"/>
    <x v="0"/>
    <s v="is_arm16fraud_bad"/>
    <x v="2"/>
    <n v="426"/>
    <n v="286"/>
    <n v="222"/>
    <n v="184"/>
    <n v="152"/>
    <n v="128"/>
    <n v="113"/>
    <n v="100"/>
    <n v="89"/>
    <n v="80"/>
  </r>
  <r>
    <x v="5"/>
    <x v="2"/>
    <s v="2017/11/30"/>
    <x v="21"/>
    <x v="0"/>
    <s v="is_arm16fraud_bad"/>
    <x v="0"/>
    <n v="0.83218639638685199"/>
    <n v="0.86408081054118624"/>
    <n v="0.8971987663300186"/>
    <n v="0.91815947424557021"/>
    <n v="0.93371866620229571"/>
    <n v="0.93760248349560971"/>
    <n v="0.94052528840158223"/>
    <n v="0.94675577541042366"/>
    <n v="0.95280382789390372"/>
    <n v="0.95280382789390372"/>
  </r>
  <r>
    <x v="5"/>
    <x v="2"/>
    <s v="2017/11/30"/>
    <x v="21"/>
    <x v="0"/>
    <s v="is_arm16fraud_bad"/>
    <x v="1"/>
    <n v="2.3473655066705503"/>
    <n v="5.6738499976664798"/>
    <n v="8.9416954849910493"/>
    <n v="12.22475233902502"/>
    <n v="15.480256475951222"/>
    <n v="18.803487170406175"/>
    <n v="22.196075894941764"/>
    <n v="25.449333386363673"/>
    <n v="28.751110415774303"/>
    <n v="32.120215958162241"/>
  </r>
  <r>
    <x v="5"/>
    <x v="2"/>
    <s v="2017/11/30"/>
    <x v="21"/>
    <x v="0"/>
    <s v="is_arm16fraud_bad"/>
    <x v="2"/>
    <n v="401"/>
    <n v="273"/>
    <n v="203"/>
    <n v="167"/>
    <n v="140"/>
    <n v="122"/>
    <n v="105"/>
    <n v="94"/>
    <n v="84"/>
    <n v="76"/>
  </r>
  <r>
    <x v="5"/>
    <x v="2"/>
    <s v="2017/12/07"/>
    <x v="22"/>
    <x v="0"/>
    <s v="is_arm16fraud_bad"/>
    <x v="0"/>
    <n v="0.69825416260023554"/>
    <n v="0.82743025653529279"/>
    <n v="0.84078368769455925"/>
    <n v="0.85259526442044997"/>
    <n v="0.87266025843265516"/>
    <n v="0.88260371351012301"/>
    <n v="0.88543216884812015"/>
    <n v="0.90612683220257406"/>
    <n v="0.91235251193876388"/>
    <n v="0.91261590016223171"/>
  </r>
  <r>
    <x v="5"/>
    <x v="2"/>
    <s v="2017/12/07"/>
    <x v="22"/>
    <x v="0"/>
    <s v="is_arm16fraud_bad"/>
    <x v="1"/>
    <n v="5.2442029595845643"/>
    <n v="10.744101068699495"/>
    <n v="16.25329748826988"/>
    <n v="22.141799793989652"/>
    <n v="27.556299851520119"/>
    <n v="32.78876317225405"/>
    <n v="37.778648511980627"/>
    <n v="42.519512151625456"/>
    <n v="48.071149269662847"/>
    <n v="53.997131145220763"/>
  </r>
  <r>
    <x v="5"/>
    <x v="2"/>
    <s v="2017/12/07"/>
    <x v="22"/>
    <x v="0"/>
    <s v="is_arm16fraud_bad"/>
    <x v="2"/>
    <n v="404"/>
    <n v="268"/>
    <n v="202"/>
    <n v="164"/>
    <n v="135"/>
    <n v="118"/>
    <n v="103"/>
    <n v="89"/>
    <n v="79"/>
    <n v="72"/>
  </r>
  <r>
    <x v="5"/>
    <x v="2"/>
    <s v="2017/12/14"/>
    <x v="23"/>
    <x v="0"/>
    <s v="is_arm16fraud_bad"/>
    <x v="0"/>
    <n v="0.68716006880457403"/>
    <n v="0.75578589264895268"/>
    <n v="0.79831406091481105"/>
    <n v="0.8496381174314227"/>
    <n v="0.85612804416320221"/>
    <n v="0.88270662821284085"/>
    <n v="0.92470907815634751"/>
    <n v="0.96216075650263233"/>
    <n v="0.97517149246635759"/>
    <n v="0.97613437200793829"/>
  </r>
  <r>
    <x v="5"/>
    <x v="2"/>
    <s v="2017/12/14"/>
    <x v="23"/>
    <x v="0"/>
    <s v="is_arm16fraud_bad"/>
    <x v="1"/>
    <n v="5.3198161416685981"/>
    <n v="10.683580777317189"/>
    <n v="15.76515804216729"/>
    <n v="20.563326702462465"/>
    <n v="25.911459008320161"/>
    <n v="30.343036350023155"/>
    <n v="34.231955921280857"/>
    <n v="37.610949273836638"/>
    <n v="42.171318920119475"/>
    <n v="47.211473451852626"/>
  </r>
  <r>
    <x v="5"/>
    <x v="2"/>
    <s v="2017/12/14"/>
    <x v="23"/>
    <x v="0"/>
    <s v="is_arm16fraud_bad"/>
    <x v="2"/>
    <n v="368"/>
    <n v="247"/>
    <n v="192"/>
    <n v="155"/>
    <n v="131"/>
    <n v="112"/>
    <n v="98"/>
    <n v="87"/>
    <n v="77"/>
    <n v="69"/>
  </r>
  <r>
    <x v="5"/>
    <x v="2"/>
    <s v="2017/12/21"/>
    <x v="24"/>
    <x v="0"/>
    <s v="is_arm16fraud_bad"/>
    <x v="0"/>
    <n v="0.59313192930921554"/>
    <n v="0.68992731915178895"/>
    <n v="0.70525994829885486"/>
    <n v="0.82501413335837892"/>
    <n v="0.82999254781077902"/>
    <n v="0.85641146887218977"/>
    <n v="0.85837114988810859"/>
    <n v="0.88473702187562941"/>
    <n v="0.89135899308999644"/>
    <n v="0.8996052304940062"/>
  </r>
  <r>
    <x v="5"/>
    <x v="2"/>
    <s v="2017/12/21"/>
    <x v="24"/>
    <x v="0"/>
    <s v="is_arm16fraud_bad"/>
    <x v="1"/>
    <n v="4.6307388528118061"/>
    <n v="9.4611619250664081"/>
    <n v="15.112138289775732"/>
    <n v="17.701001105097045"/>
    <n v="22.489032310546136"/>
    <n v="26.667811118678848"/>
    <n v="31.476440085466571"/>
    <n v="35.267428679980029"/>
    <n v="39.844964153139216"/>
    <n v="44.221158928646098"/>
  </r>
  <r>
    <x v="5"/>
    <x v="2"/>
    <s v="2017/12/21"/>
    <x v="24"/>
    <x v="0"/>
    <s v="is_arm16fraud_bad"/>
    <x v="2"/>
    <n v="430"/>
    <n v="290"/>
    <n v="227"/>
    <n v="185"/>
    <n v="158"/>
    <n v="138"/>
    <n v="123"/>
    <n v="109"/>
    <n v="98"/>
    <n v="88"/>
  </r>
  <r>
    <x v="5"/>
    <x v="2"/>
    <s v="2017/12/28"/>
    <x v="25"/>
    <x v="0"/>
    <s v="is_arm16fraud_bad"/>
    <x v="0"/>
    <n v="0.65494491424832013"/>
    <n v="0.72722937029486068"/>
    <n v="0.74505330750128251"/>
    <n v="0.79218583427951061"/>
    <n v="0.79306855777668894"/>
    <n v="0.81286155164794915"/>
    <n v="0.82940923854428861"/>
    <n v="0.84634316142690402"/>
    <n v="0.8939497697610298"/>
    <n v="0.90173868432587823"/>
  </r>
  <r>
    <x v="5"/>
    <x v="2"/>
    <s v="2017/12/28"/>
    <x v="25"/>
    <x v="0"/>
    <s v="is_arm16fraud_bad"/>
    <x v="1"/>
    <n v="8.5377873337739061"/>
    <n v="18.310257684289187"/>
    <n v="28.067190858967152"/>
    <n v="36.443570068740655"/>
    <n v="46.412665743611008"/>
    <n v="55.060644947607045"/>
    <n v="63.631351187248718"/>
    <n v="71.798614115390251"/>
    <n v="77.076144027279184"/>
    <n v="85.171801751630682"/>
  </r>
  <r>
    <x v="5"/>
    <x v="2"/>
    <s v="2017/12/28"/>
    <x v="25"/>
    <x v="0"/>
    <s v="is_arm16fraud_bad"/>
    <x v="2"/>
    <n v="425"/>
    <n v="307"/>
    <n v="234"/>
    <n v="188"/>
    <n v="156"/>
    <n v="137"/>
    <n v="121"/>
    <n v="108"/>
    <n v="97"/>
    <n v="88"/>
  </r>
  <r>
    <x v="5"/>
    <x v="2"/>
    <s v="2018/01/04"/>
    <x v="26"/>
    <x v="0"/>
    <s v="is_arm16fraud_bad"/>
    <x v="0"/>
    <n v="0.59175528252467857"/>
    <n v="0.69973600351533971"/>
    <n v="0.7123416799587573"/>
    <n v="0.80146703157923871"/>
    <n v="0.81468194132565686"/>
    <n v="0.8356061020209743"/>
    <n v="0.83615914524650636"/>
    <n v="0.8420602105743914"/>
    <n v="0.84271483881682507"/>
    <n v="0.8445743705431128"/>
  </r>
  <r>
    <x v="5"/>
    <x v="2"/>
    <s v="2018/01/04"/>
    <x v="26"/>
    <x v="0"/>
    <s v="is_arm16fraud_bad"/>
    <x v="1"/>
    <n v="6.7260117786203137"/>
    <n v="13.282176456335883"/>
    <n v="20.643923546247361"/>
    <n v="25.166389281261544"/>
    <n v="31.559066359702527"/>
    <n v="37.532250042276374"/>
    <n v="44.417431207086409"/>
    <n v="50.862737034836478"/>
    <n v="57.425135264078008"/>
    <n v="63.669221104765938"/>
  </r>
  <r>
    <x v="5"/>
    <x v="2"/>
    <s v="2018/01/04"/>
    <x v="26"/>
    <x v="0"/>
    <s v="is_arm16fraud_bad"/>
    <x v="2"/>
    <n v="424"/>
    <n v="296"/>
    <n v="230"/>
    <n v="186"/>
    <n v="152"/>
    <n v="131"/>
    <n v="115"/>
    <n v="102"/>
    <n v="92"/>
    <n v="82"/>
  </r>
  <r>
    <x v="5"/>
    <x v="2"/>
    <s v="2018/01/11"/>
    <x v="27"/>
    <x v="0"/>
    <s v="is_arm16fraud_bad"/>
    <x v="0"/>
    <n v="0.40180987214696784"/>
    <n v="0.55130190891060304"/>
    <n v="0.64828368174528206"/>
    <n v="0.6871267065268114"/>
    <n v="0.71392074912701675"/>
    <n v="0.71900360105949812"/>
    <n v="0.72275648864559749"/>
    <n v="0.78590025414259645"/>
    <n v="0.8073138888697472"/>
    <n v="0.81852951107627692"/>
  </r>
  <r>
    <x v="5"/>
    <x v="2"/>
    <s v="2018/01/11"/>
    <x v="27"/>
    <x v="0"/>
    <s v="is_arm16fraud_bad"/>
    <x v="1"/>
    <n v="8.4401990740168014"/>
    <n v="13.948029266899296"/>
    <n v="18.727961101876499"/>
    <n v="24.122156485644279"/>
    <n v="29.126680654650297"/>
    <n v="35.482168063118095"/>
    <n v="41.91872833770325"/>
    <n v="44.30840587901389"/>
    <n v="48.955739902275795"/>
    <n v="54.169089223581551"/>
  </r>
  <r>
    <x v="5"/>
    <x v="2"/>
    <s v="2018/01/11"/>
    <x v="27"/>
    <x v="0"/>
    <s v="is_arm16fraud_bad"/>
    <x v="2"/>
    <n v="444"/>
    <n v="299"/>
    <n v="231"/>
    <n v="183"/>
    <n v="160"/>
    <n v="136"/>
    <n v="120"/>
    <n v="107"/>
    <n v="96"/>
    <n v="86"/>
  </r>
  <r>
    <x v="5"/>
    <x v="2"/>
    <s v="2018/01/18"/>
    <x v="28"/>
    <x v="0"/>
    <s v="is_arm16fraud_bad"/>
    <x v="0"/>
    <n v="0.50640131422889989"/>
    <n v="0.56271544218957403"/>
    <n v="0.69079888361201003"/>
    <n v="0.71112728942812875"/>
    <n v="0.71999316136651548"/>
    <n v="0.73090873073953122"/>
    <n v="0.74207942404069893"/>
    <n v="0.75469682899378721"/>
    <n v="0.75576186414587743"/>
    <n v="0.78267630299940949"/>
  </r>
  <r>
    <x v="5"/>
    <x v="2"/>
    <s v="2018/01/18"/>
    <x v="28"/>
    <x v="0"/>
    <s v="is_arm16fraud_bad"/>
    <x v="1"/>
    <n v="7.341666429966355"/>
    <n v="14.766703925145212"/>
    <n v="18.867424247959075"/>
    <n v="25.010848138831204"/>
    <n v="31.392406072604395"/>
    <n v="37.780330997066905"/>
    <n v="44.165275245073659"/>
    <n v="50.293154356132639"/>
    <n v="57.040904959668353"/>
    <n v="61.542558713736945"/>
  </r>
  <r>
    <x v="5"/>
    <x v="2"/>
    <s v="2018/01/18"/>
    <x v="28"/>
    <x v="0"/>
    <s v="is_arm16fraud_bad"/>
    <x v="2"/>
    <n v="426"/>
    <n v="294"/>
    <n v="219"/>
    <n v="187"/>
    <n v="156"/>
    <n v="137"/>
    <n v="122"/>
    <n v="108"/>
    <n v="98"/>
    <n v="88"/>
  </r>
  <r>
    <x v="5"/>
    <x v="2"/>
    <s v="2018/01/25"/>
    <x v="29"/>
    <x v="0"/>
    <s v="is_arm16fraud_bad"/>
    <x v="0"/>
    <n v="0.51467945885772459"/>
    <n v="0.63131797610076146"/>
    <n v="0.69981426991584939"/>
    <n v="0.72847288787226194"/>
    <n v="0.78025310816722016"/>
    <n v="0.78102952481349508"/>
    <n v="0.7821767673206782"/>
    <n v="0.78281009885680763"/>
    <n v="0.80735681913383361"/>
    <n v="0.81174134701030187"/>
  </r>
  <r>
    <x v="5"/>
    <x v="2"/>
    <s v="2018/01/25"/>
    <x v="29"/>
    <x v="0"/>
    <s v="is_arm16fraud_bad"/>
    <x v="1"/>
    <n v="7.9215194463536607"/>
    <n v="13.739525104178483"/>
    <n v="19.841302627496503"/>
    <n v="26.387218369309512"/>
    <n v="31.204960688356714"/>
    <n v="38.01033154786893"/>
    <n v="44.872711654822879"/>
    <n v="53.227562570774225"/>
    <n v="56.915227059315001"/>
    <n v="63.251348655792242"/>
  </r>
  <r>
    <x v="5"/>
    <x v="2"/>
    <s v="2018/01/25"/>
    <x v="29"/>
    <x v="0"/>
    <s v="is_arm16fraud_bad"/>
    <x v="2"/>
    <n v="451"/>
    <n v="303"/>
    <n v="231"/>
    <n v="189"/>
    <n v="162"/>
    <n v="138"/>
    <n v="121"/>
    <n v="106"/>
    <n v="97"/>
    <n v="86"/>
  </r>
  <r>
    <x v="5"/>
    <x v="2"/>
    <s v="2018/02/01"/>
    <x v="6"/>
    <x v="0"/>
    <s v="is_arm16fraud_bad"/>
    <x v="0"/>
    <n v="0.53767101214238189"/>
    <n v="0.59471304786260804"/>
    <n v="0.66081339924318006"/>
    <n v="0.68309305867431791"/>
    <n v="0.69358652486693273"/>
    <n v="0.69851910761809688"/>
    <n v="0.77171022538256817"/>
    <n v="0.79001372255489011"/>
    <n v="0.79807052561543557"/>
    <n v="0.80278167623087149"/>
  </r>
  <r>
    <x v="5"/>
    <x v="2"/>
    <s v="2018/02/01"/>
    <x v="6"/>
    <x v="0"/>
    <s v="is_arm16fraud_bad"/>
    <x v="1"/>
    <n v="8.2035183919458099"/>
    <n v="16.042231331984858"/>
    <n v="23.119794375714449"/>
    <n v="30.611086306537224"/>
    <n v="38.929799876269293"/>
    <n v="47.216243910170789"/>
    <n v="50.295001774832677"/>
    <n v="57.023617964812551"/>
    <n v="63.819165863380583"/>
    <n v="70.437827933853612"/>
  </r>
  <r>
    <x v="5"/>
    <x v="2"/>
    <s v="2018/02/01"/>
    <x v="6"/>
    <x v="0"/>
    <s v="is_arm16fraud_bad"/>
    <x v="2"/>
    <n v="349"/>
    <n v="236"/>
    <n v="180"/>
    <n v="144"/>
    <n v="123"/>
    <n v="105"/>
    <n v="92"/>
    <n v="83"/>
    <n v="74"/>
    <n v="68"/>
  </r>
  <r>
    <x v="5"/>
    <x v="2"/>
    <s v="2018/02/08"/>
    <x v="30"/>
    <x v="0"/>
    <s v="is_arm16fraud_bad"/>
    <x v="0"/>
    <n v="0.5966354913214662"/>
    <n v="0.75195260187270496"/>
    <n v="0.83634143182035903"/>
    <n v="0.85375160452415011"/>
    <n v="0.89941298280274384"/>
    <n v="0.90406240120358117"/>
    <n v="0.90430096017504447"/>
    <n v="0.90591561729119119"/>
    <n v="0.9117045600994077"/>
    <n v="0.91341517019991436"/>
  </r>
  <r>
    <x v="5"/>
    <x v="2"/>
    <s v="2018/02/08"/>
    <x v="30"/>
    <x v="0"/>
    <s v="is_arm16fraud_bad"/>
    <x v="1"/>
    <n v="7.9856182234054147"/>
    <n v="13.787460511172815"/>
    <n v="20.117112647694373"/>
    <n v="27.449996608928007"/>
    <n v="33.209859773064721"/>
    <n v="40.44036602058295"/>
    <n v="47.760194996050259"/>
    <n v="54.805913780364286"/>
    <n v="61.633265552683277"/>
    <n v="68.775742430976749"/>
  </r>
  <r>
    <x v="5"/>
    <x v="2"/>
    <s v="2018/02/08"/>
    <x v="30"/>
    <x v="0"/>
    <s v="is_arm16fraud_bad"/>
    <x v="2"/>
    <n v="357"/>
    <n v="239"/>
    <n v="178"/>
    <n v="145"/>
    <n v="123"/>
    <n v="105"/>
    <n v="93"/>
    <n v="82"/>
    <n v="74"/>
    <n v="66"/>
  </r>
  <r>
    <x v="5"/>
    <x v="2"/>
    <s v="2018/02/15"/>
    <x v="31"/>
    <x v="0"/>
    <s v="is_arm16fraud_bad"/>
    <x v="0"/>
    <n v="0.66601030221459689"/>
    <n v="0.75097862055921605"/>
    <n v="0.76506818654773523"/>
    <n v="0.84770398449777218"/>
    <n v="0.85933452304848557"/>
    <n v="0.87643917356716416"/>
    <n v="0.93595287749876388"/>
    <n v="0.94266723257983021"/>
    <n v="0.94846035688460317"/>
    <n v="0.94846035688460317"/>
  </r>
  <r>
    <x v="5"/>
    <x v="2"/>
    <s v="2018/02/15"/>
    <x v="31"/>
    <x v="0"/>
    <s v="is_arm16fraud_bad"/>
    <x v="1"/>
    <n v="4.4001873250267183"/>
    <n v="10.101494393015077"/>
    <n v="16.130997178872523"/>
    <n v="20.319814424747925"/>
    <n v="25.88786823926494"/>
    <n v="31.210451162914509"/>
    <n v="34.573390066626196"/>
    <n v="39.858934455964473"/>
    <n v="44.931357209143869"/>
    <n v="50.446121709940009"/>
  </r>
  <r>
    <x v="5"/>
    <x v="2"/>
    <s v="2018/02/15"/>
    <x v="31"/>
    <x v="0"/>
    <s v="is_arm16fraud_bad"/>
    <x v="2"/>
    <n v="392"/>
    <n v="247"/>
    <n v="179"/>
    <n v="148"/>
    <n v="122"/>
    <n v="104"/>
    <n v="89"/>
    <n v="79"/>
    <n v="70"/>
    <n v="63"/>
  </r>
  <r>
    <x v="5"/>
    <x v="2"/>
    <s v="2018/02/22"/>
    <x v="32"/>
    <x v="0"/>
    <s v="is_arm16fraud_bad"/>
    <x v="0"/>
    <n v="0.53457901988814882"/>
    <n v="0.69223809993164565"/>
    <n v="0.71085985988882816"/>
    <n v="0.73836140002676076"/>
    <n v="0.80292727121089469"/>
    <n v="0.87940290168500512"/>
    <n v="0.88542441652292225"/>
    <n v="0.89717057787128562"/>
    <n v="0.89793859118465502"/>
    <n v="0.91963283154398945"/>
  </r>
  <r>
    <x v="5"/>
    <x v="2"/>
    <s v="2018/02/22"/>
    <x v="32"/>
    <x v="0"/>
    <s v="is_arm16fraud_bad"/>
    <x v="1"/>
    <n v="5.8358117811284522"/>
    <n v="10.650778591724158"/>
    <n v="17.227518634729556"/>
    <n v="22.138260166173797"/>
    <n v="26.166215916612821"/>
    <n v="29.260530565570622"/>
    <n v="34.382328163814293"/>
    <n v="39.356207826642041"/>
    <n v="44.505682286448241"/>
    <n v="48.699834030610688"/>
  </r>
  <r>
    <x v="5"/>
    <x v="2"/>
    <s v="2018/02/22"/>
    <x v="32"/>
    <x v="0"/>
    <s v="is_arm16fraud_bad"/>
    <x v="2"/>
    <n v="370"/>
    <n v="240"/>
    <n v="193"/>
    <n v="152"/>
    <n v="124"/>
    <n v="106"/>
    <n v="91"/>
    <n v="78"/>
    <n v="69"/>
    <n v="61"/>
  </r>
  <r>
    <x v="5"/>
    <x v="2"/>
    <s v="2018/03/01"/>
    <x v="7"/>
    <x v="0"/>
    <s v="is_arm16fraud_bad"/>
    <x v="0"/>
    <n v="0.51145980967807247"/>
    <n v="0.52640355190466548"/>
    <n v="0.52640355190466548"/>
    <n v="0.52640355190466548"/>
    <n v="0.52640355190466548"/>
    <n v="0.57759378705926612"/>
    <n v="0.57759378705926612"/>
    <n v="0.57759378705926612"/>
    <n v="0.57759378705926612"/>
    <n v="0.6086874150348538"/>
  </r>
  <r>
    <x v="5"/>
    <x v="2"/>
    <s v="2018/03/01"/>
    <x v="7"/>
    <x v="0"/>
    <s v="is_arm16fraud_bad"/>
    <x v="1"/>
    <n v="9.8075887732077121"/>
    <n v="20.866922445032376"/>
    <n v="31.729348850371039"/>
    <n v="44.376175522752192"/>
    <n v="55.196088047100595"/>
    <n v="60.362476620186641"/>
    <n v="70.896376410613357"/>
    <n v="81.32291559730885"/>
    <n v="91.281932380697242"/>
    <n v="96.838609542319361"/>
  </r>
  <r>
    <x v="5"/>
    <x v="2"/>
    <s v="2018/03/01"/>
    <x v="7"/>
    <x v="0"/>
    <s v="is_arm16fraud_bad"/>
    <x v="2"/>
    <n v="291"/>
    <n v="186"/>
    <n v="153"/>
    <n v="127"/>
    <n v="108"/>
    <n v="88"/>
    <n v="77"/>
    <n v="67"/>
    <n v="62"/>
    <n v="56"/>
  </r>
  <r>
    <x v="6"/>
    <x v="2"/>
    <s v="2017/08/31"/>
    <x v="8"/>
    <x v="0"/>
    <s v="is_arm16fraud_bad"/>
    <x v="0"/>
    <n v="0.50738237573443612"/>
    <n v="0.67959209472179694"/>
    <n v="0.73322499619842896"/>
    <n v="0.7796457747339619"/>
    <n v="0.79531400451582146"/>
    <n v="0.81021145109033765"/>
    <n v="0.81021145109033765"/>
    <n v="0.81663839589152942"/>
    <n v="0.82095635220892849"/>
    <n v="0.88718037033712149"/>
  </r>
  <r>
    <x v="6"/>
    <x v="2"/>
    <s v="2017/08/31"/>
    <x v="8"/>
    <x v="0"/>
    <s v="is_arm16fraud_bad"/>
    <x v="1"/>
    <n v="7.1062276352895717"/>
    <n v="13.598818521916153"/>
    <n v="21.604135715963395"/>
    <n v="30.4858187455478"/>
    <n v="37.673464579081958"/>
    <n v="46.519248480204624"/>
    <n v="56.963396989385402"/>
    <n v="67.279755836399076"/>
    <n v="77.851332658101612"/>
    <n v="81.416998527020894"/>
  </r>
  <r>
    <x v="6"/>
    <x v="2"/>
    <s v="2017/08/31"/>
    <x v="8"/>
    <x v="0"/>
    <s v="is_arm16fraud_bad"/>
    <x v="2"/>
    <n v="288"/>
    <n v="188"/>
    <n v="145.5"/>
    <n v="112.5"/>
    <n v="99"/>
    <n v="84"/>
    <n v="73"/>
    <n v="63.5"/>
    <n v="55.5"/>
    <n v="50"/>
  </r>
  <r>
    <x v="6"/>
    <x v="2"/>
    <s v="2017/09/07"/>
    <x v="9"/>
    <x v="0"/>
    <s v="is_arm16fraud_bad"/>
    <x v="0"/>
    <n v="0.44947749044875696"/>
    <n v="0.52695438043778997"/>
    <n v="0.55656440189649437"/>
    <n v="0.56797381628600052"/>
    <n v="0.57475651349704815"/>
    <n v="0.9004148422293774"/>
    <n v="0.91345411227832252"/>
    <n v="0.91584524688299118"/>
    <n v="0.91649005295310559"/>
    <n v="0.92657570341843198"/>
  </r>
  <r>
    <x v="6"/>
    <x v="2"/>
    <s v="2017/09/07"/>
    <x v="9"/>
    <x v="0"/>
    <s v="is_arm16fraud_bad"/>
    <x v="1"/>
    <n v="4.2270475246517956"/>
    <n v="8.8003485539525084"/>
    <n v="12.043821318762403"/>
    <n v="16.824600272017111"/>
    <n v="21.757945667456173"/>
    <n v="16.884689594996249"/>
    <n v="19.934338586403904"/>
    <n v="23.26906105591473"/>
    <n v="26.417576142796609"/>
    <n v="29.478900089440398"/>
  </r>
  <r>
    <x v="6"/>
    <x v="2"/>
    <s v="2017/09/07"/>
    <x v="9"/>
    <x v="0"/>
    <s v="is_arm16fraud_bad"/>
    <x v="2"/>
    <n v="266"/>
    <n v="160.5"/>
    <n v="128"/>
    <n v="102"/>
    <n v="85.5"/>
    <n v="74.5"/>
    <n v="63"/>
    <n v="57"/>
    <n v="50.5"/>
    <n v="45"/>
  </r>
  <r>
    <x v="6"/>
    <x v="2"/>
    <s v="2017/09/14"/>
    <x v="10"/>
    <x v="0"/>
    <s v="is_arm16fraud_bad"/>
    <x v="0"/>
    <n v="0.80047824288307867"/>
    <n v="0.81947488336320629"/>
    <n v="0.83367215070023426"/>
    <n v="0.83848350884472445"/>
    <n v="0.83897882002288693"/>
    <n v="0.84152335980090021"/>
    <n v="0.84185563363255878"/>
    <n v="0.92810135674348515"/>
    <n v="0.93208017056723358"/>
    <n v="0.93443790963391604"/>
  </r>
  <r>
    <x v="6"/>
    <x v="2"/>
    <s v="2017/09/14"/>
    <x v="10"/>
    <x v="0"/>
    <s v="is_arm16fraud_bad"/>
    <x v="1"/>
    <n v="6.0928207815541251"/>
    <n v="13.143124431381493"/>
    <n v="20.049846100764963"/>
    <n v="23.819867059068809"/>
    <n v="30.314280126862649"/>
    <n v="37.72225118374601"/>
    <n v="45.273731542065775"/>
    <n v="48.163996066292384"/>
    <n v="54.537044426886176"/>
    <n v="61.345211806367921"/>
  </r>
  <r>
    <x v="6"/>
    <x v="2"/>
    <s v="2017/09/14"/>
    <x v="10"/>
    <x v="0"/>
    <s v="is_arm16fraud_bad"/>
    <x v="2"/>
    <n v="237.5"/>
    <n v="170"/>
    <n v="132.5"/>
    <n v="118"/>
    <n v="101.5"/>
    <n v="87"/>
    <n v="75"/>
    <n v="66.5"/>
    <n v="60"/>
    <n v="54"/>
  </r>
  <r>
    <x v="6"/>
    <x v="2"/>
    <s v="2017/09/21"/>
    <x v="11"/>
    <x v="0"/>
    <s v="is_arm16fraud_bad"/>
    <x v="0"/>
    <n v="0.788476563828443"/>
    <n v="0.79749016983668453"/>
    <n v="0.84842091492333904"/>
    <n v="0.85175602873992307"/>
    <n v="0.86482152452298511"/>
    <n v="0.86929048441927614"/>
    <n v="0.87811813098751379"/>
    <n v="0.87822015542736021"/>
    <n v="0.87857094584180939"/>
    <n v="0.87914922904978754"/>
  </r>
  <r>
    <x v="6"/>
    <x v="2"/>
    <s v="2017/09/21"/>
    <x v="11"/>
    <x v="0"/>
    <s v="is_arm16fraud_bad"/>
    <x v="1"/>
    <n v="3.9803063581831113"/>
    <n v="9.4515045518354697"/>
    <n v="14.227797828331443"/>
    <n v="19.659603478041031"/>
    <n v="24.545527442971569"/>
    <n v="29.680608540989255"/>
    <n v="34.759095415673194"/>
    <n v="39.76207861553501"/>
    <n v="44.804304416011725"/>
    <n v="49.730219849590554"/>
  </r>
  <r>
    <x v="6"/>
    <x v="2"/>
    <s v="2017/09/21"/>
    <x v="11"/>
    <x v="0"/>
    <s v="is_arm16fraud_bad"/>
    <x v="2"/>
    <n v="286"/>
    <n v="195.5"/>
    <n v="152.5"/>
    <n v="125"/>
    <n v="105.5"/>
    <n v="89"/>
    <n v="77.5"/>
    <n v="68.5"/>
    <n v="62"/>
    <n v="58"/>
  </r>
  <r>
    <x v="6"/>
    <x v="2"/>
    <s v="2017/09/28"/>
    <x v="12"/>
    <x v="0"/>
    <s v="is_arm16fraud_bad"/>
    <x v="0"/>
    <n v="0.65104824172381848"/>
    <n v="0.74987762576777939"/>
    <n v="0.79087741119692667"/>
    <n v="0.80058783234099107"/>
    <n v="0.80782047648498523"/>
    <n v="0.81385140911088483"/>
    <n v="0.81717886373832949"/>
    <n v="0.95963325595778315"/>
    <n v="0.96052412659909825"/>
    <n v="0.96116015132408572"/>
  </r>
  <r>
    <x v="6"/>
    <x v="2"/>
    <s v="2017/09/28"/>
    <x v="12"/>
    <x v="0"/>
    <s v="is_arm16fraud_bad"/>
    <x v="1"/>
    <n v="5.1129012672166798"/>
    <n v="9.8138411527908094"/>
    <n v="14.537086263549412"/>
    <n v="19.704018629878924"/>
    <n v="24.943286508985807"/>
    <n v="30.115923929318473"/>
    <n v="35.353294005100693"/>
    <n v="34.477701368280435"/>
    <n v="38.953896262529057"/>
    <n v="43.566248532515317"/>
  </r>
  <r>
    <x v="6"/>
    <x v="2"/>
    <s v="2017/09/28"/>
    <x v="12"/>
    <x v="0"/>
    <s v="is_arm16fraud_bad"/>
    <x v="2"/>
    <n v="273.5"/>
    <n v="197.5"/>
    <n v="157"/>
    <n v="128"/>
    <n v="108.5"/>
    <n v="92.5"/>
    <n v="82.5"/>
    <n v="72.5"/>
    <n v="65"/>
    <n v="59"/>
  </r>
  <r>
    <x v="6"/>
    <x v="2"/>
    <s v="2017/10/05"/>
    <x v="13"/>
    <x v="0"/>
    <s v="is_arm16fraud_bad"/>
    <x v="0"/>
    <n v="0.73844481067503487"/>
    <n v="0.78253110756467548"/>
    <n v="0.793491164435289"/>
    <n v="0.81590174399775395"/>
    <n v="0.82371057887932608"/>
    <n v="0.86036808916161189"/>
    <n v="0.89275500563031873"/>
    <n v="0.92477065703877726"/>
    <n v="0.92512254326185983"/>
    <n v="0.93363082869066116"/>
  </r>
  <r>
    <x v="6"/>
    <x v="2"/>
    <s v="2017/10/05"/>
    <x v="13"/>
    <x v="0"/>
    <s v="is_arm16fraud_bad"/>
    <x v="1"/>
    <n v="4.8763189587775182"/>
    <n v="10.854987013884752"/>
    <n v="16.850633010584843"/>
    <n v="22.623244999639457"/>
    <n v="28.700856373139501"/>
    <n v="33.483835381143948"/>
    <n v="38.044818880339264"/>
    <n v="42.373838752813526"/>
    <n v="47.787659286278121"/>
    <n v="53.021416597553248"/>
  </r>
  <r>
    <x v="6"/>
    <x v="2"/>
    <s v="2017/10/05"/>
    <x v="13"/>
    <x v="0"/>
    <s v="is_arm16fraud_bad"/>
    <x v="2"/>
    <n v="316.5"/>
    <n v="209.5"/>
    <n v="161"/>
    <n v="135"/>
    <n v="113.5"/>
    <n v="100"/>
    <n v="87"/>
    <n v="77"/>
    <n v="69.5"/>
    <n v="62"/>
  </r>
  <r>
    <x v="6"/>
    <x v="2"/>
    <s v="2017/10/12"/>
    <x v="14"/>
    <x v="0"/>
    <s v="is_arm16fraud_bad"/>
    <x v="0"/>
    <n v="0.60087031355335696"/>
    <n v="0.71957325094040803"/>
    <n v="0.81910528740477151"/>
    <n v="0.83947970326658017"/>
    <n v="0.86530585041108676"/>
    <n v="0.86750460127741458"/>
    <n v="0.90036314853018096"/>
    <n v="0.90202893029250475"/>
    <n v="0.92750967202697998"/>
    <n v="0.93011755042265998"/>
  </r>
  <r>
    <x v="6"/>
    <x v="2"/>
    <s v="2017/10/12"/>
    <x v="14"/>
    <x v="0"/>
    <s v="is_arm16fraud_bad"/>
    <x v="1"/>
    <n v="4.6812288275324523"/>
    <n v="8.9175929131873595"/>
    <n v="12.661806004547836"/>
    <n v="16.385245189313412"/>
    <n v="20.267058725565704"/>
    <n v="24.773168212109606"/>
    <n v="28.34791536154032"/>
    <n v="32.550225995512299"/>
    <n v="35.870539109738573"/>
    <n v="39.913149489965505"/>
  </r>
  <r>
    <x v="6"/>
    <x v="2"/>
    <s v="2017/10/12"/>
    <x v="14"/>
    <x v="0"/>
    <s v="is_arm16fraud_bad"/>
    <x v="2"/>
    <n v="310.5"/>
    <n v="211"/>
    <n v="166.5"/>
    <n v="134"/>
    <n v="114.5"/>
    <n v="98.5"/>
    <n v="87"/>
    <n v="76"/>
    <n v="67.5"/>
    <n v="62.5"/>
  </r>
  <r>
    <x v="6"/>
    <x v="2"/>
    <s v="2017/10/19"/>
    <x v="15"/>
    <x v="0"/>
    <s v="is_arm16fraud_bad"/>
    <x v="0"/>
    <n v="0.80263384171560004"/>
    <n v="0.85667788929457822"/>
    <n v="0.87245706503370191"/>
    <n v="0.87783782251076115"/>
    <n v="0.89293203879712513"/>
    <n v="0.8962277229897998"/>
    <n v="0.89843011276127371"/>
    <n v="0.91234640225290897"/>
    <n v="0.92027868509863042"/>
    <n v="0.94270258441511101"/>
  </r>
  <r>
    <x v="6"/>
    <x v="2"/>
    <s v="2017/10/19"/>
    <x v="15"/>
    <x v="0"/>
    <s v="is_arm16fraud_bad"/>
    <x v="1"/>
    <n v="3.04209143445653"/>
    <n v="7.1025282502862694"/>
    <n v="11.431002480812744"/>
    <n v="15.79755730016894"/>
    <n v="19.997356453587528"/>
    <n v="24.59642564868409"/>
    <n v="28.831630721387477"/>
    <n v="32.889746047679211"/>
    <n v="36.902890169875576"/>
    <n v="40.399172519443979"/>
  </r>
  <r>
    <x v="6"/>
    <x v="2"/>
    <s v="2017/10/19"/>
    <x v="15"/>
    <x v="0"/>
    <s v="is_arm16fraud_bad"/>
    <x v="2"/>
    <n v="295.5"/>
    <n v="192.5"/>
    <n v="144.5"/>
    <n v="117.5"/>
    <n v="100"/>
    <n v="86"/>
    <n v="76.5"/>
    <n v="67.5"/>
    <n v="60"/>
    <n v="55"/>
  </r>
  <r>
    <x v="6"/>
    <x v="2"/>
    <s v="2017/10/26"/>
    <x v="16"/>
    <x v="0"/>
    <s v="is_arm16fraud_bad"/>
    <x v="0"/>
    <n v="0.81116402020425638"/>
    <n v="0.86710246022964188"/>
    <n v="0.90632955722085762"/>
    <n v="0.91125339761893043"/>
    <n v="0.91860250891028561"/>
    <n v="0.91939250505655523"/>
    <n v="0.92018719033958818"/>
    <n v="0.92274375706224099"/>
    <n v="0.92618755781983264"/>
    <n v="0.94117650688186383"/>
  </r>
  <r>
    <x v="6"/>
    <x v="2"/>
    <s v="2017/10/26"/>
    <x v="16"/>
    <x v="0"/>
    <s v="is_arm16fraud_bad"/>
    <x v="1"/>
    <n v="3.6858934933242193"/>
    <n v="8.9623424811405688"/>
    <n v="13.804597626031228"/>
    <n v="19.121422020193517"/>
    <n v="24.044009937931595"/>
    <n v="29.248571022468376"/>
    <n v="34.516388055486324"/>
    <n v="39.890903498572115"/>
    <n v="45.03740930360275"/>
    <n v="49.618044559553823"/>
  </r>
  <r>
    <x v="6"/>
    <x v="2"/>
    <s v="2017/10/26"/>
    <x v="16"/>
    <x v="0"/>
    <s v="is_arm16fraud_bad"/>
    <x v="2"/>
    <n v="271"/>
    <n v="194"/>
    <n v="144.5"/>
    <n v="119.5"/>
    <n v="100.5"/>
    <n v="83.5"/>
    <n v="72"/>
    <n v="64"/>
    <n v="58"/>
    <n v="51.5"/>
  </r>
  <r>
    <x v="6"/>
    <x v="2"/>
    <s v="2017/11/02"/>
    <x v="17"/>
    <x v="0"/>
    <s v="is_arm16fraud_bad"/>
    <x v="0"/>
    <n v="0.68388731144353176"/>
    <n v="0.80610319597522939"/>
    <n v="0.87055750861082815"/>
    <n v="0.87583672341632479"/>
    <n v="0.89846548813532001"/>
    <n v="0.90073292774439717"/>
    <n v="0.90276540765246482"/>
    <n v="0.90470997390848396"/>
    <n v="0.91390699782204399"/>
    <n v="0.92018570712404091"/>
  </r>
  <r>
    <x v="6"/>
    <x v="2"/>
    <s v="2017/11/02"/>
    <x v="17"/>
    <x v="0"/>
    <s v="is_arm16fraud_bad"/>
    <x v="1"/>
    <n v="4.1926165829077293"/>
    <n v="8.0766263676811487"/>
    <n v="12.248300288445739"/>
    <n v="16.889754173731376"/>
    <n v="20.95516119694549"/>
    <n v="25.500448854624786"/>
    <n v="30.072483036297047"/>
    <n v="34.703265601230861"/>
    <n v="39.029668151053357"/>
    <n v="43.327423296374143"/>
  </r>
  <r>
    <x v="6"/>
    <x v="2"/>
    <s v="2017/11/02"/>
    <x v="17"/>
    <x v="0"/>
    <s v="is_arm16fraud_bad"/>
    <x v="2"/>
    <n v="292.5"/>
    <n v="195.5"/>
    <n v="148"/>
    <n v="122"/>
    <n v="101.5"/>
    <n v="87.5"/>
    <n v="77.5"/>
    <n v="68"/>
    <n v="61"/>
    <n v="55"/>
  </r>
  <r>
    <x v="6"/>
    <x v="2"/>
    <s v="2017/11/09"/>
    <x v="18"/>
    <x v="0"/>
    <s v="is_arm16fraud_bad"/>
    <x v="0"/>
    <n v="0.63279627728065491"/>
    <n v="0.68094370102340351"/>
    <n v="0.85677454874071179"/>
    <n v="0.90627181139381019"/>
    <n v="0.90936810117045797"/>
    <n v="0.91394000474485571"/>
    <n v="0.91522618653076804"/>
    <n v="0.91555814530485691"/>
    <n v="0.91686442934059187"/>
    <n v="0.94597692406601475"/>
  </r>
  <r>
    <x v="6"/>
    <x v="2"/>
    <s v="2017/11/09"/>
    <x v="18"/>
    <x v="0"/>
    <s v="is_arm16fraud_bad"/>
    <x v="1"/>
    <n v="3.2066557999493721"/>
    <n v="7.6201730073115392"/>
    <n v="9.6780778209360072"/>
    <n v="12.756819163488768"/>
    <n v="16.276941040321756"/>
    <n v="19.664444132461146"/>
    <n v="23.37227263719415"/>
    <n v="27.126949917827144"/>
    <n v="30.678517818849944"/>
    <n v="33.115430900587675"/>
  </r>
  <r>
    <x v="6"/>
    <x v="2"/>
    <s v="2017/11/09"/>
    <x v="18"/>
    <x v="0"/>
    <s v="is_arm16fraud_bad"/>
    <x v="2"/>
    <n v="330.5"/>
    <n v="218.5"/>
    <n v="170"/>
    <n v="142.5"/>
    <n v="122.5"/>
    <n v="105.5"/>
    <n v="92.5"/>
    <n v="83"/>
    <n v="74"/>
    <n v="67"/>
  </r>
  <r>
    <x v="6"/>
    <x v="2"/>
    <s v="2017/11/16"/>
    <x v="19"/>
    <x v="0"/>
    <s v="is_arm16fraud_bad"/>
    <x v="0"/>
    <n v="0.68971245502661715"/>
    <n v="0.80608427732728383"/>
    <n v="0.88874595704891379"/>
    <n v="0.90127224033688125"/>
    <n v="0.907998134275247"/>
    <n v="0.94362962297907216"/>
    <n v="0.94574323510540703"/>
    <n v="0.96276582745549755"/>
    <n v="0.96448054237406899"/>
    <n v="0.96466939225987025"/>
  </r>
  <r>
    <x v="6"/>
    <x v="2"/>
    <s v="2017/11/16"/>
    <x v="19"/>
    <x v="0"/>
    <s v="is_arm16fraud_bad"/>
    <x v="1"/>
    <n v="3.0973800765422261"/>
    <n v="6.1933325444293681"/>
    <n v="9.4152320451125959"/>
    <n v="13.006461145463772"/>
    <n v="16.492052970932857"/>
    <n v="19.684085026497911"/>
    <n v="23.280510035422623"/>
    <n v="26.516312674500195"/>
    <n v="29.816287360021388"/>
    <n v="33.417444768623319"/>
  </r>
  <r>
    <x v="6"/>
    <x v="2"/>
    <s v="2017/11/16"/>
    <x v="19"/>
    <x v="0"/>
    <s v="is_arm16fraud_bad"/>
    <x v="2"/>
    <n v="308"/>
    <n v="208"/>
    <n v="160"/>
    <n v="129"/>
    <n v="113"/>
    <n v="98.5"/>
    <n v="85.5"/>
    <n v="76"/>
    <n v="68"/>
    <n v="61"/>
  </r>
  <r>
    <x v="6"/>
    <x v="2"/>
    <s v="2017/11/23"/>
    <x v="20"/>
    <x v="0"/>
    <s v="is_arm16fraud_bad"/>
    <x v="0"/>
    <n v="0.59494862850498453"/>
    <n v="0.70941193599946772"/>
    <n v="0.75456815539162414"/>
    <n v="0.80634367901261617"/>
    <n v="0.83658701681938397"/>
    <n v="0.84047302413505154"/>
    <n v="0.85937062871831438"/>
    <n v="0.86088389064703374"/>
    <n v="0.86376019146137695"/>
    <n v="0.86387748223908578"/>
  </r>
  <r>
    <x v="6"/>
    <x v="2"/>
    <s v="2017/11/23"/>
    <x v="20"/>
    <x v="0"/>
    <s v="is_arm16fraud_bad"/>
    <x v="1"/>
    <n v="5.3344749347146703"/>
    <n v="10.202308450116101"/>
    <n v="15.24814768909534"/>
    <n v="19.635424849422204"/>
    <n v="23.79830109877857"/>
    <n v="28.903742682258677"/>
    <n v="33.309855701140073"/>
    <n v="38.40669727930095"/>
    <n v="43.408674747446291"/>
    <n v="48.242126910450551"/>
  </r>
  <r>
    <x v="6"/>
    <x v="2"/>
    <s v="2017/11/23"/>
    <x v="20"/>
    <x v="0"/>
    <s v="is_arm16fraud_bad"/>
    <x v="2"/>
    <n v="294"/>
    <n v="203.5"/>
    <n v="157.5"/>
    <n v="129"/>
    <n v="108"/>
    <n v="93"/>
    <n v="79.5"/>
    <n v="71.5"/>
    <n v="63"/>
    <n v="56.5"/>
  </r>
  <r>
    <x v="6"/>
    <x v="2"/>
    <s v="2017/11/30"/>
    <x v="21"/>
    <x v="0"/>
    <s v="is_arm16fraud_bad"/>
    <x v="0"/>
    <n v="0.83949912526497616"/>
    <n v="0.88523457842618525"/>
    <n v="0.92392505147282011"/>
    <n v="0.93233984395510117"/>
    <n v="0.93864899653243916"/>
    <n v="0.93888511751212989"/>
    <n v="0.94401751769120923"/>
    <n v="0.94421610786254884"/>
    <n v="0.94791761490470172"/>
    <n v="0.94791761490470172"/>
  </r>
  <r>
    <x v="6"/>
    <x v="2"/>
    <s v="2017/11/30"/>
    <x v="21"/>
    <x v="0"/>
    <s v="is_arm16fraud_bad"/>
    <x v="1"/>
    <n v="2.3077877666837168"/>
    <n v="5.5383371352097379"/>
    <n v="8.5974976893413526"/>
    <n v="11.874645840997671"/>
    <n v="15.261991317942107"/>
    <n v="18.734571832923276"/>
    <n v="22.003142604499299"/>
    <n v="25.442078773652263"/>
    <n v="28.803438944993399"/>
    <n v="32.300066796632763"/>
  </r>
  <r>
    <x v="6"/>
    <x v="2"/>
    <s v="2017/11/30"/>
    <x v="21"/>
    <x v="0"/>
    <s v="is_arm16fraud_bad"/>
    <x v="2"/>
    <n v="289.5"/>
    <n v="191.5"/>
    <n v="145.5"/>
    <n v="119.5"/>
    <n v="100"/>
    <n v="87"/>
    <n v="78"/>
    <n v="69"/>
    <n v="62"/>
    <n v="56"/>
  </r>
  <r>
    <x v="6"/>
    <x v="2"/>
    <s v="2017/12/07"/>
    <x v="22"/>
    <x v="0"/>
    <s v="is_arm16fraud_bad"/>
    <x v="0"/>
    <n v="0.73919674066967012"/>
    <n v="0.81834028483303756"/>
    <n v="0.84224837245645157"/>
    <n v="0.8782099890093682"/>
    <n v="0.89021767783486949"/>
    <n v="0.90003141751012816"/>
    <n v="0.90111135319767188"/>
    <n v="0.92396808649335072"/>
    <n v="0.94233314916677635"/>
    <n v="0.94277769924010946"/>
  </r>
  <r>
    <x v="6"/>
    <x v="2"/>
    <s v="2017/12/07"/>
    <x v="22"/>
    <x v="0"/>
    <s v="is_arm16fraud_bad"/>
    <x v="1"/>
    <n v="4.8109490980024407"/>
    <n v="10.300008771801384"/>
    <n v="16.134842387497347"/>
    <n v="21.062296046005638"/>
    <n v="26.309779028980142"/>
    <n v="31.923214948750775"/>
    <n v="36.930095456240032"/>
    <n v="41.748005517544641"/>
    <n v="46.330864981570784"/>
    <n v="52.037500804543122"/>
  </r>
  <r>
    <x v="6"/>
    <x v="2"/>
    <s v="2017/12/07"/>
    <x v="22"/>
    <x v="0"/>
    <s v="is_arm16fraud_bad"/>
    <x v="2"/>
    <n v="297.5"/>
    <n v="193"/>
    <n v="144"/>
    <n v="115.5"/>
    <n v="99"/>
    <n v="83"/>
    <n v="73.5"/>
    <n v="64.5"/>
    <n v="57"/>
    <n v="51"/>
  </r>
  <r>
    <x v="6"/>
    <x v="2"/>
    <s v="2017/12/14"/>
    <x v="23"/>
    <x v="0"/>
    <s v="is_arm16fraud_bad"/>
    <x v="0"/>
    <n v="0.68302529062017681"/>
    <n v="0.80548616366845649"/>
    <n v="0.82576226344592885"/>
    <n v="0.84889223347047393"/>
    <n v="0.88194438266240083"/>
    <n v="0.91796360384869613"/>
    <n v="0.9219456056912152"/>
    <n v="0.95763677700820382"/>
    <n v="0.97034840266403499"/>
    <n v="0.97604653072435488"/>
  </r>
  <r>
    <x v="6"/>
    <x v="2"/>
    <s v="2017/12/14"/>
    <x v="23"/>
    <x v="0"/>
    <s v="is_arm16fraud_bad"/>
    <x v="1"/>
    <n v="5.1821508375497158"/>
    <n v="9.6598204866158426"/>
    <n v="15.178682943804004"/>
    <n v="20.030725723312855"/>
    <n v="24.72776306200856"/>
    <n v="29.037971577072245"/>
    <n v="33.962195976422045"/>
    <n v="37.742459980964753"/>
    <n v="42.187675188991754"/>
    <n v="46.979229545845037"/>
  </r>
  <r>
    <x v="6"/>
    <x v="2"/>
    <s v="2017/12/14"/>
    <x v="23"/>
    <x v="0"/>
    <s v="is_arm16fraud_bad"/>
    <x v="2"/>
    <n v="284.5"/>
    <n v="188.5"/>
    <n v="144"/>
    <n v="115.5"/>
    <n v="96.5"/>
    <n v="83"/>
    <n v="74.5"/>
    <n v="65.5"/>
    <n v="58"/>
    <n v="52.5"/>
  </r>
  <r>
    <x v="6"/>
    <x v="2"/>
    <s v="2017/12/21"/>
    <x v="24"/>
    <x v="0"/>
    <s v="is_arm16fraud_bad"/>
    <x v="0"/>
    <n v="0.72817136104753621"/>
    <n v="0.78878016909874593"/>
    <n v="0.80806929462937183"/>
    <n v="0.84059102937749197"/>
    <n v="0.86056557305598991"/>
    <n v="0.86862517417276885"/>
    <n v="0.87161473061861106"/>
    <n v="0.87190408920346429"/>
    <n v="0.89148884275494944"/>
    <n v="0.90978739739676129"/>
  </r>
  <r>
    <x v="6"/>
    <x v="2"/>
    <s v="2017/12/21"/>
    <x v="24"/>
    <x v="0"/>
    <s v="is_arm16fraud_bad"/>
    <x v="1"/>
    <n v="3.5171809277561907"/>
    <n v="8.0119794152092556"/>
    <n v="12.780507390454671"/>
    <n v="16.904479695744545"/>
    <n v="21.362708958855006"/>
    <n v="26.045558526360473"/>
    <n v="30.873634058262201"/>
    <n v="35.721180466202313"/>
    <n v="39.729157867531995"/>
    <n v="43.637564579215514"/>
  </r>
  <r>
    <x v="6"/>
    <x v="2"/>
    <s v="2017/12/21"/>
    <x v="24"/>
    <x v="0"/>
    <s v="is_arm16fraud_bad"/>
    <x v="2"/>
    <n v="303"/>
    <n v="203"/>
    <n v="156"/>
    <n v="129"/>
    <n v="112.5"/>
    <n v="96.5"/>
    <n v="85.5"/>
    <n v="77"/>
    <n v="68.5"/>
    <n v="62"/>
  </r>
  <r>
    <x v="6"/>
    <x v="2"/>
    <s v="2017/12/28"/>
    <x v="25"/>
    <x v="0"/>
    <s v="is_arm16fraud_bad"/>
    <x v="0"/>
    <n v="0.65405685599995023"/>
    <n v="0.73644444167827749"/>
    <n v="0.75500261847371009"/>
    <n v="0.79674669089829198"/>
    <n v="0.84361354706717595"/>
    <n v="0.90444856010619712"/>
    <n v="0.91845654978523183"/>
    <n v="0.93044658091350485"/>
    <n v="0.93486802270114433"/>
    <n v="0.95223921735643524"/>
  </r>
  <r>
    <x v="6"/>
    <x v="2"/>
    <s v="2017/12/28"/>
    <x v="25"/>
    <x v="0"/>
    <s v="is_arm16fraud_bad"/>
    <x v="1"/>
    <n v="8.5732983296774528"/>
    <n v="17.829296573452595"/>
    <n v="27.489189099433524"/>
    <n v="35.915354706351444"/>
    <n v="43.390944053253911"/>
    <n v="49.16369720955116"/>
    <n v="56.919957714941802"/>
    <n v="64.809206380816661"/>
    <n v="73.125804724346537"/>
    <n v="80.259136921135351"/>
  </r>
  <r>
    <x v="6"/>
    <x v="2"/>
    <s v="2017/12/28"/>
    <x v="25"/>
    <x v="0"/>
    <s v="is_arm16fraud_bad"/>
    <x v="2"/>
    <n v="297"/>
    <n v="208.5"/>
    <n v="158"/>
    <n v="126"/>
    <n v="106"/>
    <n v="92.5"/>
    <n v="82.5"/>
    <n v="75"/>
    <n v="67"/>
    <n v="61"/>
  </r>
  <r>
    <x v="6"/>
    <x v="2"/>
    <s v="2018/01/04"/>
    <x v="26"/>
    <x v="0"/>
    <s v="is_arm16fraud_bad"/>
    <x v="0"/>
    <n v="0.59014902134461744"/>
    <n v="0.7055001920288978"/>
    <n v="0.74762586542753251"/>
    <n v="0.8193451641587578"/>
    <n v="0.83031800677464107"/>
    <n v="0.83867662679616228"/>
    <n v="0.84260107466983136"/>
    <n v="0.84887720184486148"/>
    <n v="0.84971396344184991"/>
    <n v="0.87663150173518001"/>
  </r>
  <r>
    <x v="6"/>
    <x v="2"/>
    <s v="2018/01/04"/>
    <x v="26"/>
    <x v="0"/>
    <s v="is_arm16fraud_bad"/>
    <x v="1"/>
    <n v="6.7347789349563714"/>
    <n v="13.16448844097212"/>
    <n v="19.390967191119064"/>
    <n v="24.387159261627808"/>
    <n v="30.668956712974303"/>
    <n v="36.931993220279686"/>
    <n v="43.073902880542725"/>
    <n v="49.682111198082808"/>
    <n v="56.483831241417391"/>
    <n v="61.42342256861653"/>
  </r>
  <r>
    <x v="6"/>
    <x v="2"/>
    <s v="2018/01/04"/>
    <x v="26"/>
    <x v="0"/>
    <s v="is_arm16fraud_bad"/>
    <x v="2"/>
    <n v="312"/>
    <n v="204"/>
    <n v="153.5"/>
    <n v="121.5"/>
    <n v="104.5"/>
    <n v="89.5"/>
    <n v="78"/>
    <n v="69.5"/>
    <n v="62.5"/>
    <n v="58"/>
  </r>
  <r>
    <x v="6"/>
    <x v="2"/>
    <s v="2018/01/11"/>
    <x v="27"/>
    <x v="0"/>
    <s v="is_arm16fraud_bad"/>
    <x v="0"/>
    <n v="0.4541984702642316"/>
    <n v="0.61607613184507137"/>
    <n v="0.71432969085248188"/>
    <n v="0.73764750285157776"/>
    <n v="0.76057173668174527"/>
    <n v="0.76872481464038478"/>
    <n v="0.79580647205634525"/>
    <n v="0.85092786279259525"/>
    <n v="0.89972861858920306"/>
    <n v="0.90029029214141643"/>
  </r>
  <r>
    <x v="6"/>
    <x v="2"/>
    <s v="2018/01/11"/>
    <x v="27"/>
    <x v="0"/>
    <s v="is_arm16fraud_bad"/>
    <x v="1"/>
    <n v="7.5986062341659908"/>
    <n v="12.245264301711648"/>
    <n v="16.407196524615987"/>
    <n v="21.97858292104036"/>
    <n v="26.916878890544169"/>
    <n v="32.755413130826547"/>
    <n v="37.567457185475575"/>
    <n v="40.664965330959262"/>
    <n v="43.577166710841851"/>
    <n v="48.895623111936487"/>
  </r>
  <r>
    <x v="6"/>
    <x v="2"/>
    <s v="2018/01/11"/>
    <x v="27"/>
    <x v="0"/>
    <s v="is_arm16fraud_bad"/>
    <x v="2"/>
    <n v="304.5"/>
    <n v="206.5"/>
    <n v="155.5"/>
    <n v="129"/>
    <n v="110"/>
    <n v="96"/>
    <n v="84.5"/>
    <n v="74.5"/>
    <n v="66.5"/>
    <n v="60"/>
  </r>
  <r>
    <x v="6"/>
    <x v="2"/>
    <s v="2018/01/18"/>
    <x v="28"/>
    <x v="0"/>
    <s v="is_arm16fraud_bad"/>
    <x v="0"/>
    <n v="0.56848487677842308"/>
    <n v="0.72224713458733525"/>
    <n v="0.74153245953598257"/>
    <n v="0.75567821075103858"/>
    <n v="0.7832268003775128"/>
    <n v="0.83452967361296859"/>
    <n v="0.84866066246422978"/>
    <n v="0.85824824996593285"/>
    <n v="0.88349113501127985"/>
    <n v="0.92422995977571276"/>
  </r>
  <r>
    <x v="6"/>
    <x v="2"/>
    <s v="2018/01/18"/>
    <x v="28"/>
    <x v="0"/>
    <s v="is_arm16fraud_bad"/>
    <x v="1"/>
    <n v="6.0423327971810838"/>
    <n v="11.416583380108323"/>
    <n v="17.313973823646513"/>
    <n v="23.501166521654994"/>
    <n v="28.658175233197323"/>
    <n v="33.077806630214326"/>
    <n v="38.47648767616235"/>
    <n v="43.85323189992264"/>
    <n v="49.10963128245249"/>
    <n v="51.734056742352259"/>
  </r>
  <r>
    <x v="6"/>
    <x v="2"/>
    <s v="2018/01/18"/>
    <x v="28"/>
    <x v="0"/>
    <s v="is_arm16fraud_bad"/>
    <x v="2"/>
    <n v="293.5"/>
    <n v="204"/>
    <n v="158.5"/>
    <n v="134"/>
    <n v="114.5"/>
    <n v="98.5"/>
    <n v="87"/>
    <n v="76"/>
    <n v="67.5"/>
    <n v="61"/>
  </r>
  <r>
    <x v="6"/>
    <x v="2"/>
    <s v="2018/01/25"/>
    <x v="29"/>
    <x v="0"/>
    <s v="is_arm16fraud_bad"/>
    <x v="0"/>
    <n v="0.55634101243754808"/>
    <n v="0.67491855859012007"/>
    <n v="0.70620394104942252"/>
    <n v="0.74477544176460397"/>
    <n v="0.7898335894552736"/>
    <n v="0.82644020103640925"/>
    <n v="0.82992401241388325"/>
    <n v="0.85811141316612349"/>
    <n v="0.90410553020901152"/>
    <n v="0.90448416293014877"/>
  </r>
  <r>
    <x v="6"/>
    <x v="2"/>
    <s v="2018/01/25"/>
    <x v="29"/>
    <x v="0"/>
    <s v="is_arm16fraud_bad"/>
    <x v="1"/>
    <n v="7.2972175288839489"/>
    <n v="12.679378744740353"/>
    <n v="19.372088343493846"/>
    <n v="25.360740486451139"/>
    <n v="30.658190721809497"/>
    <n v="35.66038128798013"/>
    <n v="42.0468204635483"/>
    <n v="46.7772509153518"/>
    <n v="50.466780395486474"/>
    <n v="56.325971387021802"/>
  </r>
  <r>
    <x v="6"/>
    <x v="2"/>
    <s v="2018/01/25"/>
    <x v="29"/>
    <x v="0"/>
    <s v="is_arm16fraud_bad"/>
    <x v="2"/>
    <n v="316"/>
    <n v="218"/>
    <n v="163"/>
    <n v="132.5"/>
    <n v="116"/>
    <n v="98"/>
    <n v="85.5"/>
    <n v="74.5"/>
    <n v="68"/>
    <n v="61"/>
  </r>
  <r>
    <x v="6"/>
    <x v="2"/>
    <s v="2018/02/01"/>
    <x v="6"/>
    <x v="0"/>
    <s v="is_arm16fraud_bad"/>
    <x v="0"/>
    <n v="0.55536362171490317"/>
    <n v="0.65586288360778411"/>
    <n v="0.67266105809214893"/>
    <n v="0.69249313872255513"/>
    <n v="0.78438929432801086"/>
    <n v="0.81347825182967393"/>
    <n v="0.84468874750499012"/>
    <n v="0.84491797654690604"/>
    <n v="0.84881539005322693"/>
    <n v="0.86518629407850978"/>
  </r>
  <r>
    <x v="6"/>
    <x v="2"/>
    <s v="2018/02/01"/>
    <x v="6"/>
    <x v="0"/>
    <s v="is_arm16fraud_bad"/>
    <x v="1"/>
    <n v="7.36141462607661"/>
    <n v="14.356095310951771"/>
    <n v="22.756591541290817"/>
    <n v="29.643146048102221"/>
    <n v="33.453593660073174"/>
    <n v="39.667208572257408"/>
    <n v="45.162532476003761"/>
    <n v="52.93944937732509"/>
    <n v="59.112004090668314"/>
    <n v="64.966357060463324"/>
  </r>
  <r>
    <x v="6"/>
    <x v="2"/>
    <s v="2018/02/01"/>
    <x v="6"/>
    <x v="0"/>
    <s v="is_arm16fraud_bad"/>
    <x v="2"/>
    <n v="257"/>
    <n v="167"/>
    <n v="132.5"/>
    <n v="114.5"/>
    <n v="96"/>
    <n v="83.5"/>
    <n v="72"/>
    <n v="63.5"/>
    <n v="58"/>
    <n v="52"/>
  </r>
  <r>
    <x v="6"/>
    <x v="2"/>
    <s v="2018/02/08"/>
    <x v="30"/>
    <x v="0"/>
    <s v="is_arm16fraud_bad"/>
    <x v="0"/>
    <n v="0.66140739536120252"/>
    <n v="0.73901251475070318"/>
    <n v="0.85333619427633811"/>
    <n v="0.88636155713164821"/>
    <n v="0.89895373196724992"/>
    <n v="0.90120664186557764"/>
    <n v="0.90268497956945914"/>
    <n v="0.92613621981968453"/>
    <n v="0.94359139116441781"/>
    <n v="0.94771224097036944"/>
  </r>
  <r>
    <x v="6"/>
    <x v="2"/>
    <s v="2018/02/08"/>
    <x v="30"/>
    <x v="0"/>
    <s v="is_arm16fraud_bad"/>
    <x v="1"/>
    <n v="6.9365801717425484"/>
    <n v="14.066421613344811"/>
    <n v="19.466018973269033"/>
    <n v="26.149592597604396"/>
    <n v="33.178024748612401"/>
    <n v="40.334143374763045"/>
    <n v="47.654473815490611"/>
    <n v="53.589808272307202"/>
    <n v="59.773647368057489"/>
    <n v="66.463560433176383"/>
  </r>
  <r>
    <x v="6"/>
    <x v="2"/>
    <s v="2018/02/08"/>
    <x v="30"/>
    <x v="0"/>
    <s v="is_arm16fraud_bad"/>
    <x v="2"/>
    <n v="268"/>
    <n v="179.5"/>
    <n v="135"/>
    <n v="113.5"/>
    <n v="92"/>
    <n v="79.5"/>
    <n v="70"/>
    <n v="61.5"/>
    <n v="56.5"/>
    <n v="50.5"/>
  </r>
  <r>
    <x v="6"/>
    <x v="2"/>
    <s v="2018/02/15"/>
    <x v="31"/>
    <x v="0"/>
    <s v="is_arm16fraud_bad"/>
    <x v="0"/>
    <n v="0.68421895749213646"/>
    <n v="0.76412524746224875"/>
    <n v="0.86639758344100148"/>
    <n v="0.87571606230234844"/>
    <n v="0.90236563180412011"/>
    <n v="0.91051373337505315"/>
    <n v="0.95540302349338069"/>
    <n v="0.95774752088613824"/>
    <n v="0.95828898101196636"/>
    <n v="0.96484688655437245"/>
  </r>
  <r>
    <x v="6"/>
    <x v="2"/>
    <s v="2018/02/15"/>
    <x v="31"/>
    <x v="0"/>
    <s v="is_arm16fraud_bad"/>
    <x v="1"/>
    <n v="3.9929436292636526"/>
    <n v="9.4993341760354983"/>
    <n v="13.99707293204456"/>
    <n v="19.469255182547599"/>
    <n v="24.449607198550936"/>
    <n v="29.879309392761037"/>
    <n v="33.807627753968696"/>
    <n v="39.043424155837904"/>
    <n v="44.402788296108525"/>
    <n v="49.340813378092122"/>
  </r>
  <r>
    <x v="6"/>
    <x v="2"/>
    <s v="2018/02/15"/>
    <x v="31"/>
    <x v="0"/>
    <s v="is_arm16fraud_bad"/>
    <x v="2"/>
    <n v="279"/>
    <n v="175.5"/>
    <n v="135"/>
    <n v="111"/>
    <n v="93"/>
    <n v="80"/>
    <n v="69"/>
    <n v="60.5"/>
    <n v="55"/>
    <n v="48.5"/>
  </r>
  <r>
    <x v="6"/>
    <x v="2"/>
    <s v="2018/02/22"/>
    <x v="32"/>
    <x v="0"/>
    <s v="is_arm16fraud_bad"/>
    <x v="0"/>
    <n v="0.59238056469268108"/>
    <n v="0.70522705034299504"/>
    <n v="0.78073262618158645"/>
    <n v="0.7974601953500382"/>
    <n v="0.87895738561946357"/>
    <n v="0.88042207841787523"/>
    <n v="0.88623514470355391"/>
    <n v="0.90790546473722178"/>
    <n v="0.93267667055977121"/>
    <n v="0.93463600152107618"/>
  </r>
  <r>
    <x v="6"/>
    <x v="2"/>
    <s v="2018/02/22"/>
    <x v="32"/>
    <x v="0"/>
    <s v="is_arm16fraud_bad"/>
    <x v="1"/>
    <n v="4.8969502466154253"/>
    <n v="9.9433727188027117"/>
    <n v="15.016660947060155"/>
    <n v="20.36305351824036"/>
    <n v="23.826863000971834"/>
    <n v="29.20038284253182"/>
    <n v="34.390417659598135"/>
    <n v="38.771779470005271"/>
    <n v="42.837133873835505"/>
    <n v="47.77650041560387"/>
  </r>
  <r>
    <x v="6"/>
    <x v="2"/>
    <s v="2018/02/22"/>
    <x v="32"/>
    <x v="0"/>
    <s v="is_arm16fraud_bad"/>
    <x v="2"/>
    <n v="283.5"/>
    <n v="183"/>
    <n v="141.5"/>
    <n v="116.5"/>
    <n v="96.5"/>
    <n v="82.5"/>
    <n v="70.5"/>
    <n v="62"/>
    <n v="55"/>
    <n v="49.5"/>
  </r>
  <r>
    <x v="6"/>
    <x v="2"/>
    <s v="2018/03/01"/>
    <x v="7"/>
    <x v="0"/>
    <s v="is_arm16fraud_bad"/>
    <x v="0"/>
    <n v="0.52640355190466548"/>
    <n v="0.52640355190466548"/>
    <n v="0.52640355190466548"/>
    <n v="0.52640355190466548"/>
    <n v="0.52640355190466548"/>
    <n v="0.57759378705926612"/>
    <n v="0.57759378705926612"/>
    <n v="0.57759378705926612"/>
    <n v="0.58355653255430517"/>
    <n v="0.58355653255430517"/>
  </r>
  <r>
    <x v="6"/>
    <x v="2"/>
    <s v="2018/03/01"/>
    <x v="7"/>
    <x v="0"/>
    <s v="is_arm16fraud_bad"/>
    <x v="1"/>
    <n v="12.19086258575169"/>
    <n v="22.368906032358304"/>
    <n v="34.310442405910109"/>
    <n v="43.994652281537533"/>
    <n v="55.266487539390155"/>
    <n v="60.663363237794307"/>
    <n v="70.98974292846718"/>
    <n v="81.055058678010852"/>
    <n v="91.338370433153429"/>
    <n v="100.96446769069109"/>
  </r>
  <r>
    <x v="6"/>
    <x v="2"/>
    <s v="2018/03/01"/>
    <x v="7"/>
    <x v="0"/>
    <s v="is_arm16fraud_bad"/>
    <x v="2"/>
    <n v="202"/>
    <n v="154"/>
    <n v="127"/>
    <n v="100"/>
    <n v="84.5"/>
    <n v="73"/>
    <n v="61.5"/>
    <n v="52.5"/>
    <n v="47"/>
    <n v="43.5"/>
  </r>
  <r>
    <x v="0"/>
    <x v="3"/>
    <s v="2017/09/01, C"/>
    <x v="1"/>
    <x v="1"/>
    <s v="is_arm16fraud_bad"/>
    <x v="0"/>
    <n v="0.24740274334356405"/>
    <n v="0.27411417253706594"/>
    <n v="0.38048826739522823"/>
    <n v="0.44695921506380776"/>
    <n v="0.51908822104072883"/>
    <n v="0.54380078802649212"/>
    <n v="0.5449600016856182"/>
    <n v="0.60461824260259445"/>
    <n v="0.63369515595479742"/>
    <n v="0.7192852276638031"/>
  </r>
  <r>
    <x v="0"/>
    <x v="3"/>
    <s v="2017/09/01, C"/>
    <x v="1"/>
    <x v="1"/>
    <s v="is_arm16fraud_bad"/>
    <x v="1"/>
    <n v="36.439149819235809"/>
    <n v="81.631621898272172"/>
    <n v="98.594615897205884"/>
    <n v="120.61851709264047"/>
    <n v="135.10006250989403"/>
    <n v="160.55309007592965"/>
    <n v="192.06161012837023"/>
    <n v="202.60627754871135"/>
    <n v="221.58309259566099"/>
    <n v="220.36756481505435"/>
  </r>
  <r>
    <x v="0"/>
    <x v="3"/>
    <s v="2017/09/01, C"/>
    <x v="1"/>
    <x v="1"/>
    <s v="is_arm16fraud_bad"/>
    <x v="2"/>
    <n v="684"/>
    <n v="647"/>
    <n v="625"/>
    <n v="607"/>
    <n v="593"/>
    <n v="581"/>
    <n v="570"/>
    <n v="560"/>
    <n v="550"/>
    <n v="542"/>
  </r>
  <r>
    <x v="0"/>
    <x v="3"/>
    <s v="2017/09/01, T"/>
    <x v="1"/>
    <x v="2"/>
    <s v="is_arm16fraud_bad"/>
    <x v="0"/>
    <n v="0.58025699115862883"/>
    <n v="0.5874187046810383"/>
    <n v="0.61923483821039615"/>
    <n v="0.6416570880535829"/>
    <n v="0.65305422715548977"/>
    <n v="0.67861425133398146"/>
    <n v="0.70600140398811051"/>
    <n v="0.7068942720536151"/>
    <n v="0.71527261886348004"/>
    <n v="0.7156748116857794"/>
  </r>
  <r>
    <x v="0"/>
    <x v="3"/>
    <s v="2017/09/01, T"/>
    <x v="1"/>
    <x v="2"/>
    <s v="is_arm16fraud_bad"/>
    <x v="1"/>
    <n v="4.6586846148514391"/>
    <n v="24.691964958166157"/>
    <n v="42.942185598860355"/>
    <n v="62.778207979624717"/>
    <n v="83.860994025602494"/>
    <n v="101.5305448642124"/>
    <n v="118.57666892242968"/>
    <n v="139.58330545836523"/>
    <n v="159.36667621783889"/>
    <n v="179.49660788308623"/>
  </r>
  <r>
    <x v="0"/>
    <x v="3"/>
    <s v="2017/09/01, T"/>
    <x v="1"/>
    <x v="2"/>
    <s v="is_arm16fraud_bad"/>
    <x v="2"/>
    <n v="740"/>
    <n v="654"/>
    <n v="613"/>
    <n v="589"/>
    <n v="569"/>
    <n v="553"/>
    <n v="537"/>
    <n v="524"/>
    <n v="513"/>
    <n v="503"/>
  </r>
  <r>
    <x v="0"/>
    <x v="3"/>
    <s v="2017/09/01, Y"/>
    <x v="1"/>
    <x v="3"/>
    <s v="is_arm16fraud_bad"/>
    <x v="0"/>
    <n v="1.9152316784532157E-2"/>
    <n v="8.3338107559625729E-2"/>
    <n v="0.11337649059101602"/>
    <n v="0.17256265041270949"/>
    <n v="0.21691873051990035"/>
    <n v="0.25806216055742687"/>
    <n v="0.2772372450481223"/>
    <n v="0.30925764211604362"/>
    <n v="0.35345994188160634"/>
    <n v="0.38421522360706095"/>
  </r>
  <r>
    <x v="0"/>
    <x v="3"/>
    <s v="2017/09/01, Y"/>
    <x v="1"/>
    <x v="3"/>
    <s v="is_arm16fraud_bad"/>
    <x v="1"/>
    <n v="0.30400576816012109"/>
    <n v="0.29026402034555993"/>
    <n v="0.53695363176531841"/>
    <n v="0.55504696235642148"/>
    <n v="0.63514346025052493"/>
    <n v="0.72751765317694528"/>
    <n v="0.90912659006005569"/>
    <n v="0.99981107365555644"/>
    <n v="1.0959022917721175"/>
    <n v="1.1746743784312021"/>
  </r>
  <r>
    <x v="0"/>
    <x v="3"/>
    <s v="2017/09/01, Y"/>
    <x v="1"/>
    <x v="3"/>
    <s v="is_arm16fraud_bad"/>
    <x v="2"/>
    <n v="852"/>
    <n v="795"/>
    <n v="765"/>
    <n v="745"/>
    <n v="730"/>
    <n v="719"/>
    <n v="708"/>
    <n v="700"/>
    <n v="695"/>
    <n v="692"/>
  </r>
  <r>
    <x v="0"/>
    <x v="3"/>
    <s v="2017/10/01, C"/>
    <x v="2"/>
    <x v="1"/>
    <s v="is_arm16fraud_bad"/>
    <x v="0"/>
    <n v="8.3257898934464655E-2"/>
    <n v="0.27664755140031594"/>
    <n v="0.30260842546988054"/>
    <n v="0.36938119104758826"/>
    <n v="0.44701524554641991"/>
    <n v="0.4525296190284363"/>
    <n v="0.4747865451888329"/>
    <n v="0.48300373122532497"/>
    <n v="0.49278747189839056"/>
    <n v="0.49801534219156879"/>
  </r>
  <r>
    <x v="0"/>
    <x v="3"/>
    <s v="2017/10/01, C"/>
    <x v="2"/>
    <x v="1"/>
    <s v="is_arm16fraud_bad"/>
    <x v="1"/>
    <n v="73.910588597762597"/>
    <n v="50.027945557193824"/>
    <n v="71.937994357533682"/>
    <n v="84.499972857835218"/>
    <n v="90.693897352608516"/>
    <n v="111.11051325808606"/>
    <n v="127.06435494199064"/>
    <n v="145.41788694693753"/>
    <n v="163.06175156189798"/>
    <n v="181.84986602565004"/>
  </r>
  <r>
    <x v="0"/>
    <x v="3"/>
    <s v="2017/10/01, C"/>
    <x v="2"/>
    <x v="1"/>
    <s v="is_arm16fraud_bad"/>
    <x v="2"/>
    <n v="681"/>
    <n v="642"/>
    <n v="619"/>
    <n v="605"/>
    <n v="591"/>
    <n v="577"/>
    <n v="566"/>
    <n v="556"/>
    <n v="546"/>
    <n v="538"/>
  </r>
  <r>
    <x v="0"/>
    <x v="3"/>
    <s v="2017/10/01, T"/>
    <x v="2"/>
    <x v="2"/>
    <s v="is_arm16fraud_bad"/>
    <x v="0"/>
    <n v="0.11222919685068204"/>
    <n v="0.1153831750657633"/>
    <n v="0.15310941474979961"/>
    <n v="0.15801846949670337"/>
    <n v="0.19609963575296449"/>
    <n v="0.22413758668238945"/>
    <n v="0.2441150012025062"/>
    <n v="0.25165625465503044"/>
    <n v="0.28993340029642389"/>
    <n v="0.43204716487317096"/>
  </r>
  <r>
    <x v="0"/>
    <x v="3"/>
    <s v="2017/10/01, T"/>
    <x v="2"/>
    <x v="2"/>
    <s v="is_arm16fraud_bad"/>
    <x v="1"/>
    <n v="252.67075729825527"/>
    <n v="542.99361346113619"/>
    <n v="648.33195912710289"/>
    <n v="876.12041562216939"/>
    <n v="904.27562493501887"/>
    <n v="974.41628037789189"/>
    <n v="1065.5936422441343"/>
    <n v="1203.3117678473702"/>
    <n v="1186.7139470236123"/>
    <n v="892.2941989415848"/>
  </r>
  <r>
    <x v="0"/>
    <x v="3"/>
    <s v="2017/10/01, T"/>
    <x v="2"/>
    <x v="2"/>
    <s v="is_arm16fraud_bad"/>
    <x v="2"/>
    <n v="667"/>
    <n v="629"/>
    <n v="603"/>
    <n v="582"/>
    <n v="565"/>
    <n v="550"/>
    <n v="536"/>
    <n v="523"/>
    <n v="513"/>
    <n v="502"/>
  </r>
  <r>
    <x v="0"/>
    <x v="3"/>
    <s v="2017/10/01, Y"/>
    <x v="2"/>
    <x v="3"/>
    <s v="is_arm16fraud_bad"/>
    <x v="0"/>
    <n v="4.6163094377279106E-2"/>
    <n v="8.6729336885612948E-2"/>
    <n v="0.12730914119063891"/>
    <n v="0.15180956069520787"/>
    <n v="0.16749519782736513"/>
    <n v="0.20514610961113672"/>
    <n v="0.22455889292565517"/>
    <n v="0.24554113005580805"/>
    <n v="0.27833768957867394"/>
    <n v="0.29861982961757622"/>
  </r>
  <r>
    <x v="0"/>
    <x v="3"/>
    <s v="2017/10/01, Y"/>
    <x v="2"/>
    <x v="3"/>
    <s v="is_arm16fraud_bad"/>
    <x v="1"/>
    <n v="0.15357181897682551"/>
    <n v="0.31603790356990474"/>
    <n v="0.45293414432936335"/>
    <n v="0.54051297724584491"/>
    <n v="0.77329072212400496"/>
    <n v="0.87072932997930641"/>
    <n v="1.0273096752788928"/>
    <n v="1.1665695701244452"/>
    <n v="1.2249921185054471"/>
    <n v="1.4015120470418809"/>
  </r>
  <r>
    <x v="0"/>
    <x v="3"/>
    <s v="2017/10/01, Y"/>
    <x v="2"/>
    <x v="3"/>
    <s v="is_arm16fraud_bad"/>
    <x v="2"/>
    <n v="849"/>
    <n v="813"/>
    <n v="788"/>
    <n v="771"/>
    <n v="755"/>
    <n v="738"/>
    <n v="729"/>
    <n v="719"/>
    <n v="714"/>
    <n v="705"/>
  </r>
  <r>
    <x v="0"/>
    <x v="3"/>
    <s v="2017/11/01, C"/>
    <x v="3"/>
    <x v="1"/>
    <s v="is_arm16fraud_bad"/>
    <x v="0"/>
    <n v="8.1951811119117673E-2"/>
    <n v="0.17399501494335706"/>
    <n v="0.23469122968668168"/>
    <n v="0.44239227591855373"/>
    <n v="0.44536598427305218"/>
    <n v="0.46727463881965192"/>
    <n v="0.53819317291373803"/>
    <n v="0.64422524895750888"/>
    <n v="0.72185451194877925"/>
    <n v="0.72815474151339377"/>
  </r>
  <r>
    <x v="0"/>
    <x v="3"/>
    <s v="2017/11/01, C"/>
    <x v="3"/>
    <x v="1"/>
    <s v="is_arm16fraud_bad"/>
    <x v="1"/>
    <n v="80.012043301108946"/>
    <n v="88.845660320995009"/>
    <n v="110.92970951453763"/>
    <n v="83.244168865905024"/>
    <n v="108.22877387058185"/>
    <n v="127.68638165445624"/>
    <n v="132.56758060857922"/>
    <n v="129.34092378800881"/>
    <n v="132.48744132233298"/>
    <n v="148.41115051823351"/>
  </r>
  <r>
    <x v="0"/>
    <x v="3"/>
    <s v="2017/11/01, C"/>
    <x v="3"/>
    <x v="1"/>
    <s v="is_arm16fraud_bad"/>
    <x v="2"/>
    <n v="692"/>
    <n v="651"/>
    <n v="628"/>
    <n v="609"/>
    <n v="595"/>
    <n v="582"/>
    <n v="570"/>
    <n v="561"/>
    <n v="551"/>
    <n v="543"/>
  </r>
  <r>
    <x v="0"/>
    <x v="3"/>
    <s v="2017/11/01, T"/>
    <x v="3"/>
    <x v="2"/>
    <s v="is_arm16fraud_bad"/>
    <x v="0"/>
    <n v="2.4051485063538283E-2"/>
    <n v="3.0756666291176519E-2"/>
    <n v="3.6839606700889913E-2"/>
    <n v="3.8601728327513241E-2"/>
    <n v="5.6566249872601559E-2"/>
    <n v="5.8340440825434645E-2"/>
    <n v="0.12662198333896563"/>
    <n v="0.14923990065603493"/>
    <n v="0.17157620036154331"/>
    <n v="0.18876157984798017"/>
  </r>
  <r>
    <x v="0"/>
    <x v="3"/>
    <s v="2017/11/01, T"/>
    <x v="3"/>
    <x v="2"/>
    <s v="is_arm16fraud_bad"/>
    <x v="1"/>
    <n v="1037.6084750487876"/>
    <n v="1824.4383257030736"/>
    <n v="2447.3810654872409"/>
    <n v="3216.6924960917145"/>
    <n v="2833.320600507338"/>
    <n v="3382.2309615207796"/>
    <n v="1842.4930206204128"/>
    <n v="1811.8398038405203"/>
    <n v="1796.9476602862212"/>
    <n v="1827.0648044871336"/>
  </r>
  <r>
    <x v="0"/>
    <x v="3"/>
    <s v="2017/11/01, T"/>
    <x v="3"/>
    <x v="2"/>
    <s v="is_arm16fraud_bad"/>
    <x v="2"/>
    <n v="678"/>
    <n v="637"/>
    <n v="611"/>
    <n v="592"/>
    <n v="578"/>
    <n v="563"/>
    <n v="551"/>
    <n v="540"/>
    <n v="529"/>
    <n v="519"/>
  </r>
  <r>
    <x v="0"/>
    <x v="3"/>
    <s v="2017/11/01, Y"/>
    <x v="3"/>
    <x v="3"/>
    <s v="is_arm16fraud_bad"/>
    <x v="0"/>
    <n v="3.516927239901204E-2"/>
    <n v="6.7900936773952938E-2"/>
    <n v="9.2691576019804559E-2"/>
    <n v="0.13102904890279457"/>
    <n v="0.15506208841253355"/>
    <n v="0.17335753142327462"/>
    <n v="0.19234520367553465"/>
    <n v="0.21176942196992524"/>
    <n v="0.25063144273540644"/>
    <n v="0.27139708505581894"/>
  </r>
  <r>
    <x v="0"/>
    <x v="3"/>
    <s v="2017/11/01, Y"/>
    <x v="3"/>
    <x v="3"/>
    <s v="is_arm16fraud_bad"/>
    <x v="1"/>
    <n v="0.38695508798285222"/>
    <n v="0.58374692646891979"/>
    <n v="0.9208312709311498"/>
    <n v="0.88151075761207875"/>
    <n v="1.1572337464607503"/>
    <n v="1.3109388823701305"/>
    <n v="1.4310798945218848"/>
    <n v="1.5744874082273803"/>
    <n v="1.5306174301020603"/>
    <n v="1.6001888354618949"/>
  </r>
  <r>
    <x v="0"/>
    <x v="3"/>
    <s v="2017/11/01, Y"/>
    <x v="3"/>
    <x v="3"/>
    <s v="is_arm16fraud_bad"/>
    <x v="2"/>
    <n v="834"/>
    <n v="795"/>
    <n v="775"/>
    <n v="757"/>
    <n v="745"/>
    <n v="735"/>
    <n v="724"/>
    <n v="714"/>
    <n v="709"/>
    <n v="701"/>
  </r>
  <r>
    <x v="0"/>
    <x v="3"/>
    <s v="2017/12/01, C"/>
    <x v="4"/>
    <x v="1"/>
    <s v="is_arm16fraud_bad"/>
    <x v="0"/>
    <n v="5.2690444033841058E-2"/>
    <n v="0.13713989903150148"/>
    <n v="0.19309458374711061"/>
    <n v="0.24963674965402144"/>
    <n v="0.3462986631662579"/>
    <n v="0.35982715684950645"/>
    <n v="0.4495890651198261"/>
    <n v="0.45827663648659184"/>
    <n v="0.4735675737437457"/>
    <n v="0.4735675737437457"/>
  </r>
  <r>
    <x v="0"/>
    <x v="3"/>
    <s v="2017/12/01, C"/>
    <x v="4"/>
    <x v="1"/>
    <s v="is_arm16fraud_bad"/>
    <x v="1"/>
    <n v="144.76889186376496"/>
    <n v="134.08060325618837"/>
    <n v="162.2367246092162"/>
    <n v="180.60502620901607"/>
    <n v="173.06969290061562"/>
    <n v="205.68386235305405"/>
    <n v="197.70241627967832"/>
    <n v="227.42700319587843"/>
    <n v="253.07106855584303"/>
    <n v="285.88894227850921"/>
  </r>
  <r>
    <x v="0"/>
    <x v="3"/>
    <s v="2017/12/01, C"/>
    <x v="4"/>
    <x v="1"/>
    <s v="is_arm16fraud_bad"/>
    <x v="2"/>
    <n v="700"/>
    <n v="658"/>
    <n v="634"/>
    <n v="615"/>
    <n v="601"/>
    <n v="589"/>
    <n v="577"/>
    <n v="567"/>
    <n v="557"/>
    <n v="549"/>
  </r>
  <r>
    <x v="0"/>
    <x v="3"/>
    <s v="2017/12/01, T"/>
    <x v="4"/>
    <x v="2"/>
    <s v="is_arm16fraud_bad"/>
    <x v="0"/>
    <n v="0.22384689086670548"/>
    <n v="0.2455242054020442"/>
    <n v="0.32082425512301399"/>
    <n v="0.3532892659563785"/>
    <n v="0.35587330467824718"/>
    <n v="0.35737582157551362"/>
    <n v="0.38370736971230801"/>
    <n v="0.4018364700289011"/>
    <n v="0.40492860625226063"/>
    <n v="0.40492860625226063"/>
  </r>
  <r>
    <x v="0"/>
    <x v="3"/>
    <s v="2017/12/01, T"/>
    <x v="4"/>
    <x v="2"/>
    <s v="is_arm16fraud_bad"/>
    <x v="1"/>
    <n v="106.23989953238517"/>
    <n v="216.21250803755535"/>
    <n v="261.36403246636945"/>
    <n v="327.35287304367478"/>
    <n v="417.24944717246336"/>
    <n v="508.95818798523408"/>
    <n v="562.95019350363759"/>
    <n v="621.85719973537107"/>
    <n v="702.09139077002578"/>
    <n v="787.62239548517152"/>
  </r>
  <r>
    <x v="0"/>
    <x v="3"/>
    <s v="2017/12/01, T"/>
    <x v="4"/>
    <x v="2"/>
    <s v="is_arm16fraud_bad"/>
    <x v="2"/>
    <n v="681"/>
    <n v="646"/>
    <n v="620"/>
    <n v="601"/>
    <n v="586"/>
    <n v="572"/>
    <n v="560"/>
    <n v="548"/>
    <n v="536"/>
    <n v="526"/>
  </r>
  <r>
    <x v="0"/>
    <x v="3"/>
    <s v="2017/12/01, Y"/>
    <x v="4"/>
    <x v="3"/>
    <s v="is_arm16fraud_bad"/>
    <x v="0"/>
    <n v="3.5956912237414006E-2"/>
    <n v="5.4807534916003119E-2"/>
    <n v="9.3608710827999986E-2"/>
    <n v="0.12499239875174278"/>
    <n v="0.1580348955902591"/>
    <n v="0.19993708516658784"/>
    <n v="0.21845814550945744"/>
    <n v="0.23141877265463912"/>
    <n v="0.26698708631804591"/>
    <n v="0.28719119679521621"/>
  </r>
  <r>
    <x v="0"/>
    <x v="3"/>
    <s v="2017/12/01, Y"/>
    <x v="4"/>
    <x v="3"/>
    <s v="is_arm16fraud_bad"/>
    <x v="1"/>
    <n v="0.46775680073139664"/>
    <n v="0.734881121838317"/>
    <n v="0.84091411514139391"/>
    <n v="0.94767386032140388"/>
    <n v="1.0094287174445116"/>
    <n v="1.130479352401996"/>
    <n v="1.2458544403748237"/>
    <n v="1.49661458057219"/>
    <n v="1.4249930270181872"/>
    <n v="1.5589727964507485"/>
  </r>
  <r>
    <x v="0"/>
    <x v="3"/>
    <s v="2017/12/01, Y"/>
    <x v="4"/>
    <x v="3"/>
    <s v="is_arm16fraud_bad"/>
    <x v="2"/>
    <n v="842"/>
    <n v="811"/>
    <n v="780"/>
    <n v="761"/>
    <n v="746"/>
    <n v="733"/>
    <n v="726"/>
    <n v="718"/>
    <n v="711"/>
    <n v="702"/>
  </r>
  <r>
    <x v="0"/>
    <x v="3"/>
    <s v="2018/01/01, C"/>
    <x v="5"/>
    <x v="1"/>
    <s v="is_arm16fraud_bad"/>
    <x v="0"/>
    <n v="4.3911153799024258E-2"/>
    <n v="0.17283551417117979"/>
    <n v="0.27256041714076779"/>
    <n v="0.34553032557497398"/>
    <n v="0.4677990487039656"/>
    <n v="0.49326030441340973"/>
    <n v="0.51444366753323278"/>
    <n v="0.52576858886684397"/>
    <n v="0.54788204351943204"/>
    <n v="0.62598859382777239"/>
  </r>
  <r>
    <x v="0"/>
    <x v="3"/>
    <s v="2018/01/01, C"/>
    <x v="5"/>
    <x v="1"/>
    <s v="is_arm16fraud_bad"/>
    <x v="1"/>
    <n v="179.10478532960255"/>
    <n v="101.38430918406152"/>
    <n v="108.67461525411406"/>
    <n v="120.9777909053021"/>
    <n v="117.6312979406017"/>
    <n v="139.60866237585577"/>
    <n v="161.06484950820513"/>
    <n v="184.51092315346685"/>
    <n v="202.79191885700504"/>
    <n v="200.17205056772613"/>
  </r>
  <r>
    <x v="0"/>
    <x v="3"/>
    <s v="2018/01/01, C"/>
    <x v="5"/>
    <x v="1"/>
    <s v="is_arm16fraud_bad"/>
    <x v="2"/>
    <n v="689"/>
    <n v="656"/>
    <n v="632"/>
    <n v="613"/>
    <n v="598"/>
    <n v="586"/>
    <n v="575"/>
    <n v="564"/>
    <n v="555"/>
    <n v="546"/>
  </r>
  <r>
    <x v="0"/>
    <x v="3"/>
    <s v="2018/01/01, T"/>
    <x v="5"/>
    <x v="2"/>
    <s v="is_arm16fraud_bad"/>
    <x v="0"/>
    <n v="0"/>
    <n v="7.2182141597713509E-2"/>
    <n v="7.7409399712822277E-2"/>
    <n v="7.8554019221814597E-2"/>
    <n v="0.24122247311848904"/>
    <n v="0.3027299418825532"/>
    <n v="0.36534793510640567"/>
    <n v="0.37130580141874375"/>
    <n v="0.37304951964946398"/>
    <n v="0.40227384753862977"/>
  </r>
  <r>
    <x v="0"/>
    <x v="3"/>
    <s v="2018/01/01, T"/>
    <x v="5"/>
    <x v="2"/>
    <s v="is_arm16fraud_bad"/>
    <x v="1"/>
    <m/>
    <n v="845.27879294987747"/>
    <n v="1237.6307447397562"/>
    <n v="1692.7854822108404"/>
    <n v="710.33963250883403"/>
    <n v="696.74226183772316"/>
    <n v="683.25454945406557"/>
    <n v="775.94921962110493"/>
    <n v="881.62538941013315"/>
    <n v="917.23405682514397"/>
  </r>
  <r>
    <x v="0"/>
    <x v="3"/>
    <s v="2018/01/01, T"/>
    <x v="5"/>
    <x v="2"/>
    <s v="is_arm16fraud_bad"/>
    <x v="2"/>
    <n v="685"/>
    <n v="642"/>
    <n v="616"/>
    <n v="599"/>
    <n v="582"/>
    <n v="569"/>
    <n v="557"/>
    <n v="547"/>
    <n v="536"/>
    <n v="527"/>
  </r>
  <r>
    <x v="0"/>
    <x v="3"/>
    <s v="2018/01/01, Y"/>
    <x v="5"/>
    <x v="3"/>
    <s v="is_arm16fraud_bad"/>
    <x v="0"/>
    <n v="4.1341967960068039E-2"/>
    <n v="8.1253100810705581E-2"/>
    <n v="0.10134215996217372"/>
    <n v="0.12211874510033464"/>
    <n v="0.14911256347137572"/>
    <n v="0.1689653015845114"/>
    <n v="0.20500950270615784"/>
    <n v="0.21478380795912105"/>
    <n v="0.24926701332056544"/>
    <n v="0.25261987339232034"/>
  </r>
  <r>
    <x v="0"/>
    <x v="3"/>
    <s v="2018/01/01, Y"/>
    <x v="5"/>
    <x v="3"/>
    <s v="is_arm16fraud_bad"/>
    <x v="1"/>
    <n v="0.49682455586617358"/>
    <n v="0.77883979519792224"/>
    <n v="0.89642970463669314"/>
    <n v="1.108904396062335"/>
    <n v="1.1939655064644124"/>
    <n v="1.4028704731865023"/>
    <n v="1.520305907053102"/>
    <n v="1.8881176917809472"/>
    <n v="1.824686714542862"/>
    <n v="2.1829406380159764"/>
  </r>
  <r>
    <x v="0"/>
    <x v="3"/>
    <s v="2018/01/01, Y"/>
    <x v="5"/>
    <x v="3"/>
    <s v="is_arm16fraud_bad"/>
    <x v="2"/>
    <n v="827"/>
    <n v="787"/>
    <n v="764"/>
    <n v="749"/>
    <n v="732"/>
    <n v="723"/>
    <n v="711"/>
    <n v="703"/>
    <n v="696"/>
    <n v="690"/>
  </r>
  <r>
    <x v="0"/>
    <x v="3"/>
    <s v="2018/02/01, C"/>
    <x v="6"/>
    <x v="1"/>
    <s v="is_arm16fraud_bad"/>
    <x v="0"/>
    <n v="0"/>
    <n v="0.13185654008438813"/>
    <n v="0.13185654008438813"/>
    <n v="0.13185654008438813"/>
    <n v="0.13185654008438813"/>
    <n v="0.23734177215189861"/>
    <n v="0.23995253164556957"/>
    <n v="0.29037447257383958"/>
    <n v="0.29037447257383958"/>
    <n v="0.29037447257383958"/>
  </r>
  <r>
    <x v="0"/>
    <x v="3"/>
    <s v="2018/02/01, C"/>
    <x v="6"/>
    <x v="1"/>
    <s v="is_arm16fraud_bad"/>
    <x v="1"/>
    <m/>
    <n v="167.03745000000001"/>
    <n v="345.22725000000003"/>
    <n v="481.67450000000002"/>
    <n v="659.71414999999979"/>
    <n v="453.5091944444444"/>
    <n v="546.15169249368046"/>
    <n v="529.35557624193973"/>
    <n v="619.7520888202705"/>
    <n v="684.55619380619396"/>
  </r>
  <r>
    <x v="0"/>
    <x v="3"/>
    <s v="2018/02/01, C"/>
    <x v="6"/>
    <x v="1"/>
    <s v="is_arm16fraud_bad"/>
    <x v="2"/>
    <n v="705"/>
    <n v="667"/>
    <n v="647"/>
    <n v="626"/>
    <n v="617"/>
    <n v="602"/>
    <n v="591"/>
    <n v="581"/>
    <n v="572"/>
    <n v="563"/>
  </r>
  <r>
    <x v="0"/>
    <x v="3"/>
    <s v="2018/02/01, T"/>
    <x v="6"/>
    <x v="2"/>
    <s v="is_arm16fraud_bad"/>
    <x v="0"/>
    <n v="0"/>
    <n v="8.209342092028199E-3"/>
    <n v="8.209342092028199E-3"/>
    <n v="6.6224089505814612E-2"/>
    <n v="6.6224089505814612E-2"/>
    <n v="6.6224089505814612E-2"/>
    <n v="6.6224089505814612E-2"/>
    <n v="7.4456643686698687E-2"/>
    <n v="7.4456643686698687E-2"/>
    <n v="7.4456643686698687E-2"/>
  </r>
  <r>
    <x v="0"/>
    <x v="3"/>
    <s v="2018/02/01, T"/>
    <x v="6"/>
    <x v="2"/>
    <s v="is_arm16fraud_bad"/>
    <x v="1"/>
    <m/>
    <n v="2636.2577756833166"/>
    <n v="4274.5577285579639"/>
    <n v="735.75896716906209"/>
    <n v="980.85716789344565"/>
    <n v="1183.1585757681969"/>
    <n v="1373.0871889239397"/>
    <n v="1393.5913436558249"/>
    <n v="1601.0200301361324"/>
    <n v="1786.6646575911877"/>
  </r>
  <r>
    <x v="0"/>
    <x v="3"/>
    <s v="2018/02/01, T"/>
    <x v="6"/>
    <x v="2"/>
    <s v="is_arm16fraud_bad"/>
    <x v="2"/>
    <n v="712"/>
    <n v="655"/>
    <n v="632"/>
    <n v="603"/>
    <n v="591"/>
    <n v="582"/>
    <n v="575"/>
    <n v="565"/>
    <n v="556"/>
    <n v="549"/>
  </r>
  <r>
    <x v="0"/>
    <x v="3"/>
    <s v="2018/02/01, Y"/>
    <x v="6"/>
    <x v="3"/>
    <s v="is_arm16fraud_bad"/>
    <x v="0"/>
    <n v="1.3021806316060518E-2"/>
    <n v="1.3021806316060518E-2"/>
    <n v="0.17803945563513995"/>
    <n v="0.17803945563513995"/>
    <n v="0.18655784855497243"/>
    <n v="0.18655784855497243"/>
    <n v="0.23964848688362597"/>
    <n v="0.23964848688362597"/>
    <n v="0.23964848688362597"/>
    <n v="0.23964848688362597"/>
  </r>
  <r>
    <x v="0"/>
    <x v="3"/>
    <s v="2018/02/01, Y"/>
    <x v="6"/>
    <x v="3"/>
    <s v="is_arm16fraud_bad"/>
    <x v="1"/>
    <n v="8.0811334216695556"/>
    <n v="8.0811334216695556"/>
    <n v="0.59105412255852108"/>
    <n v="1.8263903384523632"/>
    <n v="2.0948220663356061"/>
    <n v="2.1460464719190657"/>
    <n v="1.8408987693705077"/>
    <n v="1.8624430930781248"/>
    <n v="2.515867477486458"/>
    <n v="3.249548621495586"/>
  </r>
  <r>
    <x v="0"/>
    <x v="3"/>
    <s v="2018/02/01, Y"/>
    <x v="6"/>
    <x v="3"/>
    <s v="is_arm16fraud_bad"/>
    <x v="2"/>
    <n v="793"/>
    <n v="793"/>
    <n v="784"/>
    <n v="770"/>
    <n v="766"/>
    <n v="745"/>
    <n v="721"/>
    <n v="717"/>
    <n v="709"/>
    <n v="705"/>
  </r>
  <r>
    <x v="0"/>
    <x v="3"/>
    <s v="2018/03/01, C"/>
    <x v="7"/>
    <x v="1"/>
    <s v="is_arm16fraud_bad"/>
    <x v="0"/>
    <m/>
    <m/>
    <m/>
    <m/>
    <m/>
    <m/>
    <m/>
    <m/>
    <m/>
    <m/>
  </r>
  <r>
    <x v="0"/>
    <x v="3"/>
    <s v="2018/03/01, C"/>
    <x v="7"/>
    <x v="1"/>
    <s v="is_arm16fraud_bad"/>
    <x v="1"/>
    <m/>
    <m/>
    <m/>
    <m/>
    <m/>
    <m/>
    <m/>
    <m/>
    <m/>
    <m/>
  </r>
  <r>
    <x v="0"/>
    <x v="3"/>
    <s v="2018/03/01, C"/>
    <x v="7"/>
    <x v="1"/>
    <s v="is_arm16fraud_bad"/>
    <x v="2"/>
    <n v="593"/>
    <n v="543"/>
    <n v="520"/>
    <n v="520"/>
    <n v="514"/>
    <n v="494"/>
    <n v="493"/>
    <n v="489"/>
    <n v="489"/>
    <n v="489"/>
  </r>
  <r>
    <x v="0"/>
    <x v="3"/>
    <s v="2018/03/01, T"/>
    <x v="7"/>
    <x v="2"/>
    <s v="is_arm16fraud_bad"/>
    <x v="0"/>
    <m/>
    <m/>
    <m/>
    <m/>
    <m/>
    <m/>
    <m/>
    <m/>
    <m/>
    <m/>
  </r>
  <r>
    <x v="0"/>
    <x v="3"/>
    <s v="2018/03/01, T"/>
    <x v="7"/>
    <x v="2"/>
    <s v="is_arm16fraud_bad"/>
    <x v="1"/>
    <m/>
    <m/>
    <m/>
    <m/>
    <m/>
    <m/>
    <m/>
    <m/>
    <m/>
    <m/>
  </r>
  <r>
    <x v="0"/>
    <x v="3"/>
    <s v="2018/03/01, T"/>
    <x v="7"/>
    <x v="2"/>
    <s v="is_arm16fraud_bad"/>
    <x v="2"/>
    <n v="688"/>
    <n v="585"/>
    <n v="585"/>
    <n v="585"/>
    <n v="525"/>
    <n v="525"/>
    <n v="508"/>
    <n v="498"/>
    <n v="498"/>
    <n v="482"/>
  </r>
  <r>
    <x v="0"/>
    <x v="3"/>
    <s v="2018/03/01, Y"/>
    <x v="7"/>
    <x v="3"/>
    <s v="is_arm16fraud_bad"/>
    <x v="0"/>
    <m/>
    <m/>
    <m/>
    <m/>
    <m/>
    <m/>
    <m/>
    <m/>
    <m/>
    <m/>
  </r>
  <r>
    <x v="0"/>
    <x v="3"/>
    <s v="2018/03/01, Y"/>
    <x v="7"/>
    <x v="3"/>
    <s v="is_arm16fraud_bad"/>
    <x v="1"/>
    <m/>
    <m/>
    <m/>
    <m/>
    <m/>
    <m/>
    <m/>
    <m/>
    <m/>
    <m/>
  </r>
  <r>
    <x v="0"/>
    <x v="3"/>
    <s v="2018/03/01, Y"/>
    <x v="7"/>
    <x v="3"/>
    <s v="is_arm16fraud_bad"/>
    <x v="2"/>
    <n v="429"/>
    <n v="429"/>
    <n v="429"/>
    <n v="429"/>
    <n v="429"/>
    <n v="429"/>
    <n v="429"/>
    <n v="429"/>
    <n v="429"/>
    <n v="429"/>
  </r>
  <r>
    <x v="1"/>
    <x v="3"/>
    <s v="2017/09/01, C"/>
    <x v="1"/>
    <x v="1"/>
    <s v="is_arm16fraud_bad"/>
    <x v="0"/>
    <n v="0.53456000918131252"/>
    <n v="0.70637534817583603"/>
    <n v="0.73532619565518176"/>
    <n v="0.77556612058532348"/>
    <n v="0.83702148861686243"/>
    <n v="0.8440077543464064"/>
    <n v="0.85919406126557629"/>
    <n v="0.86357524098624128"/>
    <n v="0.86418435719019904"/>
    <n v="0.87383364925046203"/>
  </r>
  <r>
    <x v="1"/>
    <x v="3"/>
    <s v="2017/09/01, C"/>
    <x v="1"/>
    <x v="1"/>
    <s v="is_arm16fraud_bad"/>
    <x v="1"/>
    <n v="26.98756516355941"/>
    <n v="46.163548057877989"/>
    <n v="69.429878912684075"/>
    <n v="90.650745586771862"/>
    <n v="107.38926783509893"/>
    <n v="129.82562835874222"/>
    <n v="149.8320800098214"/>
    <n v="171.530869480696"/>
    <n v="195.13318437031535"/>
    <n v="216.22765533855957"/>
  </r>
  <r>
    <x v="1"/>
    <x v="3"/>
    <s v="2017/09/01, C"/>
    <x v="1"/>
    <x v="1"/>
    <s v="is_arm16fraud_bad"/>
    <x v="2"/>
    <n v="555.43399999999997"/>
    <n v="401.24299999999994"/>
    <n v="329.34199999999998"/>
    <n v="284.46499999999997"/>
    <n v="244.96399999999997"/>
    <n v="214.554"/>
    <n v="190.18899999999996"/>
    <n v="174.83799999999999"/>
    <n v="158.44999999999999"/>
    <n v="145.93199999999999"/>
  </r>
  <r>
    <x v="1"/>
    <x v="3"/>
    <s v="2017/09/01, T"/>
    <x v="1"/>
    <x v="2"/>
    <s v="is_arm16fraud_bad"/>
    <x v="0"/>
    <n v="0.70944276216164148"/>
    <n v="0.71574438078684099"/>
    <n v="0.71855296486415243"/>
    <n v="0.7421099137308611"/>
    <n v="0.74637554261480443"/>
    <n v="0.74987058043236254"/>
    <n v="0.74987058043236254"/>
    <n v="0.74990847561695295"/>
    <n v="0.75350768345734975"/>
    <n v="0.75484319657066945"/>
  </r>
  <r>
    <x v="1"/>
    <x v="3"/>
    <s v="2017/09/01, T"/>
    <x v="1"/>
    <x v="2"/>
    <s v="is_arm16fraud_bad"/>
    <x v="1"/>
    <n v="11.81778728849434"/>
    <n v="28.968948260005863"/>
    <n v="46.942471692717085"/>
    <n v="65.647298820891365"/>
    <n v="84.810301135509619"/>
    <n v="104.65577108026038"/>
    <n v="125.46333250220395"/>
    <n v="146.04855961801445"/>
    <n v="166.46165146875035"/>
    <n v="187.24101575812637"/>
  </r>
  <r>
    <x v="1"/>
    <x v="3"/>
    <s v="2017/09/01, T"/>
    <x v="1"/>
    <x v="2"/>
    <s v="is_arm16fraud_bad"/>
    <x v="2"/>
    <n v="504.97399999999993"/>
    <n v="384.714"/>
    <n v="304.37900000000002"/>
    <n v="250.49700000000004"/>
    <n v="218.47200000000004"/>
    <n v="191.352"/>
    <n v="171.77699999999999"/>
    <n v="154.465"/>
    <n v="141.184"/>
    <n v="129.958"/>
  </r>
  <r>
    <x v="1"/>
    <x v="3"/>
    <s v="2017/09/01, Y"/>
    <x v="1"/>
    <x v="3"/>
    <s v="is_arm16fraud_bad"/>
    <x v="0"/>
    <n v="0.11018631207272178"/>
    <n v="0.18223892667276517"/>
    <n v="0.28042720085555073"/>
    <n v="0.37687997984859928"/>
    <n v="0.4608426025357179"/>
    <n v="0.50301245763123825"/>
    <n v="0.53245961986327084"/>
    <n v="0.57238785259427183"/>
    <n v="0.61501769876307522"/>
    <n v="0.6297687008091496"/>
  </r>
  <r>
    <x v="1"/>
    <x v="3"/>
    <s v="2017/09/01, Y"/>
    <x v="1"/>
    <x v="3"/>
    <s v="is_arm16fraud_bad"/>
    <x v="1"/>
    <n v="3.4979122658342743E-2"/>
    <n v="4.8165176547044837E-2"/>
    <n v="3.7520507972087565E-2"/>
    <n v="4.5029586187359152E-2"/>
    <n v="9.0752549632158522E-2"/>
    <n v="0.23444988182755341"/>
    <n v="0.30450243919159553"/>
    <n v="0.359821463107242"/>
    <n v="0.39489544157020046"/>
    <n v="0.45785720666287411"/>
  </r>
  <r>
    <x v="1"/>
    <x v="3"/>
    <s v="2017/09/01, Y"/>
    <x v="1"/>
    <x v="3"/>
    <s v="is_arm16fraud_bad"/>
    <x v="2"/>
    <n v="971.17299999999989"/>
    <n v="942.87099999999987"/>
    <n v="910.26499999999999"/>
    <n v="869.31100000000004"/>
    <n v="831.22299999999984"/>
    <n v="785.00400000000002"/>
    <n v="758.32500000000005"/>
    <n v="720.375"/>
    <n v="691.15700000000015"/>
    <n v="660.29"/>
  </r>
  <r>
    <x v="1"/>
    <x v="3"/>
    <s v="2017/10/01, C"/>
    <x v="2"/>
    <x v="1"/>
    <s v="is_arm16fraud_bad"/>
    <x v="0"/>
    <n v="0.22619618757649224"/>
    <n v="0.27565505150621494"/>
    <n v="0.46075424251775582"/>
    <n v="0.55660145491734514"/>
    <n v="0.56221171521889046"/>
    <n v="0.56268078561113588"/>
    <n v="0.57041933201885853"/>
    <n v="0.58601536502885077"/>
    <n v="0.59331160258810134"/>
    <n v="0.59427650491636497"/>
  </r>
  <r>
    <x v="1"/>
    <x v="3"/>
    <s v="2017/10/01, C"/>
    <x v="2"/>
    <x v="1"/>
    <s v="is_arm16fraud_bad"/>
    <x v="1"/>
    <n v="33.705415777620942"/>
    <n v="62.189627577093695"/>
    <n v="59.093887591902721"/>
    <n v="67.677299304973104"/>
    <n v="85.365972603283097"/>
    <n v="104.28021695647924"/>
    <n v="121.48251287571549"/>
    <n v="136.72879625683103"/>
    <n v="153.49057234965184"/>
    <n v="171.8071223335655"/>
  </r>
  <r>
    <x v="1"/>
    <x v="3"/>
    <s v="2017/10/01, C"/>
    <x v="2"/>
    <x v="1"/>
    <s v="is_arm16fraud_bad"/>
    <x v="2"/>
    <n v="543.88499999999999"/>
    <n v="410.63900000000001"/>
    <n v="328.14600000000002"/>
    <n v="277.41399999999999"/>
    <n v="240.46399999999997"/>
    <n v="217.78399999999999"/>
    <n v="193.93700000000001"/>
    <n v="176.279"/>
    <n v="160.131"/>
    <n v="147.78399999999999"/>
  </r>
  <r>
    <x v="1"/>
    <x v="3"/>
    <s v="2017/10/01, T"/>
    <x v="2"/>
    <x v="2"/>
    <s v="is_arm16fraud_bad"/>
    <x v="0"/>
    <n v="0.21039415173027953"/>
    <n v="0.26826269616903015"/>
    <n v="0.27337244718766018"/>
    <n v="0.29073454590120201"/>
    <n v="0.29551111904391758"/>
    <n v="0.29934803845364005"/>
    <n v="0.32397709977871308"/>
    <n v="0.32397709977871308"/>
    <n v="0.37264563577286319"/>
    <n v="0.38032254535614129"/>
  </r>
  <r>
    <x v="1"/>
    <x v="3"/>
    <s v="2017/10/01, T"/>
    <x v="2"/>
    <x v="2"/>
    <s v="is_arm16fraud_bad"/>
    <x v="1"/>
    <n v="170.46001802518413"/>
    <n v="274.23866260684918"/>
    <n v="412.27488156316969"/>
    <n v="524.96395951551676"/>
    <n v="652.76676062192303"/>
    <n v="777.21475484249856"/>
    <n v="839.32082745873925"/>
    <n v="964.71491771619503"/>
    <n v="946.30273520789615"/>
    <n v="1034.1847122893921"/>
  </r>
  <r>
    <x v="1"/>
    <x v="3"/>
    <s v="2017/10/01, T"/>
    <x v="2"/>
    <x v="2"/>
    <s v="is_arm16fraud_bad"/>
    <x v="2"/>
    <n v="459.40300000000002"/>
    <n v="347.84899999999993"/>
    <n v="288.13"/>
    <n v="242.904"/>
    <n v="214.77399999999997"/>
    <n v="191.584"/>
    <n v="172.76199999999997"/>
    <n v="155.935"/>
    <n v="143.06"/>
    <n v="132.602"/>
  </r>
  <r>
    <x v="1"/>
    <x v="3"/>
    <s v="2017/10/01, Y"/>
    <x v="2"/>
    <x v="3"/>
    <s v="is_arm16fraud_bad"/>
    <x v="0"/>
    <n v="8.0651015087406547E-2"/>
    <n v="0.1750279113642346"/>
    <n v="0.23805155366488551"/>
    <n v="0.32020789614226486"/>
    <n v="0.36496770699427855"/>
    <n v="0.41165845130274287"/>
    <n v="0.4534572237758715"/>
    <n v="0.48594652224529966"/>
    <n v="0.52796949241480717"/>
    <n v="0.56010565898151388"/>
  </r>
  <r>
    <x v="1"/>
    <x v="3"/>
    <s v="2017/10/01, Y"/>
    <x v="2"/>
    <x v="3"/>
    <s v="is_arm16fraud_bad"/>
    <x v="1"/>
    <n v="8.6178733471307528E-3"/>
    <n v="4.4304143926591558E-2"/>
    <n v="9.272132229618274E-2"/>
    <n v="0.12762681316229357"/>
    <n v="0.18038510046792153"/>
    <n v="0.25324760822423742"/>
    <n v="0.29924536263704427"/>
    <n v="0.36569882325702752"/>
    <n v="0.40798425612252898"/>
    <n v="0.47908171257191506"/>
  </r>
  <r>
    <x v="1"/>
    <x v="3"/>
    <s v="2017/10/01, Y"/>
    <x v="2"/>
    <x v="3"/>
    <s v="is_arm16fraud_bad"/>
    <x v="2"/>
    <n v="984.16800000000001"/>
    <n v="951.82500000000005"/>
    <n v="907.30399999999997"/>
    <n v="869.53899999999999"/>
    <n v="828.76300000000015"/>
    <n v="787.90499999999997"/>
    <n v="764.99800000000005"/>
    <n v="730.13800000000003"/>
    <n v="688.81899999999996"/>
    <n v="661.10500000000002"/>
  </r>
  <r>
    <x v="1"/>
    <x v="3"/>
    <s v="2017/11/01, C"/>
    <x v="3"/>
    <x v="1"/>
    <s v="is_arm16fraud_bad"/>
    <x v="0"/>
    <n v="0.37967041566646448"/>
    <n v="0.60960751678610836"/>
    <n v="0.62225183122028438"/>
    <n v="0.64883048381838104"/>
    <n v="0.65953195559790379"/>
    <n v="0.69955332463651632"/>
    <n v="0.71920689192389375"/>
    <n v="0.72869715410355806"/>
    <n v="0.73091763068367899"/>
    <n v="0.73340087059872316"/>
  </r>
  <r>
    <x v="1"/>
    <x v="3"/>
    <s v="2017/11/01, C"/>
    <x v="3"/>
    <x v="1"/>
    <s v="is_arm16fraud_bad"/>
    <x v="1"/>
    <n v="16.780109613056421"/>
    <n v="25.804933725942007"/>
    <n v="41.109405641750435"/>
    <n v="54.574112132461238"/>
    <n v="69.063181277356762"/>
    <n v="79.490785188107679"/>
    <n v="91.366214350313157"/>
    <n v="104.0268898141465"/>
    <n v="117.95135466815212"/>
    <n v="131.6514411925007"/>
  </r>
  <r>
    <x v="1"/>
    <x v="3"/>
    <s v="2017/11/01, C"/>
    <x v="3"/>
    <x v="1"/>
    <s v="is_arm16fraud_bad"/>
    <x v="2"/>
    <n v="579.81700000000001"/>
    <n v="431.68700000000001"/>
    <n v="355.55399999999997"/>
    <n v="302.96449999999999"/>
    <n v="257.61700000000002"/>
    <n v="230.05199999999999"/>
    <n v="204.142"/>
    <n v="185.73575"/>
    <n v="169.00620000000001"/>
    <n v="155.39942999999997"/>
  </r>
  <r>
    <x v="1"/>
    <x v="3"/>
    <s v="2017/11/01, T"/>
    <x v="3"/>
    <x v="2"/>
    <s v="is_arm16fraud_bad"/>
    <x v="0"/>
    <n v="9.5671791993440017E-2"/>
    <n v="0.15556234881559755"/>
    <n v="0.61046535118944523"/>
    <n v="0.61676502103074282"/>
    <n v="0.62105479769988292"/>
    <n v="0.68781820567938101"/>
    <n v="0.69842738466135501"/>
    <n v="0.70094061246459494"/>
    <n v="0.70733017467622283"/>
    <n v="0.70820717341115236"/>
  </r>
  <r>
    <x v="1"/>
    <x v="3"/>
    <s v="2017/11/01, T"/>
    <x v="3"/>
    <x v="2"/>
    <s v="is_arm16fraud_bad"/>
    <x v="1"/>
    <n v="358.16790526825804"/>
    <n v="458.42109470166008"/>
    <n v="178.69945362761203"/>
    <n v="238.36516821979023"/>
    <n v="299.68784615648434"/>
    <n v="323.45976142098237"/>
    <n v="373.88664920080686"/>
    <n v="427.49872737720847"/>
    <n v="477.98786254072752"/>
    <n v="532.59286550162813"/>
  </r>
  <r>
    <x v="1"/>
    <x v="3"/>
    <s v="2017/11/01, T"/>
    <x v="3"/>
    <x v="2"/>
    <s v="is_arm16fraud_bad"/>
    <x v="2"/>
    <n v="457.85912999999999"/>
    <n v="353.22913"/>
    <n v="293.75493999999998"/>
    <n v="252.99689000000001"/>
    <n v="227.21583999999999"/>
    <n v="204.02500000000001"/>
    <n v="184.43781000000004"/>
    <n v="169.84834999999995"/>
    <n v="155.94893999999999"/>
    <n v="142.827"/>
  </r>
  <r>
    <x v="1"/>
    <x v="3"/>
    <s v="2017/11/01, Y"/>
    <x v="3"/>
    <x v="3"/>
    <s v="is_arm16fraud_bad"/>
    <x v="0"/>
    <n v="8.68283227546051E-2"/>
    <n v="0.16654615869344483"/>
    <n v="0.22518158200470487"/>
    <n v="0.25918073202595432"/>
    <n v="0.31890716710512074"/>
    <n v="0.36856258053692048"/>
    <n v="0.41022672390652409"/>
    <n v="0.46500915262260317"/>
    <n v="0.48215040782924806"/>
    <n v="0.52415606371906132"/>
  </r>
  <r>
    <x v="1"/>
    <x v="3"/>
    <s v="2017/11/01, Y"/>
    <x v="3"/>
    <x v="3"/>
    <s v="is_arm16fraud_bad"/>
    <x v="1"/>
    <n v="5.3882114516450579E-2"/>
    <n v="8.3332257086470587E-2"/>
    <n v="0.15042293811273605"/>
    <n v="0.26958654647363223"/>
    <n v="0.29760251943942762"/>
    <n v="0.29619181152667479"/>
    <n v="0.37289929801095822"/>
    <n v="0.3815819397945428"/>
    <n v="0.45893507961928481"/>
    <n v="0.49331341970248654"/>
  </r>
  <r>
    <x v="1"/>
    <x v="3"/>
    <s v="2017/11/01, Y"/>
    <x v="3"/>
    <x v="3"/>
    <s v="is_arm16fraud_bad"/>
    <x v="2"/>
    <n v="978.70241999999996"/>
    <n v="952.24"/>
    <n v="911.31866000000014"/>
    <n v="880.90994999999998"/>
    <n v="859.86383000000001"/>
    <n v="825.18399999999997"/>
    <n v="790.88697000000002"/>
    <n v="768.12378000000001"/>
    <n v="744.37770999999998"/>
    <n v="717.19727"/>
  </r>
  <r>
    <x v="1"/>
    <x v="3"/>
    <s v="2017/12/01, C"/>
    <x v="4"/>
    <x v="1"/>
    <s v="is_arm16fraud_bad"/>
    <x v="0"/>
    <n v="0.23725697785323141"/>
    <n v="0.32305301605055758"/>
    <n v="0.37275631396197878"/>
    <n v="0.44741758602401943"/>
    <n v="0.46347828651818679"/>
    <n v="0.52885708926151676"/>
    <n v="0.53772032020205507"/>
    <n v="0.6049961882650795"/>
    <n v="0.67159586539556737"/>
    <n v="0.67411968975893677"/>
  </r>
  <r>
    <x v="1"/>
    <x v="3"/>
    <s v="2017/12/01, C"/>
    <x v="4"/>
    <x v="1"/>
    <s v="is_arm16fraud_bad"/>
    <x v="1"/>
    <n v="50.334959819405981"/>
    <n v="76.973617940839603"/>
    <n v="109.75740608800798"/>
    <n v="127.23864516979675"/>
    <n v="156.44332664397075"/>
    <n v="168.4125698539543"/>
    <n v="196.97660199719277"/>
    <n v="202.52066721522812"/>
    <n v="207.18126558652193"/>
    <n v="231.10134283738776"/>
  </r>
  <r>
    <x v="1"/>
    <x v="3"/>
    <s v="2017/12/01, C"/>
    <x v="4"/>
    <x v="1"/>
    <s v="is_arm16fraud_bad"/>
    <x v="2"/>
    <n v="563.33718999999996"/>
    <n v="444.483"/>
    <n v="365.63019000000003"/>
    <n v="312.61286999999999"/>
    <n v="274.95458000000002"/>
    <n v="244.96349000000004"/>
    <n v="218.08920000000001"/>
    <n v="194.28355999999999"/>
    <n v="176.68858000000003"/>
    <n v="163.17268999999996"/>
  </r>
  <r>
    <x v="1"/>
    <x v="3"/>
    <s v="2017/12/01, T"/>
    <x v="4"/>
    <x v="2"/>
    <s v="is_arm16fraud_bad"/>
    <x v="0"/>
    <n v="0.28088538031381793"/>
    <n v="0.35918919586959053"/>
    <n v="0.3630380613958788"/>
    <n v="0.42832429575765563"/>
    <n v="0.47381741546914369"/>
    <n v="0.47416934537506406"/>
    <n v="0.57936460762169539"/>
    <n v="0.61440340818807915"/>
    <n v="0.62956581972008052"/>
    <n v="0.64743656139764405"/>
  </r>
  <r>
    <x v="1"/>
    <x v="3"/>
    <s v="2017/12/01, T"/>
    <x v="4"/>
    <x v="2"/>
    <s v="is_arm16fraud_bad"/>
    <x v="1"/>
    <n v="119.58727039207518"/>
    <n v="193.42421620913103"/>
    <n v="292.35710800405275"/>
    <n v="334.57467304287718"/>
    <n v="379.94150251238489"/>
    <n v="456.22507988300998"/>
    <n v="437.7737672779171"/>
    <n v="473.3999835248332"/>
    <n v="521.20544337301999"/>
    <n v="565.16699640177421"/>
  </r>
  <r>
    <x v="1"/>
    <x v="3"/>
    <s v="2017/12/01, T"/>
    <x v="4"/>
    <x v="2"/>
    <s v="is_arm16fraud_bad"/>
    <x v="2"/>
    <n v="469.75481000000002"/>
    <n v="363.21789999999999"/>
    <n v="301.44511999999992"/>
    <n v="258.41093000000001"/>
    <n v="226.30699999999996"/>
    <n v="206.01512"/>
    <n v="184.26421999999997"/>
    <n v="168.27500000000001"/>
    <n v="153.75316000000001"/>
    <n v="143.86526000000001"/>
  </r>
  <r>
    <x v="1"/>
    <x v="3"/>
    <s v="2017/12/01, Y"/>
    <x v="4"/>
    <x v="3"/>
    <s v="is_arm16fraud_bad"/>
    <x v="0"/>
    <n v="9.1267697692741692E-2"/>
    <n v="0.17516911102041349"/>
    <n v="0.23561909140016496"/>
    <n v="0.30312196905433386"/>
    <n v="0.3632894731386519"/>
    <n v="0.40977266452330557"/>
    <n v="0.48293620447754154"/>
    <n v="0.51186030999673748"/>
    <n v="0.55296241832028326"/>
    <n v="0.5953493047436561"/>
  </r>
  <r>
    <x v="1"/>
    <x v="3"/>
    <s v="2017/12/01, Y"/>
    <x v="4"/>
    <x v="3"/>
    <s v="is_arm16fraud_bad"/>
    <x v="1"/>
    <n v="1.4540352463036107E-2"/>
    <n v="1.3596571618624742E-2"/>
    <n v="2.087980339820775E-2"/>
    <n v="4.2633698972387106E-2"/>
    <n v="9.7924819660787643E-2"/>
    <n v="0.13394252187894379"/>
    <n v="0.1611275461562495"/>
    <n v="0.23550231366152025"/>
    <n v="0.28511045751436054"/>
    <n v="0.32231501034524729"/>
  </r>
  <r>
    <x v="1"/>
    <x v="3"/>
    <s v="2017/12/01, Y"/>
    <x v="4"/>
    <x v="3"/>
    <s v="is_arm16fraud_bad"/>
    <x v="2"/>
    <n v="969.21821999999997"/>
    <n v="956.25117999999998"/>
    <n v="930.49682000000018"/>
    <n v="900.58799999999985"/>
    <n v="873.57689000000016"/>
    <n v="835.32488000000001"/>
    <n v="797.52739999999983"/>
    <n v="765.59688000000006"/>
    <n v="732.35302999999999"/>
    <n v="697.88780999999994"/>
  </r>
  <r>
    <x v="1"/>
    <x v="3"/>
    <s v="2018/01/01, C"/>
    <x v="5"/>
    <x v="1"/>
    <s v="is_arm16fraud_bad"/>
    <x v="0"/>
    <n v="0.34267175769068242"/>
    <n v="0.50173996654631936"/>
    <n v="0.53331043591961091"/>
    <n v="0.6785679625026112"/>
    <n v="0.69679051348032783"/>
    <n v="0.71065968202342933"/>
    <n v="0.73763513445026563"/>
    <n v="0.7389931343875854"/>
    <n v="0.74561536469277057"/>
    <n v="0.75216116672420141"/>
  </r>
  <r>
    <x v="1"/>
    <x v="3"/>
    <s v="2018/01/01, C"/>
    <x v="5"/>
    <x v="1"/>
    <s v="is_arm16fraud_bad"/>
    <x v="1"/>
    <n v="28.020676425868963"/>
    <n v="46.613352250298391"/>
    <n v="70.616250822498486"/>
    <n v="76.599224077364255"/>
    <n v="95.789880448776884"/>
    <n v="114.8973694297234"/>
    <n v="130.51260172116903"/>
    <n v="150.33047072537721"/>
    <n v="168.6007015247726"/>
    <n v="186.62240119901656"/>
  </r>
  <r>
    <x v="1"/>
    <x v="3"/>
    <s v="2018/01/01, C"/>
    <x v="5"/>
    <x v="1"/>
    <s v="is_arm16fraud_bad"/>
    <x v="2"/>
    <n v="582.17303000000015"/>
    <n v="454.07148000000001"/>
    <n v="377.15714000000003"/>
    <n v="320.01242999999999"/>
    <n v="279.40588000000002"/>
    <n v="250.95226999999997"/>
    <n v="225.54570000000004"/>
    <n v="204.11712"/>
    <n v="188.80899999999997"/>
    <n v="171.07096000000001"/>
  </r>
  <r>
    <x v="1"/>
    <x v="3"/>
    <s v="2018/01/01, T"/>
    <x v="5"/>
    <x v="2"/>
    <s v="is_arm16fraud_bad"/>
    <x v="0"/>
    <n v="0.18022500529665111"/>
    <n v="0.28021430319316354"/>
    <n v="0.51378682161571687"/>
    <n v="0.57341949614655041"/>
    <n v="0.57341949614655041"/>
    <n v="0.59601695798741883"/>
    <n v="0.59680824105489072"/>
    <n v="0.6122208526431131"/>
    <n v="0.62973590334160812"/>
    <n v="0.63382208910203408"/>
  </r>
  <r>
    <x v="1"/>
    <x v="3"/>
    <s v="2018/01/01, T"/>
    <x v="5"/>
    <x v="2"/>
    <s v="is_arm16fraud_bad"/>
    <x v="1"/>
    <n v="233.9528720643826"/>
    <n v="317.02846158081928"/>
    <n v="262.51847850443977"/>
    <n v="317.5833258011744"/>
    <n v="399.39190018084071"/>
    <n v="462.95651452381321"/>
    <n v="542.63088772169181"/>
    <n v="605.23071927145497"/>
    <n v="665.25530711831436"/>
    <n v="737.62340271071776"/>
  </r>
  <r>
    <x v="1"/>
    <x v="3"/>
    <s v="2018/01/01, T"/>
    <x v="5"/>
    <x v="2"/>
    <s v="is_arm16fraud_bad"/>
    <x v="2"/>
    <n v="462.95200000000006"/>
    <n v="353.32936000000001"/>
    <n v="298.85523999999998"/>
    <n v="255.05262999999999"/>
    <n v="227.92799999999997"/>
    <n v="207.06363999999999"/>
    <n v="189.62453000000005"/>
    <n v="172.00842"/>
    <n v="157.65476000000001"/>
    <n v="148.21314000000004"/>
  </r>
  <r>
    <x v="1"/>
    <x v="3"/>
    <s v="2018/01/01, Y"/>
    <x v="5"/>
    <x v="3"/>
    <s v="is_arm16fraud_bad"/>
    <x v="0"/>
    <n v="8.4940071974319548E-2"/>
    <n v="0.19410766131050927"/>
    <n v="0.26907300829237218"/>
    <n v="0.32610727571762255"/>
    <n v="0.37303011174564071"/>
    <n v="0.4117245739412857"/>
    <n v="0.43471730916644674"/>
    <n v="0.47113354031370497"/>
    <n v="0.50027071282321756"/>
    <n v="0.50803862576060788"/>
  </r>
  <r>
    <x v="1"/>
    <x v="3"/>
    <s v="2018/01/01, Y"/>
    <x v="5"/>
    <x v="3"/>
    <s v="is_arm16fraud_bad"/>
    <x v="1"/>
    <n v="0.1407124461723788"/>
    <n v="7.7570739084401902E-2"/>
    <n v="0.17851483362769732"/>
    <n v="0.27241212947893795"/>
    <n v="0.37776780544296473"/>
    <n v="0.42746232890621821"/>
    <n v="0.54977216009539931"/>
    <n v="0.66830324388653517"/>
    <n v="0.76238360215868117"/>
    <n v="0.91517585538554558"/>
  </r>
  <r>
    <x v="1"/>
    <x v="3"/>
    <s v="2018/01/01, Y"/>
    <x v="5"/>
    <x v="3"/>
    <s v="is_arm16fraud_bad"/>
    <x v="2"/>
    <n v="966.09312999999986"/>
    <n v="915.84211000000005"/>
    <n v="872.32509000000005"/>
    <n v="823.80499999999995"/>
    <n v="792.70173"/>
    <n v="771.78706999999997"/>
    <n v="728.52841000000001"/>
    <n v="701.55309999999997"/>
    <n v="670.20870000000014"/>
    <n v="638.52599999999984"/>
  </r>
  <r>
    <x v="1"/>
    <x v="3"/>
    <s v="2018/02/01, C"/>
    <x v="6"/>
    <x v="1"/>
    <s v="is_arm16fraud_bad"/>
    <x v="0"/>
    <n v="0.42230709794680049"/>
    <n v="0.49288790724540782"/>
    <n v="0.59814666568073638"/>
    <n v="0.60470202940858131"/>
    <n v="0.73159445264266787"/>
    <n v="0.74306124876624779"/>
    <n v="0.76912302586244785"/>
    <n v="0.80085711621865796"/>
    <n v="0.80820765403282946"/>
    <n v="0.82182420651378307"/>
  </r>
  <r>
    <x v="1"/>
    <x v="3"/>
    <s v="2018/02/01, C"/>
    <x v="6"/>
    <x v="1"/>
    <s v="is_arm16fraud_bad"/>
    <x v="1"/>
    <n v="27.647592287605903"/>
    <n v="51.802040754205002"/>
    <n v="67.591672817962262"/>
    <n v="89.688193933701342"/>
    <n v="94.651203652705846"/>
    <n v="113.30164651875184"/>
    <n v="129.66267760080589"/>
    <n v="143.4726974868293"/>
    <n v="161.63400337062859"/>
    <n v="178.28732389407301"/>
  </r>
  <r>
    <x v="1"/>
    <x v="3"/>
    <s v="2018/02/01, C"/>
    <x v="6"/>
    <x v="1"/>
    <s v="is_arm16fraud_bad"/>
    <x v="2"/>
    <n v="567.38699999999994"/>
    <n v="456.90300000000002"/>
    <n v="380.89499999999998"/>
    <n v="333.6643400000001"/>
    <n v="294.904"/>
    <n v="262.41300000000001"/>
    <n v="234.57900000000001"/>
    <n v="212.62399999999997"/>
    <n v="195.62799999999996"/>
    <n v="182.46399999999997"/>
  </r>
  <r>
    <x v="1"/>
    <x v="3"/>
    <s v="2018/02/01, T"/>
    <x v="6"/>
    <x v="2"/>
    <s v="is_arm16fraud_bad"/>
    <x v="0"/>
    <n v="0.3938693599841655"/>
    <n v="0.41204406032921503"/>
    <n v="0.41339148338262527"/>
    <n v="0.41487243484673392"/>
    <n v="0.44319529440485605"/>
    <n v="0.44413943468252109"/>
    <n v="0.45897592476011262"/>
    <n v="0.47192143673872361"/>
    <n v="0.47323514049650311"/>
    <n v="0.48749840254836951"/>
  </r>
  <r>
    <x v="1"/>
    <x v="3"/>
    <s v="2018/02/01, T"/>
    <x v="6"/>
    <x v="2"/>
    <s v="is_arm16fraud_bad"/>
    <x v="1"/>
    <n v="85.538676618014279"/>
    <n v="166.30655254614828"/>
    <n v="252.63465361152191"/>
    <n v="340.37870691035465"/>
    <n v="399.76697375999242"/>
    <n v="479.94056714144818"/>
    <n v="546.94417657789245"/>
    <n v="609.98442152135078"/>
    <n v="687.31551777577499"/>
    <n v="745.15961003074517"/>
  </r>
  <r>
    <x v="1"/>
    <x v="3"/>
    <s v="2018/02/01, T"/>
    <x v="6"/>
    <x v="2"/>
    <s v="is_arm16fraud_bad"/>
    <x v="2"/>
    <n v="489.73399999999998"/>
    <n v="370.30799999999999"/>
    <n v="308.87"/>
    <n v="264.87599999999998"/>
    <n v="232.48400000000001"/>
    <n v="209.25800000000001"/>
    <n v="189.70439999999999"/>
    <n v="174.619"/>
    <n v="160.09800000000001"/>
    <n v="148.94"/>
  </r>
  <r>
    <x v="1"/>
    <x v="3"/>
    <s v="2018/02/01, Y"/>
    <x v="6"/>
    <x v="3"/>
    <s v="is_arm16fraud_bad"/>
    <x v="0"/>
    <n v="4.8087561863166393E-2"/>
    <n v="0.10449409176122568"/>
    <n v="0.16190611431701299"/>
    <n v="0.21066969182511283"/>
    <n v="0.26639538964024184"/>
    <n v="0.31690713005480575"/>
    <n v="0.37910922265017327"/>
    <n v="0.42508171515642823"/>
    <n v="0.44990179976818245"/>
    <n v="0.49920514487008738"/>
  </r>
  <r>
    <x v="1"/>
    <x v="3"/>
    <s v="2018/02/01, Y"/>
    <x v="6"/>
    <x v="3"/>
    <s v="is_arm16fraud_bad"/>
    <x v="1"/>
    <n v="0.11539421348285998"/>
    <n v="0.20469710309892872"/>
    <n v="0.27119947320229265"/>
    <n v="0.28454970929736922"/>
    <n v="0.40818130781780709"/>
    <n v="0.56788207693283588"/>
    <n v="0.59958617397295277"/>
    <n v="0.63230497103923189"/>
    <n v="0.7845728569952346"/>
    <n v="0.79638801943673587"/>
  </r>
  <r>
    <x v="1"/>
    <x v="3"/>
    <s v="2018/02/01, Y"/>
    <x v="6"/>
    <x v="3"/>
    <s v="is_arm16fraud_bad"/>
    <x v="2"/>
    <n v="973.42200000000014"/>
    <n v="956.024"/>
    <n v="929.18700000000013"/>
    <n v="895.08099999999979"/>
    <n v="851.49300000000005"/>
    <n v="818.95258999999987"/>
    <n v="784.58900000000017"/>
    <n v="747.22500000000002"/>
    <n v="719.61400000000015"/>
    <n v="692.75900000000001"/>
  </r>
  <r>
    <x v="1"/>
    <x v="3"/>
    <s v="2018/03/01, C"/>
    <x v="7"/>
    <x v="1"/>
    <s v="is_arm16fraud_bad"/>
    <x v="0"/>
    <n v="0.50572440112189054"/>
    <n v="0.90804174904593316"/>
    <n v="0.90804174904593316"/>
    <n v="0.90804174904593316"/>
    <n v="0.90804174904593316"/>
    <n v="0.90804174904593316"/>
    <n v="0.90804174904593316"/>
    <n v="1"/>
    <n v="1"/>
    <n v="1"/>
  </r>
  <r>
    <x v="1"/>
    <x v="3"/>
    <s v="2018/03/01, C"/>
    <x v="7"/>
    <x v="1"/>
    <s v="is_arm16fraud_bad"/>
    <x v="1"/>
    <n v="26.622965724156757"/>
    <n v="50.508646007392784"/>
    <n v="78.766785660033406"/>
    <n v="163.88491822370747"/>
    <n v="163.88491822370747"/>
    <n v="187.76653248265745"/>
    <n v="215.79286292976855"/>
    <n v="224.25510368292805"/>
    <n v="256.21935491286956"/>
    <n v="286.48001057519878"/>
  </r>
  <r>
    <x v="1"/>
    <x v="3"/>
    <s v="2018/03/01, C"/>
    <x v="7"/>
    <x v="1"/>
    <s v="is_arm16fraud_bad"/>
    <x v="2"/>
    <n v="536.44100000000003"/>
    <n v="444.48200000000008"/>
    <n v="399.06200000000001"/>
    <n v="396.46300000000002"/>
    <n v="396.46300000000002"/>
    <n v="372.93799999999999"/>
    <n v="338.64899999999994"/>
    <n v="278.68700000000001"/>
    <n v="256.58300000000003"/>
    <n v="218.34"/>
  </r>
  <r>
    <x v="1"/>
    <x v="3"/>
    <s v="2018/03/01, T"/>
    <x v="7"/>
    <x v="2"/>
    <s v="is_arm16fraud_bad"/>
    <x v="0"/>
    <n v="0"/>
    <n v="0"/>
    <n v="0"/>
    <n v="0"/>
    <n v="0"/>
    <n v="0"/>
    <n v="0"/>
    <n v="0"/>
    <n v="0"/>
    <n v="1"/>
  </r>
  <r>
    <x v="1"/>
    <x v="3"/>
    <s v="2018/03/01, T"/>
    <x v="7"/>
    <x v="2"/>
    <s v="is_arm16fraud_bad"/>
    <x v="1"/>
    <m/>
    <m/>
    <m/>
    <m/>
    <m/>
    <m/>
    <m/>
    <m/>
    <m/>
    <n v="2179.2083333333339"/>
  </r>
  <r>
    <x v="1"/>
    <x v="3"/>
    <s v="2018/03/01, T"/>
    <x v="7"/>
    <x v="2"/>
    <s v="is_arm16fraud_bad"/>
    <x v="2"/>
    <n v="445.34100000000001"/>
    <n v="372.125"/>
    <n v="321.96699999999998"/>
    <n v="270.24299999999999"/>
    <n v="247.19700000000003"/>
    <n v="219.07300000000001"/>
    <n v="194.12200000000004"/>
    <n v="178.28899999999996"/>
    <n v="167.76599999999999"/>
    <n v="159.48099999999999"/>
  </r>
  <r>
    <x v="1"/>
    <x v="3"/>
    <s v="2018/03/01, Y"/>
    <x v="7"/>
    <x v="3"/>
    <s v="is_arm16fraud_bad"/>
    <x v="0"/>
    <n v="1.2986297575240564E-2"/>
    <n v="1.2986297575240564E-2"/>
    <n v="7.562775236794142E-2"/>
    <n v="7.5785142957872864E-2"/>
    <n v="7.5785142957872864E-2"/>
    <n v="0.26650948593085516"/>
    <n v="0.26650948593085516"/>
    <n v="0.26650948593085516"/>
    <n v="0.26650948593085516"/>
    <n v="0.32253109251104095"/>
  </r>
  <r>
    <x v="1"/>
    <x v="3"/>
    <s v="2018/03/01, Y"/>
    <x v="7"/>
    <x v="3"/>
    <s v="is_arm16fraud_bad"/>
    <x v="1"/>
    <n v="5.9962428796509517"/>
    <n v="7.2082171857956627"/>
    <n v="1.7555930157540949"/>
    <n v="2.0276629768852152"/>
    <n v="2.0276629768852152"/>
    <n v="0.63067383216205053"/>
    <n v="0.63067383216205053"/>
    <n v="0.63067383216205053"/>
    <n v="0.94022323274080177"/>
    <n v="0.93318010579531907"/>
  </r>
  <r>
    <x v="1"/>
    <x v="3"/>
    <s v="2018/03/01, Y"/>
    <x v="7"/>
    <x v="3"/>
    <s v="is_arm16fraud_bad"/>
    <x v="2"/>
    <n v="883.14700000000016"/>
    <n v="866.61900000000014"/>
    <n v="773.61699999999996"/>
    <n v="664.86800000000005"/>
    <n v="664.86800000000005"/>
    <n v="653.63599999999997"/>
    <n v="653.63599999999997"/>
    <n v="642.19899999999996"/>
    <n v="638.601"/>
    <n v="535.51599999999996"/>
  </r>
  <r>
    <x v="2"/>
    <x v="3"/>
    <s v="2017/09/01, C"/>
    <x v="1"/>
    <x v="1"/>
    <s v="is_arm16fraud_bad"/>
    <x v="0"/>
    <n v="0.59113169070054539"/>
    <n v="0.62796591823252357"/>
    <n v="0.7361353254978702"/>
    <n v="0.75761248775514844"/>
    <n v="0.76909181486864997"/>
    <n v="0.78844510785343502"/>
    <n v="0.79560962686597747"/>
    <n v="0.80114286523378753"/>
    <n v="0.80278234326869435"/>
    <n v="0.84568301213847186"/>
  </r>
  <r>
    <x v="2"/>
    <x v="3"/>
    <s v="2017/09/01, C"/>
    <x v="1"/>
    <x v="1"/>
    <s v="is_arm16fraud_bad"/>
    <x v="1"/>
    <n v="24.652414672089193"/>
    <n v="51.340104537824509"/>
    <n v="70.468669171189276"/>
    <n v="93.137213232307033"/>
    <n v="116.84020776386896"/>
    <n v="138.85246269637156"/>
    <n v="161.60718129373623"/>
    <n v="185.05045877106656"/>
    <n v="209.31312253654224"/>
    <n v="222.67014770702517"/>
  </r>
  <r>
    <x v="2"/>
    <x v="3"/>
    <s v="2017/09/01, C"/>
    <x v="1"/>
    <x v="1"/>
    <s v="is_arm16fraud_bad"/>
    <x v="2"/>
    <n v="485"/>
    <n v="359"/>
    <n v="282"/>
    <n v="237"/>
    <n v="203"/>
    <n v="177"/>
    <n v="158"/>
    <n v="143"/>
    <n v="128"/>
    <n v="118"/>
  </r>
  <r>
    <x v="2"/>
    <x v="3"/>
    <s v="2017/09/01, T"/>
    <x v="1"/>
    <x v="2"/>
    <s v="is_arm16fraud_bad"/>
    <x v="0"/>
    <n v="0.68977733156800747"/>
    <n v="0.70833762506036912"/>
    <n v="0.72452070521102196"/>
    <n v="0.73389133297063058"/>
    <n v="0.73391119872819099"/>
    <n v="0.73598057629727986"/>
    <n v="0.73601847148187005"/>
    <n v="0.77187633081795004"/>
    <n v="0.77321117617471324"/>
    <n v="0.78452297224453205"/>
  </r>
  <r>
    <x v="2"/>
    <x v="3"/>
    <s v="2017/09/01, T"/>
    <x v="1"/>
    <x v="2"/>
    <s v="is_arm16fraud_bad"/>
    <x v="1"/>
    <n v="10.638498330916777"/>
    <n v="29.214686752976423"/>
    <n v="45.569040206874199"/>
    <n v="65.172202291954278"/>
    <n v="86.183640941887262"/>
    <n v="104.38455354850298"/>
    <n v="123.5821860902814"/>
    <n v="137.86628368325879"/>
    <n v="158.4937360944536"/>
    <n v="175.21770098873171"/>
  </r>
  <r>
    <x v="2"/>
    <x v="3"/>
    <s v="2017/09/01, T"/>
    <x v="1"/>
    <x v="2"/>
    <s v="is_arm16fraud_bad"/>
    <x v="2"/>
    <n v="496"/>
    <n v="366"/>
    <n v="295"/>
    <n v="247"/>
    <n v="209"/>
    <n v="184"/>
    <n v="166"/>
    <n v="150"/>
    <n v="137"/>
    <n v="127"/>
  </r>
  <r>
    <x v="2"/>
    <x v="3"/>
    <s v="2017/09/01, Y"/>
    <x v="1"/>
    <x v="3"/>
    <s v="is_arm16fraud_bad"/>
    <x v="0"/>
    <n v="0.12252073484824656"/>
    <n v="0.17475801568866214"/>
    <n v="0.26961633666665419"/>
    <n v="0.34229222190175046"/>
    <n v="0.42687628362709806"/>
    <n v="0.49607681263651521"/>
    <n v="0.52403036117403556"/>
    <n v="0.55545375690339693"/>
    <n v="0.56484115056349404"/>
    <n v="0.60303328291678804"/>
  </r>
  <r>
    <x v="2"/>
    <x v="3"/>
    <s v="2017/09/01, Y"/>
    <x v="1"/>
    <x v="3"/>
    <s v="is_arm16fraud_bad"/>
    <x v="1"/>
    <n v="2.6166201795952936E-3"/>
    <n v="4.6760448227524419E-2"/>
    <n v="7.2395613196004738E-2"/>
    <n v="9.8332151985877317E-2"/>
    <n v="0.13818341944257165"/>
    <n v="0.16928216593018575"/>
    <n v="0.30644149801159432"/>
    <n v="0.36040672759246162"/>
    <n v="0.47225610950313679"/>
    <n v="0.52376621419964764"/>
  </r>
  <r>
    <x v="2"/>
    <x v="3"/>
    <s v="2017/09/01, Y"/>
    <x v="1"/>
    <x v="3"/>
    <s v="is_arm16fraud_bad"/>
    <x v="2"/>
    <n v="975"/>
    <n v="933"/>
    <n v="895"/>
    <n v="855"/>
    <n v="820"/>
    <n v="781"/>
    <n v="729"/>
    <n v="667"/>
    <n v="639"/>
    <n v="615"/>
  </r>
  <r>
    <x v="2"/>
    <x v="3"/>
    <s v="2017/10/01, C"/>
    <x v="2"/>
    <x v="1"/>
    <s v="is_arm16fraud_bad"/>
    <x v="0"/>
    <n v="0.32257425088374247"/>
    <n v="0.41047197697930032"/>
    <n v="0.4323740815172728"/>
    <n v="0.45783038080578042"/>
    <n v="0.47671938977302009"/>
    <n v="0.48878446427541511"/>
    <n v="0.56869019841485358"/>
    <n v="0.58360467618695122"/>
    <n v="0.58696214153579218"/>
    <n v="0.5906413919781065"/>
  </r>
  <r>
    <x v="2"/>
    <x v="3"/>
    <s v="2017/10/01, C"/>
    <x v="2"/>
    <x v="1"/>
    <s v="is_arm16fraud_bad"/>
    <x v="1"/>
    <n v="26.334616150183887"/>
    <n v="44.628422344996942"/>
    <n v="65.500869633536581"/>
    <n v="83.019380091468065"/>
    <n v="101.30623301246086"/>
    <n v="119.9797110647271"/>
    <n v="122.11469754386704"/>
    <n v="137.88265720587148"/>
    <n v="155.82395294201444"/>
    <n v="173.26156701937913"/>
  </r>
  <r>
    <x v="2"/>
    <x v="3"/>
    <s v="2017/10/01, C"/>
    <x v="2"/>
    <x v="1"/>
    <s v="is_arm16fraud_bad"/>
    <x v="2"/>
    <n v="462"/>
    <n v="340"/>
    <n v="274"/>
    <n v="234"/>
    <n v="205"/>
    <n v="179"/>
    <n v="160"/>
    <n v="145"/>
    <n v="134"/>
    <n v="124"/>
  </r>
  <r>
    <x v="2"/>
    <x v="3"/>
    <s v="2017/10/01, T"/>
    <x v="2"/>
    <x v="2"/>
    <s v="is_arm16fraud_bad"/>
    <x v="0"/>
    <n v="0.14572886775994079"/>
    <n v="0.20784383056517777"/>
    <n v="0.24879012595123981"/>
    <n v="0.25610901397450669"/>
    <n v="0.25610901397450669"/>
    <n v="0.26438531015711358"/>
    <n v="0.26438531015711358"/>
    <n v="0.31748726985193976"/>
    <n v="0.4296532309611189"/>
    <n v="0.4519222960699249"/>
  </r>
  <r>
    <x v="2"/>
    <x v="3"/>
    <s v="2017/10/01, T"/>
    <x v="2"/>
    <x v="2"/>
    <s v="is_arm16fraud_bad"/>
    <x v="1"/>
    <n v="241.65538461538472"/>
    <n v="353.31739731917526"/>
    <n v="453.54299145699611"/>
    <n v="598.69555441599948"/>
    <n v="752.1361226836749"/>
    <n v="880.06715645786596"/>
    <n v="1028.6660268714013"/>
    <n v="983.53835685175443"/>
    <n v="820.40738151609492"/>
    <n v="868.68744121182317"/>
  </r>
  <r>
    <x v="2"/>
    <x v="3"/>
    <s v="2017/10/01, T"/>
    <x v="2"/>
    <x v="2"/>
    <s v="is_arm16fraud_bad"/>
    <x v="2"/>
    <n v="449"/>
    <n v="345"/>
    <n v="279"/>
    <n v="238"/>
    <n v="207"/>
    <n v="183"/>
    <n v="166"/>
    <n v="151"/>
    <n v="140"/>
    <n v="129"/>
  </r>
  <r>
    <x v="2"/>
    <x v="3"/>
    <s v="2017/10/01, Y"/>
    <x v="2"/>
    <x v="3"/>
    <s v="is_arm16fraud_bad"/>
    <x v="0"/>
    <n v="8.7445118389187906E-2"/>
    <n v="0.17181133550883901"/>
    <n v="0.24479291187040808"/>
    <n v="0.31023568601662849"/>
    <n v="0.35729586312774159"/>
    <n v="0.40312289348975056"/>
    <n v="0.43703316494585454"/>
    <n v="0.47713050474648067"/>
    <n v="0.50051530329747351"/>
    <n v="0.52137167479407509"/>
  </r>
  <r>
    <x v="2"/>
    <x v="3"/>
    <s v="2017/10/01, Y"/>
    <x v="2"/>
    <x v="3"/>
    <s v="is_arm16fraud_bad"/>
    <x v="1"/>
    <n v="3.9606658354549289E-4"/>
    <n v="2.1750305094503705E-2"/>
    <n v="8.0155620222819107E-2"/>
    <n v="9.7544477692719553E-2"/>
    <n v="0.17764178379354004"/>
    <n v="0.21848049436560033"/>
    <n v="0.34490502262377448"/>
    <n v="0.38359821043723846"/>
    <n v="0.4644072091507041"/>
    <n v="0.53066552214290785"/>
  </r>
  <r>
    <x v="2"/>
    <x v="3"/>
    <s v="2017/10/01, Y"/>
    <x v="2"/>
    <x v="3"/>
    <s v="is_arm16fraud_bad"/>
    <x v="2"/>
    <n v="979"/>
    <n v="944"/>
    <n v="897"/>
    <n v="856"/>
    <n v="819"/>
    <n v="770"/>
    <n v="730"/>
    <n v="698"/>
    <n v="663"/>
    <n v="630"/>
  </r>
  <r>
    <x v="2"/>
    <x v="3"/>
    <s v="2017/11/01, C"/>
    <x v="3"/>
    <x v="1"/>
    <s v="is_arm16fraud_bad"/>
    <x v="0"/>
    <n v="0.35956670360706777"/>
    <n v="0.41990508606036242"/>
    <n v="0.43437333504495007"/>
    <n v="0.67157245368198848"/>
    <n v="0.69564281310206733"/>
    <n v="0.69934852333401998"/>
    <n v="0.70818669011461999"/>
    <n v="0.71845324899730545"/>
    <n v="0.733403413867597"/>
    <n v="0.73541411476420604"/>
  </r>
  <r>
    <x v="2"/>
    <x v="3"/>
    <s v="2017/11/01, C"/>
    <x v="3"/>
    <x v="1"/>
    <s v="is_arm16fraud_bad"/>
    <x v="1"/>
    <n v="18.765048163944655"/>
    <n v="38.81307134488921"/>
    <n v="59.866022007152019"/>
    <n v="53.460354251812625"/>
    <n v="65.580118270909011"/>
    <n v="79.7824718035763"/>
    <n v="93.441313788269781"/>
    <n v="106.26713833576916"/>
    <n v="118.16375196684859"/>
    <n v="131.74190530171407"/>
  </r>
  <r>
    <x v="2"/>
    <x v="3"/>
    <s v="2017/11/01, C"/>
    <x v="3"/>
    <x v="1"/>
    <s v="is_arm16fraud_bad"/>
    <x v="2"/>
    <n v="496.25139999999999"/>
    <n v="362.9513500000001"/>
    <n v="288.70783000000006"/>
    <n v="243.97064"/>
    <n v="208"/>
    <n v="181.96522999999999"/>
    <n v="162.30987999999999"/>
    <n v="146"/>
    <n v="133.86427000000003"/>
    <n v="123.47320000000001"/>
  </r>
  <r>
    <x v="2"/>
    <x v="3"/>
    <s v="2017/11/01, T"/>
    <x v="3"/>
    <x v="2"/>
    <s v="is_arm16fraud_bad"/>
    <x v="0"/>
    <n v="8.5994796629586409E-2"/>
    <n v="0.10374904664706323"/>
    <n v="0.15157981051972613"/>
    <n v="0.60384351597192876"/>
    <n v="0.61202959786927602"/>
    <n v="0.63189208832000154"/>
    <n v="0.63676418630106602"/>
    <n v="0.68267123982171762"/>
    <n v="0.68660746169111442"/>
    <n v="0.6900801540731708"/>
  </r>
  <r>
    <x v="2"/>
    <x v="3"/>
    <s v="2017/11/01, T"/>
    <x v="3"/>
    <x v="2"/>
    <s v="is_arm16fraud_bad"/>
    <x v="1"/>
    <n v="404.17102179517218"/>
    <n v="696.74203642831344"/>
    <n v="721.16733767933488"/>
    <n v="242.42887776610809"/>
    <n v="301.94877293574439"/>
    <n v="353.19937727305802"/>
    <n v="409.75397674729112"/>
    <n v="438.04356399746473"/>
    <n v="491.99150023802815"/>
    <n v="544.8394554818243"/>
  </r>
  <r>
    <x v="2"/>
    <x v="3"/>
    <s v="2017/11/01, T"/>
    <x v="3"/>
    <x v="2"/>
    <s v="is_arm16fraud_bad"/>
    <x v="2"/>
    <n v="456.20656000000008"/>
    <n v="344"/>
    <n v="282"/>
    <n v="245.63343"/>
    <n v="215.99110999999996"/>
    <n v="191"/>
    <n v="173.08554000000001"/>
    <n v="157"/>
    <n v="143.21062000000001"/>
    <n v="132.40325000000001"/>
  </r>
  <r>
    <x v="2"/>
    <x v="3"/>
    <s v="2017/11/01, Y"/>
    <x v="3"/>
    <x v="3"/>
    <s v="is_arm16fraud_bad"/>
    <x v="0"/>
    <n v="9.0595822624459713E-2"/>
    <n v="0.16984070672209572"/>
    <n v="0.22911848777949329"/>
    <n v="0.27434344399228"/>
    <n v="0.32197784851577421"/>
    <n v="0.3738295467277799"/>
    <n v="0.42088731002788055"/>
    <n v="0.45279439647192754"/>
    <n v="0.47612690409592817"/>
    <n v="0.49695232967120179"/>
  </r>
  <r>
    <x v="2"/>
    <x v="3"/>
    <s v="2017/11/01, Y"/>
    <x v="3"/>
    <x v="3"/>
    <s v="is_arm16fraud_bad"/>
    <x v="1"/>
    <n v="4.4181098761259023E-2"/>
    <n v="7.9988145325221749E-2"/>
    <n v="0.11395490773559956"/>
    <n v="0.22134024159790569"/>
    <n v="0.31079490379721569"/>
    <n v="0.36376579180765872"/>
    <n v="0.3838654547424416"/>
    <n v="0.44762725107488494"/>
    <n v="0.4948659776407624"/>
    <n v="0.61085643618087793"/>
  </r>
  <r>
    <x v="2"/>
    <x v="3"/>
    <s v="2017/11/01, Y"/>
    <x v="3"/>
    <x v="3"/>
    <s v="is_arm16fraud_bad"/>
    <x v="2"/>
    <n v="972.72528"/>
    <n v="944"/>
    <n v="895.45568999999989"/>
    <n v="870.13392000000022"/>
    <n v="835.77115000000015"/>
    <n v="806.56858999999997"/>
    <n v="774"/>
    <n v="738"/>
    <n v="695.72802999999999"/>
    <n v="673"/>
  </r>
  <r>
    <x v="2"/>
    <x v="3"/>
    <s v="2017/12/01, C"/>
    <x v="4"/>
    <x v="1"/>
    <s v="is_arm16fraud_bad"/>
    <x v="0"/>
    <n v="0.23362934450504871"/>
    <n v="0.29531445935736755"/>
    <n v="0.38207654264812591"/>
    <n v="0.46994600810474679"/>
    <n v="0.52116523914287316"/>
    <n v="0.53611957482697747"/>
    <n v="0.54667431109535691"/>
    <n v="0.6078693345161621"/>
    <n v="0.61456039196091028"/>
    <n v="0.62988790795259852"/>
  </r>
  <r>
    <x v="2"/>
    <x v="3"/>
    <s v="2017/12/01, C"/>
    <x v="4"/>
    <x v="1"/>
    <s v="is_arm16fraud_bad"/>
    <x v="1"/>
    <n v="54.743324242500073"/>
    <n v="90.596008509984628"/>
    <n v="108.88174330358922"/>
    <n v="122.12147217469222"/>
    <n v="141.41965458220335"/>
    <n v="167.73258532717563"/>
    <n v="193.46720752988355"/>
    <n v="201.52606466805685"/>
    <n v="226.9479165992916"/>
    <n v="247.4303176650736"/>
  </r>
  <r>
    <x v="2"/>
    <x v="3"/>
    <s v="2017/12/01, C"/>
    <x v="4"/>
    <x v="1"/>
    <s v="is_arm16fraud_bad"/>
    <x v="2"/>
    <n v="498.99984999999998"/>
    <n v="378.30176999999998"/>
    <n v="305"/>
    <n v="257.72078000000005"/>
    <n v="219.80989000000005"/>
    <n v="193"/>
    <n v="174.27036000000001"/>
    <n v="155.37117000000003"/>
    <n v="140.81378000000001"/>
    <n v="128.60834"/>
  </r>
  <r>
    <x v="2"/>
    <x v="3"/>
    <s v="2017/12/01, T"/>
    <x v="4"/>
    <x v="2"/>
    <s v="is_arm16fraud_bad"/>
    <x v="0"/>
    <n v="0.18946481936815049"/>
    <n v="0.24215072722372033"/>
    <n v="0.27508736453935434"/>
    <n v="0.38109006463033823"/>
    <n v="0.51927022213956908"/>
    <n v="0.51927022213956908"/>
    <n v="0.61245278666103276"/>
    <n v="0.61685132197349135"/>
    <n v="0.61852740286322649"/>
    <n v="0.65849557615869103"/>
  </r>
  <r>
    <x v="2"/>
    <x v="3"/>
    <s v="2017/12/01, T"/>
    <x v="4"/>
    <x v="2"/>
    <s v="is_arm16fraud_bad"/>
    <x v="1"/>
    <n v="176.69489872304999"/>
    <n v="287.53502137494746"/>
    <n v="386.20620778770689"/>
    <n v="373.95520030144439"/>
    <n v="344.53505544883245"/>
    <n v="415.0557134680879"/>
    <n v="412.31964790363247"/>
    <n v="470.61373556391953"/>
    <n v="528.33949665224554"/>
    <n v="552.05633304346998"/>
  </r>
  <r>
    <x v="2"/>
    <x v="3"/>
    <s v="2017/12/01, T"/>
    <x v="4"/>
    <x v="2"/>
    <s v="is_arm16fraud_bad"/>
    <x v="2"/>
    <n v="469.54962999999998"/>
    <n v="347.50824"/>
    <n v="288.56569000000002"/>
    <n v="249.03387000000001"/>
    <n v="218.41172"/>
    <n v="194.80941000000004"/>
    <n v="175.73117999999999"/>
    <n v="158.96695999999997"/>
    <n v="146.14126999999999"/>
    <n v="134"/>
  </r>
  <r>
    <x v="2"/>
    <x v="3"/>
    <s v="2017/12/01, Y"/>
    <x v="4"/>
    <x v="3"/>
    <s v="is_arm16fraud_bad"/>
    <x v="0"/>
    <n v="8.4330551920257943E-2"/>
    <n v="0.16226629573587001"/>
    <n v="0.21992072581416719"/>
    <n v="0.29433085060001357"/>
    <n v="0.36205683125057009"/>
    <n v="0.42311346865212207"/>
    <n v="0.47128361857604945"/>
    <n v="0.50485777865636594"/>
    <n v="0.55033533856947514"/>
    <n v="0.58889460219663281"/>
  </r>
  <r>
    <x v="2"/>
    <x v="3"/>
    <s v="2017/12/01, Y"/>
    <x v="4"/>
    <x v="3"/>
    <s v="is_arm16fraud_bad"/>
    <x v="1"/>
    <n v="6.3133226259381612E-3"/>
    <n v="0.10049732716384076"/>
    <n v="0.1342025653788127"/>
    <n v="0.10758321340531188"/>
    <n v="0.1023882453800444"/>
    <n v="0.13745659475367164"/>
    <n v="0.17701453559519789"/>
    <n v="0.25200627277105159"/>
    <n v="0.28675771839940967"/>
    <n v="0.31250117247467496"/>
  </r>
  <r>
    <x v="2"/>
    <x v="3"/>
    <s v="2017/12/01, Y"/>
    <x v="4"/>
    <x v="3"/>
    <s v="is_arm16fraud_bad"/>
    <x v="2"/>
    <n v="971.84060999999997"/>
    <n v="952.13613999999995"/>
    <n v="925.08702000000017"/>
    <n v="905.87062999999989"/>
    <n v="857.57614999999998"/>
    <n v="820.92400999999984"/>
    <n v="777.66111000000012"/>
    <n v="740.18550000000005"/>
    <n v="694.9623600000001"/>
    <n v="668.05804999999987"/>
  </r>
  <r>
    <x v="2"/>
    <x v="3"/>
    <s v="2018/01/01, C"/>
    <x v="5"/>
    <x v="1"/>
    <s v="is_arm16fraud_bad"/>
    <x v="0"/>
    <n v="0.31329193592917209"/>
    <n v="0.45487129213246552"/>
    <n v="0.52431411177299125"/>
    <n v="0.67036817796828274"/>
    <n v="0.7050493446450885"/>
    <n v="0.71056827062110139"/>
    <n v="0.71787661265038571"/>
    <n v="0.72383166199503057"/>
    <n v="0.73038287139507996"/>
    <n v="0.73175768948203312"/>
  </r>
  <r>
    <x v="2"/>
    <x v="3"/>
    <s v="2018/01/01, C"/>
    <x v="5"/>
    <x v="1"/>
    <s v="is_arm16fraud_bad"/>
    <x v="1"/>
    <n v="32.745560172544607"/>
    <n v="53.077969620328687"/>
    <n v="73.665156727410803"/>
    <n v="78.836133810001314"/>
    <n v="95.574841665297754"/>
    <n v="115.76749557043948"/>
    <n v="135.37956156323909"/>
    <n v="154.48544140601894"/>
    <n v="173.57965109071387"/>
    <n v="194.28042232458861"/>
  </r>
  <r>
    <x v="2"/>
    <x v="3"/>
    <s v="2018/01/01, C"/>
    <x v="5"/>
    <x v="1"/>
    <s v="is_arm16fraud_bad"/>
    <x v="2"/>
    <n v="514.35789999999997"/>
    <n v="402.59787000000006"/>
    <n v="323"/>
    <n v="268.62630000000001"/>
    <n v="230"/>
    <n v="201.31674000000001"/>
    <n v="180.53994999999995"/>
    <n v="162.76535000000001"/>
    <n v="148.38464000000005"/>
    <n v="136.90496999999999"/>
  </r>
  <r>
    <x v="2"/>
    <x v="3"/>
    <s v="2018/01/01, T"/>
    <x v="5"/>
    <x v="2"/>
    <s v="is_arm16fraud_bad"/>
    <x v="0"/>
    <n v="4.8983484450046563E-2"/>
    <n v="0.25647362409443086"/>
    <n v="0.35118225048676682"/>
    <n v="0.37118474286081682"/>
    <n v="0.38773124905246126"/>
    <n v="0.53583383008835239"/>
    <n v="0.58330006199185147"/>
    <n v="0.5840620617013389"/>
    <n v="0.58803081018825365"/>
    <n v="0.59487452007908914"/>
  </r>
  <r>
    <x v="2"/>
    <x v="3"/>
    <s v="2018/01/01, T"/>
    <x v="5"/>
    <x v="2"/>
    <s v="is_arm16fraud_bad"/>
    <x v="1"/>
    <n v="882.77251403709204"/>
    <n v="347.2465968156996"/>
    <n v="382.38229839671175"/>
    <n v="492.82726787694247"/>
    <n v="592.935725172243"/>
    <n v="517.81126377919804"/>
    <n v="558.60767908184675"/>
    <n v="637.22300501544851"/>
    <n v="714.75635253328562"/>
    <n v="787.74240991876002"/>
  </r>
  <r>
    <x v="2"/>
    <x v="3"/>
    <s v="2018/01/01, T"/>
    <x v="5"/>
    <x v="2"/>
    <s v="is_arm16fraud_bad"/>
    <x v="2"/>
    <n v="447"/>
    <n v="345.05885000000001"/>
    <n v="285.28971999999993"/>
    <n v="248.30806999999999"/>
    <n v="216"/>
    <n v="191"/>
    <n v="172"/>
    <n v="157.548"/>
    <n v="144"/>
    <n v="132"/>
  </r>
  <r>
    <x v="2"/>
    <x v="3"/>
    <s v="2018/01/01, Y"/>
    <x v="5"/>
    <x v="3"/>
    <s v="is_arm16fraud_bad"/>
    <x v="0"/>
    <n v="8.5566177625207684E-2"/>
    <n v="0.18190929160144775"/>
    <n v="0.23334623973239255"/>
    <n v="0.27600947925299257"/>
    <n v="0.32814533578617783"/>
    <n v="0.38351567376572177"/>
    <n v="0.44285855387605505"/>
    <n v="0.46362291958533375"/>
    <n v="0.48797528984563721"/>
    <n v="0.53628347817000088"/>
  </r>
  <r>
    <x v="2"/>
    <x v="3"/>
    <s v="2018/01/01, Y"/>
    <x v="5"/>
    <x v="3"/>
    <s v="is_arm16fraud_bad"/>
    <x v="1"/>
    <n v="0.12898417209100896"/>
    <n v="8.5371503549370092E-2"/>
    <n v="0.16914601606526805"/>
    <n v="0.29694649108665633"/>
    <n v="0.4353194955525525"/>
    <n v="0.52024230423065276"/>
    <n v="0.5703263149974992"/>
    <n v="0.7426922061373229"/>
    <n v="0.89545289958413499"/>
    <n v="0.93254077547433678"/>
  </r>
  <r>
    <x v="2"/>
    <x v="3"/>
    <s v="2018/01/01, Y"/>
    <x v="5"/>
    <x v="3"/>
    <s v="is_arm16fraud_bad"/>
    <x v="2"/>
    <n v="958.37899000000004"/>
    <n v="926.14886000000001"/>
    <n v="857.57831000000022"/>
    <n v="820.07655999999986"/>
    <n v="776.91674999999987"/>
    <n v="730.70960000000014"/>
    <n v="694"/>
    <n v="649.17170999999996"/>
    <n v="621.68782999999996"/>
    <n v="591.75608999999986"/>
  </r>
  <r>
    <x v="2"/>
    <x v="3"/>
    <s v="2018/02/01, C"/>
    <x v="6"/>
    <x v="1"/>
    <s v="is_arm16fraud_bad"/>
    <x v="0"/>
    <n v="0.44506904027382849"/>
    <n v="0.52220537386592003"/>
    <n v="0.6684830714240706"/>
    <n v="0.67694890121455642"/>
    <n v="0.73845139025753859"/>
    <n v="0.7396880685482301"/>
    <n v="0.74353324779552443"/>
    <n v="0.74490721561024786"/>
    <n v="0.75831439569146863"/>
    <n v="0.80095888151940897"/>
  </r>
  <r>
    <x v="2"/>
    <x v="3"/>
    <s v="2018/02/01, C"/>
    <x v="6"/>
    <x v="1"/>
    <s v="is_arm16fraud_bad"/>
    <x v="1"/>
    <n v="26.970255739190367"/>
    <n v="50.420968798716707"/>
    <n v="61.166125284997555"/>
    <n v="82.410034793961472"/>
    <n v="95.419402383494159"/>
    <n v="115.55298576934564"/>
    <n v="135.69258196857291"/>
    <n v="155.95291963761187"/>
    <n v="173.07396316003872"/>
    <n v="183.13431269358551"/>
  </r>
  <r>
    <x v="2"/>
    <x v="3"/>
    <s v="2018/02/01, C"/>
    <x v="6"/>
    <x v="1"/>
    <s v="is_arm16fraud_bad"/>
    <x v="2"/>
    <n v="502"/>
    <n v="389"/>
    <n v="326"/>
    <n v="279"/>
    <n v="242"/>
    <n v="219"/>
    <n v="195"/>
    <n v="176"/>
    <n v="162"/>
    <n v="149"/>
  </r>
  <r>
    <x v="2"/>
    <x v="3"/>
    <s v="2018/02/01, T"/>
    <x v="6"/>
    <x v="2"/>
    <s v="is_arm16fraud_bad"/>
    <x v="0"/>
    <n v="0.12369453344190343"/>
    <n v="0.40170486396687249"/>
    <n v="0.40243048309593871"/>
    <n v="0.42227180164955608"/>
    <n v="0.42227180164955608"/>
    <n v="0.42227180164955608"/>
    <n v="0.43035318010766993"/>
    <n v="0.43171576189326594"/>
    <n v="0.43231726196078119"/>
    <n v="0.45140568247070589"/>
  </r>
  <r>
    <x v="2"/>
    <x v="3"/>
    <s v="2018/02/01, T"/>
    <x v="6"/>
    <x v="2"/>
    <s v="is_arm16fraud_bad"/>
    <x v="1"/>
    <n v="277.97360753125395"/>
    <n v="175.82185138875801"/>
    <n v="264.36122420447464"/>
    <n v="339.56570221005938"/>
    <n v="427.60054764963678"/>
    <n v="516.53480143057516"/>
    <n v="595.61459349345489"/>
    <n v="680.60536664773679"/>
    <n v="767.70389709135918"/>
    <n v="816.62838385494149"/>
  </r>
  <r>
    <x v="2"/>
    <x v="3"/>
    <s v="2018/02/01, T"/>
    <x v="6"/>
    <x v="2"/>
    <s v="is_arm16fraud_bad"/>
    <x v="2"/>
    <n v="449"/>
    <n v="348"/>
    <n v="295"/>
    <n v="254"/>
    <n v="223"/>
    <n v="198"/>
    <n v="179"/>
    <n v="163"/>
    <n v="151"/>
    <n v="139.91927000000001"/>
  </r>
  <r>
    <x v="2"/>
    <x v="3"/>
    <s v="2018/02/01, Y"/>
    <x v="6"/>
    <x v="3"/>
    <s v="is_arm16fraud_bad"/>
    <x v="0"/>
    <n v="8.8471065562466256E-2"/>
    <n v="0.11788111903465889"/>
    <n v="0.17196072624642347"/>
    <n v="0.19758711335736037"/>
    <n v="0.26710550218439888"/>
    <n v="0.29812674170188697"/>
    <n v="0.35500202614638582"/>
    <n v="0.39010802257066968"/>
    <n v="0.42057136142358753"/>
    <n v="0.4505249642863845"/>
  </r>
  <r>
    <x v="2"/>
    <x v="3"/>
    <s v="2018/02/01, Y"/>
    <x v="6"/>
    <x v="3"/>
    <s v="is_arm16fraud_bad"/>
    <x v="1"/>
    <n v="3.6971925368471442E-3"/>
    <n v="0.17512351254271435"/>
    <n v="0.29649905106646246"/>
    <n v="0.41240565516505001"/>
    <n v="0.3822684355043976"/>
    <n v="0.59760842469984277"/>
    <n v="0.65113548386799547"/>
    <n v="0.76741998463919747"/>
    <n v="0.80385375287532379"/>
    <n v="0.97313462743915391"/>
  </r>
  <r>
    <x v="2"/>
    <x v="3"/>
    <s v="2018/02/01, Y"/>
    <x v="6"/>
    <x v="3"/>
    <s v="is_arm16fraud_bad"/>
    <x v="2"/>
    <n v="970"/>
    <n v="939"/>
    <n v="918"/>
    <n v="888"/>
    <n v="851"/>
    <n v="829"/>
    <n v="784"/>
    <n v="743"/>
    <n v="707"/>
    <n v="679"/>
  </r>
  <r>
    <x v="2"/>
    <x v="3"/>
    <s v="2018/03/01, C"/>
    <x v="7"/>
    <x v="1"/>
    <s v="is_arm16fraud_bad"/>
    <x v="0"/>
    <n v="0.44825049427559882"/>
    <n v="0.90804174904593316"/>
    <n v="0.90804174904593316"/>
    <n v="1"/>
    <n v="1"/>
    <n v="1"/>
    <n v="1"/>
    <n v="1"/>
    <n v="1"/>
    <n v="1"/>
  </r>
  <r>
    <x v="2"/>
    <x v="3"/>
    <s v="2018/03/01, C"/>
    <x v="7"/>
    <x v="1"/>
    <s v="is_arm16fraud_bad"/>
    <x v="1"/>
    <n v="32.225048722945942"/>
    <n v="55.566408425743091"/>
    <n v="82.327117828750858"/>
    <n v="102.24262035036097"/>
    <n v="128.76649501126485"/>
    <n v="162.01181663524756"/>
    <n v="264.96459607338261"/>
    <n v="264.96459607338261"/>
    <n v="264.96459607338261"/>
    <n v="288.67270909007306"/>
  </r>
  <r>
    <x v="2"/>
    <x v="3"/>
    <s v="2018/03/01, C"/>
    <x v="7"/>
    <x v="1"/>
    <s v="is_arm16fraud_bad"/>
    <x v="2"/>
    <n v="519"/>
    <n v="363"/>
    <n v="310"/>
    <n v="252"/>
    <n v="229"/>
    <n v="203"/>
    <n v="191"/>
    <n v="191"/>
    <n v="191"/>
    <n v="179"/>
  </r>
  <r>
    <x v="2"/>
    <x v="3"/>
    <s v="2018/03/01, T"/>
    <x v="7"/>
    <x v="2"/>
    <s v="is_arm16fraud_bad"/>
    <x v="0"/>
    <n v="0"/>
    <n v="0"/>
    <n v="0"/>
    <n v="0"/>
    <n v="0"/>
    <n v="0"/>
    <n v="0"/>
    <n v="0"/>
    <n v="0"/>
    <n v="0"/>
  </r>
  <r>
    <x v="2"/>
    <x v="3"/>
    <s v="2018/03/01, T"/>
    <x v="7"/>
    <x v="2"/>
    <s v="is_arm16fraud_bad"/>
    <x v="1"/>
    <m/>
    <m/>
    <m/>
    <m/>
    <m/>
    <m/>
    <m/>
    <m/>
    <m/>
    <m/>
  </r>
  <r>
    <x v="2"/>
    <x v="3"/>
    <s v="2018/03/01, T"/>
    <x v="7"/>
    <x v="2"/>
    <s v="is_arm16fraud_bad"/>
    <x v="2"/>
    <n v="474"/>
    <n v="368"/>
    <n v="321"/>
    <n v="277"/>
    <n v="235"/>
    <n v="219"/>
    <n v="195"/>
    <n v="185"/>
    <n v="166"/>
    <n v="146"/>
  </r>
  <r>
    <x v="2"/>
    <x v="3"/>
    <s v="2018/03/01, Y"/>
    <x v="7"/>
    <x v="3"/>
    <s v="is_arm16fraud_bad"/>
    <x v="0"/>
    <n v="0"/>
    <n v="1.2986297575240564E-2"/>
    <n v="1.2986297575240564E-2"/>
    <n v="1.3143688165171977E-2"/>
    <n v="1.3143688165171977E-2"/>
    <n v="0.20386803113815433"/>
    <n v="0.20386803113815433"/>
    <n v="0.20417966450621841"/>
    <n v="0.20417966450621841"/>
    <n v="0.62913425732102324"/>
  </r>
  <r>
    <x v="2"/>
    <x v="3"/>
    <s v="2018/03/01, Y"/>
    <x v="7"/>
    <x v="3"/>
    <s v="is_arm16fraud_bad"/>
    <x v="1"/>
    <m/>
    <n v="5.1660404799418256"/>
    <n v="5.1660404799418256"/>
    <n v="10.585558615734643"/>
    <n v="19.375883127769129"/>
    <n v="1.2491932370879335"/>
    <n v="1.2863660927970355"/>
    <n v="1.2921111864824861"/>
    <n v="1.6004486309817467"/>
    <n v="0.51941069927550731"/>
  </r>
  <r>
    <x v="2"/>
    <x v="3"/>
    <s v="2018/03/01, Y"/>
    <x v="7"/>
    <x v="3"/>
    <s v="is_arm16fraud_bad"/>
    <x v="2"/>
    <n v="859"/>
    <n v="775"/>
    <n v="775"/>
    <n v="718"/>
    <n v="690"/>
    <n v="674"/>
    <n v="610"/>
    <n v="581"/>
    <n v="580"/>
    <n v="574"/>
  </r>
  <r>
    <x v="3"/>
    <x v="3"/>
    <s v="2017/09/01, C"/>
    <x v="1"/>
    <x v="1"/>
    <s v="is_arm16fraud_bad"/>
    <x v="0"/>
    <n v="0.36559570794277257"/>
    <n v="0.4776118984616764"/>
    <n v="0.51317301654931158"/>
    <n v="0.52029385959994623"/>
    <n v="0.57301956260931952"/>
    <n v="0.57977355417769205"/>
    <n v="0.57977355417769205"/>
    <n v="0.58257662185495795"/>
    <n v="0.61388688781001965"/>
    <n v="0.61388688781001965"/>
  </r>
  <r>
    <x v="3"/>
    <x v="3"/>
    <s v="2017/09/01, C"/>
    <x v="1"/>
    <x v="1"/>
    <s v="is_arm16fraud_bad"/>
    <x v="1"/>
    <n v="39.316196033029968"/>
    <n v="65.955490818069222"/>
    <n v="95.226726814893311"/>
    <n v="127.7316831063076"/>
    <n v="147.58081199358938"/>
    <n v="177.79890045404471"/>
    <n v="210.49590163191377"/>
    <n v="241.57125260798361"/>
    <n v="261.36992185694066"/>
    <n v="292.26844489547352"/>
  </r>
  <r>
    <x v="3"/>
    <x v="3"/>
    <s v="2017/09/01, C"/>
    <x v="1"/>
    <x v="1"/>
    <s v="is_arm16fraud_bad"/>
    <x v="2"/>
    <n v="608"/>
    <n v="582"/>
    <n v="566"/>
    <n v="558"/>
    <n v="550"/>
    <n v="543"/>
    <n v="538"/>
    <n v="534"/>
    <n v="530"/>
    <n v="527"/>
  </r>
  <r>
    <x v="3"/>
    <x v="3"/>
    <s v="2017/09/01, T"/>
    <x v="1"/>
    <x v="2"/>
    <s v="is_arm16fraud_bad"/>
    <x v="0"/>
    <n v="4.8568605392100818E-2"/>
    <n v="6.9058715333209703E-2"/>
    <n v="0.12681965748429061"/>
    <n v="0.12811376969109747"/>
    <n v="0.12811376969109747"/>
    <n v="0.19208751884534203"/>
    <n v="0.19229118459512329"/>
    <n v="0.23135494315972716"/>
    <n v="0.23824435449392656"/>
    <n v="0.23824435449392656"/>
  </r>
  <r>
    <x v="3"/>
    <x v="3"/>
    <s v="2017/09/01, T"/>
    <x v="1"/>
    <x v="2"/>
    <s v="is_arm16fraud_bad"/>
    <x v="1"/>
    <n v="226.22415239090392"/>
    <n v="333.07912230827998"/>
    <n v="303.95512823888077"/>
    <n v="422.23029652293121"/>
    <n v="541.94508018993292"/>
    <n v="433.86112472667486"/>
    <n v="515.66938023933403"/>
    <n v="488.65535434934463"/>
    <n v="535.48139451613827"/>
    <n v="601.12547884464868"/>
  </r>
  <r>
    <x v="3"/>
    <x v="3"/>
    <s v="2017/09/01, T"/>
    <x v="1"/>
    <x v="2"/>
    <s v="is_arm16fraud_bad"/>
    <x v="2"/>
    <n v="616"/>
    <n v="595"/>
    <n v="580"/>
    <n v="570"/>
    <n v="562"/>
    <n v="555"/>
    <n v="549"/>
    <n v="545"/>
    <n v="542"/>
    <n v="538"/>
  </r>
  <r>
    <x v="3"/>
    <x v="3"/>
    <s v="2017/09/01, Y"/>
    <x v="1"/>
    <x v="3"/>
    <s v="is_arm16fraud_bad"/>
    <x v="0"/>
    <n v="0.12410479979516929"/>
    <n v="0.24305937839617375"/>
    <n v="0.33178491081417544"/>
    <n v="0.39561677519346122"/>
    <n v="0.46533350166577886"/>
    <n v="0.50023346731319962"/>
    <n v="0.54720931942956308"/>
    <n v="0.59498789706322353"/>
    <n v="0.60848027571561047"/>
    <n v="0.64730826062634605"/>
  </r>
  <r>
    <x v="3"/>
    <x v="3"/>
    <s v="2017/09/01, Y"/>
    <x v="1"/>
    <x v="3"/>
    <s v="is_arm16fraud_bad"/>
    <x v="1"/>
    <n v="0"/>
    <n v="4.9097464616132541E-3"/>
    <n v="4.8963229996588677E-2"/>
    <n v="9.5878687018344094E-2"/>
    <n v="0.14540951419659795"/>
    <n v="0.19704844602339464"/>
    <n v="0.26839999108764939"/>
    <n v="0.34823661356946006"/>
    <n v="0.46813760096753598"/>
    <n v="0.49829853646997263"/>
  </r>
  <r>
    <x v="3"/>
    <x v="3"/>
    <s v="2017/09/01, Y"/>
    <x v="1"/>
    <x v="3"/>
    <s v="is_arm16fraud_bad"/>
    <x v="2"/>
    <n v="777"/>
    <n v="760"/>
    <n v="738"/>
    <n v="720"/>
    <n v="707"/>
    <n v="689"/>
    <n v="675"/>
    <n v="665"/>
    <n v="659"/>
    <n v="652"/>
  </r>
  <r>
    <x v="3"/>
    <x v="3"/>
    <s v="2017/10/01, C"/>
    <x v="2"/>
    <x v="1"/>
    <s v="is_arm16fraud_bad"/>
    <x v="0"/>
    <n v="0.25085777933692038"/>
    <n v="0.38145050603290648"/>
    <n v="0.3919920604154119"/>
    <n v="0.41847474423778575"/>
    <n v="0.41847474423778575"/>
    <n v="0.43149452852935943"/>
    <n v="0.43587763010481223"/>
    <n v="0.44389741981565095"/>
    <n v="0.45558135527148158"/>
    <n v="0.45558135527148158"/>
  </r>
  <r>
    <x v="3"/>
    <x v="3"/>
    <s v="2017/10/01, C"/>
    <x v="2"/>
    <x v="1"/>
    <s v="is_arm16fraud_bad"/>
    <x v="1"/>
    <n v="31.216782602433927"/>
    <n v="45.822492607627446"/>
    <n v="69.229729418357309"/>
    <n v="88.050664445015187"/>
    <n v="112.5016008408893"/>
    <n v="132.59605512691161"/>
    <n v="154.778913555033"/>
    <n v="175.70821257218202"/>
    <n v="194.16204693875125"/>
    <n v="217.10182195946888"/>
  </r>
  <r>
    <x v="3"/>
    <x v="3"/>
    <s v="2017/10/01, C"/>
    <x v="2"/>
    <x v="1"/>
    <s v="is_arm16fraud_bad"/>
    <x v="2"/>
    <n v="603"/>
    <n v="582"/>
    <n v="568"/>
    <n v="557"/>
    <n v="549"/>
    <n v="543"/>
    <n v="538"/>
    <n v="534"/>
    <n v="531"/>
    <n v="527"/>
  </r>
  <r>
    <x v="3"/>
    <x v="3"/>
    <s v="2017/10/01, T"/>
    <x v="2"/>
    <x v="2"/>
    <s v="is_arm16fraud_bad"/>
    <x v="0"/>
    <n v="0.11987264876546004"/>
    <n v="0.12358266076649931"/>
    <n v="0.1281191360901357"/>
    <n v="0.13281892452542279"/>
    <n v="0.16557392598946716"/>
    <n v="0.17956441588756139"/>
    <n v="0.18002136267470581"/>
    <n v="0.20228638356311276"/>
    <n v="0.20444904507194436"/>
    <n v="0.23316245942947639"/>
  </r>
  <r>
    <x v="3"/>
    <x v="3"/>
    <s v="2017/10/01, T"/>
    <x v="2"/>
    <x v="2"/>
    <s v="is_arm16fraud_bad"/>
    <x v="1"/>
    <n v="306.91983926568639"/>
    <n v="608.33394624610389"/>
    <n v="900.92866523746079"/>
    <n v="1174.7943817573232"/>
    <n v="1193.8758649204699"/>
    <n v="1324.7402631107518"/>
    <n v="1553.2752741034651"/>
    <n v="1590.4158820963012"/>
    <n v="1782.434912233281"/>
    <n v="1744.5794753877997"/>
  </r>
  <r>
    <x v="3"/>
    <x v="3"/>
    <s v="2017/10/01, T"/>
    <x v="2"/>
    <x v="2"/>
    <s v="is_arm16fraud_bad"/>
    <x v="2"/>
    <n v="617"/>
    <n v="594"/>
    <n v="580"/>
    <n v="569"/>
    <n v="561"/>
    <n v="555"/>
    <n v="550"/>
    <n v="545"/>
    <n v="541"/>
    <n v="538"/>
  </r>
  <r>
    <x v="3"/>
    <x v="3"/>
    <s v="2017/10/01, Y"/>
    <x v="2"/>
    <x v="3"/>
    <s v="is_arm16fraud_bad"/>
    <x v="0"/>
    <n v="0.10076982645315705"/>
    <n v="0.20154294698613073"/>
    <n v="0.25812409443468026"/>
    <n v="0.30295168475011358"/>
    <n v="0.36876722427027531"/>
    <n v="0.42266972413343112"/>
    <n v="0.45603090295423593"/>
    <n v="0.48944373575003841"/>
    <n v="0.52169936531492334"/>
    <n v="0.55251197765969084"/>
  </r>
  <r>
    <x v="3"/>
    <x v="3"/>
    <s v="2017/10/01, Y"/>
    <x v="2"/>
    <x v="3"/>
    <s v="is_arm16fraud_bad"/>
    <x v="1"/>
    <n v="3.8253258829895408E-2"/>
    <n v="4.9931510398282954E-2"/>
    <n v="0.10538350004887428"/>
    <n v="0.16701387916912377"/>
    <n v="0.24204086283232304"/>
    <n v="0.33628488952412428"/>
    <n v="0.39484291360918966"/>
    <n v="0.4370216285248712"/>
    <n v="0.48640382179766761"/>
    <n v="0.55276930429413507"/>
  </r>
  <r>
    <x v="3"/>
    <x v="3"/>
    <s v="2017/10/01, Y"/>
    <x v="2"/>
    <x v="3"/>
    <s v="is_arm16fraud_bad"/>
    <x v="2"/>
    <n v="764"/>
    <n v="742"/>
    <n v="731"/>
    <n v="713"/>
    <n v="701"/>
    <n v="691"/>
    <n v="680"/>
    <n v="673"/>
    <n v="666"/>
    <n v="657"/>
  </r>
  <r>
    <x v="3"/>
    <x v="3"/>
    <s v="2017/11/01, C"/>
    <x v="3"/>
    <x v="1"/>
    <s v="is_arm16fraud_bad"/>
    <x v="0"/>
    <n v="0.32398910847814022"/>
    <n v="0.33322937954551718"/>
    <n v="0.41353053051870575"/>
    <n v="0.46338109694872009"/>
    <n v="0.48288345756598511"/>
    <n v="0.50230549025630122"/>
    <n v="0.52475005808024122"/>
    <n v="0.53450340409278652"/>
    <n v="0.57436672848766901"/>
    <n v="0.57495737500935196"/>
  </r>
  <r>
    <x v="3"/>
    <x v="3"/>
    <s v="2017/11/01, C"/>
    <x v="3"/>
    <x v="1"/>
    <s v="is_arm16fraud_bad"/>
    <x v="1"/>
    <n v="28.336812917363225"/>
    <n v="61.500440759761126"/>
    <n v="77.508411747118146"/>
    <n v="95.470431628877677"/>
    <n v="115.90344533182861"/>
    <n v="136.28440481323244"/>
    <n v="154.48747758226096"/>
    <n v="174.98011742132778"/>
    <n v="185.24799987111425"/>
    <n v="206.87246636660737"/>
  </r>
  <r>
    <x v="3"/>
    <x v="3"/>
    <s v="2017/11/01, C"/>
    <x v="3"/>
    <x v="1"/>
    <s v="is_arm16fraud_bad"/>
    <x v="2"/>
    <n v="609"/>
    <n v="584"/>
    <n v="569"/>
    <n v="559"/>
    <n v="552"/>
    <n v="546"/>
    <n v="541"/>
    <n v="537"/>
    <n v="533"/>
    <n v="529"/>
  </r>
  <r>
    <x v="3"/>
    <x v="3"/>
    <s v="2017/11/01, T"/>
    <x v="3"/>
    <x v="2"/>
    <s v="is_arm16fraud_bad"/>
    <x v="0"/>
    <n v="8.1532321655589726E-2"/>
    <n v="8.6225948514936479E-2"/>
    <n v="9.1588752460801517E-2"/>
    <n v="9.1588752460801517E-2"/>
    <n v="9.8293933688439708E-2"/>
    <n v="0.11537739442021638"/>
    <n v="0.11671843066574401"/>
    <n v="0.11671843066574401"/>
    <n v="0.11811042628860172"/>
    <n v="0.12984315240072311"/>
  </r>
  <r>
    <x v="3"/>
    <x v="3"/>
    <s v="2017/11/01, T"/>
    <x v="3"/>
    <x v="2"/>
    <s v="is_arm16fraud_bad"/>
    <x v="1"/>
    <n v="407.3379634198493"/>
    <n v="796.56726881084944"/>
    <n v="1156.6858793211998"/>
    <n v="1560.1360162232602"/>
    <n v="1839.3749300789941"/>
    <n v="1890.4718838625697"/>
    <n v="2193.8364326255801"/>
    <n v="2522.1395026196055"/>
    <n v="2816.3488997888139"/>
    <n v="2853.9348708468024"/>
  </r>
  <r>
    <x v="3"/>
    <x v="3"/>
    <s v="2017/11/01, T"/>
    <x v="3"/>
    <x v="2"/>
    <s v="is_arm16fraud_bad"/>
    <x v="2"/>
    <n v="618"/>
    <n v="594"/>
    <n v="580"/>
    <n v="570"/>
    <n v="562"/>
    <n v="556"/>
    <n v="551"/>
    <n v="546"/>
    <n v="542"/>
    <n v="538"/>
  </r>
  <r>
    <x v="3"/>
    <x v="3"/>
    <s v="2017/11/01, Y"/>
    <x v="3"/>
    <x v="3"/>
    <s v="is_arm16fraud_bad"/>
    <x v="0"/>
    <n v="8.3139242026027904E-2"/>
    <n v="0.16716950939725689"/>
    <n v="0.22691231583071231"/>
    <n v="0.28702648573509759"/>
    <n v="0.33130837823427245"/>
    <n v="0.37352085832882254"/>
    <n v="0.40621276348302698"/>
    <n v="0.43433796910813255"/>
    <n v="0.45089584558023377"/>
    <n v="0.4907141279545148"/>
  </r>
  <r>
    <x v="3"/>
    <x v="3"/>
    <s v="2017/11/01, Y"/>
    <x v="3"/>
    <x v="3"/>
    <s v="is_arm16fraud_bad"/>
    <x v="1"/>
    <n v="7.5828771741292503E-2"/>
    <n v="7.2902009239217885E-2"/>
    <n v="0.18402194809062189"/>
    <n v="0.22315101707307472"/>
    <n v="0.29734075392235898"/>
    <n v="0.32573984100606607"/>
    <n v="0.4067987349770596"/>
    <n v="0.53187678084667955"/>
    <n v="0.59711736207734933"/>
    <n v="0.65315118636048852"/>
  </r>
  <r>
    <x v="3"/>
    <x v="3"/>
    <s v="2017/11/01, Y"/>
    <x v="3"/>
    <x v="3"/>
    <s v="is_arm16fraud_bad"/>
    <x v="2"/>
    <n v="775"/>
    <n v="756"/>
    <n v="733"/>
    <n v="722"/>
    <n v="712"/>
    <n v="699"/>
    <n v="692"/>
    <n v="681"/>
    <n v="674"/>
    <n v="664"/>
  </r>
  <r>
    <x v="3"/>
    <x v="3"/>
    <s v="2017/12/01, C"/>
    <x v="4"/>
    <x v="1"/>
    <s v="is_arm16fraud_bad"/>
    <x v="0"/>
    <n v="0.18391325762910277"/>
    <n v="0.28264101783048901"/>
    <n v="0.32237716340794181"/>
    <n v="0.34772098605046198"/>
    <n v="0.35559932140124889"/>
    <n v="0.35656460710866739"/>
    <n v="0.35975806983441094"/>
    <n v="0.38644884770830401"/>
    <n v="0.38644884770830401"/>
    <n v="0.39295462215079474"/>
  </r>
  <r>
    <x v="3"/>
    <x v="3"/>
    <s v="2017/12/01, C"/>
    <x v="4"/>
    <x v="1"/>
    <s v="is_arm16fraud_bad"/>
    <x v="1"/>
    <n v="63.697499300581747"/>
    <n v="87.813432064072401"/>
    <n v="121.03256011215784"/>
    <n v="155.57042938929308"/>
    <n v="196.73792471453595"/>
    <n v="238.51861052942505"/>
    <n v="280.04666643837049"/>
    <n v="301.18070740755786"/>
    <n v="342.61605965801658"/>
    <n v="377.59216815217405"/>
  </r>
  <r>
    <x v="3"/>
    <x v="3"/>
    <s v="2017/12/01, C"/>
    <x v="4"/>
    <x v="1"/>
    <s v="is_arm16fraud_bad"/>
    <x v="2"/>
    <n v="609"/>
    <n v="586"/>
    <n v="570"/>
    <n v="560"/>
    <n v="552"/>
    <n v="546"/>
    <n v="541"/>
    <n v="536"/>
    <n v="532"/>
    <n v="529"/>
  </r>
  <r>
    <x v="3"/>
    <x v="3"/>
    <s v="2017/12/01, T"/>
    <x v="4"/>
    <x v="2"/>
    <s v="is_arm16fraud_bad"/>
    <x v="0"/>
    <n v="0.16454253683404443"/>
    <n v="0.16787662424859037"/>
    <n v="0.2923435755305081"/>
    <n v="0.36953023966475246"/>
    <n v="0.43577768556749058"/>
    <n v="0.45590923443013842"/>
    <n v="0.45590923443013842"/>
    <n v="0.47705455878385666"/>
    <n v="0.49229264480476337"/>
    <n v="0.50136339496233429"/>
  </r>
  <r>
    <x v="3"/>
    <x v="3"/>
    <s v="2017/12/01, T"/>
    <x v="4"/>
    <x v="2"/>
    <s v="is_arm16fraud_bad"/>
    <x v="1"/>
    <n v="186.442341908494"/>
    <n v="381.67270067522287"/>
    <n v="335.97004717469122"/>
    <n v="359.24052858244249"/>
    <n v="384.14274213361568"/>
    <n v="443.02783523346176"/>
    <n v="517.64722622827276"/>
    <n v="567.50692360263179"/>
    <n v="621.96312007676886"/>
    <n v="681.27064535082229"/>
  </r>
  <r>
    <x v="3"/>
    <x v="3"/>
    <s v="2017/12/01, T"/>
    <x v="4"/>
    <x v="2"/>
    <s v="is_arm16fraud_bad"/>
    <x v="2"/>
    <n v="617"/>
    <n v="594"/>
    <n v="581"/>
    <n v="571"/>
    <n v="563"/>
    <n v="557"/>
    <n v="552"/>
    <n v="547"/>
    <n v="543"/>
    <n v="540"/>
  </r>
  <r>
    <x v="3"/>
    <x v="3"/>
    <s v="2017/12/01, Y"/>
    <x v="4"/>
    <x v="3"/>
    <s v="is_arm16fraud_bad"/>
    <x v="0"/>
    <n v="9.6475976245278719E-2"/>
    <n v="0.19367905233434199"/>
    <n v="0.2793050313367817"/>
    <n v="0.32431570991501429"/>
    <n v="0.37109418760621671"/>
    <n v="0.42179420708189458"/>
    <n v="0.47762956835719528"/>
    <n v="0.51111519513871007"/>
    <n v="0.56006561955123213"/>
    <n v="0.59473781403350479"/>
  </r>
  <r>
    <x v="3"/>
    <x v="3"/>
    <s v="2017/12/01, Y"/>
    <x v="4"/>
    <x v="3"/>
    <s v="is_arm16fraud_bad"/>
    <x v="1"/>
    <n v="6.8581008552518516E-2"/>
    <n v="4.5898588645057824E-2"/>
    <n v="5.7047372980553505E-2"/>
    <n v="0.1296176666154486"/>
    <n v="0.17891940833071099"/>
    <n v="0.24249701282293223"/>
    <n v="0.27676881798973535"/>
    <n v="0.3411813955507404"/>
    <n v="0.37780261687851657"/>
    <n v="0.43814884377148677"/>
  </r>
  <r>
    <x v="3"/>
    <x v="3"/>
    <s v="2017/12/01, Y"/>
    <x v="4"/>
    <x v="3"/>
    <s v="is_arm16fraud_bad"/>
    <x v="2"/>
    <n v="773"/>
    <n v="753"/>
    <n v="735"/>
    <n v="721"/>
    <n v="711"/>
    <n v="702"/>
    <n v="692"/>
    <n v="682"/>
    <n v="670"/>
    <n v="665"/>
  </r>
  <r>
    <x v="3"/>
    <x v="3"/>
    <s v="2018/01/01, C"/>
    <x v="5"/>
    <x v="1"/>
    <s v="is_arm16fraud_bad"/>
    <x v="0"/>
    <n v="0.19551343133424204"/>
    <n v="0.42887755853614951"/>
    <n v="0.47194317457811474"/>
    <n v="0.4773440470013301"/>
    <n v="0.49287419752356521"/>
    <n v="0.49287419752356521"/>
    <n v="0.50993952753596095"/>
    <n v="0.57837656090068246"/>
    <n v="0.57837656090068246"/>
    <n v="0.59199632455306239"/>
  </r>
  <r>
    <x v="3"/>
    <x v="3"/>
    <s v="2018/01/01, C"/>
    <x v="5"/>
    <x v="1"/>
    <s v="is_arm16fraud_bad"/>
    <x v="1"/>
    <n v="62.101909289329491"/>
    <n v="57.166029903850223"/>
    <n v="81.774962680639348"/>
    <n v="109.30650447851043"/>
    <n v="135.18445909043697"/>
    <n v="164.80259540092013"/>
    <n v="187.66242163631216"/>
    <n v="192.00279762689968"/>
    <n v="216.37521436195095"/>
    <n v="235.89531417463991"/>
  </r>
  <r>
    <x v="3"/>
    <x v="3"/>
    <s v="2018/01/01, C"/>
    <x v="5"/>
    <x v="1"/>
    <s v="is_arm16fraud_bad"/>
    <x v="2"/>
    <n v="612"/>
    <n v="584"/>
    <n v="570"/>
    <n v="559"/>
    <n v="550"/>
    <n v="544"/>
    <n v="540"/>
    <n v="536"/>
    <n v="533"/>
    <n v="529"/>
  </r>
  <r>
    <x v="3"/>
    <x v="3"/>
    <s v="2018/01/01, T"/>
    <x v="5"/>
    <x v="2"/>
    <s v="is_arm16fraud_bad"/>
    <x v="0"/>
    <n v="1.8962692223016695E-2"/>
    <n v="2.9830245620734455E-2"/>
    <n v="0.13211539323281463"/>
    <n v="0.1527258504766488"/>
    <n v="0.28900473628940659"/>
    <n v="0.28900473628940659"/>
    <n v="0.29289936505276942"/>
    <n v="0.29289936505276942"/>
    <n v="0.48440443742194678"/>
    <n v="0.48666250382351639"/>
  </r>
  <r>
    <x v="3"/>
    <x v="3"/>
    <s v="2018/01/01, T"/>
    <x v="5"/>
    <x v="2"/>
    <s v="is_arm16fraud_bad"/>
    <x v="1"/>
    <n v="1860.9945289222237"/>
    <n v="2365.4611063940961"/>
    <n v="825.47464644379249"/>
    <n v="976.05896497947765"/>
    <n v="648.37383943062355"/>
    <n v="784.88239676009653"/>
    <n v="914.02027282085055"/>
    <n v="1048.8247068664182"/>
    <n v="718.31001897392002"/>
    <n v="799.96983363008303"/>
  </r>
  <r>
    <x v="3"/>
    <x v="3"/>
    <s v="2018/01/01, T"/>
    <x v="5"/>
    <x v="2"/>
    <s v="is_arm16fraud_bad"/>
    <x v="2"/>
    <n v="615"/>
    <n v="594"/>
    <n v="580"/>
    <n v="570"/>
    <n v="562"/>
    <n v="556"/>
    <n v="551"/>
    <n v="546"/>
    <n v="542"/>
    <n v="539"/>
  </r>
  <r>
    <x v="3"/>
    <x v="3"/>
    <s v="2018/01/01, Y"/>
    <x v="5"/>
    <x v="3"/>
    <s v="is_arm16fraud_bad"/>
    <x v="0"/>
    <n v="0.11051245082392672"/>
    <n v="0.20387902040525679"/>
    <n v="0.26346976325674337"/>
    <n v="0.30133845040692808"/>
    <n v="0.33389986381831244"/>
    <n v="0.37386044187140893"/>
    <n v="0.41848075258114686"/>
    <n v="0.45296861818787471"/>
    <n v="0.47217693758319101"/>
    <n v="0.50687912787051315"/>
  </r>
  <r>
    <x v="3"/>
    <x v="3"/>
    <s v="2018/01/01, Y"/>
    <x v="5"/>
    <x v="3"/>
    <s v="is_arm16fraud_bad"/>
    <x v="1"/>
    <n v="5.9433150304020389E-2"/>
    <n v="0.14599314811733227"/>
    <n v="0.25190269493911793"/>
    <n v="0.34406764457985051"/>
    <n v="0.46973854045356944"/>
    <n v="0.57797892732962741"/>
    <n v="0.67365368118959423"/>
    <n v="0.75504475637214363"/>
    <n v="0.84636378988235228"/>
    <n v="0.89012548151261883"/>
  </r>
  <r>
    <x v="3"/>
    <x v="3"/>
    <s v="2018/01/01, Y"/>
    <x v="5"/>
    <x v="3"/>
    <s v="is_arm16fraud_bad"/>
    <x v="2"/>
    <n v="756"/>
    <n v="735"/>
    <n v="721"/>
    <n v="707"/>
    <n v="693"/>
    <n v="686"/>
    <n v="675"/>
    <n v="664"/>
    <n v="656"/>
    <n v="651"/>
  </r>
  <r>
    <x v="3"/>
    <x v="3"/>
    <s v="2018/02/01, C"/>
    <x v="6"/>
    <x v="1"/>
    <s v="is_arm16fraud_bad"/>
    <x v="0"/>
    <n v="0.1054852320675105"/>
    <n v="0.23734177215189861"/>
    <n v="0.23734177215189861"/>
    <n v="0.23734177215189861"/>
    <n v="0.23734177215189861"/>
    <n v="0.23734177215189861"/>
    <n v="0.23734177215189861"/>
    <n v="0.23734177215189861"/>
    <n v="0.92273206751054859"/>
    <n v="0.92273206751054859"/>
  </r>
  <r>
    <x v="3"/>
    <x v="3"/>
    <s v="2018/02/01, C"/>
    <x v="6"/>
    <x v="1"/>
    <s v="is_arm16fraud_bad"/>
    <x v="1"/>
    <n v="143.05674999999999"/>
    <n v="163.84911111111111"/>
    <n v="259.75147222222222"/>
    <n v="344.92511111111111"/>
    <n v="444.38869444444447"/>
    <n v="542.08286111111113"/>
    <n v="640.94050000000004"/>
    <n v="751.58058333333349"/>
    <n v="217.31838382394963"/>
    <n v="243.83612460703057"/>
  </r>
  <r>
    <x v="3"/>
    <x v="3"/>
    <s v="2018/02/01, C"/>
    <x v="6"/>
    <x v="1"/>
    <s v="is_arm16fraud_bad"/>
    <x v="2"/>
    <n v="608"/>
    <n v="583"/>
    <n v="578"/>
    <n v="566"/>
    <n v="557"/>
    <n v="551"/>
    <n v="548"/>
    <n v="543"/>
    <n v="538"/>
    <n v="534"/>
  </r>
  <r>
    <x v="3"/>
    <x v="3"/>
    <s v="2018/02/01, T"/>
    <x v="6"/>
    <x v="2"/>
    <s v="is_arm16fraud_bad"/>
    <x v="0"/>
    <n v="8.209342092028199E-3"/>
    <n v="8.209342092028199E-3"/>
    <n v="8.209342092028199E-3"/>
    <n v="8.209342092028199E-3"/>
    <n v="1.0267480637249216E-2"/>
    <n v="1.0267480637249216E-2"/>
    <n v="1.6441896272912263E-2"/>
    <n v="1.6441896272912263E-2"/>
    <n v="1.6441896272912263E-2"/>
    <n v="1.6441896272912263E-2"/>
  </r>
  <r>
    <x v="3"/>
    <x v="3"/>
    <s v="2018/02/01, T"/>
    <x v="6"/>
    <x v="2"/>
    <s v="is_arm16fraud_bad"/>
    <x v="1"/>
    <n v="1346.3656927426953"/>
    <n v="2983.8385956644679"/>
    <n v="4681.7620169651282"/>
    <n v="6488.464420358152"/>
    <n v="6576.0870384325553"/>
    <n v="7863.8029389600606"/>
    <n v="5839.6490588235292"/>
    <n v="6700.6594117647028"/>
    <n v="7578.1324705882353"/>
    <n v="8428.7390588235303"/>
  </r>
  <r>
    <x v="3"/>
    <x v="3"/>
    <s v="2018/02/01, T"/>
    <x v="6"/>
    <x v="2"/>
    <s v="is_arm16fraud_bad"/>
    <x v="2"/>
    <n v="624"/>
    <n v="606"/>
    <n v="591"/>
    <n v="578"/>
    <n v="566"/>
    <n v="563"/>
    <n v="557"/>
    <n v="554"/>
    <n v="550"/>
    <n v="546"/>
  </r>
  <r>
    <x v="3"/>
    <x v="3"/>
    <s v="2018/02/01, Y"/>
    <x v="6"/>
    <x v="3"/>
    <s v="is_arm16fraud_bad"/>
    <x v="0"/>
    <n v="0.12554475972172544"/>
    <n v="0.18838682104539448"/>
    <n v="0.33173154453275916"/>
    <n v="0.33226245091604595"/>
    <n v="0.50355143188769746"/>
    <n v="0.50355143188769746"/>
    <n v="0.50355143188769746"/>
    <n v="0.53815060088648092"/>
    <n v="0.53815060088648092"/>
    <n v="0.5384160540781241"/>
  </r>
  <r>
    <x v="3"/>
    <x v="3"/>
    <s v="2018/02/01, Y"/>
    <x v="6"/>
    <x v="3"/>
    <s v="is_arm16fraud_bad"/>
    <x v="1"/>
    <n v="0.32561925805326208"/>
    <n v="0.55463730131890443"/>
    <n v="0.56571682350681773"/>
    <n v="0.67267592355873707"/>
    <n v="0.69689501568307022"/>
    <n v="0.69689501568307022"/>
    <n v="1.1070270697698938"/>
    <n v="1.1034311815280498"/>
    <n v="1.1034311815280498"/>
    <n v="1.1028871611061537"/>
  </r>
  <r>
    <x v="3"/>
    <x v="3"/>
    <s v="2018/02/01, Y"/>
    <x v="6"/>
    <x v="3"/>
    <s v="is_arm16fraud_bad"/>
    <x v="2"/>
    <n v="760"/>
    <n v="741"/>
    <n v="728"/>
    <n v="701"/>
    <n v="699"/>
    <n v="699"/>
    <n v="693"/>
    <n v="673"/>
    <n v="673"/>
    <n v="667"/>
  </r>
  <r>
    <x v="3"/>
    <x v="3"/>
    <s v="2018/03/01, C"/>
    <x v="7"/>
    <x v="1"/>
    <s v="is_arm16fraud_bad"/>
    <x v="0"/>
    <m/>
    <m/>
    <m/>
    <m/>
    <m/>
    <m/>
    <m/>
    <m/>
    <m/>
    <m/>
  </r>
  <r>
    <x v="3"/>
    <x v="3"/>
    <s v="2018/03/01, C"/>
    <x v="7"/>
    <x v="1"/>
    <s v="is_arm16fraud_bad"/>
    <x v="1"/>
    <m/>
    <m/>
    <m/>
    <m/>
    <m/>
    <m/>
    <m/>
    <m/>
    <m/>
    <m/>
  </r>
  <r>
    <x v="3"/>
    <x v="3"/>
    <s v="2018/03/01, C"/>
    <x v="7"/>
    <x v="1"/>
    <s v="is_arm16fraud_bad"/>
    <x v="2"/>
    <n v="544"/>
    <n v="544"/>
    <n v="544"/>
    <n v="544"/>
    <n v="544"/>
    <n v="534"/>
    <n v="514"/>
    <n v="512"/>
    <n v="499"/>
    <n v="499"/>
  </r>
  <r>
    <x v="3"/>
    <x v="3"/>
    <s v="2018/03/01, T"/>
    <x v="7"/>
    <x v="2"/>
    <s v="is_arm16fraud_bad"/>
    <x v="0"/>
    <m/>
    <m/>
    <m/>
    <m/>
    <m/>
    <m/>
    <m/>
    <m/>
    <m/>
    <m/>
  </r>
  <r>
    <x v="3"/>
    <x v="3"/>
    <s v="2018/03/01, T"/>
    <x v="7"/>
    <x v="2"/>
    <s v="is_arm16fraud_bad"/>
    <x v="1"/>
    <m/>
    <m/>
    <m/>
    <m/>
    <m/>
    <m/>
    <m/>
    <m/>
    <m/>
    <m/>
  </r>
  <r>
    <x v="3"/>
    <x v="3"/>
    <s v="2018/03/01, T"/>
    <x v="7"/>
    <x v="2"/>
    <s v="is_arm16fraud_bad"/>
    <x v="2"/>
    <n v="527"/>
    <n v="527"/>
    <n v="527"/>
    <n v="527"/>
    <n v="527"/>
    <n v="527"/>
    <n v="516"/>
    <n v="516"/>
    <n v="516"/>
    <n v="512"/>
  </r>
  <r>
    <x v="3"/>
    <x v="3"/>
    <s v="2018/03/01, Y"/>
    <x v="7"/>
    <x v="3"/>
    <s v="is_arm16fraud_bad"/>
    <x v="0"/>
    <m/>
    <m/>
    <m/>
    <m/>
    <m/>
    <m/>
    <m/>
    <m/>
    <m/>
    <m/>
  </r>
  <r>
    <x v="3"/>
    <x v="3"/>
    <s v="2018/03/01, Y"/>
    <x v="7"/>
    <x v="3"/>
    <s v="is_arm16fraud_bad"/>
    <x v="1"/>
    <m/>
    <m/>
    <m/>
    <m/>
    <m/>
    <m/>
    <m/>
    <m/>
    <m/>
    <m/>
  </r>
  <r>
    <x v="3"/>
    <x v="3"/>
    <s v="2018/03/01, Y"/>
    <x v="7"/>
    <x v="3"/>
    <s v="is_arm16fraud_bad"/>
    <x v="2"/>
    <n v="446"/>
    <n v="446"/>
    <n v="446"/>
    <n v="446"/>
    <n v="446"/>
    <n v="446"/>
    <n v="446"/>
    <n v="446"/>
    <n v="446"/>
    <n v="446"/>
  </r>
  <r>
    <x v="4"/>
    <x v="3"/>
    <s v="2017/09/01, C"/>
    <x v="1"/>
    <x v="1"/>
    <s v="is_arm16fraud_bad"/>
    <x v="0"/>
    <n v="0.33797355298364506"/>
    <n v="0.5445030723445764"/>
    <n v="0.70381636951748305"/>
    <n v="0.72566315954990379"/>
    <n v="0.75255358019152818"/>
    <n v="0.78740441190991395"/>
    <n v="0.80336361275379775"/>
    <n v="0.81074275434545506"/>
    <n v="0.82325942392467921"/>
    <n v="0.85722493750421502"/>
  </r>
  <r>
    <x v="4"/>
    <x v="3"/>
    <s v="2017/09/01, C"/>
    <x v="1"/>
    <x v="1"/>
    <s v="is_arm16fraud_bad"/>
    <x v="1"/>
    <n v="42.368470432072421"/>
    <n v="59.598581289471824"/>
    <n v="72.588122435992801"/>
    <n v="96.311420518700444"/>
    <n v="118.73721845294"/>
    <n v="138.82793186325523"/>
    <n v="160.40314472934787"/>
    <n v="183.97640193101012"/>
    <n v="205.85714848233587"/>
    <n v="220.89783682893713"/>
  </r>
  <r>
    <x v="4"/>
    <x v="3"/>
    <s v="2017/09/01, C"/>
    <x v="1"/>
    <x v="1"/>
    <s v="is_arm16fraud_bad"/>
    <x v="2"/>
    <n v="162"/>
    <n v="97"/>
    <n v="72"/>
    <n v="59"/>
    <n v="49"/>
    <n v="42"/>
    <n v="36"/>
    <n v="31"/>
    <n v="28"/>
    <n v="25"/>
  </r>
  <r>
    <x v="4"/>
    <x v="3"/>
    <s v="2017/09/01, T"/>
    <x v="1"/>
    <x v="2"/>
    <s v="is_arm16fraud_bad"/>
    <x v="0"/>
    <n v="7.4969362494484756E-2"/>
    <n v="0.20062328396998635"/>
    <n v="0.20152809410426048"/>
    <n v="0.203411668411459"/>
    <n v="0.21802735698449155"/>
    <n v="0.21912047446774377"/>
    <n v="0.22268011773215848"/>
    <n v="0.80728428917397999"/>
    <n v="0.820350949474701"/>
    <n v="0.82769560384140306"/>
  </r>
  <r>
    <x v="4"/>
    <x v="3"/>
    <s v="2017/09/01, T"/>
    <x v="1"/>
    <x v="2"/>
    <s v="is_arm16fraud_bad"/>
    <x v="1"/>
    <n v="129.43043364018149"/>
    <n v="106.66982088993362"/>
    <n v="165.61844275365621"/>
    <n v="233.37906634342193"/>
    <n v="287.54513797166823"/>
    <n v="352.4144229252837"/>
    <n v="415.5418554614289"/>
    <n v="133.34311716779021"/>
    <n v="150.62791957464199"/>
    <n v="167.63051535396443"/>
  </r>
  <r>
    <x v="4"/>
    <x v="3"/>
    <s v="2017/09/01, T"/>
    <x v="1"/>
    <x v="2"/>
    <s v="is_arm16fraud_bad"/>
    <x v="2"/>
    <n v="192"/>
    <n v="132"/>
    <n v="100"/>
    <n v="76"/>
    <n v="62"/>
    <n v="55"/>
    <n v="46"/>
    <n v="41"/>
    <n v="36"/>
    <n v="32"/>
  </r>
  <r>
    <x v="4"/>
    <x v="3"/>
    <s v="2017/09/01, Y"/>
    <x v="1"/>
    <x v="3"/>
    <s v="is_arm16fraud_bad"/>
    <x v="0"/>
    <n v="0.12056751578649184"/>
    <n v="0.20306485323489576"/>
    <n v="0.31832841341069434"/>
    <n v="0.38940174735890698"/>
    <n v="0.47747511560529776"/>
    <n v="0.54455715453781794"/>
    <n v="0.57734154819133987"/>
    <n v="0.62024386004850451"/>
    <n v="0.64803173772165223"/>
    <n v="0.67394623289600486"/>
  </r>
  <r>
    <x v="4"/>
    <x v="3"/>
    <s v="2017/09/01, Y"/>
    <x v="1"/>
    <x v="3"/>
    <s v="is_arm16fraud_bad"/>
    <x v="1"/>
    <n v="0"/>
    <n v="0"/>
    <n v="1.3398296462431038E-3"/>
    <n v="2.9994604581051829E-2"/>
    <n v="3.7658967543390896E-2"/>
    <n v="6.3090247036098737E-2"/>
    <n v="0.13852893436694477"/>
    <n v="0.19358202056350987"/>
    <n v="0.30015750490943094"/>
    <n v="0.3684731238481827"/>
  </r>
  <r>
    <x v="4"/>
    <x v="3"/>
    <s v="2017/09/01, Y"/>
    <x v="1"/>
    <x v="3"/>
    <s v="is_arm16fraud_bad"/>
    <x v="2"/>
    <n v="987"/>
    <n v="976"/>
    <n v="948"/>
    <n v="900"/>
    <n v="823"/>
    <n v="719"/>
    <n v="611"/>
    <n v="509"/>
    <n v="469"/>
    <n v="407"/>
  </r>
  <r>
    <x v="4"/>
    <x v="3"/>
    <s v="2017/10/01, C"/>
    <x v="2"/>
    <x v="1"/>
    <s v="is_arm16fraud_bad"/>
    <x v="0"/>
    <n v="0.3827084935026101"/>
    <n v="0.41446909285907746"/>
    <n v="0.54364415645549613"/>
    <n v="0.57172233231478276"/>
    <n v="0.60013834519215925"/>
    <n v="0.60495840218395758"/>
    <n v="0.62725041916988045"/>
    <n v="0.65275580748366846"/>
    <n v="0.65645782926090412"/>
    <n v="0.67072612374204699"/>
  </r>
  <r>
    <x v="4"/>
    <x v="3"/>
    <s v="2017/10/01, C"/>
    <x v="2"/>
    <x v="1"/>
    <s v="is_arm16fraud_bad"/>
    <x v="1"/>
    <n v="22.095784050362763"/>
    <n v="44.217416288196944"/>
    <n v="52.225768762649608"/>
    <n v="67.921213280675886"/>
    <n v="82.926344248717626"/>
    <n v="100.17078071155979"/>
    <n v="114.12267133651632"/>
    <n v="126.73205749835655"/>
    <n v="142.74694935836797"/>
    <n v="155.80143709835363"/>
  </r>
  <r>
    <x v="4"/>
    <x v="3"/>
    <s v="2017/10/01, C"/>
    <x v="2"/>
    <x v="1"/>
    <s v="is_arm16fraud_bad"/>
    <x v="2"/>
    <n v="148"/>
    <n v="94"/>
    <n v="72"/>
    <n v="58"/>
    <n v="48"/>
    <n v="40"/>
    <n v="35"/>
    <n v="31"/>
    <n v="27"/>
    <n v="24"/>
  </r>
  <r>
    <x v="4"/>
    <x v="3"/>
    <s v="2017/10/01, T"/>
    <x v="2"/>
    <x v="2"/>
    <s v="is_arm16fraud_bad"/>
    <x v="0"/>
    <n v="0.15643520884048315"/>
    <n v="0.28667691165928078"/>
    <n v="0.32055144223203552"/>
    <n v="0.33780810261053035"/>
    <n v="0.41203987387390895"/>
    <n v="0.42913644814783874"/>
    <n v="0.43813701738605032"/>
    <n v="0.43813701738605032"/>
    <n v="0.47014025019282224"/>
    <n v="0.47324716400860256"/>
  </r>
  <r>
    <x v="4"/>
    <x v="3"/>
    <s v="2017/10/01, T"/>
    <x v="2"/>
    <x v="2"/>
    <s v="is_arm16fraud_bad"/>
    <x v="1"/>
    <n v="235.05694677648503"/>
    <n v="265.31639098070474"/>
    <n v="359.59279421461952"/>
    <n v="457.40686781966178"/>
    <n v="471.9599116209244"/>
    <n v="547.97393230185276"/>
    <n v="628.88769381941745"/>
    <n v="719.6327452385425"/>
    <n v="756.50596961883059"/>
    <n v="836.6566271687974"/>
  </r>
  <r>
    <x v="4"/>
    <x v="3"/>
    <s v="2017/10/01, T"/>
    <x v="2"/>
    <x v="2"/>
    <s v="is_arm16fraud_bad"/>
    <x v="2"/>
    <n v="155"/>
    <n v="105"/>
    <n v="79"/>
    <n v="65"/>
    <n v="56"/>
    <n v="48"/>
    <n v="42"/>
    <n v="37"/>
    <n v="33"/>
    <n v="30"/>
  </r>
  <r>
    <x v="4"/>
    <x v="3"/>
    <s v="2017/10/01, Y"/>
    <x v="2"/>
    <x v="3"/>
    <s v="is_arm16fraud_bad"/>
    <x v="0"/>
    <n v="0.1138382339357483"/>
    <n v="0.20312761757952952"/>
    <n v="0.26366613541437106"/>
    <n v="0.31926299212140274"/>
    <n v="0.38053114631527751"/>
    <n v="0.44152828876047273"/>
    <n v="0.48877535141738437"/>
    <n v="0.53062136638616864"/>
    <n v="0.54410587197779048"/>
    <n v="0.57566542389164077"/>
  </r>
  <r>
    <x v="4"/>
    <x v="3"/>
    <s v="2017/10/01, Y"/>
    <x v="2"/>
    <x v="3"/>
    <s v="is_arm16fraud_bad"/>
    <x v="1"/>
    <n v="0"/>
    <n v="3.0680505687845881E-3"/>
    <n v="1.5133244746948203E-2"/>
    <n v="1.9285602394921685E-2"/>
    <n v="6.4461279208459676E-2"/>
    <n v="9.9352521298207999E-2"/>
    <n v="0.17572754918653613"/>
    <n v="0.23739002112359403"/>
    <n v="0.33016109037961178"/>
    <n v="0.41294394024361303"/>
  </r>
  <r>
    <x v="4"/>
    <x v="3"/>
    <s v="2017/10/01, Y"/>
    <x v="2"/>
    <x v="3"/>
    <s v="is_arm16fraud_bad"/>
    <x v="2"/>
    <n v="992"/>
    <n v="948"/>
    <n v="894"/>
    <n v="819"/>
    <n v="744"/>
    <n v="688"/>
    <n v="632"/>
    <n v="560"/>
    <n v="494"/>
    <n v="434"/>
  </r>
  <r>
    <x v="4"/>
    <x v="3"/>
    <s v="2017/11/01, C"/>
    <x v="3"/>
    <x v="1"/>
    <s v="is_arm16fraud_bad"/>
    <x v="0"/>
    <n v="0.25371023247492658"/>
    <n v="0.55491583063593453"/>
    <n v="0.59163342840003763"/>
    <n v="0.63757334844778668"/>
    <n v="0.64619820881699852"/>
    <n v="0.65633551681057001"/>
    <n v="0.68046792663877298"/>
    <n v="0.69610116260014709"/>
    <n v="0.70944377708987605"/>
    <n v="0.75059964188367378"/>
  </r>
  <r>
    <x v="4"/>
    <x v="3"/>
    <s v="2017/11/01, C"/>
    <x v="3"/>
    <x v="1"/>
    <s v="is_arm16fraud_bad"/>
    <x v="1"/>
    <n v="26.42710243157816"/>
    <n v="27.864846602796096"/>
    <n v="42.481142661982815"/>
    <n v="53.785187228824718"/>
    <n v="68.212068257918247"/>
    <n v="82.085069484212482"/>
    <n v="93.556345048465445"/>
    <n v="105.70549811494188"/>
    <n v="117.64166329719735"/>
    <n v="124.44061570435071"/>
  </r>
  <r>
    <x v="4"/>
    <x v="3"/>
    <s v="2017/11/01, C"/>
    <x v="3"/>
    <x v="1"/>
    <s v="is_arm16fraud_bad"/>
    <x v="2"/>
    <n v="170"/>
    <n v="105"/>
    <n v="80"/>
    <n v="63"/>
    <n v="52"/>
    <n v="44"/>
    <n v="37"/>
    <n v="32"/>
    <n v="28"/>
    <n v="25"/>
  </r>
  <r>
    <x v="4"/>
    <x v="3"/>
    <s v="2017/11/01, T"/>
    <x v="3"/>
    <x v="2"/>
    <s v="is_arm16fraud_bad"/>
    <x v="0"/>
    <n v="9.845945923589533E-2"/>
    <n v="0.5991380709103068"/>
    <n v="0.60791516367808152"/>
    <n v="0.60791516367808152"/>
    <n v="0.63181960191932884"/>
    <n v="0.68936129056478412"/>
    <n v="0.70010454373943343"/>
    <n v="0.74863020976831773"/>
    <n v="0.74968773682211221"/>
    <n v="0.78721913016809109"/>
  </r>
  <r>
    <x v="4"/>
    <x v="3"/>
    <s v="2017/11/01, T"/>
    <x v="3"/>
    <x v="2"/>
    <s v="is_arm16fraud_bad"/>
    <x v="1"/>
    <n v="360.30550026496405"/>
    <n v="117.92474352166522"/>
    <n v="176.43910732116805"/>
    <n v="234.69210294391632"/>
    <n v="283.51358108366696"/>
    <n v="313.56602261042599"/>
    <n v="362.80575818111424"/>
    <n v="388.36469802781966"/>
    <n v="438.27243279487192"/>
    <n v="464.59252869312752"/>
  </r>
  <r>
    <x v="4"/>
    <x v="3"/>
    <s v="2017/11/01, T"/>
    <x v="3"/>
    <x v="2"/>
    <s v="is_arm16fraud_bad"/>
    <x v="2"/>
    <n v="176"/>
    <n v="116"/>
    <n v="87"/>
    <n v="70"/>
    <n v="60"/>
    <n v="51"/>
    <n v="45"/>
    <n v="40"/>
    <n v="35"/>
    <n v="32"/>
  </r>
  <r>
    <x v="4"/>
    <x v="3"/>
    <s v="2017/11/01, Y"/>
    <x v="3"/>
    <x v="3"/>
    <s v="is_arm16fraud_bad"/>
    <x v="0"/>
    <n v="9.2863857368648217E-2"/>
    <n v="0.17585308700989724"/>
    <n v="0.25383839081365839"/>
    <n v="0.31773393314359433"/>
    <n v="0.35906597823375241"/>
    <n v="0.40344563523229449"/>
    <n v="0.44402540265474882"/>
    <n v="0.49083128199240739"/>
    <n v="0.52461603741396701"/>
    <n v="0.54337231534414476"/>
  </r>
  <r>
    <x v="4"/>
    <x v="3"/>
    <s v="2017/11/01, Y"/>
    <x v="3"/>
    <x v="3"/>
    <s v="is_arm16fraud_bad"/>
    <x v="1"/>
    <n v="1.1976525732009621E-2"/>
    <n v="3.7179762390785846E-2"/>
    <n v="3.4389453661128756E-2"/>
    <n v="4.6972087708338321E-2"/>
    <n v="0.13329218763038739"/>
    <n v="0.16459499005660441"/>
    <n v="0.21081833910358905"/>
    <n v="0.22929406927872245"/>
    <n v="0.27933773109973087"/>
    <n v="0.38811902479093502"/>
  </r>
  <r>
    <x v="4"/>
    <x v="3"/>
    <s v="2017/11/01, Y"/>
    <x v="3"/>
    <x v="3"/>
    <s v="is_arm16fraud_bad"/>
    <x v="2"/>
    <n v="986"/>
    <n v="963"/>
    <n v="928"/>
    <n v="857"/>
    <n v="785"/>
    <n v="738"/>
    <n v="680"/>
    <n v="613"/>
    <n v="536"/>
    <n v="506"/>
  </r>
  <r>
    <x v="4"/>
    <x v="3"/>
    <s v="2017/12/01, C"/>
    <x v="4"/>
    <x v="1"/>
    <s v="is_arm16fraud_bad"/>
    <x v="0"/>
    <n v="0.30558019132739256"/>
    <n v="0.40210295053279904"/>
    <n v="0.5315581704157335"/>
    <n v="0.55226079224121682"/>
    <n v="0.61364661461627557"/>
    <n v="0.63637226653023915"/>
    <n v="0.68392235885495378"/>
    <n v="0.6887082326241426"/>
    <n v="0.77702289564068783"/>
    <n v="0.77796847281103221"/>
  </r>
  <r>
    <x v="4"/>
    <x v="3"/>
    <s v="2017/12/01, C"/>
    <x v="4"/>
    <x v="1"/>
    <s v="is_arm16fraud_bad"/>
    <x v="1"/>
    <n v="39.919495198911001"/>
    <n v="67.222078915156473"/>
    <n v="80.740518698674137"/>
    <n v="105.5380537477936"/>
    <n v="120.54262340369188"/>
    <n v="141.3001866176858"/>
    <n v="155.64805859348155"/>
    <n v="176.50040961691573"/>
    <n v="177.92789248706421"/>
    <n v="199.13714531138839"/>
  </r>
  <r>
    <x v="4"/>
    <x v="3"/>
    <s v="2017/12/01, C"/>
    <x v="4"/>
    <x v="1"/>
    <s v="is_arm16fraud_bad"/>
    <x v="2"/>
    <n v="174"/>
    <n v="110"/>
    <n v="82"/>
    <n v="63"/>
    <n v="52"/>
    <n v="45"/>
    <n v="39"/>
    <n v="34"/>
    <n v="30"/>
    <n v="27"/>
  </r>
  <r>
    <x v="4"/>
    <x v="3"/>
    <s v="2017/12/01, T"/>
    <x v="4"/>
    <x v="2"/>
    <s v="is_arm16fraud_bad"/>
    <x v="0"/>
    <n v="0.25123279353071953"/>
    <n v="0.3249373537483663"/>
    <n v="0.41679545857175487"/>
    <n v="0.52081120110803802"/>
    <n v="0.52945432594661324"/>
    <n v="0.52945432594661324"/>
    <n v="0.5315575459728944"/>
    <n v="0.61483217485238417"/>
    <n v="0.63016432673994349"/>
    <n v="0.64446574572749893"/>
  </r>
  <r>
    <x v="4"/>
    <x v="3"/>
    <s v="2017/12/01, T"/>
    <x v="4"/>
    <x v="2"/>
    <s v="is_arm16fraud_bad"/>
    <x v="1"/>
    <n v="141.15853328458212"/>
    <n v="213.70221753097752"/>
    <n v="254.45106032503844"/>
    <n v="273.28325228374297"/>
    <n v="338.0526453947532"/>
    <n v="408.39221151441279"/>
    <n v="477.59253162227429"/>
    <n v="473.58776601937217"/>
    <n v="521.65314551670849"/>
    <n v="568.21384871977148"/>
  </r>
  <r>
    <x v="4"/>
    <x v="3"/>
    <s v="2017/12/01, T"/>
    <x v="4"/>
    <x v="2"/>
    <s v="is_arm16fraud_bad"/>
    <x v="2"/>
    <n v="164"/>
    <n v="111"/>
    <n v="85"/>
    <n v="70"/>
    <n v="58"/>
    <n v="50"/>
    <n v="44"/>
    <n v="38"/>
    <n v="34"/>
    <n v="31"/>
  </r>
  <r>
    <x v="4"/>
    <x v="3"/>
    <s v="2017/12/01, Y"/>
    <x v="4"/>
    <x v="3"/>
    <s v="is_arm16fraud_bad"/>
    <x v="0"/>
    <n v="0.10274765778909532"/>
    <n v="0.19367206490577013"/>
    <n v="0.283740908618134"/>
    <n v="0.35003985730882636"/>
    <n v="0.41403855403171913"/>
    <n v="0.46742804500803758"/>
    <n v="0.52381924981517036"/>
    <n v="0.55486843473822489"/>
    <n v="0.5847818570333394"/>
    <n v="0.6051466059577274"/>
  </r>
  <r>
    <x v="4"/>
    <x v="3"/>
    <s v="2017/12/01, Y"/>
    <x v="4"/>
    <x v="3"/>
    <s v="is_arm16fraud_bad"/>
    <x v="1"/>
    <n v="0"/>
    <n v="1.0226653495599551E-3"/>
    <n v="5.9926654198616397E-3"/>
    <n v="1.9588690727357375E-2"/>
    <n v="3.00885228131402E-2"/>
    <n v="6.4971760149421201E-2"/>
    <n v="0.11077715924617856"/>
    <n v="0.17200988176706278"/>
    <n v="0.22873542269297456"/>
    <n v="0.32788559153824115"/>
  </r>
  <r>
    <x v="4"/>
    <x v="3"/>
    <s v="2017/12/01, Y"/>
    <x v="4"/>
    <x v="3"/>
    <s v="is_arm16fraud_bad"/>
    <x v="2"/>
    <n v="990"/>
    <n v="968"/>
    <n v="933"/>
    <n v="904"/>
    <n v="849"/>
    <n v="794"/>
    <n v="720"/>
    <n v="690"/>
    <n v="612"/>
    <n v="566"/>
  </r>
  <r>
    <x v="4"/>
    <x v="3"/>
    <s v="2018/01/01, C"/>
    <x v="5"/>
    <x v="1"/>
    <s v="is_arm16fraud_bad"/>
    <x v="0"/>
    <n v="0.12686876817440909"/>
    <n v="0.24515532973690704"/>
    <n v="0.38692483481734691"/>
    <n v="0.47264520579355312"/>
    <n v="0.50406228923441809"/>
    <n v="0.63254354902617294"/>
    <n v="0.66311828967957387"/>
    <n v="0.66983400666391013"/>
    <n v="0.67674543882893268"/>
    <n v="0.71106946833587403"/>
  </r>
  <r>
    <x v="4"/>
    <x v="3"/>
    <s v="2018/01/01, C"/>
    <x v="5"/>
    <x v="1"/>
    <s v="is_arm16fraud_bad"/>
    <x v="1"/>
    <n v="87.688972827658972"/>
    <n v="97.633542438745636"/>
    <n v="99.486733014508289"/>
    <n v="110.93358709557596"/>
    <n v="133.26932635578908"/>
    <n v="129.85884845706502"/>
    <n v="147.25266940470317"/>
    <n v="169.14514950291019"/>
    <n v="190.46693242877811"/>
    <n v="202.92192274441848"/>
  </r>
  <r>
    <x v="4"/>
    <x v="3"/>
    <s v="2018/01/01, C"/>
    <x v="5"/>
    <x v="1"/>
    <s v="is_arm16fraud_bad"/>
    <x v="2"/>
    <n v="160"/>
    <n v="104"/>
    <n v="76"/>
    <n v="61"/>
    <n v="50"/>
    <n v="42"/>
    <n v="37"/>
    <n v="33"/>
    <n v="29"/>
    <n v="27"/>
  </r>
  <r>
    <x v="4"/>
    <x v="3"/>
    <s v="2018/01/01, T"/>
    <x v="5"/>
    <x v="2"/>
    <s v="is_arm16fraud_bad"/>
    <x v="0"/>
    <n v="9.999609769739759E-2"/>
    <n v="0.24931526784023003"/>
    <n v="0.44314101214347779"/>
    <n v="0.45952580519542807"/>
    <n v="0.4866094112157055"/>
    <n v="0.4866094112157055"/>
    <n v="0.5748355951783799"/>
    <n v="0.58953426831419731"/>
    <n v="0.74549792161737427"/>
    <n v="0.79132965270319822"/>
  </r>
  <r>
    <x v="4"/>
    <x v="3"/>
    <s v="2018/01/01, T"/>
    <x v="5"/>
    <x v="2"/>
    <s v="is_arm16fraud_bad"/>
    <x v="1"/>
    <n v="448.02688628815559"/>
    <n v="372.99665762867727"/>
    <n v="317.56340187035914"/>
    <n v="412.56687864283361"/>
    <n v="483.92490775632143"/>
    <n v="583.59372266834612"/>
    <n v="576.58479151713584"/>
    <n v="645.7710626385483"/>
    <n v="575.44198084067"/>
    <n v="605.17069468480361"/>
  </r>
  <r>
    <x v="4"/>
    <x v="3"/>
    <s v="2018/01/01, T"/>
    <x v="5"/>
    <x v="2"/>
    <s v="is_arm16fraud_bad"/>
    <x v="2"/>
    <n v="175"/>
    <n v="112"/>
    <n v="88"/>
    <n v="71"/>
    <n v="60"/>
    <n v="50"/>
    <n v="43"/>
    <n v="38"/>
    <n v="34"/>
    <n v="31"/>
  </r>
  <r>
    <x v="4"/>
    <x v="3"/>
    <s v="2018/01/01, Y"/>
    <x v="5"/>
    <x v="3"/>
    <s v="is_arm16fraud_bad"/>
    <x v="0"/>
    <n v="0.12488796172522255"/>
    <n v="0.17854568858805983"/>
    <n v="0.2441891876918422"/>
    <n v="0.2824054834865522"/>
    <n v="0.31932261497112086"/>
    <n v="0.37020380691003607"/>
    <n v="0.40676955266359127"/>
    <n v="0.4315994185674189"/>
    <n v="0.46064343520581297"/>
    <n v="0.49131269050135262"/>
  </r>
  <r>
    <x v="4"/>
    <x v="3"/>
    <s v="2018/01/01, Y"/>
    <x v="5"/>
    <x v="3"/>
    <s v="is_arm16fraud_bad"/>
    <x v="1"/>
    <n v="2.8484163889955793E-2"/>
    <n v="0.1152239467664581"/>
    <n v="0.16078832745352029"/>
    <n v="0.26894521860723403"/>
    <n v="0.31527871209262343"/>
    <n v="0.3613497047499345"/>
    <n v="0.50769806094448011"/>
    <n v="0.59695162907076993"/>
    <n v="0.70371775875018228"/>
    <n v="0.81839150541632988"/>
  </r>
  <r>
    <x v="4"/>
    <x v="3"/>
    <s v="2018/01/01, Y"/>
    <x v="5"/>
    <x v="3"/>
    <s v="is_arm16fraud_bad"/>
    <x v="2"/>
    <n v="971"/>
    <n v="884"/>
    <n v="811"/>
    <n v="732"/>
    <n v="659"/>
    <n v="594"/>
    <n v="528"/>
    <n v="482"/>
    <n v="431"/>
    <n v="391"/>
  </r>
  <r>
    <x v="4"/>
    <x v="3"/>
    <s v="2018/02/01, C"/>
    <x v="6"/>
    <x v="1"/>
    <s v="is_arm16fraud_bad"/>
    <x v="0"/>
    <n v="0.401916154177208"/>
    <n v="0.64959825384886638"/>
    <n v="0.70675359882231348"/>
    <n v="0.77114774846521295"/>
    <n v="0.79706007355179009"/>
    <n v="0.81133282117905425"/>
    <n v="0.8148594458276186"/>
    <n v="0.85003479163231077"/>
    <n v="0.85591142680551124"/>
    <n v="0.88492670965008613"/>
  </r>
  <r>
    <x v="4"/>
    <x v="3"/>
    <s v="2018/02/01, C"/>
    <x v="6"/>
    <x v="1"/>
    <s v="is_arm16fraud_bad"/>
    <x v="1"/>
    <n v="28.442202999031281"/>
    <n v="39.146536579244575"/>
    <n v="57.216076545075992"/>
    <n v="72.125053375041205"/>
    <n v="88.213494848801261"/>
    <n v="105.6440593045007"/>
    <n v="124.44308254455902"/>
    <n v="138.09457826365517"/>
    <n v="154.80302501042459"/>
    <n v="167.5322748914686"/>
  </r>
  <r>
    <x v="4"/>
    <x v="3"/>
    <s v="2018/02/01, C"/>
    <x v="6"/>
    <x v="1"/>
    <s v="is_arm16fraud_bad"/>
    <x v="2"/>
    <n v="179"/>
    <n v="111"/>
    <n v="83"/>
    <n v="68"/>
    <n v="57"/>
    <n v="48"/>
    <n v="41"/>
    <n v="36"/>
    <n v="32"/>
    <n v="28"/>
  </r>
  <r>
    <x v="4"/>
    <x v="3"/>
    <s v="2018/02/01, T"/>
    <x v="6"/>
    <x v="2"/>
    <s v="is_arm16fraud_bad"/>
    <x v="0"/>
    <n v="0.18346399933439447"/>
    <n v="0.1875531086369136"/>
    <n v="0.42440092093615778"/>
    <n v="0.55996212322704098"/>
    <n v="0.56269001468969548"/>
    <n v="0.60686139719872811"/>
    <n v="0.60686139719872811"/>
    <n v="0.61872772506127516"/>
    <n v="0.61886275568867666"/>
    <n v="0.61886275568867666"/>
  </r>
  <r>
    <x v="4"/>
    <x v="3"/>
    <s v="2018/02/01, T"/>
    <x v="6"/>
    <x v="2"/>
    <s v="is_arm16fraud_bad"/>
    <x v="1"/>
    <n v="179.36897325286827"/>
    <n v="362.58246717003226"/>
    <n v="247.36265724590581"/>
    <n v="253.49696958256169"/>
    <n v="318.16669848132"/>
    <n v="353.94187522440279"/>
    <n v="415.28458473593929"/>
    <n v="468.90049175458239"/>
    <n v="530.12043843278957"/>
    <n v="591.53496657426581"/>
  </r>
  <r>
    <x v="4"/>
    <x v="3"/>
    <s v="2018/02/01, T"/>
    <x v="6"/>
    <x v="2"/>
    <s v="is_arm16fraud_bad"/>
    <x v="2"/>
    <n v="167"/>
    <n v="113"/>
    <n v="88"/>
    <n v="72"/>
    <n v="60"/>
    <n v="52"/>
    <n v="45"/>
    <n v="40"/>
    <n v="35"/>
    <n v="32"/>
  </r>
  <r>
    <x v="4"/>
    <x v="3"/>
    <s v="2018/02/01, Y"/>
    <x v="6"/>
    <x v="3"/>
    <s v="is_arm16fraud_bad"/>
    <x v="0"/>
    <n v="9.1850688364375488E-2"/>
    <n v="0.15370835897107335"/>
    <n v="0.2094175921841408"/>
    <n v="0.29067197039597953"/>
    <n v="0.33897844033870794"/>
    <n v="0.39781253057567528"/>
    <n v="0.41978486254607378"/>
    <n v="0.44438221016079194"/>
    <n v="0.46956248117417454"/>
    <n v="0.49612043360145969"/>
  </r>
  <r>
    <x v="4"/>
    <x v="3"/>
    <s v="2018/02/01, Y"/>
    <x v="6"/>
    <x v="3"/>
    <s v="is_arm16fraud_bad"/>
    <x v="1"/>
    <n v="5.7477046128534548E-3"/>
    <n v="9.565612462965789E-2"/>
    <n v="0.12519179950350309"/>
    <n v="0.15060207323342972"/>
    <n v="0.17778394536594397"/>
    <n v="0.22173268529044804"/>
    <n v="0.35294926062606241"/>
    <n v="0.44295236743155247"/>
    <n v="0.51751856380360006"/>
    <n v="0.58211723196830323"/>
  </r>
  <r>
    <x v="4"/>
    <x v="3"/>
    <s v="2018/02/01, Y"/>
    <x v="6"/>
    <x v="3"/>
    <s v="is_arm16fraud_bad"/>
    <x v="2"/>
    <n v="964"/>
    <n v="926"/>
    <n v="873"/>
    <n v="820"/>
    <n v="765"/>
    <n v="689"/>
    <n v="622"/>
    <n v="568"/>
    <n v="528"/>
    <n v="494"/>
  </r>
  <r>
    <x v="4"/>
    <x v="3"/>
    <s v="2018/03/01, C"/>
    <x v="7"/>
    <x v="1"/>
    <s v="is_arm16fraud_bad"/>
    <x v="0"/>
    <n v="0.50572440112189054"/>
    <n v="0.50572440112189054"/>
    <n v="0.50572440112189054"/>
    <n v="0.50572440112189054"/>
    <n v="0.50572440112189054"/>
    <n v="0.5976826520759575"/>
    <n v="0.5976826520759575"/>
    <n v="0.5976826520759575"/>
    <n v="0.5976826520759575"/>
    <n v="0.5976826520759575"/>
  </r>
  <r>
    <x v="4"/>
    <x v="3"/>
    <s v="2018/03/01, C"/>
    <x v="7"/>
    <x v="1"/>
    <s v="is_arm16fraud_bad"/>
    <x v="1"/>
    <n v="53.064187653423041"/>
    <n v="114.1578779889081"/>
    <n v="178.54350395490499"/>
    <n v="238.37360214564956"/>
    <n v="295.04009455405043"/>
    <n v="303.11373951842455"/>
    <n v="365.27684821909378"/>
    <n v="403.82902530963906"/>
    <n v="456.35477729056089"/>
    <n v="501.56654358027527"/>
  </r>
  <r>
    <x v="4"/>
    <x v="3"/>
    <s v="2018/03/01, C"/>
    <x v="7"/>
    <x v="1"/>
    <s v="is_arm16fraud_bad"/>
    <x v="2"/>
    <n v="104"/>
    <n v="68"/>
    <n v="56"/>
    <n v="46"/>
    <n v="41"/>
    <n v="33"/>
    <n v="28"/>
    <n v="26"/>
    <n v="24"/>
    <n v="22"/>
  </r>
  <r>
    <x v="4"/>
    <x v="3"/>
    <s v="2018/03/01, T"/>
    <x v="7"/>
    <x v="2"/>
    <s v="is_arm16fraud_bad"/>
    <x v="0"/>
    <n v="0"/>
    <n v="0"/>
    <n v="0"/>
    <n v="0"/>
    <n v="0"/>
    <n v="0"/>
    <n v="0"/>
    <n v="0"/>
    <n v="0"/>
    <n v="0"/>
  </r>
  <r>
    <x v="4"/>
    <x v="3"/>
    <s v="2018/03/01, T"/>
    <x v="7"/>
    <x v="2"/>
    <s v="is_arm16fraud_bad"/>
    <x v="1"/>
    <m/>
    <m/>
    <m/>
    <m/>
    <m/>
    <m/>
    <m/>
    <m/>
    <m/>
    <m/>
  </r>
  <r>
    <x v="4"/>
    <x v="3"/>
    <s v="2018/03/01, T"/>
    <x v="7"/>
    <x v="2"/>
    <s v="is_arm16fraud_bad"/>
    <x v="2"/>
    <n v="225"/>
    <n v="124"/>
    <n v="104"/>
    <n v="85"/>
    <n v="64"/>
    <n v="55"/>
    <n v="45"/>
    <n v="39"/>
    <n v="36"/>
    <n v="34"/>
  </r>
  <r>
    <x v="4"/>
    <x v="3"/>
    <s v="2018/03/01, Y"/>
    <x v="7"/>
    <x v="3"/>
    <s v="is_arm16fraud_bad"/>
    <x v="0"/>
    <n v="3.418366222720276E-2"/>
    <n v="0.45882347386214462"/>
    <n v="0.45882347386214462"/>
    <n v="0.45882347386214462"/>
    <n v="0.45882347386214462"/>
    <n v="0.47180977143738528"/>
    <n v="0.47212140480544951"/>
    <n v="0.47212140480544951"/>
    <n v="0.47212140480544951"/>
    <n v="0.47212140480544951"/>
  </r>
  <r>
    <x v="4"/>
    <x v="3"/>
    <s v="2018/03/01, Y"/>
    <x v="7"/>
    <x v="3"/>
    <s v="is_arm16fraud_bad"/>
    <x v="1"/>
    <n v="0"/>
    <n v="3.7215413060555223E-2"/>
    <n v="3.7215413060555223E-2"/>
    <n v="3.7215413060555223E-2"/>
    <n v="3.7215413060555223E-2"/>
    <n v="0.28268339059945946"/>
    <n v="0.41186726584168976"/>
    <n v="0.65586329208448901"/>
    <n v="1.4005027202901643"/>
    <n v="1.4005027202901643"/>
  </r>
  <r>
    <x v="4"/>
    <x v="3"/>
    <s v="2018/03/01, Y"/>
    <x v="7"/>
    <x v="3"/>
    <s v="is_arm16fraud_bad"/>
    <x v="2"/>
    <n v="852"/>
    <n v="742"/>
    <n v="742"/>
    <n v="742"/>
    <n v="742"/>
    <n v="656"/>
    <n v="547"/>
    <n v="494"/>
    <n v="467"/>
    <n v="467"/>
  </r>
  <r>
    <x v="5"/>
    <x v="3"/>
    <s v="2017/09/01, C"/>
    <x v="1"/>
    <x v="1"/>
    <s v="is_arm16fraud_bad"/>
    <x v="0"/>
    <n v="0.34653647223823414"/>
    <n v="0.53545352620053588"/>
    <n v="0.65852280793403051"/>
    <n v="0.68384231053129885"/>
    <n v="0.70429479901676018"/>
    <n v="0.71587659350744348"/>
    <n v="0.72078757543927741"/>
    <n v="0.73416124490038481"/>
    <n v="0.7464811771154205"/>
    <n v="0.75148680164290604"/>
  </r>
  <r>
    <x v="5"/>
    <x v="3"/>
    <s v="2017/09/01, C"/>
    <x v="1"/>
    <x v="1"/>
    <s v="is_arm16fraud_bad"/>
    <x v="1"/>
    <n v="44.477408207064734"/>
    <n v="60.334729026331921"/>
    <n v="79.677629148133562"/>
    <n v="102.53004250570622"/>
    <n v="127.15263153161111"/>
    <n v="153.08561951140294"/>
    <n v="180.03252679333923"/>
    <n v="204.38532924467404"/>
    <n v="228.33211273679839"/>
    <n v="253.03703095854581"/>
  </r>
  <r>
    <x v="5"/>
    <x v="3"/>
    <s v="2017/09/01, C"/>
    <x v="1"/>
    <x v="1"/>
    <s v="is_arm16fraud_bad"/>
    <x v="2"/>
    <n v="305"/>
    <n v="207"/>
    <n v="153"/>
    <n v="128"/>
    <n v="107"/>
    <n v="91"/>
    <n v="79"/>
    <n v="69"/>
    <n v="61"/>
    <n v="55"/>
  </r>
  <r>
    <x v="5"/>
    <x v="3"/>
    <s v="2017/09/01, T"/>
    <x v="1"/>
    <x v="2"/>
    <s v="is_arm16fraud_bad"/>
    <x v="0"/>
    <n v="6.9201949114613234E-2"/>
    <n v="8.2240396700815191E-2"/>
    <n v="0.16084519282889553"/>
    <n v="0.17577689719236747"/>
    <n v="0.21367475280904316"/>
    <n v="0.79834436439341749"/>
    <n v="0.86118292740134017"/>
    <n v="0.86207237913481116"/>
    <n v="0.86297468518199805"/>
    <n v="0.86404242791609731"/>
  </r>
  <r>
    <x v="5"/>
    <x v="3"/>
    <s v="2017/09/01, T"/>
    <x v="1"/>
    <x v="2"/>
    <s v="is_arm16fraud_bad"/>
    <x v="1"/>
    <n v="201.43953451345371"/>
    <n v="323.40046728118278"/>
    <n v="255.81487001502856"/>
    <n v="310.80727296902006"/>
    <n v="327.85774823509558"/>
    <n v="104.00159172004462"/>
    <n v="114.57017398303124"/>
    <n v="132.16725839234456"/>
    <n v="150.16487048682853"/>
    <n v="167.62447725401691"/>
  </r>
  <r>
    <x v="5"/>
    <x v="3"/>
    <s v="2017/09/01, T"/>
    <x v="1"/>
    <x v="2"/>
    <s v="is_arm16fraud_bad"/>
    <x v="2"/>
    <n v="313"/>
    <n v="235"/>
    <n v="182"/>
    <n v="153"/>
    <n v="132"/>
    <n v="117"/>
    <n v="102"/>
    <n v="90"/>
    <n v="80"/>
    <n v="73"/>
  </r>
  <r>
    <x v="5"/>
    <x v="3"/>
    <s v="2017/09/01, Y"/>
    <x v="1"/>
    <x v="3"/>
    <s v="is_arm16fraud_bad"/>
    <x v="0"/>
    <n v="0.1212612986285527"/>
    <n v="0.24052539478003043"/>
    <n v="0.32037466406000514"/>
    <n v="0.40581480298717593"/>
    <n v="0.46235321756898418"/>
    <n v="0.52898871376677348"/>
    <n v="0.57636773760507376"/>
    <n v="0.61634768472190316"/>
    <n v="0.64698941963394796"/>
    <n v="0.67401460711436645"/>
  </r>
  <r>
    <x v="5"/>
    <x v="3"/>
    <s v="2017/09/01, Y"/>
    <x v="1"/>
    <x v="3"/>
    <s v="is_arm16fraud_bad"/>
    <x v="1"/>
    <n v="0"/>
    <n v="0"/>
    <n v="0"/>
    <n v="2.8681747737861231E-2"/>
    <n v="5.809450872356435E-2"/>
    <n v="0.11065838877394923"/>
    <n v="0.18054508522362003"/>
    <n v="0.24726073253383607"/>
    <n v="0.33260851606952552"/>
    <n v="0.41135974333215097"/>
  </r>
  <r>
    <x v="5"/>
    <x v="3"/>
    <s v="2017/09/01, Y"/>
    <x v="1"/>
    <x v="3"/>
    <s v="is_arm16fraud_bad"/>
    <x v="2"/>
    <n v="998"/>
    <n v="993"/>
    <n v="984"/>
    <n v="959"/>
    <n v="920"/>
    <n v="881"/>
    <n v="825"/>
    <n v="757"/>
    <n v="694"/>
    <n v="647"/>
  </r>
  <r>
    <x v="5"/>
    <x v="3"/>
    <s v="2017/10/01, C"/>
    <x v="2"/>
    <x v="1"/>
    <s v="is_arm16fraud_bad"/>
    <x v="0"/>
    <n v="0.22407702833332677"/>
    <n v="0.40281856864241594"/>
    <n v="0.56770169849893948"/>
    <n v="0.58481305014005291"/>
    <n v="0.83411362485494911"/>
    <n v="0.8379645935606026"/>
    <n v="0.84415242384994971"/>
    <n v="0.84592560156920626"/>
    <n v="0.84714256143547506"/>
    <n v="0.84788841597928011"/>
  </r>
  <r>
    <x v="5"/>
    <x v="3"/>
    <s v="2017/10/01, C"/>
    <x v="2"/>
    <x v="1"/>
    <s v="is_arm16fraud_bad"/>
    <x v="1"/>
    <n v="38.566982752445192"/>
    <n v="47.13583928056768"/>
    <n v="51.379550922793356"/>
    <n v="68.073189344319346"/>
    <n v="59.958535044076143"/>
    <n v="72.576657036768097"/>
    <n v="84.798787301758594"/>
    <n v="97.683725046567375"/>
    <n v="110.51978688873503"/>
    <n v="123.58894308134138"/>
  </r>
  <r>
    <x v="5"/>
    <x v="3"/>
    <s v="2017/10/01, C"/>
    <x v="2"/>
    <x v="1"/>
    <s v="is_arm16fraud_bad"/>
    <x v="2"/>
    <n v="348"/>
    <n v="245"/>
    <n v="185"/>
    <n v="149"/>
    <n v="125"/>
    <n v="107"/>
    <n v="92"/>
    <n v="81"/>
    <n v="72"/>
    <n v="64"/>
  </r>
  <r>
    <x v="5"/>
    <x v="3"/>
    <s v="2017/10/01, T"/>
    <x v="2"/>
    <x v="2"/>
    <s v="is_arm16fraud_bad"/>
    <x v="0"/>
    <n v="0.29269646003772903"/>
    <n v="0.32277865958972107"/>
    <n v="0.36412711302972656"/>
    <n v="0.38467991521653411"/>
    <n v="0.41825603285650725"/>
    <n v="0.47904212557045217"/>
    <n v="0.51573448243035558"/>
    <n v="0.51573448243035558"/>
    <n v="0.52739434608517588"/>
    <n v="0.55070008528859216"/>
  </r>
  <r>
    <x v="5"/>
    <x v="3"/>
    <s v="2017/10/01, T"/>
    <x v="2"/>
    <x v="2"/>
    <s v="is_arm16fraud_bad"/>
    <x v="1"/>
    <n v="130.84832096090739"/>
    <n v="241.64858048796927"/>
    <n v="319.18739162308469"/>
    <n v="406.83735649250815"/>
    <n v="470.28724022927651"/>
    <n v="495.19813037870978"/>
    <n v="538.42349066000065"/>
    <n v="617.18596596705197"/>
    <n v="678.76205730452148"/>
    <n v="724.01054829992449"/>
  </r>
  <r>
    <x v="5"/>
    <x v="3"/>
    <s v="2017/10/01, T"/>
    <x v="2"/>
    <x v="2"/>
    <s v="is_arm16fraud_bad"/>
    <x v="2"/>
    <n v="367"/>
    <n v="267"/>
    <n v="212"/>
    <n v="179"/>
    <n v="151"/>
    <n v="131"/>
    <n v="117"/>
    <n v="105"/>
    <n v="95"/>
    <n v="85"/>
  </r>
  <r>
    <x v="5"/>
    <x v="3"/>
    <s v="2017/10/01, Y"/>
    <x v="2"/>
    <x v="3"/>
    <s v="is_arm16fraud_bad"/>
    <x v="0"/>
    <n v="0.1123673241636811"/>
    <n v="0.20870273620041943"/>
    <n v="0.26787299970384382"/>
    <n v="0.3288826796893613"/>
    <n v="0.37269532215019358"/>
    <n v="0.4219078001060288"/>
    <n v="0.46632598498397509"/>
    <n v="0.50563262852615276"/>
    <n v="0.54721978831159745"/>
    <n v="0.59291527840249003"/>
  </r>
  <r>
    <x v="5"/>
    <x v="3"/>
    <s v="2017/10/01, Y"/>
    <x v="2"/>
    <x v="3"/>
    <s v="is_arm16fraud_bad"/>
    <x v="1"/>
    <n v="0"/>
    <n v="0"/>
    <n v="5.0706107566042173E-3"/>
    <n v="3.5767767307320487E-2"/>
    <n v="8.5168403984076116E-2"/>
    <n v="0.14377207430881889"/>
    <n v="0.21235514726131888"/>
    <n v="0.2814005297248986"/>
    <n v="0.35293537975930939"/>
    <n v="0.35919695377405758"/>
  </r>
  <r>
    <x v="5"/>
    <x v="3"/>
    <s v="2017/10/01, Y"/>
    <x v="2"/>
    <x v="3"/>
    <s v="is_arm16fraud_bad"/>
    <x v="2"/>
    <n v="996"/>
    <n v="984"/>
    <n v="961"/>
    <n v="927"/>
    <n v="888"/>
    <n v="849"/>
    <n v="795"/>
    <n v="769"/>
    <n v="723"/>
    <n v="673"/>
  </r>
  <r>
    <x v="5"/>
    <x v="3"/>
    <s v="2017/11/01, C"/>
    <x v="3"/>
    <x v="1"/>
    <s v="is_arm16fraud_bad"/>
    <x v="0"/>
    <n v="0.42781084482076887"/>
    <n v="0.48570391206755809"/>
    <n v="0.50739114812214436"/>
    <n v="0.55722975522703999"/>
    <n v="0.57942199243174808"/>
    <n v="0.58726311627354544"/>
    <n v="0.61064606771134788"/>
    <n v="0.65798417492674555"/>
    <n v="0.66226984410964818"/>
    <n v="0.67193267052245609"/>
  </r>
  <r>
    <x v="5"/>
    <x v="3"/>
    <s v="2017/11/01, C"/>
    <x v="3"/>
    <x v="1"/>
    <s v="is_arm16fraud_bad"/>
    <x v="1"/>
    <n v="16.331685977963652"/>
    <n v="32.54923057160412"/>
    <n v="49.809207806934559"/>
    <n v="62.211869640516113"/>
    <n v="77.120392329232303"/>
    <n v="92.855501421727681"/>
    <n v="105.88359142761618"/>
    <n v="113.63338232155742"/>
    <n v="127.24934439150545"/>
    <n v="140.38372265256169"/>
  </r>
  <r>
    <x v="5"/>
    <x v="3"/>
    <s v="2017/11/01, C"/>
    <x v="3"/>
    <x v="1"/>
    <s v="is_arm16fraud_bad"/>
    <x v="2"/>
    <n v="373"/>
    <n v="248"/>
    <n v="191"/>
    <n v="152"/>
    <n v="126"/>
    <n v="108"/>
    <n v="96"/>
    <n v="84"/>
    <n v="74"/>
    <n v="66"/>
  </r>
  <r>
    <x v="5"/>
    <x v="3"/>
    <s v="2017/11/01, T"/>
    <x v="3"/>
    <x v="2"/>
    <s v="is_arm16fraud_bad"/>
    <x v="0"/>
    <n v="0.11239692769938232"/>
    <n v="0.59390293021530416"/>
    <n v="0.62002041243555084"/>
    <n v="0.62830119286760999"/>
    <n v="0.65332806054501458"/>
    <n v="0.65589870392487604"/>
    <n v="0.65667371472603242"/>
    <n v="0.66159993280694507"/>
    <n v="0.71218306798651798"/>
    <n v="0.76782636194786069"/>
  </r>
  <r>
    <x v="5"/>
    <x v="3"/>
    <s v="2017/11/01, T"/>
    <x v="3"/>
    <x v="2"/>
    <s v="is_arm16fraud_bad"/>
    <x v="1"/>
    <n v="317.32994135030174"/>
    <n v="121.25650155752392"/>
    <n v="174.49440461157093"/>
    <n v="230.82597949733275"/>
    <n v="279.33099264729157"/>
    <n v="334.34810626069248"/>
    <n v="389.84795922569509"/>
    <n v="442.09640067534531"/>
    <n v="463.37491674190238"/>
    <n v="478.74665847358398"/>
  </r>
  <r>
    <x v="5"/>
    <x v="3"/>
    <s v="2017/11/01, T"/>
    <x v="3"/>
    <x v="2"/>
    <s v="is_arm16fraud_bad"/>
    <x v="2"/>
    <n v="360"/>
    <n v="265"/>
    <n v="210"/>
    <n v="177"/>
    <n v="151"/>
    <n v="133"/>
    <n v="118"/>
    <n v="106"/>
    <n v="95"/>
    <n v="87"/>
  </r>
  <r>
    <x v="5"/>
    <x v="3"/>
    <s v="2017/11/01, Y"/>
    <x v="3"/>
    <x v="3"/>
    <s v="is_arm16fraud_bad"/>
    <x v="0"/>
    <n v="0.10020798185963443"/>
    <n v="0.187411298142522"/>
    <n v="0.26134790416338521"/>
    <n v="0.3316508417809631"/>
    <n v="0.37616804539043514"/>
    <n v="0.42639433278966238"/>
    <n v="0.46774691724295914"/>
    <n v="0.51379015526040228"/>
    <n v="0.53554722072077554"/>
    <n v="0.56380235000385004"/>
  </r>
  <r>
    <x v="5"/>
    <x v="3"/>
    <s v="2017/11/01, Y"/>
    <x v="3"/>
    <x v="3"/>
    <s v="is_arm16fraud_bad"/>
    <x v="1"/>
    <n v="1.6481517304869749E-2"/>
    <n v="1.6565337743498144E-2"/>
    <n v="2.8220325192561197E-2"/>
    <n v="4.167335895833401E-2"/>
    <n v="0.1081337200123221"/>
    <n v="0.15121689706141067"/>
    <n v="0.1721187631784048"/>
    <n v="0.20310549528646973"/>
    <n v="0.27411858591127158"/>
    <n v="0.35176534915824142"/>
  </r>
  <r>
    <x v="5"/>
    <x v="3"/>
    <s v="2017/11/01, Y"/>
    <x v="3"/>
    <x v="3"/>
    <s v="is_arm16fraud_bad"/>
    <x v="2"/>
    <n v="996"/>
    <n v="988"/>
    <n v="970"/>
    <n v="946"/>
    <n v="906"/>
    <n v="882"/>
    <n v="832"/>
    <n v="812"/>
    <n v="773"/>
    <n v="733"/>
  </r>
  <r>
    <x v="5"/>
    <x v="3"/>
    <s v="2017/12/01, C"/>
    <x v="4"/>
    <x v="1"/>
    <s v="is_arm16fraud_bad"/>
    <x v="0"/>
    <n v="0.32155212143418144"/>
    <n v="0.45427056460824383"/>
    <n v="0.49159981883452242"/>
    <n v="0.53588855844609218"/>
    <n v="0.58765493354420972"/>
    <n v="0.70983921680770445"/>
    <n v="0.72221589603140501"/>
    <n v="0.73323547092852892"/>
    <n v="0.76642981252366005"/>
    <n v="0.76652240613381217"/>
  </r>
  <r>
    <x v="5"/>
    <x v="3"/>
    <s v="2017/12/01, C"/>
    <x v="4"/>
    <x v="1"/>
    <s v="is_arm16fraud_bad"/>
    <x v="1"/>
    <n v="37.571822696206155"/>
    <n v="59.747183836961362"/>
    <n v="86.742994723777159"/>
    <n v="109.76164543866716"/>
    <n v="128.13773134839084"/>
    <n v="127.2854799399303"/>
    <n v="146.90221511108581"/>
    <n v="168.18479355151223"/>
    <n v="182.11085623389368"/>
    <n v="203.94950868258968"/>
  </r>
  <r>
    <x v="5"/>
    <x v="3"/>
    <s v="2017/12/01, C"/>
    <x v="4"/>
    <x v="1"/>
    <s v="is_arm16fraud_bad"/>
    <x v="2"/>
    <n v="351"/>
    <n v="238"/>
    <n v="180"/>
    <n v="143"/>
    <n v="121"/>
    <n v="103"/>
    <n v="89"/>
    <n v="79"/>
    <n v="70"/>
    <n v="63"/>
  </r>
  <r>
    <x v="5"/>
    <x v="3"/>
    <s v="2017/12/01, T"/>
    <x v="4"/>
    <x v="2"/>
    <s v="is_arm16fraud_bad"/>
    <x v="0"/>
    <n v="0.23285139014731485"/>
    <n v="0.32677931161596602"/>
    <n v="0.36813985518441344"/>
    <n v="0.49834981332878409"/>
    <n v="0.50874780864873159"/>
    <n v="0.52439252074439435"/>
    <n v="0.55987526223145312"/>
    <n v="0.57554025495130556"/>
    <n v="0.73428505133085631"/>
    <n v="0.75873990517018708"/>
  </r>
  <r>
    <x v="5"/>
    <x v="3"/>
    <s v="2017/12/01, T"/>
    <x v="4"/>
    <x v="2"/>
    <s v="is_arm16fraud_bad"/>
    <x v="1"/>
    <n v="149.24969388016501"/>
    <n v="216.72224088142849"/>
    <n v="293.22562696661242"/>
    <n v="291.39821561943432"/>
    <n v="358.27596013150361"/>
    <n v="416.18441997333741"/>
    <n v="454.32991962651448"/>
    <n v="508.8832476577399"/>
    <n v="447.72039062170001"/>
    <n v="483.19973506497593"/>
  </r>
  <r>
    <x v="5"/>
    <x v="3"/>
    <s v="2017/12/01, T"/>
    <x v="4"/>
    <x v="2"/>
    <s v="is_arm16fraud_bad"/>
    <x v="2"/>
    <n v="341"/>
    <n v="242"/>
    <n v="194"/>
    <n v="163"/>
    <n v="139"/>
    <n v="122"/>
    <n v="107"/>
    <n v="96"/>
    <n v="86"/>
    <n v="78"/>
  </r>
  <r>
    <x v="5"/>
    <x v="3"/>
    <s v="2017/12/01, Y"/>
    <x v="4"/>
    <x v="3"/>
    <s v="is_arm16fraud_bad"/>
    <x v="0"/>
    <n v="0.10290197350904548"/>
    <n v="0.20641248211775567"/>
    <n v="0.29026904720885738"/>
    <n v="0.35174319336892179"/>
    <n v="0.40439403571348725"/>
    <n v="0.46495698556395709"/>
    <n v="0.51422889192397891"/>
    <n v="0.5527929364950922"/>
    <n v="0.59795242529883608"/>
    <n v="0.62602476788723049"/>
  </r>
  <r>
    <x v="5"/>
    <x v="3"/>
    <s v="2017/12/01, Y"/>
    <x v="4"/>
    <x v="3"/>
    <s v="is_arm16fraud_bad"/>
    <x v="1"/>
    <n v="0"/>
    <n v="0"/>
    <n v="0"/>
    <n v="6.071557148522146E-3"/>
    <n v="2.570446564312406E-2"/>
    <n v="4.5025324074508592E-2"/>
    <n v="8.2632933272072495E-2"/>
    <n v="0.13881888048863422"/>
    <n v="0.20492094011851325"/>
    <n v="0.26630047614375979"/>
  </r>
  <r>
    <x v="5"/>
    <x v="3"/>
    <s v="2017/12/01, Y"/>
    <x v="4"/>
    <x v="3"/>
    <s v="is_arm16fraud_bad"/>
    <x v="2"/>
    <n v="998"/>
    <n v="993"/>
    <n v="986"/>
    <n v="969"/>
    <n v="942"/>
    <n v="914"/>
    <n v="879"/>
    <n v="824"/>
    <n v="796"/>
    <n v="746"/>
  </r>
  <r>
    <x v="5"/>
    <x v="3"/>
    <s v="2018/01/01, C"/>
    <x v="5"/>
    <x v="1"/>
    <s v="is_arm16fraud_bad"/>
    <x v="0"/>
    <n v="0.20880891002953952"/>
    <n v="0.27478507307179778"/>
    <n v="0.40358269110292222"/>
    <n v="0.46868485154907591"/>
    <n v="0.47702960959618385"/>
    <n v="0.50935427421807455"/>
    <n v="0.50935427421807455"/>
    <n v="0.52029033963299565"/>
    <n v="0.5235129243973361"/>
    <n v="0.61408492120065516"/>
  </r>
  <r>
    <x v="5"/>
    <x v="3"/>
    <s v="2018/01/01, C"/>
    <x v="5"/>
    <x v="1"/>
    <s v="is_arm16fraud_bad"/>
    <x v="1"/>
    <n v="54.390544594942305"/>
    <n v="89.027432903773189"/>
    <n v="95.321839080459753"/>
    <n v="113.74847691954196"/>
    <n v="143.14604168855911"/>
    <n v="164.59963421691677"/>
    <n v="194.94846545803168"/>
    <n v="220.17846969863899"/>
    <n v="247.71708598773537"/>
    <n v="236.10371363880839"/>
  </r>
  <r>
    <x v="5"/>
    <x v="3"/>
    <s v="2018/01/01, C"/>
    <x v="5"/>
    <x v="1"/>
    <s v="is_arm16fraud_bad"/>
    <x v="2"/>
    <n v="362"/>
    <n v="251"/>
    <n v="188"/>
    <n v="153"/>
    <n v="130"/>
    <n v="114"/>
    <n v="99"/>
    <n v="88"/>
    <n v="79"/>
    <n v="71"/>
  </r>
  <r>
    <x v="5"/>
    <x v="3"/>
    <s v="2018/01/01, T"/>
    <x v="5"/>
    <x v="2"/>
    <s v="is_arm16fraud_bad"/>
    <x v="0"/>
    <n v="0.3733865401453445"/>
    <n v="0.42762366844085931"/>
    <n v="0.44248168559960904"/>
    <n v="0.45060823076916806"/>
    <n v="0.45629583681220887"/>
    <n v="0.47936251009111081"/>
    <n v="0.51646365208370759"/>
    <n v="0.65891720858539093"/>
    <n v="0.68754547605246308"/>
    <n v="0.68917143547014226"/>
  </r>
  <r>
    <x v="5"/>
    <x v="3"/>
    <s v="2018/01/01, T"/>
    <x v="5"/>
    <x v="2"/>
    <s v="is_arm16fraud_bad"/>
    <x v="1"/>
    <n v="123.8875733074378"/>
    <n v="217.8253777836502"/>
    <n v="318.50516056784153"/>
    <n v="417.92998777666008"/>
    <n v="515.2016361299103"/>
    <n v="594.20384847274522"/>
    <n v="647.09212818121364"/>
    <n v="581.28646946655556"/>
    <n v="629.01558748531556"/>
    <n v="696.91699996637999"/>
  </r>
  <r>
    <x v="5"/>
    <x v="3"/>
    <s v="2018/01/01, T"/>
    <x v="5"/>
    <x v="2"/>
    <s v="is_arm16fraud_bad"/>
    <x v="2"/>
    <n v="376"/>
    <n v="272"/>
    <n v="214"/>
    <n v="177"/>
    <n v="151"/>
    <n v="132"/>
    <n v="117"/>
    <n v="105"/>
    <n v="95"/>
    <n v="86"/>
  </r>
  <r>
    <x v="5"/>
    <x v="3"/>
    <s v="2018/01/01, Y"/>
    <x v="5"/>
    <x v="3"/>
    <s v="is_arm16fraud_bad"/>
    <x v="0"/>
    <n v="0.12850416198804321"/>
    <n v="0.21068488038459421"/>
    <n v="0.26571590028220954"/>
    <n v="0.30544847188094632"/>
    <n v="0.35109969467390778"/>
    <n v="0.38345762638903313"/>
    <n v="0.43533307781225672"/>
    <n v="0.44362912287487488"/>
    <n v="0.4689423477119341"/>
    <n v="0.48041300673789056"/>
  </r>
  <r>
    <x v="5"/>
    <x v="3"/>
    <s v="2018/01/01, Y"/>
    <x v="5"/>
    <x v="3"/>
    <s v="is_arm16fraud_bad"/>
    <x v="1"/>
    <n v="4.8661076593261828E-3"/>
    <n v="7.1189254401440973E-3"/>
    <n v="5.9486662976278255E-2"/>
    <n v="0.16033249435553029"/>
    <n v="0.27230225692483911"/>
    <n v="0.37046790741335006"/>
    <n v="0.42194616111851024"/>
    <n v="0.59728970660499048"/>
    <n v="0.68157378582744532"/>
    <n v="0.82598314334552381"/>
  </r>
  <r>
    <x v="5"/>
    <x v="3"/>
    <s v="2018/01/01, Y"/>
    <x v="5"/>
    <x v="3"/>
    <s v="is_arm16fraud_bad"/>
    <x v="2"/>
    <n v="985"/>
    <n v="959"/>
    <n v="917"/>
    <n v="879"/>
    <n v="831"/>
    <n v="790"/>
    <n v="733"/>
    <n v="707"/>
    <n v="652"/>
    <n v="609"/>
  </r>
  <r>
    <x v="5"/>
    <x v="3"/>
    <s v="2018/02/01, C"/>
    <x v="6"/>
    <x v="1"/>
    <s v="is_arm16fraud_bad"/>
    <x v="0"/>
    <n v="0.14824158129644749"/>
    <n v="0.41572769480967825"/>
    <n v="0.43494286530208398"/>
    <n v="0.68840721359917101"/>
    <n v="0.68840721359917101"/>
    <n v="0.74658472198200987"/>
    <n v="0.77718956009701423"/>
    <n v="0.79153738793273343"/>
    <n v="0.80297532140362426"/>
    <n v="0.80480942363873587"/>
  </r>
  <r>
    <x v="5"/>
    <x v="3"/>
    <s v="2018/02/01, C"/>
    <x v="6"/>
    <x v="1"/>
    <s v="is_arm16fraud_bad"/>
    <x v="1"/>
    <n v="79.143454573080305"/>
    <n v="61.215193963849195"/>
    <n v="93.267885986392514"/>
    <n v="80.839441936845915"/>
    <n v="103.22221486475328"/>
    <n v="115.41569860990597"/>
    <n v="130.62025601640624"/>
    <n v="148.11734107610107"/>
    <n v="165.47617856575164"/>
    <n v="184.21342154959063"/>
  </r>
  <r>
    <x v="5"/>
    <x v="3"/>
    <s v="2018/02/01, C"/>
    <x v="6"/>
    <x v="1"/>
    <s v="is_arm16fraud_bad"/>
    <x v="2"/>
    <n v="310"/>
    <n v="199"/>
    <n v="155"/>
    <n v="124"/>
    <n v="102"/>
    <n v="87"/>
    <n v="76"/>
    <n v="67"/>
    <n v="60"/>
    <n v="53"/>
  </r>
  <r>
    <x v="5"/>
    <x v="3"/>
    <s v="2018/02/01, T"/>
    <x v="6"/>
    <x v="2"/>
    <s v="is_arm16fraud_bad"/>
    <x v="0"/>
    <n v="0.16993911346255361"/>
    <n v="0.30550031575343672"/>
    <n v="0.30550031575343672"/>
    <n v="0.32077650794430196"/>
    <n v="0.32708202906022776"/>
    <n v="0.55955430345337409"/>
    <n v="0.61395255105589863"/>
    <n v="0.64123010173671247"/>
    <n v="0.64123010173671247"/>
    <n v="0.64123010173671247"/>
  </r>
  <r>
    <x v="5"/>
    <x v="3"/>
    <s v="2018/02/01, T"/>
    <x v="6"/>
    <x v="2"/>
    <s v="is_arm16fraud_bad"/>
    <x v="1"/>
    <n v="202.98055079006775"/>
    <n v="227.13128466366271"/>
    <n v="343.85795781148317"/>
    <n v="445.1155803306151"/>
    <n v="550.97643926386252"/>
    <n v="390.76185551744157"/>
    <n v="416.97206416594327"/>
    <n v="458.59451958638977"/>
    <n v="515.08082839009523"/>
    <n v="574.55487831790765"/>
  </r>
  <r>
    <x v="5"/>
    <x v="3"/>
    <s v="2018/02/01, T"/>
    <x v="6"/>
    <x v="2"/>
    <s v="is_arm16fraud_bad"/>
    <x v="2"/>
    <n v="284"/>
    <n v="209"/>
    <n v="165"/>
    <n v="138"/>
    <n v="116"/>
    <n v="102"/>
    <n v="89"/>
    <n v="79"/>
    <n v="72"/>
    <n v="64"/>
  </r>
  <r>
    <x v="5"/>
    <x v="3"/>
    <s v="2018/02/01, Y"/>
    <x v="6"/>
    <x v="3"/>
    <s v="is_arm16fraud_bad"/>
    <x v="0"/>
    <n v="0.10186742783752184"/>
    <n v="0.15896423707503204"/>
    <n v="0.23368252994888045"/>
    <n v="0.2780752725546114"/>
    <n v="0.31883190933396638"/>
    <n v="0.37407540077568024"/>
    <n v="0.40838152833217473"/>
    <n v="0.46164707894946561"/>
    <n v="0.49035878552896034"/>
    <n v="0.51460389318579836"/>
  </r>
  <r>
    <x v="5"/>
    <x v="3"/>
    <s v="2018/02/01, Y"/>
    <x v="6"/>
    <x v="3"/>
    <s v="is_arm16fraud_bad"/>
    <x v="1"/>
    <n v="1.7927719973396997E-2"/>
    <n v="4.7908014307948062E-2"/>
    <n v="8.3582968045182171E-2"/>
    <n v="0.10696713971773376"/>
    <n v="0.21995292587222681"/>
    <n v="0.28227839274171312"/>
    <n v="0.35544388485614442"/>
    <n v="0.40252042959021778"/>
    <n v="0.46170711653064511"/>
    <n v="0.54464972273288437"/>
  </r>
  <r>
    <x v="5"/>
    <x v="3"/>
    <s v="2018/02/01, Y"/>
    <x v="6"/>
    <x v="3"/>
    <s v="is_arm16fraud_bad"/>
    <x v="2"/>
    <n v="989"/>
    <n v="961"/>
    <n v="932"/>
    <n v="904"/>
    <n v="878"/>
    <n v="840"/>
    <n v="791"/>
    <n v="743"/>
    <n v="696"/>
    <n v="663"/>
  </r>
  <r>
    <x v="5"/>
    <x v="3"/>
    <s v="2018/03/01, C"/>
    <x v="7"/>
    <x v="1"/>
    <s v="is_arm16fraud_bad"/>
    <x v="0"/>
    <n v="0.50572440112189054"/>
    <n v="0.50572440112189054"/>
    <n v="0.50572440112189054"/>
    <n v="0.50572440112189054"/>
    <n v="0.50572440112189054"/>
    <n v="0.50572440112189054"/>
    <n v="0.5976826520759575"/>
    <n v="1"/>
    <n v="1"/>
    <n v="1"/>
  </r>
  <r>
    <x v="5"/>
    <x v="3"/>
    <s v="2018/03/01, C"/>
    <x v="7"/>
    <x v="1"/>
    <s v="is_arm16fraud_bad"/>
    <x v="1"/>
    <n v="55.193699427220643"/>
    <n v="115.7682289299027"/>
    <n v="177.88398945358668"/>
    <n v="241.87312482952993"/>
    <n v="303.25870533684878"/>
    <n v="361.53016183289401"/>
    <n v="353.84396876682808"/>
    <n v="243.28789829417457"/>
    <n v="273.8939606418686"/>
    <n v="305.98386132695754"/>
  </r>
  <r>
    <x v="5"/>
    <x v="3"/>
    <s v="2018/03/01, C"/>
    <x v="7"/>
    <x v="1"/>
    <s v="is_arm16fraud_bad"/>
    <x v="2"/>
    <n v="208"/>
    <n v="138"/>
    <n v="98"/>
    <n v="85"/>
    <n v="73"/>
    <n v="63"/>
    <n v="59"/>
    <n v="51"/>
    <n v="48"/>
    <n v="43"/>
  </r>
  <r>
    <x v="5"/>
    <x v="3"/>
    <s v="2018/03/01, T"/>
    <x v="7"/>
    <x v="2"/>
    <s v="is_arm16fraud_bad"/>
    <x v="0"/>
    <n v="0"/>
    <n v="0"/>
    <n v="0"/>
    <n v="0"/>
    <n v="0"/>
    <n v="0"/>
    <n v="0"/>
    <n v="0"/>
    <n v="0"/>
    <n v="0"/>
  </r>
  <r>
    <x v="5"/>
    <x v="3"/>
    <s v="2018/03/01, T"/>
    <x v="7"/>
    <x v="2"/>
    <s v="is_arm16fraud_bad"/>
    <x v="1"/>
    <m/>
    <m/>
    <m/>
    <m/>
    <m/>
    <m/>
    <m/>
    <m/>
    <m/>
    <m/>
  </r>
  <r>
    <x v="5"/>
    <x v="3"/>
    <s v="2018/03/01, T"/>
    <x v="7"/>
    <x v="2"/>
    <s v="is_arm16fraud_bad"/>
    <x v="2"/>
    <n v="269"/>
    <n v="180"/>
    <n v="156"/>
    <n v="127"/>
    <n v="123"/>
    <n v="97"/>
    <n v="81"/>
    <n v="69"/>
    <n v="63"/>
    <n v="59"/>
  </r>
  <r>
    <x v="5"/>
    <x v="3"/>
    <s v="2018/03/01, Y"/>
    <x v="7"/>
    <x v="3"/>
    <s v="is_arm16fraud_bad"/>
    <x v="0"/>
    <n v="3.418366222720276E-2"/>
    <n v="7.8333296608862318E-2"/>
    <n v="0.49126324835290736"/>
    <n v="0.49126324835290736"/>
    <n v="0.49126324835290736"/>
    <n v="0.49157488172097158"/>
    <n v="0.49157488172097158"/>
    <n v="0.49157488172097158"/>
    <n v="0.49157488172097158"/>
    <n v="0.49157488172097158"/>
  </r>
  <r>
    <x v="5"/>
    <x v="3"/>
    <s v="2018/03/01, Y"/>
    <x v="7"/>
    <x v="3"/>
    <s v="is_arm16fraud_bad"/>
    <x v="1"/>
    <n v="4.6042635480454917E-2"/>
    <n v="0.72230259192284496"/>
    <n v="0.12493191939256078"/>
    <n v="0.12493191939256078"/>
    <n v="0.12493191939256078"/>
    <n v="0.18475448887067439"/>
    <n v="0.48588663200225402"/>
    <n v="0.48588663200225402"/>
    <n v="0.48588663200225402"/>
    <n v="0.70184549576086686"/>
  </r>
  <r>
    <x v="5"/>
    <x v="3"/>
    <s v="2018/03/01, Y"/>
    <x v="7"/>
    <x v="3"/>
    <s v="is_arm16fraud_bad"/>
    <x v="2"/>
    <n v="922"/>
    <n v="854"/>
    <n v="748"/>
    <n v="748"/>
    <n v="748"/>
    <n v="732"/>
    <n v="659"/>
    <n v="649"/>
    <n v="649"/>
    <n v="610"/>
  </r>
  <r>
    <x v="6"/>
    <x v="3"/>
    <s v="2017/09/01, C"/>
    <x v="1"/>
    <x v="1"/>
    <s v="is_arm16fraud_bad"/>
    <x v="0"/>
    <n v="0.35865333274212757"/>
    <n v="0.61910677510571854"/>
    <n v="0.64675135564340003"/>
    <n v="0.67715808406125522"/>
    <n v="0.70181136240252096"/>
    <n v="0.73274235118290187"/>
    <n v="0.74368810271777053"/>
    <n v="0.75053515916537183"/>
    <n v="0.82698700080222642"/>
    <n v="0.84975562462063758"/>
  </r>
  <r>
    <x v="6"/>
    <x v="3"/>
    <s v="2017/09/01, C"/>
    <x v="1"/>
    <x v="1"/>
    <s v="is_arm16fraud_bad"/>
    <x v="1"/>
    <n v="42.731692062829133"/>
    <n v="51.032306037686574"/>
    <n v="80.123369354493917"/>
    <n v="103.69737870210594"/>
    <n v="128.57774376323329"/>
    <n v="148.9738136403393"/>
    <n v="174.32745744267228"/>
    <n v="197.38157656959936"/>
    <n v="203.18773327830473"/>
    <n v="221.59113120560849"/>
  </r>
  <r>
    <x v="6"/>
    <x v="3"/>
    <s v="2017/09/01, C"/>
    <x v="1"/>
    <x v="1"/>
    <s v="is_arm16fraud_bad"/>
    <x v="2"/>
    <n v="218.5"/>
    <n v="148.5"/>
    <n v="111"/>
    <n v="91"/>
    <n v="77.5"/>
    <n v="66.5"/>
    <n v="58"/>
    <n v="51"/>
    <n v="46.5"/>
    <n v="41.5"/>
  </r>
  <r>
    <x v="6"/>
    <x v="3"/>
    <s v="2017/09/01, T"/>
    <x v="1"/>
    <x v="2"/>
    <s v="is_arm16fraud_bad"/>
    <x v="0"/>
    <n v="7.4543333811335738E-2"/>
    <n v="0.1545911518583582"/>
    <n v="0.15992903083315821"/>
    <n v="0.21605330166386569"/>
    <n v="0.23592256494642008"/>
    <n v="0.23921660804042341"/>
    <n v="0.85386782126227023"/>
    <n v="0.86087859735064254"/>
    <n v="0.86295198145907148"/>
    <n v="0.8650440627510867"/>
  </r>
  <r>
    <x v="6"/>
    <x v="3"/>
    <s v="2017/09/01, T"/>
    <x v="1"/>
    <x v="2"/>
    <s v="is_arm16fraud_bad"/>
    <x v="1"/>
    <n v="154.96481983293398"/>
    <n v="161.91005828086037"/>
    <n v="247.1078185150854"/>
    <n v="232.55724986169113"/>
    <n v="267.32838224628063"/>
    <n v="326.22601306249942"/>
    <n v="108.10012229109581"/>
    <n v="125.31661786741149"/>
    <n v="141.83237816778839"/>
    <n v="159.87461270645119"/>
  </r>
  <r>
    <x v="6"/>
    <x v="3"/>
    <s v="2017/09/01, T"/>
    <x v="1"/>
    <x v="2"/>
    <s v="is_arm16fraud_bad"/>
    <x v="2"/>
    <n v="236.5"/>
    <n v="170"/>
    <n v="135.5"/>
    <n v="118"/>
    <n v="100.5"/>
    <n v="88"/>
    <n v="76.5"/>
    <n v="67"/>
    <n v="61"/>
    <n v="56"/>
  </r>
  <r>
    <x v="6"/>
    <x v="3"/>
    <s v="2017/09/01, Y"/>
    <x v="1"/>
    <x v="3"/>
    <s v="is_arm16fraud_bad"/>
    <x v="0"/>
    <n v="0.12652029341469645"/>
    <n v="0.20307533817026505"/>
    <n v="0.31728285210145646"/>
    <n v="0.38944137686038743"/>
    <n v="0.48257043877321992"/>
    <n v="0.54278622229733453"/>
    <n v="0.59083983621464686"/>
    <n v="0.63367386270883441"/>
    <n v="0.65375420219327085"/>
    <n v="0.68061909456007796"/>
  </r>
  <r>
    <x v="6"/>
    <x v="3"/>
    <s v="2017/09/01, Y"/>
    <x v="1"/>
    <x v="3"/>
    <s v="is_arm16fraud_bad"/>
    <x v="1"/>
    <n v="0"/>
    <n v="0"/>
    <n v="8.4015304227818112E-4"/>
    <n v="2.7195209528921408E-2"/>
    <n v="2.9146388270444409E-2"/>
    <n v="6.4661694753216661E-2"/>
    <n v="0.13448764857327772"/>
    <n v="0.20681442480907647"/>
    <n v="0.29220178897528903"/>
    <n v="0.36677118565737304"/>
  </r>
  <r>
    <x v="6"/>
    <x v="3"/>
    <s v="2017/09/01, Y"/>
    <x v="1"/>
    <x v="3"/>
    <s v="is_arm16fraud_bad"/>
    <x v="2"/>
    <n v="990.5"/>
    <n v="982.5"/>
    <n v="967"/>
    <n v="921.5"/>
    <n v="862"/>
    <n v="768.5"/>
    <n v="673.5"/>
    <n v="612"/>
    <n v="549"/>
    <n v="494.5"/>
  </r>
  <r>
    <x v="6"/>
    <x v="3"/>
    <s v="2017/10/01, C"/>
    <x v="2"/>
    <x v="1"/>
    <s v="is_arm16fraud_bad"/>
    <x v="0"/>
    <n v="0.27087510800052195"/>
    <n v="0.54652958323044221"/>
    <n v="0.57402466359552307"/>
    <n v="0.57874990224191247"/>
    <n v="0.61465693770714647"/>
    <n v="0.85308196019384019"/>
    <n v="0.85404432906968064"/>
    <n v="0.85702326763803216"/>
    <n v="0.85878897934583986"/>
    <n v="0.87767798831307886"/>
  </r>
  <r>
    <x v="6"/>
    <x v="3"/>
    <s v="2017/10/01, C"/>
    <x v="2"/>
    <x v="1"/>
    <s v="is_arm16fraud_bad"/>
    <x v="1"/>
    <n v="31.559209202587571"/>
    <n v="34.060691357586194"/>
    <n v="50.051310365279079"/>
    <n v="67.000731443491475"/>
    <n v="81.027327492018117"/>
    <n v="70.932898776781357"/>
    <n v="83.581359018926079"/>
    <n v="95.958220436932734"/>
    <n v="108.58385645565508"/>
    <n v="118.62264583894677"/>
  </r>
  <r>
    <x v="6"/>
    <x v="3"/>
    <s v="2017/10/01, C"/>
    <x v="2"/>
    <x v="1"/>
    <s v="is_arm16fraud_bad"/>
    <x v="2"/>
    <n v="241.5"/>
    <n v="163"/>
    <n v="126"/>
    <n v="102.5"/>
    <n v="86"/>
    <n v="74"/>
    <n v="64.5"/>
    <n v="56.5"/>
    <n v="50"/>
    <n v="45.5"/>
  </r>
  <r>
    <x v="6"/>
    <x v="3"/>
    <s v="2017/10/01, T"/>
    <x v="2"/>
    <x v="2"/>
    <s v="is_arm16fraud_bad"/>
    <x v="0"/>
    <n v="0.30445579467014294"/>
    <n v="0.30756270848592343"/>
    <n v="0.36750485212434642"/>
    <n v="0.39046982551780274"/>
    <n v="0.41510443481251075"/>
    <n v="0.45498879980105822"/>
    <n v="0.46489548747578802"/>
    <n v="0.46721906734301755"/>
    <n v="0.51897816884032788"/>
    <n v="0.53902467929352305"/>
  </r>
  <r>
    <x v="6"/>
    <x v="3"/>
    <s v="2017/10/01, T"/>
    <x v="2"/>
    <x v="2"/>
    <s v="is_arm16fraud_bad"/>
    <x v="1"/>
    <n v="123.8811055296904"/>
    <n v="250.37973818391305"/>
    <n v="314.91105458144074"/>
    <n v="398.52420244815761"/>
    <n v="473.12495331450634"/>
    <n v="519.47110249144725"/>
    <n v="594.18550526468869"/>
    <n v="676.98376969533649"/>
    <n v="686.90672781042963"/>
    <n v="736.73070884532046"/>
  </r>
  <r>
    <x v="6"/>
    <x v="3"/>
    <s v="2017/10/01, T"/>
    <x v="2"/>
    <x v="2"/>
    <s v="is_arm16fraud_bad"/>
    <x v="2"/>
    <n v="251"/>
    <n v="181.5"/>
    <n v="143.5"/>
    <n v="120.5"/>
    <n v="104"/>
    <n v="89.5"/>
    <n v="79"/>
    <n v="70.5"/>
    <n v="64"/>
    <n v="58.5"/>
  </r>
  <r>
    <x v="6"/>
    <x v="3"/>
    <s v="2017/10/01, Y"/>
    <x v="2"/>
    <x v="3"/>
    <s v="is_arm16fraud_bad"/>
    <x v="0"/>
    <n v="0.11349736522897444"/>
    <n v="0.21530129215977389"/>
    <n v="0.27014492669296702"/>
    <n v="0.34361207298635599"/>
    <n v="0.39481718863529475"/>
    <n v="0.44479324435766526"/>
    <n v="0.46875338439991238"/>
    <n v="0.52111514009471804"/>
    <n v="0.55474560274346318"/>
    <n v="0.59723276397314917"/>
  </r>
  <r>
    <x v="6"/>
    <x v="3"/>
    <s v="2017/10/01, Y"/>
    <x v="2"/>
    <x v="3"/>
    <s v="is_arm16fraud_bad"/>
    <x v="1"/>
    <n v="0"/>
    <n v="2.894575301425764E-3"/>
    <n v="1.2044145799497741E-2"/>
    <n v="1.909384036826153E-2"/>
    <n v="5.395822861538975E-2"/>
    <n v="0.10365607764694544"/>
    <n v="0.17303524169543338"/>
    <n v="0.23480306496471195"/>
    <n v="0.29984112831796106"/>
    <n v="0.34125203482959038"/>
  </r>
  <r>
    <x v="6"/>
    <x v="3"/>
    <s v="2017/10/01, Y"/>
    <x v="2"/>
    <x v="3"/>
    <s v="is_arm16fraud_bad"/>
    <x v="2"/>
    <n v="993"/>
    <n v="959"/>
    <n v="905"/>
    <n v="858.5"/>
    <n v="786.5"/>
    <n v="734.5"/>
    <n v="683"/>
    <n v="630.5"/>
    <n v="566.5"/>
    <n v="529"/>
  </r>
  <r>
    <x v="6"/>
    <x v="3"/>
    <s v="2017/11/01, C"/>
    <x v="3"/>
    <x v="1"/>
    <s v="is_arm16fraud_bad"/>
    <x v="0"/>
    <n v="0.42769117202663487"/>
    <n v="0.46433389912305112"/>
    <n v="0.58145763267367989"/>
    <n v="0.6185303399098242"/>
    <n v="0.62674686948900005"/>
    <n v="0.66276101373079921"/>
    <n v="0.68454191329134761"/>
    <n v="0.69212399665036484"/>
    <n v="0.69376814448535451"/>
    <n v="0.73356776772653265"/>
  </r>
  <r>
    <x v="6"/>
    <x v="3"/>
    <s v="2017/11/01, C"/>
    <x v="3"/>
    <x v="1"/>
    <s v="is_arm16fraud_bad"/>
    <x v="1"/>
    <n v="15.688005905563708"/>
    <n v="33.429280139925389"/>
    <n v="43.328151841942223"/>
    <n v="55.352448971059779"/>
    <n v="70.30846783285692"/>
    <n v="81.254662814872262"/>
    <n v="92.989576145181061"/>
    <n v="106.39800792502982"/>
    <n v="120.70068443961721"/>
    <n v="127.82331721901321"/>
  </r>
  <r>
    <x v="6"/>
    <x v="3"/>
    <s v="2017/11/01, C"/>
    <x v="3"/>
    <x v="1"/>
    <s v="is_arm16fraud_bad"/>
    <x v="2"/>
    <n v="258.5"/>
    <n v="172"/>
    <n v="131"/>
    <n v="107"/>
    <n v="90.5"/>
    <n v="77.5"/>
    <n v="67.5"/>
    <n v="59"/>
    <n v="52.5"/>
    <n v="46.5"/>
  </r>
  <r>
    <x v="6"/>
    <x v="3"/>
    <s v="2017/11/01, T"/>
    <x v="3"/>
    <x v="2"/>
    <s v="is_arm16fraud_bad"/>
    <x v="0"/>
    <n v="0.12491926970821288"/>
    <n v="0.59068803524581137"/>
    <n v="0.64115822755411556"/>
    <n v="0.64386376608163354"/>
    <n v="0.65087195078108739"/>
    <n v="0.65262176991341891"/>
    <n v="0.6572552909758328"/>
    <n v="0.69938457270371235"/>
    <n v="0.70343651751632574"/>
    <n v="0.71061268485248397"/>
  </r>
  <r>
    <x v="6"/>
    <x v="3"/>
    <s v="2017/11/01, T"/>
    <x v="3"/>
    <x v="2"/>
    <s v="is_arm16fraud_bad"/>
    <x v="1"/>
    <n v="281.87128289239109"/>
    <n v="120.64701611513271"/>
    <n v="167.59128199250029"/>
    <n v="225.22127888343655"/>
    <n v="277.29646071554095"/>
    <n v="333.86279980246758"/>
    <n v="389.34978868497728"/>
    <n v="416.72150482215073"/>
    <n v="467.01615718292248"/>
    <n v="514.94852400960781"/>
  </r>
  <r>
    <x v="6"/>
    <x v="3"/>
    <s v="2017/11/01, T"/>
    <x v="3"/>
    <x v="2"/>
    <s v="is_arm16fraud_bad"/>
    <x v="2"/>
    <n v="246.5"/>
    <n v="184"/>
    <n v="144.5"/>
    <n v="123"/>
    <n v="106"/>
    <n v="93"/>
    <n v="82.5"/>
    <n v="74"/>
    <n v="66.5"/>
    <n v="61"/>
  </r>
  <r>
    <x v="6"/>
    <x v="3"/>
    <s v="2017/11/01, Y"/>
    <x v="3"/>
    <x v="3"/>
    <s v="is_arm16fraud_bad"/>
    <x v="0"/>
    <n v="9.6217116479614381E-2"/>
    <n v="0.1788734741938072"/>
    <n v="0.26502549727006358"/>
    <n v="0.32779757670955434"/>
    <n v="0.35542009360794619"/>
    <n v="0.41802710637478474"/>
    <n v="0.45896256723889406"/>
    <n v="0.51294908847648835"/>
    <n v="0.53718838295768756"/>
    <n v="0.58507221640079698"/>
  </r>
  <r>
    <x v="6"/>
    <x v="3"/>
    <s v="2017/11/01, Y"/>
    <x v="3"/>
    <x v="3"/>
    <s v="is_arm16fraud_bad"/>
    <x v="1"/>
    <n v="1.1559132283754599E-2"/>
    <n v="2.8686739388932424E-2"/>
    <n v="3.3035079852927092E-2"/>
    <n v="4.9904812047306409E-2"/>
    <n v="0.12555391488582829"/>
    <n v="0.13577612396217972"/>
    <n v="0.15976380687007302"/>
    <n v="0.17659565202416902"/>
    <n v="0.26704903268112362"/>
    <n v="0.30275164354280193"/>
  </r>
  <r>
    <x v="6"/>
    <x v="3"/>
    <s v="2017/11/01, Y"/>
    <x v="3"/>
    <x v="3"/>
    <s v="is_arm16fraud_bad"/>
    <x v="2"/>
    <n v="990.5"/>
    <n v="974"/>
    <n v="936"/>
    <n v="871"/>
    <n v="833.5"/>
    <n v="782.5"/>
    <n v="729.5"/>
    <n v="686"/>
    <n v="629"/>
    <n v="598"/>
  </r>
  <r>
    <x v="6"/>
    <x v="3"/>
    <s v="2017/12/01, C"/>
    <x v="4"/>
    <x v="1"/>
    <s v="is_arm16fraud_bad"/>
    <x v="0"/>
    <n v="0.3708427865719624"/>
    <n v="0.47081863273375857"/>
    <n v="0.50099760262049264"/>
    <n v="0.59564510739806575"/>
    <n v="0.60795538110337444"/>
    <n v="0.61070419544921117"/>
    <n v="0.72680535911239197"/>
    <n v="0.76215367125480493"/>
    <n v="0.81181845198916114"/>
    <n v="0.83440287526541745"/>
  </r>
  <r>
    <x v="6"/>
    <x v="3"/>
    <s v="2017/12/01, C"/>
    <x v="4"/>
    <x v="1"/>
    <s v="is_arm16fraud_bad"/>
    <x v="1"/>
    <n v="32.117131556497696"/>
    <n v="55.845120246328051"/>
    <n v="83.966063875316621"/>
    <n v="97.943543033814095"/>
    <n v="123.29381460150189"/>
    <n v="146.18695084023437"/>
    <n v="145.65701765589455"/>
    <n v="160.19174927282751"/>
    <n v="171.09085795376484"/>
    <n v="186.90058525417297"/>
  </r>
  <r>
    <x v="6"/>
    <x v="3"/>
    <s v="2017/12/01, C"/>
    <x v="4"/>
    <x v="1"/>
    <s v="is_arm16fraud_bad"/>
    <x v="2"/>
    <n v="248"/>
    <n v="170.5"/>
    <n v="128.5"/>
    <n v="103.5"/>
    <n v="86"/>
    <n v="75.5"/>
    <n v="65.5"/>
    <n v="57.5"/>
    <n v="51.5"/>
    <n v="46.5"/>
  </r>
  <r>
    <x v="6"/>
    <x v="3"/>
    <s v="2017/12/01, T"/>
    <x v="4"/>
    <x v="2"/>
    <s v="is_arm16fraud_bad"/>
    <x v="0"/>
    <n v="0.27737213215570516"/>
    <n v="0.3263498395742977"/>
    <n v="0.38701873034941731"/>
    <n v="0.47552933920357993"/>
    <n v="0.51735275819471427"/>
    <n v="0.61445877277171113"/>
    <n v="0.63248705469863276"/>
    <n v="0.66572103285640061"/>
    <n v="0.73914166433538908"/>
    <n v="0.76359651817471985"/>
  </r>
  <r>
    <x v="6"/>
    <x v="3"/>
    <s v="2017/12/01, T"/>
    <x v="4"/>
    <x v="2"/>
    <s v="is_arm16fraud_bad"/>
    <x v="1"/>
    <n v="123.305530227437"/>
    <n v="217.50358697758071"/>
    <n v="274.40180217253265"/>
    <n v="299.92369112935796"/>
    <n v="346.05943816079224"/>
    <n v="353.59190283518728"/>
    <n v="401.4837954449003"/>
    <n v="437.40411230160225"/>
    <n v="445.12735987617344"/>
    <n v="479.86538239209091"/>
  </r>
  <r>
    <x v="6"/>
    <x v="3"/>
    <s v="2017/12/01, T"/>
    <x v="4"/>
    <x v="2"/>
    <s v="is_arm16fraud_bad"/>
    <x v="2"/>
    <n v="243"/>
    <n v="171"/>
    <n v="134.5"/>
    <n v="112"/>
    <n v="97.5"/>
    <n v="86"/>
    <n v="76.5"/>
    <n v="68.5"/>
    <n v="62"/>
    <n v="56.5"/>
  </r>
  <r>
    <x v="6"/>
    <x v="3"/>
    <s v="2017/12/01, Y"/>
    <x v="4"/>
    <x v="3"/>
    <s v="is_arm16fraud_bad"/>
    <x v="0"/>
    <n v="0.1025187008083504"/>
    <n v="0.20437264462045465"/>
    <n v="0.30269820929243541"/>
    <n v="0.34675283073902741"/>
    <n v="0.40581066687334905"/>
    <n v="0.47638729872393687"/>
    <n v="0.52575877138557126"/>
    <n v="0.56431649768640191"/>
    <n v="0.5915386848814902"/>
    <n v="0.62524336384174417"/>
  </r>
  <r>
    <x v="6"/>
    <x v="3"/>
    <s v="2017/12/01, Y"/>
    <x v="4"/>
    <x v="3"/>
    <s v="is_arm16fraud_bad"/>
    <x v="1"/>
    <n v="0"/>
    <n v="0"/>
    <n v="1.1869402608190664E-4"/>
    <n v="6.296677478456845E-3"/>
    <n v="1.1363889757892915E-2"/>
    <n v="3.4646816098175923E-2"/>
    <n v="6.8247301844640146E-2"/>
    <n v="0.13421612235532515"/>
    <n v="0.20065521166409828"/>
    <n v="0.2645068505568211"/>
  </r>
  <r>
    <x v="6"/>
    <x v="3"/>
    <s v="2017/12/01, Y"/>
    <x v="4"/>
    <x v="3"/>
    <s v="is_arm16fraud_bad"/>
    <x v="2"/>
    <n v="992.5"/>
    <n v="977.5"/>
    <n v="956"/>
    <n v="929"/>
    <n v="885"/>
    <n v="828"/>
    <n v="773.5"/>
    <n v="736"/>
    <n v="678.5"/>
    <n v="635.5"/>
  </r>
  <r>
    <x v="6"/>
    <x v="3"/>
    <s v="2018/01/01, C"/>
    <x v="5"/>
    <x v="1"/>
    <s v="is_arm16fraud_bad"/>
    <x v="0"/>
    <n v="0.22595317610240895"/>
    <n v="0.27876461507908717"/>
    <n v="0.3868202615100193"/>
    <n v="0.4643100416278515"/>
    <n v="0.47949523711757586"/>
    <n v="0.51162514594692077"/>
    <n v="0.53723889052517881"/>
    <n v="0.61281565069061517"/>
    <n v="0.61520740532517992"/>
    <n v="0.68040550458539562"/>
  </r>
  <r>
    <x v="6"/>
    <x v="3"/>
    <s v="2018/01/01, C"/>
    <x v="5"/>
    <x v="1"/>
    <s v="is_arm16fraud_bad"/>
    <x v="1"/>
    <n v="49.303356855951563"/>
    <n v="85.128785297609852"/>
    <n v="98.455088390907846"/>
    <n v="113.67730656003356"/>
    <n v="141.70958362241149"/>
    <n v="161.34436328570544"/>
    <n v="182.46402130787536"/>
    <n v="185.02832533667939"/>
    <n v="210.32755685284872"/>
    <n v="211.8532545646886"/>
  </r>
  <r>
    <x v="6"/>
    <x v="3"/>
    <s v="2018/01/01, C"/>
    <x v="5"/>
    <x v="1"/>
    <s v="is_arm16fraud_bad"/>
    <x v="2"/>
    <n v="250.5"/>
    <n v="173.5"/>
    <n v="129.5"/>
    <n v="106"/>
    <n v="91"/>
    <n v="78.5"/>
    <n v="68.5"/>
    <n v="60.5"/>
    <n v="54.5"/>
    <n v="50"/>
  </r>
  <r>
    <x v="6"/>
    <x v="3"/>
    <s v="2018/01/01, T"/>
    <x v="5"/>
    <x v="2"/>
    <s v="is_arm16fraud_bad"/>
    <x v="0"/>
    <n v="0.25673858556164297"/>
    <n v="0.42625786253000902"/>
    <n v="0.44248168559960904"/>
    <n v="0.44786523723154376"/>
    <n v="0.45274148952516313"/>
    <n v="0.49628956060885687"/>
    <n v="0.51854325417891889"/>
    <n v="0.69734106856426958"/>
    <n v="0.69734106856426958"/>
    <n v="0.69734106856426958"/>
  </r>
  <r>
    <x v="6"/>
    <x v="3"/>
    <s v="2018/01/01, T"/>
    <x v="5"/>
    <x v="2"/>
    <s v="is_arm16fraud_bad"/>
    <x v="1"/>
    <n v="174.96627923730085"/>
    <n v="217.67144400651887"/>
    <n v="314.91663994899602"/>
    <n v="416.37304760357495"/>
    <n v="518.31380978161803"/>
    <n v="570.45775176814095"/>
    <n v="640.37526270694161"/>
    <n v="545.99202515390391"/>
    <n v="617.18655986905424"/>
    <n v="688.72774653035037"/>
  </r>
  <r>
    <x v="6"/>
    <x v="3"/>
    <s v="2018/01/01, T"/>
    <x v="5"/>
    <x v="2"/>
    <s v="is_arm16fraud_bad"/>
    <x v="2"/>
    <n v="261.5"/>
    <n v="183.5"/>
    <n v="146.5"/>
    <n v="122.5"/>
    <n v="105"/>
    <n v="91.5"/>
    <n v="81"/>
    <n v="72"/>
    <n v="65.5"/>
    <n v="59.5"/>
  </r>
  <r>
    <x v="6"/>
    <x v="3"/>
    <s v="2018/01/01, Y"/>
    <x v="5"/>
    <x v="3"/>
    <s v="is_arm16fraud_bad"/>
    <x v="0"/>
    <n v="0.13127390000884656"/>
    <n v="0.20478764651530043"/>
    <n v="0.247466003005718"/>
    <n v="0.28981740013570434"/>
    <n v="0.34095170591471097"/>
    <n v="0.38928728063304946"/>
    <n v="0.42781113629387313"/>
    <n v="0.44699274030566022"/>
    <n v="0.47787199158713323"/>
    <n v="0.50709598455602012"/>
  </r>
  <r>
    <x v="6"/>
    <x v="3"/>
    <s v="2018/01/01, Y"/>
    <x v="5"/>
    <x v="3"/>
    <s v="is_arm16fraud_bad"/>
    <x v="1"/>
    <n v="0"/>
    <n v="4.1665557452072406E-2"/>
    <n v="9.9533235228187439E-2"/>
    <n v="0.19465058909406449"/>
    <n v="0.21463499368410649"/>
    <n v="0.31131865716546925"/>
    <n v="0.38125079800150224"/>
    <n v="0.51113448130084749"/>
    <n v="0.62123516668340861"/>
    <n v="0.73423082421982755"/>
  </r>
  <r>
    <x v="6"/>
    <x v="3"/>
    <s v="2018/01/01, Y"/>
    <x v="5"/>
    <x v="3"/>
    <s v="is_arm16fraud_bad"/>
    <x v="2"/>
    <n v="969"/>
    <n v="888.5"/>
    <n v="823.5"/>
    <n v="773"/>
    <n v="736.5"/>
    <n v="680.5"/>
    <n v="621"/>
    <n v="571"/>
    <n v="521"/>
    <n v="483.5"/>
  </r>
  <r>
    <x v="6"/>
    <x v="3"/>
    <s v="2018/02/01, C"/>
    <x v="6"/>
    <x v="1"/>
    <s v="is_arm16fraud_bad"/>
    <x v="0"/>
    <n v="0.33927030081689946"/>
    <n v="0.63609346949665435"/>
    <n v="0.6581842119728798"/>
    <n v="0.71106213021321452"/>
    <n v="0.73592547753023652"/>
    <n v="0.75995972483103613"/>
    <n v="0.79704934780772507"/>
    <n v="0.85075529348987555"/>
    <n v="0.86883568026020652"/>
    <n v="0.88675732601837587"/>
  </r>
  <r>
    <x v="6"/>
    <x v="3"/>
    <s v="2018/02/01, C"/>
    <x v="6"/>
    <x v="1"/>
    <s v="is_arm16fraud_bad"/>
    <x v="1"/>
    <n v="31.732391705710153"/>
    <n v="39.494503442356738"/>
    <n v="60.986107286086991"/>
    <n v="77.77073952898337"/>
    <n v="96.043815676329572"/>
    <n v="113.39548408130548"/>
    <n v="127.59003819043544"/>
    <n v="137.19907556827499"/>
    <n v="152.19180522858548"/>
    <n v="166.61441797821851"/>
  </r>
  <r>
    <x v="6"/>
    <x v="3"/>
    <s v="2018/02/01, C"/>
    <x v="6"/>
    <x v="1"/>
    <s v="is_arm16fraud_bad"/>
    <x v="2"/>
    <n v="233"/>
    <n v="151.5"/>
    <n v="117"/>
    <n v="95.5"/>
    <n v="80"/>
    <n v="68"/>
    <n v="59"/>
    <n v="52"/>
    <n v="46.5"/>
    <n v="42"/>
  </r>
  <r>
    <x v="6"/>
    <x v="3"/>
    <s v="2018/02/01, T"/>
    <x v="6"/>
    <x v="2"/>
    <s v="is_arm16fraud_bad"/>
    <x v="0"/>
    <n v="0.16993911346255361"/>
    <n v="0.30891018008175486"/>
    <n v="0.30891018008175486"/>
    <n v="0.55859954144144519"/>
    <n v="0.57046586930399212"/>
    <n v="0.57319376076664685"/>
    <n v="0.61872772506127516"/>
    <n v="0.62065770827110356"/>
    <n v="0.63088457336459491"/>
    <n v="0.65543423258275413"/>
  </r>
  <r>
    <x v="6"/>
    <x v="3"/>
    <s v="2018/02/01, T"/>
    <x v="6"/>
    <x v="2"/>
    <s v="is_arm16fraud_bad"/>
    <x v="1"/>
    <n v="194.33686882367701"/>
    <n v="220.93947000378611"/>
    <n v="339.85922106650509"/>
    <n v="251.06396156238577"/>
    <n v="312.53270049318968"/>
    <n v="377.17511081287375"/>
    <n v="411.0235086576472"/>
    <n v="470.23529062737089"/>
    <n v="522.99165808639748"/>
    <n v="560.65415720037379"/>
  </r>
  <r>
    <x v="6"/>
    <x v="3"/>
    <s v="2018/02/01, T"/>
    <x v="6"/>
    <x v="2"/>
    <s v="is_arm16fraud_bad"/>
    <x v="2"/>
    <n v="218.5"/>
    <n v="151"/>
    <n v="122"/>
    <n v="104"/>
    <n v="89"/>
    <n v="76.5"/>
    <n v="67.5"/>
    <n v="61"/>
    <n v="55"/>
    <n v="49.5"/>
  </r>
  <r>
    <x v="6"/>
    <x v="3"/>
    <s v="2018/02/01, Y"/>
    <x v="6"/>
    <x v="3"/>
    <s v="is_arm16fraud_bad"/>
    <x v="0"/>
    <n v="0.11566006517604496"/>
    <n v="0.14966755539622412"/>
    <n v="0.2266073109968906"/>
    <n v="0.26102657238547483"/>
    <n v="0.33647081075580154"/>
    <n v="0.38952370902011102"/>
    <n v="0.41965034490690672"/>
    <n v="0.45408972261113523"/>
    <n v="0.49773121077855087"/>
    <n v="0.51429544301258356"/>
  </r>
  <r>
    <x v="6"/>
    <x v="3"/>
    <s v="2018/02/01, Y"/>
    <x v="6"/>
    <x v="3"/>
    <s v="is_arm16fraud_bad"/>
    <x v="1"/>
    <n v="2.8383907442980846E-2"/>
    <n v="2.4993627977127925E-2"/>
    <n v="9.0425160497244236E-2"/>
    <n v="0.13306631684060077"/>
    <n v="0.13672268505230439"/>
    <n v="0.20647931111108075"/>
    <n v="0.34622354281937306"/>
    <n v="0.4055851886414365"/>
    <n v="0.45472953712975595"/>
    <n v="0.53321775529287485"/>
  </r>
  <r>
    <x v="6"/>
    <x v="3"/>
    <s v="2018/02/01, Y"/>
    <x v="6"/>
    <x v="3"/>
    <s v="is_arm16fraud_bad"/>
    <x v="2"/>
    <n v="958.5"/>
    <n v="929"/>
    <n v="890"/>
    <n v="854"/>
    <n v="787"/>
    <n v="735"/>
    <n v="688.5"/>
    <n v="638.5"/>
    <n v="577.5"/>
    <n v="548.5"/>
  </r>
  <r>
    <x v="6"/>
    <x v="3"/>
    <s v="2018/03/01, C"/>
    <x v="7"/>
    <x v="1"/>
    <s v="is_arm16fraud_bad"/>
    <x v="0"/>
    <n v="0.50572440112189054"/>
    <n v="0.50572440112189054"/>
    <n v="0.50572440112189054"/>
    <n v="0.50572440112189054"/>
    <n v="0.50572440112189054"/>
    <n v="0.50572440112189054"/>
    <n v="0.5976826520759575"/>
    <n v="0.5976826520759575"/>
    <n v="0.5976826520759575"/>
    <n v="1"/>
  </r>
  <r>
    <x v="6"/>
    <x v="3"/>
    <s v="2018/03/01, C"/>
    <x v="7"/>
    <x v="1"/>
    <s v="is_arm16fraud_bad"/>
    <x v="1"/>
    <n v="54.547299754523131"/>
    <n v="114.33600781889263"/>
    <n v="178.77841167378847"/>
    <n v="238.05659605418677"/>
    <n v="298.7486135103191"/>
    <n v="361.44283571233746"/>
    <n v="357.25815447342097"/>
    <n v="403.66410877759824"/>
    <n v="455.33712208631442"/>
    <n v="305.60000459791257"/>
  </r>
  <r>
    <x v="6"/>
    <x v="3"/>
    <s v="2018/03/01, C"/>
    <x v="7"/>
    <x v="1"/>
    <s v="is_arm16fraud_bad"/>
    <x v="2"/>
    <n v="143"/>
    <n v="99"/>
    <n v="79.5"/>
    <n v="65.5"/>
    <n v="56"/>
    <n v="50.5"/>
    <n v="45"/>
    <n v="40"/>
    <n v="36.5"/>
    <n v="33"/>
  </r>
  <r>
    <x v="6"/>
    <x v="3"/>
    <s v="2018/03/01, T"/>
    <x v="7"/>
    <x v="2"/>
    <s v="is_arm16fraud_bad"/>
    <x v="0"/>
    <n v="0"/>
    <n v="0"/>
    <n v="0"/>
    <n v="0"/>
    <n v="0"/>
    <n v="0"/>
    <n v="0"/>
    <n v="0"/>
    <n v="0"/>
    <n v="0"/>
  </r>
  <r>
    <x v="6"/>
    <x v="3"/>
    <s v="2018/03/01, T"/>
    <x v="7"/>
    <x v="2"/>
    <s v="is_arm16fraud_bad"/>
    <x v="1"/>
    <m/>
    <m/>
    <m/>
    <m/>
    <m/>
    <m/>
    <m/>
    <m/>
    <m/>
    <m/>
  </r>
  <r>
    <x v="6"/>
    <x v="3"/>
    <s v="2018/03/01, T"/>
    <x v="7"/>
    <x v="2"/>
    <s v="is_arm16fraud_bad"/>
    <x v="2"/>
    <n v="202"/>
    <n v="154"/>
    <n v="134.5"/>
    <n v="114.5"/>
    <n v="89"/>
    <n v="79"/>
    <n v="68.5"/>
    <n v="57.5"/>
    <n v="49.5"/>
    <n v="46.5"/>
  </r>
  <r>
    <x v="6"/>
    <x v="3"/>
    <s v="2018/03/01, Y"/>
    <x v="7"/>
    <x v="3"/>
    <s v="is_arm16fraud_bad"/>
    <x v="0"/>
    <n v="3.418366222720276E-2"/>
    <n v="0.47180977143738528"/>
    <n v="0.47180977143738528"/>
    <n v="0.47180977143738528"/>
    <n v="0.47180977143738528"/>
    <n v="0.47180977143738528"/>
    <n v="0.48528240593551403"/>
    <n v="0.49157488172097158"/>
    <n v="0.49157488172097158"/>
    <n v="0.49157488172097158"/>
  </r>
  <r>
    <x v="6"/>
    <x v="3"/>
    <s v="2018/03/01, Y"/>
    <x v="7"/>
    <x v="3"/>
    <s v="is_arm16fraud_bad"/>
    <x v="1"/>
    <n v="0"/>
    <n v="1.8213964039096645E-2"/>
    <n v="1.8213964039096645E-2"/>
    <n v="1.8213964039096645E-2"/>
    <n v="1.8213964039096645E-2"/>
    <n v="0.17370317243219802"/>
    <n v="0.44683293873447272"/>
    <n v="0.60459837094336744"/>
    <n v="1.1538670884454805"/>
    <n v="1.1538670884454805"/>
  </r>
  <r>
    <x v="6"/>
    <x v="3"/>
    <s v="2018/03/01, Y"/>
    <x v="7"/>
    <x v="3"/>
    <s v="is_arm16fraud_bad"/>
    <x v="2"/>
    <n v="887"/>
    <n v="745"/>
    <n v="745"/>
    <n v="745"/>
    <n v="745"/>
    <n v="659"/>
    <n v="552"/>
    <n v="517.5"/>
    <n v="516"/>
    <n v="516"/>
  </r>
  <r>
    <x v="0"/>
    <x v="4"/>
    <s v="2017/08/31, C"/>
    <x v="8"/>
    <x v="1"/>
    <s v="is_arm16fraud_bad"/>
    <x v="0"/>
    <n v="0.53893042626508925"/>
    <n v="0.56993752950876275"/>
    <n v="0.67949872099332631"/>
    <n v="0.71825297554031853"/>
    <n v="0.71825297554031853"/>
    <n v="0.71893299837217317"/>
    <n v="0.71963416181019979"/>
    <n v="0.84612193196952945"/>
    <n v="0.89669730880083443"/>
    <n v="0.89739847223886093"/>
  </r>
  <r>
    <x v="0"/>
    <x v="4"/>
    <s v="2017/08/31, C"/>
    <x v="8"/>
    <x v="1"/>
    <s v="is_arm16fraud_bad"/>
    <x v="1"/>
    <n v="9.5256054028609576"/>
    <n v="23.153224373092232"/>
    <n v="32.283303841691449"/>
    <n v="44.531392529565217"/>
    <n v="57.491424464772557"/>
    <n v="71.032409795472276"/>
    <n v="85.134522852152287"/>
    <n v="83.768950565552615"/>
    <n v="90.16486260549064"/>
    <n v="101.62283502670356"/>
  </r>
  <r>
    <x v="0"/>
    <x v="4"/>
    <s v="2017/08/31, C"/>
    <x v="8"/>
    <x v="1"/>
    <s v="is_arm16fraud_bad"/>
    <x v="2"/>
    <n v="689"/>
    <n v="643"/>
    <n v="619"/>
    <n v="601"/>
    <n v="588"/>
    <n v="575"/>
    <n v="568"/>
    <n v="558"/>
    <n v="549"/>
    <n v="540"/>
  </r>
  <r>
    <x v="0"/>
    <x v="4"/>
    <s v="2017/08/31, T"/>
    <x v="8"/>
    <x v="2"/>
    <s v="is_arm16fraud_bad"/>
    <x v="0"/>
    <n v="0"/>
    <n v="0"/>
    <n v="0"/>
    <n v="5.3940099519483642E-2"/>
    <n v="0.12401727881187941"/>
    <n v="0.12401727881187941"/>
    <n v="0.35486292472209618"/>
    <n v="0.41336995266756271"/>
    <n v="0.41336995266756271"/>
    <n v="0.42235996925414337"/>
  </r>
  <r>
    <x v="0"/>
    <x v="4"/>
    <s v="2017/08/31, T"/>
    <x v="8"/>
    <x v="2"/>
    <s v="is_arm16fraud_bad"/>
    <x v="1"/>
    <m/>
    <m/>
    <m/>
    <n v="3197.5475000000001"/>
    <n v="2071.7795215657843"/>
    <n v="2790.2083363537504"/>
    <n v="1228.2365034327263"/>
    <n v="1271.6038254931382"/>
    <n v="1493.5063395750426"/>
    <n v="1686.7345948362106"/>
  </r>
  <r>
    <x v="0"/>
    <x v="4"/>
    <s v="2017/08/31, T"/>
    <x v="8"/>
    <x v="2"/>
    <s v="is_arm16fraud_bad"/>
    <x v="2"/>
    <n v="830"/>
    <n v="695"/>
    <n v="644"/>
    <n v="609"/>
    <n v="581"/>
    <n v="566"/>
    <n v="551"/>
    <n v="535"/>
    <n v="522"/>
    <n v="515"/>
  </r>
  <r>
    <x v="0"/>
    <x v="4"/>
    <s v="2017/08/31, Y"/>
    <x v="8"/>
    <x v="3"/>
    <s v="is_arm16fraud_bad"/>
    <x v="0"/>
    <n v="9.3068302766985106E-2"/>
    <n v="9.9204083349239233E-2"/>
    <n v="0.10335067888673576"/>
    <n v="0.10335067888673576"/>
    <n v="0.10335067888673576"/>
    <n v="0.20254060865261125"/>
    <n v="0.21879539256378819"/>
    <n v="0.23458998282159368"/>
    <n v="0.30884129870045846"/>
    <n v="0.30884129870045846"/>
  </r>
  <r>
    <x v="0"/>
    <x v="4"/>
    <s v="2017/08/31, Y"/>
    <x v="8"/>
    <x v="3"/>
    <s v="is_arm16fraud_bad"/>
    <x v="1"/>
    <n v="9.1667897769242113E-2"/>
    <n v="0.61237001618301079"/>
    <n v="2.3519072828506919"/>
    <n v="3.9251329365778074"/>
    <n v="5.3536367300145153"/>
    <n v="3.3225052260425634"/>
    <n v="3.5456489475153075"/>
    <n v="4.0025839882367347"/>
    <n v="4.5320763363776209"/>
    <n v="4.5320763363776209"/>
  </r>
  <r>
    <x v="0"/>
    <x v="4"/>
    <s v="2017/08/31, Y"/>
    <x v="8"/>
    <x v="3"/>
    <s v="is_arm16fraud_bad"/>
    <x v="2"/>
    <n v="778"/>
    <n v="735"/>
    <n v="715"/>
    <n v="701"/>
    <n v="697"/>
    <n v="694"/>
    <n v="686"/>
    <n v="680"/>
    <n v="678"/>
    <n v="678"/>
  </r>
  <r>
    <x v="0"/>
    <x v="4"/>
    <s v="2017/09/07, C"/>
    <x v="9"/>
    <x v="1"/>
    <s v="is_arm16fraud_bad"/>
    <x v="0"/>
    <n v="4.4949387951495744E-2"/>
    <n v="7.3625359526878778E-2"/>
    <n v="8.3119382673048692E-2"/>
    <n v="0.28297503330448742"/>
    <n v="0.28297503330448742"/>
    <n v="0.35407248349138759"/>
    <n v="0.3846677271437855"/>
    <n v="0.50239505046841715"/>
    <n v="0.77256536117863772"/>
    <n v="0.77256536117863772"/>
  </r>
  <r>
    <x v="0"/>
    <x v="4"/>
    <s v="2017/09/07, C"/>
    <x v="9"/>
    <x v="1"/>
    <s v="is_arm16fraud_bad"/>
    <x v="1"/>
    <n v="229.44919316184695"/>
    <n v="350.90377487319557"/>
    <n v="515.70546051494739"/>
    <n v="216.15482323680936"/>
    <n v="285.10088698830037"/>
    <n v="290.0850455347545"/>
    <n v="323.35707317983878"/>
    <n v="291.62932547127662"/>
    <n v="217.78495020973497"/>
    <n v="247.56641684386656"/>
  </r>
  <r>
    <x v="0"/>
    <x v="4"/>
    <s v="2017/09/07, C"/>
    <x v="9"/>
    <x v="1"/>
    <s v="is_arm16fraud_bad"/>
    <x v="2"/>
    <n v="682"/>
    <n v="645"/>
    <n v="619"/>
    <n v="599"/>
    <n v="588"/>
    <n v="577"/>
    <n v="565"/>
    <n v="554"/>
    <n v="547"/>
    <n v="537"/>
  </r>
  <r>
    <x v="0"/>
    <x v="4"/>
    <s v="2017/09/07, T"/>
    <x v="9"/>
    <x v="2"/>
    <s v="is_arm16fraud_bad"/>
    <x v="0"/>
    <n v="0.74214191509343197"/>
    <n v="0.74214191509343197"/>
    <n v="0.76172912350967348"/>
    <n v="0.76351542923700577"/>
    <n v="0.77202975586871236"/>
    <n v="0.77841550084249245"/>
    <n v="0.80083542572910305"/>
    <n v="0.80083542572910305"/>
    <n v="0.80083542572910305"/>
    <n v="0.80083542572910305"/>
  </r>
  <r>
    <x v="0"/>
    <x v="4"/>
    <s v="2017/09/07, T"/>
    <x v="9"/>
    <x v="2"/>
    <s v="is_arm16fraud_bad"/>
    <x v="1"/>
    <n v="1.7175215312761356"/>
    <n v="6.5921508216130764"/>
    <n v="11.37995392580736"/>
    <n v="16.630784551186405"/>
    <n v="22.093831817650443"/>
    <n v="27.590255096571799"/>
    <n v="32.554431655563526"/>
    <n v="38.317338667664643"/>
    <n v="44.049606144758407"/>
    <n v="49.867969452695917"/>
  </r>
  <r>
    <x v="0"/>
    <x v="4"/>
    <s v="2017/09/07, T"/>
    <x v="9"/>
    <x v="2"/>
    <s v="is_arm16fraud_bad"/>
    <x v="2"/>
    <n v="692"/>
    <n v="636"/>
    <n v="604"/>
    <n v="584"/>
    <n v="564"/>
    <n v="544"/>
    <n v="530"/>
    <n v="520"/>
    <n v="508"/>
    <n v="497"/>
  </r>
  <r>
    <x v="0"/>
    <x v="4"/>
    <s v="2017/09/07, Y"/>
    <x v="9"/>
    <x v="3"/>
    <s v="is_arm16fraud_bad"/>
    <x v="0"/>
    <n v="3.5856202442573558E-2"/>
    <n v="3.5856202442573558E-2"/>
    <n v="9.1613346887979979E-2"/>
    <n v="0.1210853230764168"/>
    <n v="0.15655478444836499"/>
    <n v="0.18240969365340215"/>
    <n v="0.29000920951201592"/>
    <n v="0.33667017322155623"/>
    <n v="0.34500225201708917"/>
    <n v="0.36972999937414069"/>
  </r>
  <r>
    <x v="0"/>
    <x v="4"/>
    <s v="2017/09/07, Y"/>
    <x v="9"/>
    <x v="3"/>
    <s v="is_arm16fraud_bad"/>
    <x v="1"/>
    <n v="0"/>
    <n v="0"/>
    <n v="0"/>
    <n v="7.6275200812775806E-2"/>
    <n v="0.32137002313166391"/>
    <n v="0.34606199013505928"/>
    <n v="0.23294716129350401"/>
    <n v="0.36379697321532151"/>
    <n v="0.40676466524333993"/>
    <n v="0.45013259157469554"/>
  </r>
  <r>
    <x v="0"/>
    <x v="4"/>
    <s v="2017/09/07, Y"/>
    <x v="9"/>
    <x v="3"/>
    <s v="is_arm16fraud_bad"/>
    <x v="2"/>
    <n v="871"/>
    <n v="871"/>
    <n v="839"/>
    <n v="815"/>
    <n v="772"/>
    <n v="764"/>
    <n v="751"/>
    <n v="728"/>
    <n v="716"/>
    <n v="706"/>
  </r>
  <r>
    <x v="0"/>
    <x v="4"/>
    <s v="2017/09/14, C"/>
    <x v="10"/>
    <x v="1"/>
    <s v="is_arm16fraud_bad"/>
    <x v="0"/>
    <n v="0.18943437589357437"/>
    <n v="0.21663988780109211"/>
    <n v="0.28357797415612529"/>
    <n v="0.37208439427567719"/>
    <n v="0.37208439427567719"/>
    <n v="0.37208439427567719"/>
    <n v="0.37208439427567719"/>
    <n v="0.38568715022943589"/>
    <n v="0.40710570389836737"/>
    <n v="0.43433844855053722"/>
  </r>
  <r>
    <x v="0"/>
    <x v="4"/>
    <s v="2017/09/14, C"/>
    <x v="10"/>
    <x v="1"/>
    <s v="is_arm16fraud_bad"/>
    <x v="1"/>
    <n v="109.15820589768008"/>
    <n v="188.60033626121523"/>
    <n v="265.37393913930742"/>
    <n v="278.36920543433519"/>
    <n v="366.9663235899547"/>
    <n v="459.55665340103394"/>
    <n v="541.28767211015042"/>
    <n v="619.09068763735536"/>
    <n v="675.07381702942484"/>
    <n v="718.58341758560437"/>
  </r>
  <r>
    <x v="0"/>
    <x v="4"/>
    <s v="2017/09/14, C"/>
    <x v="10"/>
    <x v="1"/>
    <s v="is_arm16fraud_bad"/>
    <x v="2"/>
    <n v="688"/>
    <n v="653"/>
    <n v="632"/>
    <n v="617"/>
    <n v="602"/>
    <n v="589"/>
    <n v="578"/>
    <n v="566"/>
    <n v="557"/>
    <n v="547"/>
  </r>
  <r>
    <x v="0"/>
    <x v="4"/>
    <s v="2017/09/14, T"/>
    <x v="10"/>
    <x v="2"/>
    <s v="is_arm16fraud_bad"/>
    <x v="0"/>
    <n v="0"/>
    <n v="4.5735628592397742E-2"/>
    <n v="0.14989427178328263"/>
    <n v="0.58588691804064919"/>
    <n v="0.63101215692828649"/>
    <n v="0.76605361256240145"/>
    <n v="0.80309845440606897"/>
    <n v="0.80309845440606897"/>
    <n v="0.80309845440606897"/>
    <n v="0.81181830733121618"/>
  </r>
  <r>
    <x v="0"/>
    <x v="4"/>
    <s v="2017/09/14, T"/>
    <x v="10"/>
    <x v="2"/>
    <s v="is_arm16fraud_bad"/>
    <x v="1"/>
    <m/>
    <n v="1231.7122656498252"/>
    <n v="693.67992534419238"/>
    <n v="277.45239246911746"/>
    <n v="358.81788502729222"/>
    <n v="379.34967558953525"/>
    <n v="444.98540535649659"/>
    <n v="529.93824647122688"/>
    <n v="614.73662233079983"/>
    <n v="692.86518976011484"/>
  </r>
  <r>
    <x v="0"/>
    <x v="4"/>
    <s v="2017/09/14, T"/>
    <x v="10"/>
    <x v="2"/>
    <s v="is_arm16fraud_bad"/>
    <x v="2"/>
    <n v="753"/>
    <n v="683"/>
    <n v="629"/>
    <n v="600"/>
    <n v="578"/>
    <n v="560"/>
    <n v="546"/>
    <n v="532"/>
    <n v="518"/>
    <n v="507"/>
  </r>
  <r>
    <x v="0"/>
    <x v="4"/>
    <s v="2017/09/14, Y"/>
    <x v="10"/>
    <x v="3"/>
    <s v="is_arm16fraud_bad"/>
    <x v="0"/>
    <n v="9.466102684508218E-2"/>
    <n v="0.11682774774080253"/>
    <n v="0.19038343153137935"/>
    <n v="0.19854522533022095"/>
    <n v="0.28007654799384618"/>
    <n v="0.33730728373661234"/>
    <n v="0.33858157202279654"/>
    <n v="0.37921549643392011"/>
    <n v="0.47477532732996947"/>
    <n v="0.4768305139893953"/>
  </r>
  <r>
    <x v="0"/>
    <x v="4"/>
    <s v="2017/09/14, Y"/>
    <x v="10"/>
    <x v="3"/>
    <s v="is_arm16fraud_bad"/>
    <x v="1"/>
    <n v="0.17649059604679468"/>
    <n v="0.63938584676057664"/>
    <n v="0.53472939287726196"/>
    <n v="0.71132365285018451"/>
    <n v="0.65016600241413891"/>
    <n v="0.61196885242816068"/>
    <n v="0.81304378107320419"/>
    <n v="0.91123413710136414"/>
    <n v="0.78734220862083459"/>
    <n v="1.0616747377991487"/>
  </r>
  <r>
    <x v="0"/>
    <x v="4"/>
    <s v="2017/09/14, Y"/>
    <x v="10"/>
    <x v="3"/>
    <s v="is_arm16fraud_bad"/>
    <x v="2"/>
    <n v="833"/>
    <n v="775"/>
    <n v="758"/>
    <n v="743"/>
    <n v="729"/>
    <n v="721"/>
    <n v="701"/>
    <n v="694"/>
    <n v="689"/>
    <n v="686"/>
  </r>
  <r>
    <x v="0"/>
    <x v="4"/>
    <s v="2017/09/21, C"/>
    <x v="11"/>
    <x v="1"/>
    <s v="is_arm16fraud_bad"/>
    <x v="0"/>
    <n v="0"/>
    <n v="0"/>
    <n v="0.19713241731712711"/>
    <n v="0.19860930513416097"/>
    <n v="0.44879113768521289"/>
    <n v="0.48583681871449008"/>
    <n v="0.48633076112821394"/>
    <n v="0.48633076112821394"/>
    <n v="0.48633076112821394"/>
    <n v="0.52387532399535197"/>
  </r>
  <r>
    <x v="0"/>
    <x v="4"/>
    <s v="2017/09/21, C"/>
    <x v="11"/>
    <x v="1"/>
    <s v="is_arm16fraud_bad"/>
    <x v="1"/>
    <m/>
    <m/>
    <n v="146.47783137058377"/>
    <n v="210.35104081175848"/>
    <n v="120.91177813975501"/>
    <n v="140.58155837289931"/>
    <n v="166.67095440741835"/>
    <n v="195.32967529631625"/>
    <n v="223.0618607745356"/>
    <n v="233.89483075617579"/>
  </r>
  <r>
    <x v="0"/>
    <x v="4"/>
    <s v="2017/09/21, C"/>
    <x v="11"/>
    <x v="1"/>
    <s v="is_arm16fraud_bad"/>
    <x v="2"/>
    <n v="681"/>
    <n v="650"/>
    <n v="629"/>
    <n v="608"/>
    <n v="594"/>
    <n v="585"/>
    <n v="570"/>
    <n v="560"/>
    <n v="549"/>
    <n v="543"/>
  </r>
  <r>
    <x v="0"/>
    <x v="4"/>
    <s v="2017/09/21, T"/>
    <x v="11"/>
    <x v="2"/>
    <s v="is_arm16fraud_bad"/>
    <x v="0"/>
    <n v="3.0985692830606281E-3"/>
    <n v="8.6104583899224624E-2"/>
    <n v="9.3876876423710634E-2"/>
    <n v="9.3876876423710634E-2"/>
    <n v="0.17120313881044255"/>
    <n v="0.17120313881044255"/>
    <n v="0.17120313881044255"/>
    <n v="0.18269486422201625"/>
    <n v="0.18269486422201625"/>
    <n v="0.18269486422201625"/>
  </r>
  <r>
    <x v="0"/>
    <x v="4"/>
    <s v="2017/09/21, T"/>
    <x v="11"/>
    <x v="2"/>
    <s v="is_arm16fraud_bad"/>
    <x v="1"/>
    <n v="5699.6303339517617"/>
    <n v="487.06015489384419"/>
    <n v="723.60029087568898"/>
    <n v="1009.2677127985301"/>
    <n v="712.45975622040896"/>
    <n v="881.23032302474758"/>
    <n v="1039.520961351197"/>
    <n v="1130.1162995594709"/>
    <n v="1288.8357850849591"/>
    <n v="1445.9522183763377"/>
  </r>
  <r>
    <x v="0"/>
    <x v="4"/>
    <s v="2017/09/21, T"/>
    <x v="11"/>
    <x v="2"/>
    <s v="is_arm16fraud_bad"/>
    <x v="2"/>
    <n v="674"/>
    <n v="619"/>
    <n v="595"/>
    <n v="572"/>
    <n v="558"/>
    <n v="544"/>
    <n v="528"/>
    <n v="513"/>
    <n v="504"/>
    <n v="494"/>
  </r>
  <r>
    <x v="0"/>
    <x v="4"/>
    <s v="2017/09/21, Y"/>
    <x v="11"/>
    <x v="3"/>
    <s v="is_arm16fraud_bad"/>
    <x v="0"/>
    <n v="1.2282850593470632E-2"/>
    <n v="2.3119108268493695E-2"/>
    <n v="0.1131131555368757"/>
    <n v="0.20026220156107527"/>
    <n v="0.25587495922334874"/>
    <n v="0.28024387734735018"/>
    <n v="0.28024387734735018"/>
    <n v="0.30974269603347593"/>
    <n v="0.3097775155566771"/>
    <n v="0.31257644248228034"/>
  </r>
  <r>
    <x v="0"/>
    <x v="4"/>
    <s v="2017/09/21, Y"/>
    <x v="11"/>
    <x v="3"/>
    <s v="is_arm16fraud_bad"/>
    <x v="1"/>
    <n v="0.62935601179738276"/>
    <n v="3.0199291071455745"/>
    <n v="0.90889968190990866"/>
    <n v="0.57844068761064449"/>
    <n v="0.50118211108545296"/>
    <n v="0.76662920424674497"/>
    <n v="1.0574141392083445"/>
    <n v="1.2423483016633348"/>
    <n v="1.5338082211066577"/>
    <n v="1.9999668064733005"/>
  </r>
  <r>
    <x v="0"/>
    <x v="4"/>
    <s v="2017/09/21, Y"/>
    <x v="11"/>
    <x v="3"/>
    <s v="is_arm16fraud_bad"/>
    <x v="2"/>
    <n v="788"/>
    <n v="755"/>
    <n v="745"/>
    <n v="736"/>
    <n v="733"/>
    <n v="722"/>
    <n v="719"/>
    <n v="707"/>
    <n v="701"/>
    <n v="696"/>
  </r>
  <r>
    <x v="0"/>
    <x v="4"/>
    <s v="2017/09/28, C"/>
    <x v="12"/>
    <x v="1"/>
    <s v="is_arm16fraud_bad"/>
    <x v="0"/>
    <n v="4.6639434419125277E-3"/>
    <n v="0.31906814410030593"/>
    <n v="0.3199527387064553"/>
    <n v="0.33951331750183639"/>
    <n v="0.34638175154395945"/>
    <n v="0.34638175154395945"/>
    <n v="0.34679528786247604"/>
    <n v="0.34845254243216872"/>
    <n v="0.34845254243216872"/>
    <n v="0.3516675541114605"/>
  </r>
  <r>
    <x v="0"/>
    <x v="4"/>
    <s v="2017/09/28, C"/>
    <x v="12"/>
    <x v="1"/>
    <s v="is_arm16fraud_bad"/>
    <x v="1"/>
    <n v="823.51183333333347"/>
    <n v="25.042970253611717"/>
    <n v="40.420347758061069"/>
    <n v="52.206313591530595"/>
    <n v="65.871926670975384"/>
    <n v="80.522382901563716"/>
    <n v="95.306607791276249"/>
    <n v="110.3322000928008"/>
    <n v="125.46412111396656"/>
    <n v="139.1248994270658"/>
  </r>
  <r>
    <x v="0"/>
    <x v="4"/>
    <s v="2017/09/28, C"/>
    <x v="12"/>
    <x v="1"/>
    <s v="is_arm16fraud_bad"/>
    <x v="2"/>
    <n v="676"/>
    <n v="640"/>
    <n v="618"/>
    <n v="601"/>
    <n v="588"/>
    <n v="574"/>
    <n v="562"/>
    <n v="551"/>
    <n v="542"/>
    <n v="533"/>
  </r>
  <r>
    <x v="0"/>
    <x v="4"/>
    <s v="2017/09/28, T"/>
    <x v="12"/>
    <x v="2"/>
    <s v="is_arm16fraud_bad"/>
    <x v="0"/>
    <n v="0.32097309876628832"/>
    <n v="0.32097309876628832"/>
    <n v="0.33410392152329876"/>
    <n v="0.33410392152329876"/>
    <n v="0.33410392152329876"/>
    <n v="0.44969215001810869"/>
    <n v="0.52833452774502798"/>
    <n v="0.52833452774502798"/>
    <n v="0.52833452774502798"/>
    <n v="0.52833452774502798"/>
  </r>
  <r>
    <x v="0"/>
    <x v="4"/>
    <s v="2017/09/28, T"/>
    <x v="12"/>
    <x v="2"/>
    <s v="is_arm16fraud_bad"/>
    <x v="1"/>
    <n v="231.72394545410901"/>
    <n v="440.24995798621961"/>
    <n v="663.43866042392244"/>
    <n v="909.53580736674587"/>
    <n v="1162.4070392324197"/>
    <n v="1054.4530047809174"/>
    <n v="1076.1563974475844"/>
    <n v="1243.6905378304464"/>
    <n v="1418.2291121239748"/>
    <n v="1583.8196608933451"/>
  </r>
  <r>
    <x v="0"/>
    <x v="4"/>
    <s v="2017/09/28, T"/>
    <x v="12"/>
    <x v="2"/>
    <s v="is_arm16fraud_bad"/>
    <x v="2"/>
    <n v="680"/>
    <n v="626"/>
    <n v="599"/>
    <n v="577"/>
    <n v="561"/>
    <n v="547"/>
    <n v="533"/>
    <n v="521"/>
    <n v="510"/>
    <n v="501"/>
  </r>
  <r>
    <x v="0"/>
    <x v="4"/>
    <s v="2017/09/28, Y"/>
    <x v="12"/>
    <x v="3"/>
    <s v="is_arm16fraud_bad"/>
    <x v="0"/>
    <n v="1.7854225777382625E-2"/>
    <n v="4.3465038368684809E-2"/>
    <n v="6.3981338532175205E-2"/>
    <n v="8.2997972773029574E-2"/>
    <n v="8.8345051704999622E-2"/>
    <n v="0.20187059891568795"/>
    <n v="0.21642740077098888"/>
    <n v="0.22867545354851757"/>
    <n v="0.23895686853687503"/>
    <n v="0.31176765756199848"/>
  </r>
  <r>
    <x v="0"/>
    <x v="4"/>
    <s v="2017/09/28, Y"/>
    <x v="12"/>
    <x v="3"/>
    <s v="is_arm16fraud_bad"/>
    <x v="1"/>
    <n v="2.6979648083395045"/>
    <n v="2.7316135839407911"/>
    <n v="3.052683072302866"/>
    <n v="3.0776893836272512"/>
    <n v="3.2505228936479802"/>
    <n v="1.5195707850617148"/>
    <n v="1.8029458324729859"/>
    <n v="2.1272833335407122"/>
    <n v="2.4372085758292958"/>
    <n v="1.9719182888130016"/>
  </r>
  <r>
    <x v="0"/>
    <x v="4"/>
    <s v="2017/09/28, Y"/>
    <x v="12"/>
    <x v="3"/>
    <s v="is_arm16fraud_bad"/>
    <x v="2"/>
    <n v="861"/>
    <n v="791"/>
    <n v="764"/>
    <n v="723"/>
    <n v="713"/>
    <n v="708"/>
    <n v="703"/>
    <n v="694"/>
    <n v="688"/>
    <n v="685"/>
  </r>
  <r>
    <x v="0"/>
    <x v="4"/>
    <s v="2017/10/05, C"/>
    <x v="13"/>
    <x v="1"/>
    <s v="is_arm16fraud_bad"/>
    <x v="0"/>
    <n v="3.6845559874034789E-2"/>
    <n v="8.2252033659554691E-2"/>
    <n v="0.16574306933248772"/>
    <n v="0.5848192753313225"/>
    <n v="0.5848192753313225"/>
    <n v="0.5848192753313225"/>
    <n v="0.59071338490925041"/>
    <n v="0.59660749448717842"/>
    <n v="0.59660749448717842"/>
    <n v="0.59660749448717842"/>
  </r>
  <r>
    <x v="0"/>
    <x v="4"/>
    <s v="2017/10/05, C"/>
    <x v="13"/>
    <x v="1"/>
    <s v="is_arm16fraud_bad"/>
    <x v="1"/>
    <n v="254.54887910328247"/>
    <n v="295.98084785883367"/>
    <n v="236.90518652997301"/>
    <n v="95.947534219280826"/>
    <n v="127.09211903542862"/>
    <n v="159.01196508334451"/>
    <n v="187.71308644811401"/>
    <n v="215.71992118255827"/>
    <n v="245.42533481342659"/>
    <n v="278.29635160292622"/>
  </r>
  <r>
    <x v="0"/>
    <x v="4"/>
    <s v="2017/10/05, C"/>
    <x v="13"/>
    <x v="1"/>
    <s v="is_arm16fraud_bad"/>
    <x v="2"/>
    <n v="684"/>
    <n v="641"/>
    <n v="616"/>
    <n v="600"/>
    <n v="587"/>
    <n v="575"/>
    <n v="563"/>
    <n v="551"/>
    <n v="542"/>
    <n v="534"/>
  </r>
  <r>
    <x v="0"/>
    <x v="4"/>
    <s v="2017/10/05, T"/>
    <x v="13"/>
    <x v="2"/>
    <s v="is_arm16fraud_bad"/>
    <x v="0"/>
    <n v="8.8147364012842594E-2"/>
    <n v="8.8147364012842594E-2"/>
    <n v="0.18618840444837376"/>
    <n v="0.18618840444837376"/>
    <n v="0.19345888976780976"/>
    <n v="0.21360104229677543"/>
    <n v="0.23218440277325397"/>
    <n v="0.23218440277325397"/>
    <n v="0.23363849983714105"/>
    <n v="0.23363849983714105"/>
  </r>
  <r>
    <x v="0"/>
    <x v="4"/>
    <s v="2017/10/05, T"/>
    <x v="13"/>
    <x v="2"/>
    <s v="is_arm16fraud_bad"/>
    <x v="1"/>
    <n v="269.96266908611005"/>
    <n v="573.47777961068948"/>
    <n v="424.2429086876387"/>
    <n v="601.98727000093743"/>
    <n v="732.14119389074301"/>
    <n v="821.30102249210347"/>
    <n v="895.25206668503745"/>
    <n v="1040.8832636088075"/>
    <n v="1177.696874455426"/>
    <n v="1327.4525069083122"/>
  </r>
  <r>
    <x v="0"/>
    <x v="4"/>
    <s v="2017/10/05, T"/>
    <x v="13"/>
    <x v="2"/>
    <s v="is_arm16fraud_bad"/>
    <x v="2"/>
    <n v="678"/>
    <n v="638"/>
    <n v="602"/>
    <n v="579"/>
    <n v="562"/>
    <n v="547"/>
    <n v="529"/>
    <n v="516"/>
    <n v="503"/>
    <n v="493"/>
  </r>
  <r>
    <x v="0"/>
    <x v="4"/>
    <s v="2017/10/05, Y"/>
    <x v="13"/>
    <x v="3"/>
    <s v="is_arm16fraud_bad"/>
    <x v="0"/>
    <n v="3.2873779077593673E-2"/>
    <n v="6.0251535440443753E-2"/>
    <n v="7.5398098788860779E-2"/>
    <n v="0.10317310644919545"/>
    <n v="0.14134082680271287"/>
    <n v="0.1697846121237673"/>
    <n v="0.20777263139325275"/>
    <n v="0.22841126798203903"/>
    <n v="0.22841126798203903"/>
    <n v="0.25133878953218142"/>
  </r>
  <r>
    <x v="0"/>
    <x v="4"/>
    <s v="2017/10/05, Y"/>
    <x v="13"/>
    <x v="3"/>
    <s v="is_arm16fraud_bad"/>
    <x v="1"/>
    <n v="0"/>
    <n v="5.7683798827751577E-2"/>
    <n v="0.39077559715043991"/>
    <n v="0.37325466777678895"/>
    <n v="0.3289870461314201"/>
    <n v="0.33300540833931019"/>
    <n v="0.61702587709015788"/>
    <n v="0.83572550432276638"/>
    <n v="1.146151296829971"/>
    <n v="1.2551153159936488"/>
  </r>
  <r>
    <x v="0"/>
    <x v="4"/>
    <s v="2017/10/05, Y"/>
    <x v="13"/>
    <x v="3"/>
    <s v="is_arm16fraud_bad"/>
    <x v="2"/>
    <n v="856"/>
    <n v="829"/>
    <n v="777"/>
    <n v="769"/>
    <n v="759"/>
    <n v="747"/>
    <n v="738"/>
    <n v="731"/>
    <n v="729"/>
    <n v="723"/>
  </r>
  <r>
    <x v="0"/>
    <x v="4"/>
    <s v="2017/10/12, C"/>
    <x v="14"/>
    <x v="1"/>
    <s v="is_arm16fraud_bad"/>
    <x v="0"/>
    <n v="0.21049388400967844"/>
    <n v="0.34388861446237062"/>
    <n v="0.37369579959980248"/>
    <n v="0.39309282407213603"/>
    <n v="0.73221255682721997"/>
    <n v="0.73287899465007811"/>
    <n v="0.73287899465007811"/>
    <n v="0.7630193986989392"/>
    <n v="0.76734622114684259"/>
    <n v="0.80016577222226881"/>
  </r>
  <r>
    <x v="0"/>
    <x v="4"/>
    <s v="2017/10/12, C"/>
    <x v="14"/>
    <x v="1"/>
    <s v="is_arm16fraud_bad"/>
    <x v="1"/>
    <n v="26.168998790848633"/>
    <n v="38.217721987417946"/>
    <n v="58.515586562890675"/>
    <n v="79.038405670544449"/>
    <n v="55.373455512588031"/>
    <n v="68.904472227362973"/>
    <n v="82.412510081589474"/>
    <n v="92.799368634499274"/>
    <n v="105.44786290841721"/>
    <n v="114.13569893463188"/>
  </r>
  <r>
    <x v="0"/>
    <x v="4"/>
    <s v="2017/10/12, C"/>
    <x v="14"/>
    <x v="1"/>
    <s v="is_arm16fraud_bad"/>
    <x v="2"/>
    <n v="696"/>
    <n v="648"/>
    <n v="625"/>
    <n v="608"/>
    <n v="595"/>
    <n v="582"/>
    <n v="571"/>
    <n v="558"/>
    <n v="551"/>
    <n v="542"/>
  </r>
  <r>
    <x v="0"/>
    <x v="4"/>
    <s v="2017/10/12, T"/>
    <x v="14"/>
    <x v="2"/>
    <s v="is_arm16fraud_bad"/>
    <x v="0"/>
    <n v="4.7533676459723694E-2"/>
    <n v="5.6867042628118279E-2"/>
    <n v="7.9030708991060655E-2"/>
    <n v="7.9030708991060655E-2"/>
    <n v="8.2310931612776125E-2"/>
    <n v="8.9674194104464713E-2"/>
    <n v="8.9674194104464713E-2"/>
    <n v="9.9519787228802892E-2"/>
    <n v="0.15320018715984932"/>
    <n v="0.25562587731179354"/>
  </r>
  <r>
    <x v="0"/>
    <x v="4"/>
    <s v="2017/10/12, T"/>
    <x v="14"/>
    <x v="2"/>
    <s v="is_arm16fraud_bad"/>
    <x v="1"/>
    <n v="368.07942182157279"/>
    <n v="730.87623419366014"/>
    <n v="847.48317337654237"/>
    <n v="1168.8127103327929"/>
    <n v="1443.8298079224512"/>
    <n v="1597.702806612841"/>
    <n v="1911.224872301862"/>
    <n v="2001.713154508562"/>
    <n v="1476.0502250442053"/>
    <n v="990.70228897323761"/>
  </r>
  <r>
    <x v="0"/>
    <x v="4"/>
    <s v="2017/10/12, T"/>
    <x v="14"/>
    <x v="2"/>
    <s v="is_arm16fraud_bad"/>
    <x v="2"/>
    <n v="653"/>
    <n v="626"/>
    <n v="605"/>
    <n v="585"/>
    <n v="569"/>
    <n v="552"/>
    <n v="537"/>
    <n v="523"/>
    <n v="511"/>
    <n v="501"/>
  </r>
  <r>
    <x v="0"/>
    <x v="4"/>
    <s v="2017/10/12, Y"/>
    <x v="14"/>
    <x v="3"/>
    <s v="is_arm16fraud_bad"/>
    <x v="0"/>
    <n v="8.6761201130973201E-2"/>
    <n v="0.10631452769240318"/>
    <n v="0.1218752075392406"/>
    <n v="0.17839283789565821"/>
    <n v="0.19569330898932064"/>
    <n v="0.25957919479673952"/>
    <n v="0.28980425715377556"/>
    <n v="0.30108268798836363"/>
    <n v="0.32599297659991661"/>
    <n v="0.3626518915058341"/>
  </r>
  <r>
    <x v="0"/>
    <x v="4"/>
    <s v="2017/10/12, Y"/>
    <x v="14"/>
    <x v="3"/>
    <s v="is_arm16fraud_bad"/>
    <x v="1"/>
    <n v="3.1371466396453752E-2"/>
    <n v="0.40247951868919607"/>
    <n v="0.35562342273935282"/>
    <n v="0.38247616780792654"/>
    <n v="0.5928547187813813"/>
    <n v="0.49638983113049762"/>
    <n v="0.61214970387192402"/>
    <n v="0.69872868676769295"/>
    <n v="0.80048626554490498"/>
    <n v="0.87141887345582303"/>
  </r>
  <r>
    <x v="0"/>
    <x v="4"/>
    <s v="2017/10/12, Y"/>
    <x v="14"/>
    <x v="3"/>
    <s v="is_arm16fraud_bad"/>
    <x v="2"/>
    <n v="822"/>
    <n v="788"/>
    <n v="774"/>
    <n v="754"/>
    <n v="745"/>
    <n v="730"/>
    <n v="720"/>
    <n v="715"/>
    <n v="701"/>
    <n v="695"/>
  </r>
  <r>
    <x v="0"/>
    <x v="4"/>
    <s v="2017/10/19, C"/>
    <x v="15"/>
    <x v="1"/>
    <s v="is_arm16fraud_bad"/>
    <x v="0"/>
    <n v="0.53403067280507077"/>
    <n v="0.6734706176747256"/>
    <n v="0.71270120348704691"/>
    <n v="0.7400043496374864"/>
    <n v="0.75432146965341773"/>
    <n v="0.76783154849714785"/>
    <n v="0.80257624311853293"/>
    <n v="0.80257624311853293"/>
    <n v="0.80257624311853293"/>
    <n v="0.80257624311853293"/>
  </r>
  <r>
    <x v="0"/>
    <x v="4"/>
    <s v="2017/10/19, C"/>
    <x v="15"/>
    <x v="1"/>
    <s v="is_arm16fraud_bad"/>
    <x v="1"/>
    <n v="37.159542314335056"/>
    <n v="66.120887543575691"/>
    <n v="100.10407138340273"/>
    <n v="136.09523893830377"/>
    <n v="173.82368695289702"/>
    <n v="210.67302310978849"/>
    <n v="241.7341689085068"/>
    <n v="281.30315446496206"/>
    <n v="319.63413168960744"/>
    <n v="359.84707929584459"/>
  </r>
  <r>
    <x v="0"/>
    <x v="4"/>
    <s v="2017/10/19, C"/>
    <x v="15"/>
    <x v="1"/>
    <s v="is_arm16fraud_bad"/>
    <x v="2"/>
    <n v="677"/>
    <n v="637"/>
    <n v="618"/>
    <n v="601"/>
    <n v="588"/>
    <n v="575"/>
    <n v="566"/>
    <n v="557"/>
    <n v="547"/>
    <n v="539"/>
  </r>
  <r>
    <x v="0"/>
    <x v="4"/>
    <s v="2017/10/19, T"/>
    <x v="15"/>
    <x v="2"/>
    <s v="is_arm16fraud_bad"/>
    <x v="0"/>
    <n v="0"/>
    <n v="0.31706297113807685"/>
    <n v="0.31706297113807685"/>
    <n v="0.46176895188709777"/>
    <n v="0.48308175666093345"/>
    <n v="0.48308175666093345"/>
    <n v="0.49921272440990688"/>
    <n v="0.53604194924345161"/>
    <n v="0.5447547081989389"/>
    <n v="0.55611474950818007"/>
  </r>
  <r>
    <x v="0"/>
    <x v="4"/>
    <s v="2017/10/19, T"/>
    <x v="15"/>
    <x v="2"/>
    <s v="is_arm16fraud_bad"/>
    <x v="1"/>
    <m/>
    <n v="359.5466441875401"/>
    <n v="574.92595650977148"/>
    <n v="551.68810735041643"/>
    <n v="680.88636551822765"/>
    <n v="845.28279900938651"/>
    <n v="968.93963564316016"/>
    <n v="1049.1934251853661"/>
    <n v="1179.4598182995453"/>
    <n v="1298.7213056868784"/>
  </r>
  <r>
    <x v="0"/>
    <x v="4"/>
    <s v="2017/10/19, T"/>
    <x v="15"/>
    <x v="2"/>
    <s v="is_arm16fraud_bad"/>
    <x v="2"/>
    <n v="678"/>
    <n v="632"/>
    <n v="601"/>
    <n v="581"/>
    <n v="566"/>
    <n v="549"/>
    <n v="536"/>
    <n v="523"/>
    <n v="514"/>
    <n v="502"/>
  </r>
  <r>
    <x v="0"/>
    <x v="4"/>
    <s v="2017/10/19, Y"/>
    <x v="15"/>
    <x v="3"/>
    <s v="is_arm16fraud_bad"/>
    <x v="0"/>
    <n v="4.3412506964554495E-2"/>
    <n v="4.6119135941067216E-2"/>
    <n v="4.9931649814203914E-2"/>
    <n v="0.13411349137354769"/>
    <n v="0.14217938901266769"/>
    <n v="0.15493084061453125"/>
    <n v="0.20495665184519912"/>
    <n v="0.22894708729697244"/>
    <n v="0.27237494666638518"/>
    <n v="0.27831428035922073"/>
  </r>
  <r>
    <x v="0"/>
    <x v="4"/>
    <s v="2017/10/19, Y"/>
    <x v="15"/>
    <x v="3"/>
    <s v="is_arm16fraud_bad"/>
    <x v="1"/>
    <n v="0.34404470011316479"/>
    <n v="1.3139667779984687"/>
    <n v="1.3410849535210259"/>
    <n v="0.52848284809402069"/>
    <n v="0.6518663290519614"/>
    <n v="0.85186986579641855"/>
    <n v="0.79410942212811853"/>
    <n v="0.82331992574603197"/>
    <n v="0.88441424117254142"/>
    <n v="1.2283394456023378"/>
  </r>
  <r>
    <x v="0"/>
    <x v="4"/>
    <s v="2017/10/19, Y"/>
    <x v="15"/>
    <x v="3"/>
    <s v="is_arm16fraud_bad"/>
    <x v="2"/>
    <n v="839"/>
    <n v="814"/>
    <n v="793"/>
    <n v="782"/>
    <n v="773"/>
    <n v="738"/>
    <n v="724"/>
    <n v="715"/>
    <n v="707"/>
    <n v="700"/>
  </r>
  <r>
    <x v="0"/>
    <x v="4"/>
    <s v="2017/10/26, C"/>
    <x v="16"/>
    <x v="1"/>
    <s v="is_arm16fraud_bad"/>
    <x v="0"/>
    <n v="1.1469421832602798E-2"/>
    <n v="2.1279482362763519E-2"/>
    <n v="6.8414735963264459E-2"/>
    <n v="7.3627635149238146E-2"/>
    <n v="7.3627635149238146E-2"/>
    <n v="0.11027447297015236"/>
    <n v="0.22385984136923401"/>
    <n v="0.25763671467334592"/>
    <n v="0.25833072427468168"/>
    <n v="0.30416144854936328"/>
  </r>
  <r>
    <x v="0"/>
    <x v="4"/>
    <s v="2017/10/26, C"/>
    <x v="16"/>
    <x v="1"/>
    <s v="is_arm16fraud_bad"/>
    <x v="1"/>
    <n v="914.34235668789825"/>
    <n v="1130.3019249632173"/>
    <n v="574.04071009076347"/>
    <n v="670.11296952515943"/>
    <n v="892.99356839121219"/>
    <n v="742.14995504660942"/>
    <n v="438.4519003275019"/>
    <n v="450.61323381976177"/>
    <n v="514.95234969145451"/>
    <n v="490.83682738743681"/>
  </r>
  <r>
    <x v="0"/>
    <x v="4"/>
    <s v="2017/10/26, C"/>
    <x v="16"/>
    <x v="1"/>
    <s v="is_arm16fraud_bad"/>
    <x v="2"/>
    <n v="680"/>
    <n v="646"/>
    <n v="621"/>
    <n v="608"/>
    <n v="599"/>
    <n v="582"/>
    <n v="571"/>
    <n v="562"/>
    <n v="552"/>
    <n v="540"/>
  </r>
  <r>
    <x v="0"/>
    <x v="4"/>
    <s v="2017/10/26, T"/>
    <x v="16"/>
    <x v="2"/>
    <s v="is_arm16fraud_bad"/>
    <x v="0"/>
    <n v="0"/>
    <n v="0"/>
    <n v="1.1684179567391248E-2"/>
    <n v="1.1684179567391248E-2"/>
    <n v="1.1684179567391248E-2"/>
    <n v="0.12308940046166324"/>
    <n v="0.22904022174095168"/>
    <n v="0.23081379285758843"/>
    <n v="0.23081379285758843"/>
    <n v="0.23081379285758843"/>
  </r>
  <r>
    <x v="0"/>
    <x v="4"/>
    <s v="2017/10/26, T"/>
    <x v="16"/>
    <x v="2"/>
    <s v="is_arm16fraud_bad"/>
    <x v="1"/>
    <m/>
    <m/>
    <n v="11369.889588100685"/>
    <n v="15099.91914569031"/>
    <n v="19607.244279176204"/>
    <n v="2290.9325718630075"/>
    <n v="1458.4342484143356"/>
    <n v="1682.6424723916903"/>
    <n v="1916.7007490925937"/>
    <n v="2137.8698162020232"/>
  </r>
  <r>
    <x v="0"/>
    <x v="4"/>
    <s v="2017/10/26, T"/>
    <x v="16"/>
    <x v="2"/>
    <s v="is_arm16fraud_bad"/>
    <x v="2"/>
    <n v="660"/>
    <n v="631"/>
    <n v="609"/>
    <n v="590"/>
    <n v="573"/>
    <n v="560"/>
    <n v="546"/>
    <n v="534"/>
    <n v="524"/>
    <n v="517"/>
  </r>
  <r>
    <x v="0"/>
    <x v="4"/>
    <s v="2017/10/26, Y"/>
    <x v="16"/>
    <x v="3"/>
    <s v="is_arm16fraud_bad"/>
    <x v="0"/>
    <n v="6.5118776117461016E-2"/>
    <n v="0.14882233164896677"/>
    <n v="0.19760198159822903"/>
    <n v="0.2096606257672218"/>
    <n v="0.21793795710306765"/>
    <n v="0.241549388259371"/>
    <n v="0.25403986543712559"/>
    <n v="0.2695024055576194"/>
    <n v="0.27167464263196522"/>
    <n v="0.27818542584115474"/>
  </r>
  <r>
    <x v="0"/>
    <x v="4"/>
    <s v="2017/10/26, Y"/>
    <x v="16"/>
    <x v="3"/>
    <s v="is_arm16fraud_bad"/>
    <x v="1"/>
    <n v="5.3733322129165375E-3"/>
    <n v="8.5364807392972249E-3"/>
    <n v="0.12181290913146824"/>
    <n v="0.18876523098315648"/>
    <n v="0.84763484979414849"/>
    <n v="0.89070231200959982"/>
    <n v="1.1284686093731211"/>
    <n v="1.4054363189057422"/>
    <n v="1.6112042047099329"/>
    <n v="1.9359554312921856"/>
  </r>
  <r>
    <x v="0"/>
    <x v="4"/>
    <s v="2017/10/26, Y"/>
    <x v="16"/>
    <x v="3"/>
    <s v="is_arm16fraud_bad"/>
    <x v="2"/>
    <n v="851"/>
    <n v="825"/>
    <n v="797"/>
    <n v="763"/>
    <n v="756"/>
    <n v="738"/>
    <n v="730"/>
    <n v="717"/>
    <n v="708"/>
    <n v="702"/>
  </r>
  <r>
    <x v="0"/>
    <x v="4"/>
    <s v="2017/11/02, C"/>
    <x v="17"/>
    <x v="1"/>
    <s v="is_arm16fraud_bad"/>
    <x v="0"/>
    <n v="1.1144118723739238E-2"/>
    <n v="0.18547938608000225"/>
    <n v="0.29302229147701686"/>
    <n v="0.29929193811558569"/>
    <n v="0.30404114685076056"/>
    <n v="0.32519121558362457"/>
    <n v="0.32519121558362457"/>
    <n v="0.51939692176115937"/>
    <n v="0.7141511950231576"/>
    <n v="0.71523105148863619"/>
  </r>
  <r>
    <x v="0"/>
    <x v="4"/>
    <s v="2017/11/02, C"/>
    <x v="17"/>
    <x v="1"/>
    <s v="is_arm16fraud_bad"/>
    <x v="1"/>
    <n v="406.36889534883744"/>
    <n v="51.149470491316521"/>
    <n v="52.921959587695746"/>
    <n v="74.66751756212139"/>
    <n v="97.209659145395023"/>
    <n v="113.070911493875"/>
    <n v="133.98231405013564"/>
    <n v="98.611633994265929"/>
    <n v="81.813771000954148"/>
    <n v="92.56858119482618"/>
  </r>
  <r>
    <x v="0"/>
    <x v="4"/>
    <s v="2017/11/02, C"/>
    <x v="17"/>
    <x v="1"/>
    <s v="is_arm16fraud_bad"/>
    <x v="2"/>
    <n v="686"/>
    <n v="648"/>
    <n v="626"/>
    <n v="605"/>
    <n v="593"/>
    <n v="581"/>
    <n v="568"/>
    <n v="558"/>
    <n v="549"/>
    <n v="541"/>
  </r>
  <r>
    <x v="0"/>
    <x v="4"/>
    <s v="2017/11/02, T"/>
    <x v="17"/>
    <x v="2"/>
    <s v="is_arm16fraud_bad"/>
    <x v="0"/>
    <n v="0"/>
    <n v="0"/>
    <n v="1.6613974799541811E-2"/>
    <n v="1.6613974799541811E-2"/>
    <n v="2.5768613974799539E-2"/>
    <n v="2.5768613974799539E-2"/>
    <n v="2.5768613974799539E-2"/>
    <n v="2.5768613974799539E-2"/>
    <n v="0.15404352806414659"/>
    <n v="0.1604581901489118"/>
  </r>
  <r>
    <x v="0"/>
    <x v="4"/>
    <s v="2017/11/02, T"/>
    <x v="17"/>
    <x v="2"/>
    <s v="is_arm16fraud_bad"/>
    <x v="1"/>
    <m/>
    <m/>
    <n v="8872.8513513513499"/>
    <n v="12150.214147821291"/>
    <n v="9827.8459281650084"/>
    <n v="12067.91189544808"/>
    <n v="14374.392336415362"/>
    <n v="16547.757112375537"/>
    <n v="3146.4374330755509"/>
    <n v="3354.5004711593369"/>
  </r>
  <r>
    <x v="0"/>
    <x v="4"/>
    <s v="2017/11/02, T"/>
    <x v="17"/>
    <x v="2"/>
    <s v="is_arm16fraud_bad"/>
    <x v="2"/>
    <n v="657"/>
    <n v="629"/>
    <n v="605"/>
    <n v="590"/>
    <n v="575"/>
    <n v="561"/>
    <n v="550"/>
    <n v="538"/>
    <n v="527"/>
    <n v="517"/>
  </r>
  <r>
    <x v="0"/>
    <x v="4"/>
    <s v="2017/11/02, Y"/>
    <x v="17"/>
    <x v="3"/>
    <s v="is_arm16fraud_bad"/>
    <x v="0"/>
    <n v="6.7301981738458222E-2"/>
    <n v="9.4613376841063482E-2"/>
    <n v="0.1162472164838832"/>
    <n v="0.16711400295617002"/>
    <n v="0.17249522703146711"/>
    <n v="0.17265472667791643"/>
    <n v="0.17331278292812499"/>
    <n v="0.19786130344869557"/>
    <n v="0.23125236896815543"/>
    <n v="0.24827390746520159"/>
  </r>
  <r>
    <x v="0"/>
    <x v="4"/>
    <s v="2017/11/02, Y"/>
    <x v="17"/>
    <x v="3"/>
    <s v="is_arm16fraud_bad"/>
    <x v="1"/>
    <n v="0.49537040817159689"/>
    <n v="0.52805608312569341"/>
    <n v="0.88617231863761803"/>
    <n v="0.71933082598598352"/>
    <n v="1.0557257714470032"/>
    <n v="1.5982752419721893"/>
    <n v="2.0140034529061954"/>
    <n v="2.123502761702083"/>
    <n v="1.99395053374673"/>
    <n v="2.0292437592304955"/>
  </r>
  <r>
    <x v="0"/>
    <x v="4"/>
    <s v="2017/11/02, Y"/>
    <x v="17"/>
    <x v="3"/>
    <s v="is_arm16fraud_bad"/>
    <x v="2"/>
    <n v="837"/>
    <n v="816"/>
    <n v="784"/>
    <n v="760"/>
    <n v="746"/>
    <n v="738"/>
    <n v="723"/>
    <n v="710"/>
    <n v="705"/>
    <n v="700"/>
  </r>
  <r>
    <x v="0"/>
    <x v="4"/>
    <s v="2017/11/09, C"/>
    <x v="18"/>
    <x v="1"/>
    <s v="is_arm16fraud_bad"/>
    <x v="0"/>
    <n v="5.757759958926769E-2"/>
    <n v="0.3725337292121253"/>
    <n v="0.39540251040755992"/>
    <n v="0.46172996771779601"/>
    <n v="0.46172996771779601"/>
    <n v="0.46435274544041105"/>
    <n v="0.4859646276164204"/>
    <n v="0.49374335526650381"/>
    <n v="0.49374335526650381"/>
    <n v="0.49374335526650381"/>
  </r>
  <r>
    <x v="0"/>
    <x v="4"/>
    <s v="2017/11/09, C"/>
    <x v="18"/>
    <x v="1"/>
    <s v="is_arm16fraud_bad"/>
    <x v="1"/>
    <n v="209.36921135646699"/>
    <n v="91.54571044094989"/>
    <n v="150.44638329148037"/>
    <n v="183.58144426145245"/>
    <n v="243.82161776584255"/>
    <n v="299.57758121632821"/>
    <n v="342.31816709441114"/>
    <n v="392.80225822432152"/>
    <n v="453.06422009348762"/>
    <n v="514.1688763322984"/>
  </r>
  <r>
    <x v="0"/>
    <x v="4"/>
    <s v="2017/11/09, C"/>
    <x v="18"/>
    <x v="1"/>
    <s v="is_arm16fraud_bad"/>
    <x v="2"/>
    <n v="698"/>
    <n v="656"/>
    <n v="630"/>
    <n v="615"/>
    <n v="602"/>
    <n v="589"/>
    <n v="579"/>
    <n v="566"/>
    <n v="558"/>
    <n v="547"/>
  </r>
  <r>
    <x v="0"/>
    <x v="4"/>
    <s v="2017/11/09, T"/>
    <x v="18"/>
    <x v="2"/>
    <s v="is_arm16fraud_bad"/>
    <x v="0"/>
    <n v="0"/>
    <n v="0"/>
    <n v="0"/>
    <n v="2.0386271302440034E-3"/>
    <n v="2.0386271302440034E-3"/>
    <n v="2.0386271302440034E-3"/>
    <n v="2.0386271302440034E-3"/>
    <n v="2.1128914042743221E-2"/>
    <n v="2.1128914042743221E-2"/>
    <n v="2.1128914042743221E-2"/>
  </r>
  <r>
    <x v="0"/>
    <x v="4"/>
    <s v="2017/11/09, T"/>
    <x v="18"/>
    <x v="2"/>
    <s v="is_arm16fraud_bad"/>
    <x v="1"/>
    <m/>
    <m/>
    <m/>
    <n v="22456.431250000001"/>
    <n v="29835.208630952377"/>
    <n v="36100.63273809525"/>
    <n v="42816.752380952392"/>
    <n v="4790.405410062026"/>
    <n v="5427.7238685963684"/>
    <n v="6051.3218470020684"/>
  </r>
  <r>
    <x v="0"/>
    <x v="4"/>
    <s v="2017/11/09, T"/>
    <x v="18"/>
    <x v="2"/>
    <s v="is_arm16fraud_bad"/>
    <x v="2"/>
    <n v="690"/>
    <n v="646"/>
    <n v="615"/>
    <n v="595"/>
    <n v="581"/>
    <n v="569"/>
    <n v="556"/>
    <n v="547"/>
    <n v="537"/>
    <n v="527"/>
  </r>
  <r>
    <x v="0"/>
    <x v="4"/>
    <s v="2017/11/09, Y"/>
    <x v="18"/>
    <x v="3"/>
    <s v="is_arm16fraud_bad"/>
    <x v="0"/>
    <n v="3.1909249399942198E-2"/>
    <n v="7.412978517706259E-2"/>
    <n v="0.10735793890565631"/>
    <n v="0.1571944297067665"/>
    <n v="0.2125340082662984"/>
    <n v="0.21291083807448449"/>
    <n v="0.22775069538825196"/>
    <n v="0.23630573025873483"/>
    <n v="0.24910895971514657"/>
    <n v="0.31400454292041607"/>
  </r>
  <r>
    <x v="0"/>
    <x v="4"/>
    <s v="2017/11/09, Y"/>
    <x v="18"/>
    <x v="3"/>
    <s v="is_arm16fraud_bad"/>
    <x v="1"/>
    <n v="1.5062879309266097E-2"/>
    <n v="8.6296253280210358E-2"/>
    <n v="0.412670518403842"/>
    <n v="0.39188135819246345"/>
    <n v="0.42444531073870895"/>
    <n v="0.87514622145018894"/>
    <n v="0.87885359014620501"/>
    <n v="0.98115648471228356"/>
    <n v="1.184181553343592"/>
    <n v="1.039825885434714"/>
  </r>
  <r>
    <x v="0"/>
    <x v="4"/>
    <s v="2017/11/09, Y"/>
    <x v="18"/>
    <x v="3"/>
    <s v="is_arm16fraud_bad"/>
    <x v="2"/>
    <n v="841"/>
    <n v="805"/>
    <n v="773"/>
    <n v="760"/>
    <n v="747"/>
    <n v="745"/>
    <n v="735"/>
    <n v="730"/>
    <n v="715"/>
    <n v="713"/>
  </r>
  <r>
    <x v="0"/>
    <x v="4"/>
    <s v="2017/11/16, C"/>
    <x v="19"/>
    <x v="1"/>
    <s v="is_arm16fraud_bad"/>
    <x v="0"/>
    <n v="0.16384359572361645"/>
    <n v="0.17195815974644688"/>
    <n v="0.20573866618826453"/>
    <n v="0.6148289712360715"/>
    <n v="0.6148289712360715"/>
    <n v="0.62595763483299116"/>
    <n v="0.79518242403704975"/>
    <n v="0.79872808154098629"/>
    <n v="0.81432930678201476"/>
    <n v="0.84090720327439683"/>
  </r>
  <r>
    <x v="0"/>
    <x v="4"/>
    <s v="2017/11/16, C"/>
    <x v="19"/>
    <x v="1"/>
    <s v="is_arm16fraud_bad"/>
    <x v="1"/>
    <n v="30.79810309780046"/>
    <n v="83.621989093842231"/>
    <n v="105.51539495621913"/>
    <n v="49.983186965643121"/>
    <n v="64.090154932260177"/>
    <n v="79.731651491790686"/>
    <n v="75.276537853324513"/>
    <n v="85.992200067590403"/>
    <n v="96.979579972237474"/>
    <n v="107.0403038542795"/>
  </r>
  <r>
    <x v="0"/>
    <x v="4"/>
    <s v="2017/11/16, C"/>
    <x v="19"/>
    <x v="1"/>
    <s v="is_arm16fraud_bad"/>
    <x v="2"/>
    <n v="686"/>
    <n v="650"/>
    <n v="626"/>
    <n v="608"/>
    <n v="592"/>
    <n v="579"/>
    <n v="567"/>
    <n v="557"/>
    <n v="549"/>
    <n v="541"/>
  </r>
  <r>
    <x v="0"/>
    <x v="4"/>
    <s v="2017/11/16, T"/>
    <x v="19"/>
    <x v="2"/>
    <s v="is_arm16fraud_bad"/>
    <x v="0"/>
    <n v="0"/>
    <n v="3.195785669061918E-2"/>
    <n v="3.195785669061918E-2"/>
    <n v="3.195785669061918E-2"/>
    <n v="0.10263518622105568"/>
    <n v="0.37999668066116327"/>
    <n v="0.38444705347208991"/>
    <n v="0.43976936742007455"/>
    <n v="0.51854219555823278"/>
    <n v="0.51854219555823278"/>
  </r>
  <r>
    <x v="0"/>
    <x v="4"/>
    <s v="2017/11/16, T"/>
    <x v="19"/>
    <x v="2"/>
    <s v="is_arm16fraud_bad"/>
    <x v="1"/>
    <m/>
    <n v="1541.2905366416619"/>
    <n v="2528.7422100403924"/>
    <n v="3596.8287170609742"/>
    <n v="1446.9645145834579"/>
    <n v="485.24543425160562"/>
    <n v="564.10324896471207"/>
    <n v="574.87726262527428"/>
    <n v="554.12111477275403"/>
    <n v="622.23120806562508"/>
  </r>
  <r>
    <x v="0"/>
    <x v="4"/>
    <s v="2017/11/16, T"/>
    <x v="19"/>
    <x v="2"/>
    <s v="is_arm16fraud_bad"/>
    <x v="2"/>
    <n v="692"/>
    <n v="641"/>
    <n v="614"/>
    <n v="592"/>
    <n v="576"/>
    <n v="557"/>
    <n v="545"/>
    <n v="533"/>
    <n v="521"/>
    <n v="513"/>
  </r>
  <r>
    <x v="0"/>
    <x v="4"/>
    <s v="2017/11/16, Y"/>
    <x v="19"/>
    <x v="3"/>
    <s v="is_arm16fraud_bad"/>
    <x v="0"/>
    <n v="2.2227396579692048E-2"/>
    <n v="5.5886844152893182E-2"/>
    <n v="0.10652686821149349"/>
    <n v="0.12900051520169295"/>
    <n v="0.17065185877982164"/>
    <n v="0.18829151724628479"/>
    <n v="0.23379422589270096"/>
    <n v="0.24649309363806995"/>
    <n v="0.27424199086214235"/>
    <n v="0.28534163623128345"/>
  </r>
  <r>
    <x v="0"/>
    <x v="4"/>
    <s v="2017/11/16, Y"/>
    <x v="19"/>
    <x v="3"/>
    <s v="is_arm16fraud_bad"/>
    <x v="1"/>
    <n v="4.7874720357941825E-2"/>
    <n v="0.4091026025396764"/>
    <n v="0.30713286173972776"/>
    <n v="0.53876604620099211"/>
    <n v="0.60063522348426546"/>
    <n v="0.77923537047381597"/>
    <n v="0.77857711241735694"/>
    <n v="0.84951704751024515"/>
    <n v="0.94084455188784299"/>
    <n v="1.1212093545176716"/>
  </r>
  <r>
    <x v="0"/>
    <x v="4"/>
    <s v="2017/11/16, Y"/>
    <x v="19"/>
    <x v="3"/>
    <s v="is_arm16fraud_bad"/>
    <x v="2"/>
    <n v="844"/>
    <n v="798"/>
    <n v="786"/>
    <n v="777"/>
    <n v="756"/>
    <n v="743"/>
    <n v="733"/>
    <n v="725"/>
    <n v="719"/>
    <n v="711"/>
  </r>
  <r>
    <x v="0"/>
    <x v="4"/>
    <s v="2017/11/23, C"/>
    <x v="20"/>
    <x v="1"/>
    <s v="is_arm16fraud_bad"/>
    <x v="0"/>
    <n v="0.1211493171344032"/>
    <n v="0.1211493171344032"/>
    <n v="0.1211493171344032"/>
    <n v="0.47810263605671294"/>
    <n v="0.48246048540141201"/>
    <n v="0.51537233428877183"/>
    <n v="0.7173118121344132"/>
    <n v="0.72474253939370092"/>
    <n v="0.73303267765248148"/>
    <n v="0.73303267765248148"/>
  </r>
  <r>
    <x v="0"/>
    <x v="4"/>
    <s v="2017/11/23, C"/>
    <x v="20"/>
    <x v="1"/>
    <s v="is_arm16fraud_bad"/>
    <x v="1"/>
    <n v="62.721168540863594"/>
    <n v="139.63203394083163"/>
    <n v="235.30331767067352"/>
    <n v="83.130939014962692"/>
    <n v="108.29738259329316"/>
    <n v="124.75118866814211"/>
    <n v="106.7739627144468"/>
    <n v="123.29895040068941"/>
    <n v="140.35611323318884"/>
    <n v="158.65704144978596"/>
  </r>
  <r>
    <x v="0"/>
    <x v="4"/>
    <s v="2017/11/23, C"/>
    <x v="20"/>
    <x v="1"/>
    <s v="is_arm16fraud_bad"/>
    <x v="2"/>
    <n v="698"/>
    <n v="655"/>
    <n v="629"/>
    <n v="609"/>
    <n v="593"/>
    <n v="581"/>
    <n v="570"/>
    <n v="560"/>
    <n v="550"/>
    <n v="542"/>
  </r>
  <r>
    <x v="0"/>
    <x v="4"/>
    <s v="2017/11/23, T"/>
    <x v="20"/>
    <x v="2"/>
    <s v="is_arm16fraud_bad"/>
    <x v="0"/>
    <n v="0.31089608750525877"/>
    <n v="0.31089608750525877"/>
    <n v="0.36693661478053574"/>
    <n v="0.36693661478053574"/>
    <n v="0.38269527415509752"/>
    <n v="0.38269527415509752"/>
    <n v="0.49477632870565136"/>
    <n v="0.49477632870565136"/>
    <n v="0.54136867199551253"/>
    <n v="0.54136867199551253"/>
  </r>
  <r>
    <x v="0"/>
    <x v="4"/>
    <s v="2017/11/23, T"/>
    <x v="20"/>
    <x v="2"/>
    <s v="is_arm16fraud_bad"/>
    <x v="1"/>
    <n v="273.0958643437076"/>
    <n v="650.65617952187642"/>
    <n v="901.29049825634161"/>
    <n v="1204.6757273204989"/>
    <n v="1500.8457882924145"/>
    <n v="1856.0569576768044"/>
    <n v="1695.7899365832923"/>
    <n v="1970.5107879260256"/>
    <n v="2057.0604277295683"/>
    <n v="2307.9432473125244"/>
  </r>
  <r>
    <x v="0"/>
    <x v="4"/>
    <s v="2017/11/23, T"/>
    <x v="20"/>
    <x v="2"/>
    <s v="is_arm16fraud_bad"/>
    <x v="2"/>
    <n v="678"/>
    <n v="638"/>
    <n v="611"/>
    <n v="591"/>
    <n v="575"/>
    <n v="561"/>
    <n v="551"/>
    <n v="538"/>
    <n v="528"/>
    <n v="516"/>
  </r>
  <r>
    <x v="0"/>
    <x v="4"/>
    <s v="2017/11/23, Y"/>
    <x v="20"/>
    <x v="3"/>
    <s v="is_arm16fraud_bad"/>
    <x v="0"/>
    <n v="3.4194383790795861E-2"/>
    <n v="4.4701891791446451E-2"/>
    <n v="6.3239907944392618E-2"/>
    <n v="6.6466686414569237E-2"/>
    <n v="8.9752056440238898E-2"/>
    <n v="0.13928851764228897"/>
    <n v="0.14465129106496455"/>
    <n v="0.17943300471671059"/>
    <n v="0.21359379873953913"/>
    <n v="0.23112922906964595"/>
  </r>
  <r>
    <x v="0"/>
    <x v="4"/>
    <s v="2017/11/23, Y"/>
    <x v="20"/>
    <x v="3"/>
    <s v="is_arm16fraud_bad"/>
    <x v="1"/>
    <n v="0.69012166959638788"/>
    <n v="1.8402601397372236"/>
    <n v="2.3306615436224929"/>
    <n v="2.9487988036799848"/>
    <n v="2.8858272800292406"/>
    <n v="2.1921406863678352"/>
    <n v="2.7732578666912913"/>
    <n v="2.475216319417076"/>
    <n v="2.2984836822023031"/>
    <n v="2.4287794662943072"/>
  </r>
  <r>
    <x v="0"/>
    <x v="4"/>
    <s v="2017/11/23, Y"/>
    <x v="20"/>
    <x v="3"/>
    <s v="is_arm16fraud_bad"/>
    <x v="2"/>
    <n v="822"/>
    <n v="793"/>
    <n v="771"/>
    <n v="757"/>
    <n v="741"/>
    <n v="729"/>
    <n v="723"/>
    <n v="711"/>
    <n v="702"/>
    <n v="691"/>
  </r>
  <r>
    <x v="0"/>
    <x v="4"/>
    <s v="2017/11/30, C"/>
    <x v="21"/>
    <x v="1"/>
    <s v="is_arm16fraud_bad"/>
    <x v="0"/>
    <n v="3.6204350563376703E-2"/>
    <n v="0.30985266921616478"/>
    <n v="0.34647153894961658"/>
    <n v="0.34971874258687874"/>
    <n v="0.34971874258687874"/>
    <n v="0.3781194619623256"/>
    <n v="0.4003278395178772"/>
    <n v="0.4003278395178772"/>
    <n v="0.43937964948915648"/>
    <n v="0.44003631352095873"/>
  </r>
  <r>
    <x v="0"/>
    <x v="4"/>
    <s v="2017/11/30, C"/>
    <x v="21"/>
    <x v="1"/>
    <s v="is_arm16fraud_bad"/>
    <x v="1"/>
    <n v="236.17831636701661"/>
    <n v="61.979795330700142"/>
    <n v="90.719091966576556"/>
    <n v="126.89635375714403"/>
    <n v="164.99028529180507"/>
    <n v="188.31012579913377"/>
    <n v="212.59813291067871"/>
    <n v="247.17496632226872"/>
    <n v="257.33809713293994"/>
    <n v="288.44764749005299"/>
  </r>
  <r>
    <x v="0"/>
    <x v="4"/>
    <s v="2017/11/30, C"/>
    <x v="21"/>
    <x v="1"/>
    <s v="is_arm16fraud_bad"/>
    <x v="2"/>
    <n v="689"/>
    <n v="649"/>
    <n v="625"/>
    <n v="608"/>
    <n v="594"/>
    <n v="582"/>
    <n v="571"/>
    <n v="562"/>
    <n v="554"/>
    <n v="546"/>
  </r>
  <r>
    <x v="0"/>
    <x v="4"/>
    <s v="2017/11/30, T"/>
    <x v="21"/>
    <x v="2"/>
    <s v="is_arm16fraud_bad"/>
    <x v="0"/>
    <n v="0.44342198024107926"/>
    <n v="0.44342198024107926"/>
    <n v="0.44342198024107926"/>
    <n v="0.45369894584925552"/>
    <n v="0.45424742002457047"/>
    <n v="0.45424742002457047"/>
    <n v="0.45424742002457047"/>
    <n v="0.45424742002457047"/>
    <n v="0.45424742002457047"/>
    <n v="0.45424742002457047"/>
  </r>
  <r>
    <x v="0"/>
    <x v="4"/>
    <s v="2017/11/30, T"/>
    <x v="21"/>
    <x v="2"/>
    <s v="is_arm16fraud_bad"/>
    <x v="1"/>
    <n v="65.895209150653457"/>
    <n v="144.91808266073619"/>
    <n v="230.43423436367723"/>
    <n v="312.43502191884534"/>
    <n v="399.89352924675592"/>
    <n v="493.60441262562193"/>
    <n v="590.12894550687884"/>
    <n v="676.34852180700568"/>
    <n v="767.54986767001697"/>
    <n v="861.76125719582399"/>
  </r>
  <r>
    <x v="0"/>
    <x v="4"/>
    <s v="2017/11/30, T"/>
    <x v="21"/>
    <x v="2"/>
    <s v="is_arm16fraud_bad"/>
    <x v="2"/>
    <n v="678"/>
    <n v="647"/>
    <n v="623"/>
    <n v="604"/>
    <n v="589"/>
    <n v="574"/>
    <n v="563"/>
    <n v="552"/>
    <n v="540"/>
    <n v="530"/>
  </r>
  <r>
    <x v="0"/>
    <x v="4"/>
    <s v="2017/11/30, Y"/>
    <x v="21"/>
    <x v="3"/>
    <s v="is_arm16fraud_bad"/>
    <x v="0"/>
    <n v="1.4615796387340528E-2"/>
    <n v="4.0727793581107619E-2"/>
    <n v="8.1205072412136217E-2"/>
    <n v="0.12096515411443803"/>
    <n v="0.13999316711518897"/>
    <n v="0.14744736943069653"/>
    <n v="0.16539702897398939"/>
    <n v="0.18245739038609465"/>
    <n v="0.18271850158855435"/>
    <n v="0.19742542746636996"/>
  </r>
  <r>
    <x v="0"/>
    <x v="4"/>
    <s v="2017/11/30, Y"/>
    <x v="21"/>
    <x v="3"/>
    <s v="is_arm16fraud_bad"/>
    <x v="1"/>
    <n v="9.3200000000000005E-2"/>
    <n v="0.69691303973357843"/>
    <n v="0.41059183078412798"/>
    <n v="0.34803469653819991"/>
    <n v="0.5339437118208934"/>
    <n v="0.80104567505466784"/>
    <n v="0.94591307068022112"/>
    <n v="1.1354551881171859"/>
    <n v="1.4156305193641689"/>
    <n v="1.6248469851399301"/>
  </r>
  <r>
    <x v="0"/>
    <x v="4"/>
    <s v="2017/11/30, Y"/>
    <x v="21"/>
    <x v="3"/>
    <s v="is_arm16fraud_bad"/>
    <x v="2"/>
    <n v="837"/>
    <n v="786"/>
    <n v="767"/>
    <n v="746"/>
    <n v="731"/>
    <n v="721"/>
    <n v="709"/>
    <n v="703"/>
    <n v="701"/>
    <n v="693"/>
  </r>
  <r>
    <x v="0"/>
    <x v="4"/>
    <s v="2017/12/07, C"/>
    <x v="22"/>
    <x v="1"/>
    <s v="is_arm16fraud_bad"/>
    <x v="0"/>
    <n v="4.6298519044288555E-3"/>
    <n v="3.5699687666661067E-2"/>
    <n v="6.8056746828330864E-2"/>
    <n v="0.30148536756586314"/>
    <n v="0.52345354771485408"/>
    <n v="0.52345354771485408"/>
    <n v="0.52870105923433586"/>
    <n v="0.53381361991355358"/>
    <n v="0.53381361991355358"/>
    <n v="0.53381361991355358"/>
  </r>
  <r>
    <x v="0"/>
    <x v="4"/>
    <s v="2017/12/07, C"/>
    <x v="22"/>
    <x v="1"/>
    <s v="is_arm16fraud_bad"/>
    <x v="1"/>
    <n v="1427.3035313901348"/>
    <n v="557.4151642919453"/>
    <n v="535.7518113178769"/>
    <n v="184.43914521821472"/>
    <n v="141.20423896876548"/>
    <n v="177.71969013386214"/>
    <n v="214.31383453922496"/>
    <n v="246.25388444859311"/>
    <n v="283.5570975050075"/>
    <n v="322.95911119537953"/>
  </r>
  <r>
    <x v="0"/>
    <x v="4"/>
    <s v="2017/12/07, C"/>
    <x v="22"/>
    <x v="1"/>
    <s v="is_arm16fraud_bad"/>
    <x v="2"/>
    <n v="707"/>
    <n v="658"/>
    <n v="630"/>
    <n v="610"/>
    <n v="597"/>
    <n v="584"/>
    <n v="572"/>
    <n v="560"/>
    <n v="553"/>
    <n v="542"/>
  </r>
  <r>
    <x v="0"/>
    <x v="4"/>
    <s v="2017/12/07, T"/>
    <x v="22"/>
    <x v="2"/>
    <s v="is_arm16fraud_bad"/>
    <x v="0"/>
    <n v="9.7019769994145886E-3"/>
    <n v="9.7019769994145886E-3"/>
    <n v="0.19744996282205471"/>
    <n v="0.31864368733794429"/>
    <n v="0.3390245986631244"/>
    <n v="0.3390245986631244"/>
    <n v="0.3390245986631244"/>
    <n v="0.34411600029079142"/>
    <n v="0.35307441838516362"/>
    <n v="0.35307441838516362"/>
  </r>
  <r>
    <x v="0"/>
    <x v="4"/>
    <s v="2017/12/07, T"/>
    <x v="22"/>
    <x v="2"/>
    <s v="is_arm16fraud_bad"/>
    <x v="1"/>
    <n v="2859.5049296700399"/>
    <n v="6038.112922308399"/>
    <n v="453.89712170733907"/>
    <n v="385.93789975904394"/>
    <n v="461.93018155279185"/>
    <n v="562.2412628189212"/>
    <n v="665.05251337381208"/>
    <n v="754.81700826507551"/>
    <n v="834.71028125158068"/>
    <n v="931.87583172587188"/>
  </r>
  <r>
    <x v="0"/>
    <x v="4"/>
    <s v="2017/12/07, T"/>
    <x v="22"/>
    <x v="2"/>
    <s v="is_arm16fraud_bad"/>
    <x v="2"/>
    <n v="686"/>
    <n v="659"/>
    <n v="629"/>
    <n v="606"/>
    <n v="589"/>
    <n v="573"/>
    <n v="560"/>
    <n v="546"/>
    <n v="535"/>
    <n v="525"/>
  </r>
  <r>
    <x v="0"/>
    <x v="4"/>
    <s v="2017/12/07, Y"/>
    <x v="22"/>
    <x v="3"/>
    <s v="is_arm16fraud_bad"/>
    <x v="0"/>
    <n v="5.6109728930289648E-2"/>
    <n v="8.0444170646512603E-2"/>
    <n v="0.11181271831147627"/>
    <n v="0.16249968693577285"/>
    <n v="0.16749863146209287"/>
    <n v="0.21914853685977553"/>
    <n v="0.24310242258043641"/>
    <n v="0.2764859654526714"/>
    <n v="0.32809391211238176"/>
    <n v="0.34394000355836107"/>
  </r>
  <r>
    <x v="0"/>
    <x v="4"/>
    <s v="2017/12/07, Y"/>
    <x v="22"/>
    <x v="3"/>
    <s v="is_arm16fraud_bad"/>
    <x v="1"/>
    <n v="1.1246358832855576"/>
    <n v="0.89483122170939455"/>
    <n v="1.2335027817170283"/>
    <n v="1.1656895457738938"/>
    <n v="1.8102641727803392"/>
    <n v="1.6485222504716059"/>
    <n v="2.0165050855893587"/>
    <n v="1.9062963947663756"/>
    <n v="1.7539387017848576"/>
    <n v="1.9333272493772613"/>
  </r>
  <r>
    <x v="0"/>
    <x v="4"/>
    <s v="2017/12/07, Y"/>
    <x v="22"/>
    <x v="3"/>
    <s v="is_arm16fraud_bad"/>
    <x v="2"/>
    <n v="844"/>
    <n v="817"/>
    <n v="783"/>
    <n v="758"/>
    <n v="743"/>
    <n v="728"/>
    <n v="719"/>
    <n v="712"/>
    <n v="705"/>
    <n v="698"/>
  </r>
  <r>
    <x v="0"/>
    <x v="4"/>
    <s v="2017/12/14, C"/>
    <x v="23"/>
    <x v="1"/>
    <s v="is_arm16fraud_bad"/>
    <x v="0"/>
    <n v="0.12836502901099625"/>
    <n v="0.14868532794205472"/>
    <n v="0.19528263120695608"/>
    <n v="0.20097634740873449"/>
    <n v="0.29051102089120473"/>
    <n v="0.33810329996657851"/>
    <n v="0.7029394522154101"/>
    <n v="0.7029394522154101"/>
    <n v="0.70425001506708973"/>
    <n v="0.70425001506708973"/>
  </r>
  <r>
    <x v="0"/>
    <x v="4"/>
    <s v="2017/12/14, C"/>
    <x v="23"/>
    <x v="1"/>
    <s v="is_arm16fraud_bad"/>
    <x v="1"/>
    <n v="75.326316328621203"/>
    <n v="141.75356700666237"/>
    <n v="177.42220501425271"/>
    <n v="249.64466653581087"/>
    <n v="230.46136408213764"/>
    <n v="238.46560988889888"/>
    <n v="136.35068714808602"/>
    <n v="160.42545347408858"/>
    <n v="184.46675680890263"/>
    <n v="207.81135169786896"/>
  </r>
  <r>
    <x v="0"/>
    <x v="4"/>
    <s v="2017/12/14, C"/>
    <x v="23"/>
    <x v="1"/>
    <s v="is_arm16fraud_bad"/>
    <x v="2"/>
    <n v="701"/>
    <n v="654"/>
    <n v="630"/>
    <n v="614"/>
    <n v="600"/>
    <n v="590"/>
    <n v="578"/>
    <n v="568"/>
    <n v="559"/>
    <n v="549"/>
  </r>
  <r>
    <x v="0"/>
    <x v="4"/>
    <s v="2017/12/14, T"/>
    <x v="23"/>
    <x v="2"/>
    <s v="is_arm16fraud_bad"/>
    <x v="0"/>
    <n v="0.37066754479131397"/>
    <n v="0.37066754479131397"/>
    <n v="0.37066754479131397"/>
    <n v="0.37066754479131397"/>
    <n v="0.37066754479131397"/>
    <n v="0.41196413912091678"/>
    <n v="0.41196413912091678"/>
    <n v="0.41196413912091678"/>
    <n v="0.41196413912091678"/>
    <n v="0.41196413912091678"/>
  </r>
  <r>
    <x v="0"/>
    <x v="4"/>
    <s v="2017/12/14, T"/>
    <x v="23"/>
    <x v="2"/>
    <s v="is_arm16fraud_bad"/>
    <x v="1"/>
    <n v="43.792897897897888"/>
    <n v="104.01346846846847"/>
    <n v="166.04919169169173"/>
    <n v="225.56364614614608"/>
    <n v="289.55665665665674"/>
    <n v="315.44265513825087"/>
    <n v="377.56831261821128"/>
    <n v="436.17312212915431"/>
    <n v="499.02356345131955"/>
    <n v="561.38569981086187"/>
  </r>
  <r>
    <x v="0"/>
    <x v="4"/>
    <s v="2017/12/14, T"/>
    <x v="23"/>
    <x v="2"/>
    <s v="is_arm16fraud_bad"/>
    <x v="2"/>
    <n v="681"/>
    <n v="643"/>
    <n v="621"/>
    <n v="603"/>
    <n v="586"/>
    <n v="571"/>
    <n v="556"/>
    <n v="545"/>
    <n v="535"/>
    <n v="525"/>
  </r>
  <r>
    <x v="0"/>
    <x v="4"/>
    <s v="2017/12/14, Y"/>
    <x v="23"/>
    <x v="3"/>
    <s v="is_arm16fraud_bad"/>
    <x v="0"/>
    <n v="4.3791326493904152E-2"/>
    <n v="7.7487364643281792E-2"/>
    <n v="0.13058719498562205"/>
    <n v="0.18166768915127077"/>
    <n v="0.21557322704651"/>
    <n v="0.22129810931894781"/>
    <n v="0.25669397332359595"/>
    <n v="0.26401996591374149"/>
    <n v="0.29185403406923871"/>
    <n v="0.30016037406690227"/>
  </r>
  <r>
    <x v="0"/>
    <x v="4"/>
    <s v="2017/12/14, Y"/>
    <x v="23"/>
    <x v="3"/>
    <s v="is_arm16fraud_bad"/>
    <x v="1"/>
    <n v="0"/>
    <n v="0.11571239731470721"/>
    <n v="0.1139282951040715"/>
    <n v="0.35415089245486625"/>
    <n v="0.32607573785952743"/>
    <n v="0.90926430498660016"/>
    <n v="0.8911614528362275"/>
    <n v="1.219237970774131"/>
    <n v="1.3832791607930419"/>
    <n v="1.4610640220501552"/>
  </r>
  <r>
    <x v="0"/>
    <x v="4"/>
    <s v="2017/12/14, Y"/>
    <x v="23"/>
    <x v="3"/>
    <s v="is_arm16fraud_bad"/>
    <x v="2"/>
    <n v="860"/>
    <n v="817"/>
    <n v="809"/>
    <n v="765"/>
    <n v="753"/>
    <n v="744"/>
    <n v="734"/>
    <n v="727"/>
    <n v="718"/>
    <n v="711"/>
  </r>
  <r>
    <x v="0"/>
    <x v="4"/>
    <s v="2017/12/21, C"/>
    <x v="24"/>
    <x v="1"/>
    <s v="is_arm16fraud_bad"/>
    <x v="0"/>
    <n v="8.0075995690177294E-3"/>
    <n v="5.1084574957549929E-2"/>
    <n v="0.10207989323200577"/>
    <n v="0.10632596115634156"/>
    <n v="0.25824083578257923"/>
    <n v="0.26886663138902522"/>
    <n v="0.26886663138902522"/>
    <n v="0.26886663138902522"/>
    <n v="0.29436854084449576"/>
    <n v="0.31833183509615287"/>
  </r>
  <r>
    <x v="0"/>
    <x v="4"/>
    <s v="2017/12/21, C"/>
    <x v="24"/>
    <x v="1"/>
    <s v="is_arm16fraud_bad"/>
    <x v="1"/>
    <n v="799.41733014861995"/>
    <n v="308.83351360346126"/>
    <n v="252.11547029187656"/>
    <n v="329.39052006715701"/>
    <n v="176.23616231607363"/>
    <n v="213.51141357614847"/>
    <n v="255.54799392962155"/>
    <n v="298.15727655000154"/>
    <n v="312.92007421525312"/>
    <n v="327.35327988143558"/>
  </r>
  <r>
    <x v="0"/>
    <x v="4"/>
    <s v="2017/12/21, C"/>
    <x v="24"/>
    <x v="1"/>
    <s v="is_arm16fraud_bad"/>
    <x v="2"/>
    <n v="701"/>
    <n v="672"/>
    <n v="644"/>
    <n v="626"/>
    <n v="609"/>
    <n v="599"/>
    <n v="589"/>
    <n v="577"/>
    <n v="568"/>
    <n v="557"/>
  </r>
  <r>
    <x v="0"/>
    <x v="4"/>
    <s v="2017/12/21, T"/>
    <x v="24"/>
    <x v="2"/>
    <s v="is_arm16fraud_bad"/>
    <x v="0"/>
    <n v="1.9719452978054004E-2"/>
    <n v="0.13091988625054202"/>
    <n v="0.16175506217491056"/>
    <n v="0.26963497410085929"/>
    <n v="0.26963497410085929"/>
    <n v="0.28201595146360625"/>
    <n v="0.34563510371228728"/>
    <n v="0.34563510371228728"/>
    <n v="0.35057268192275476"/>
    <n v="0.35057268192275476"/>
  </r>
  <r>
    <x v="0"/>
    <x v="4"/>
    <s v="2017/12/21, T"/>
    <x v="24"/>
    <x v="2"/>
    <s v="is_arm16fraud_bad"/>
    <x v="1"/>
    <n v="1060.0707355242564"/>
    <n v="336.33591834810488"/>
    <n v="442.41370001526246"/>
    <n v="372.12832764895745"/>
    <n v="485.87868816810487"/>
    <n v="573.8263847854156"/>
    <n v="557.18806444556549"/>
    <n v="640.99903572719995"/>
    <n v="720.81631844649917"/>
    <n v="805.15299093761939"/>
  </r>
  <r>
    <x v="0"/>
    <x v="4"/>
    <s v="2017/12/21, T"/>
    <x v="24"/>
    <x v="2"/>
    <s v="is_arm16fraud_bad"/>
    <x v="2"/>
    <n v="682"/>
    <n v="638"/>
    <n v="613"/>
    <n v="597"/>
    <n v="583"/>
    <n v="569"/>
    <n v="556"/>
    <n v="545"/>
    <n v="535"/>
    <n v="524"/>
  </r>
  <r>
    <x v="0"/>
    <x v="4"/>
    <s v="2017/12/21, Y"/>
    <x v="24"/>
    <x v="3"/>
    <s v="is_arm16fraud_bad"/>
    <x v="0"/>
    <n v="6.1076825055165977E-2"/>
    <n v="8.4500958826214848E-2"/>
    <n v="0.1162770637185018"/>
    <n v="0.13821842677762763"/>
    <n v="0.15503136193182779"/>
    <n v="0.28258358666400102"/>
    <n v="0.28881175304822027"/>
    <n v="0.3190608672472563"/>
    <n v="0.38387428072463486"/>
    <n v="0.4374184499464065"/>
  </r>
  <r>
    <x v="0"/>
    <x v="4"/>
    <s v="2017/12/21, Y"/>
    <x v="24"/>
    <x v="3"/>
    <s v="is_arm16fraud_bad"/>
    <x v="1"/>
    <n v="0.14253228709383012"/>
    <n v="0.80670607442021602"/>
    <n v="0.74374449303812884"/>
    <n v="1.1215028968152498"/>
    <n v="1.5856706830213356"/>
    <n v="0.86993263998897985"/>
    <n v="0.9937720870678618"/>
    <n v="0.99781909359402021"/>
    <n v="0.91479097982970747"/>
    <n v="0.88070125853773806"/>
  </r>
  <r>
    <x v="0"/>
    <x v="4"/>
    <s v="2017/12/21, Y"/>
    <x v="24"/>
    <x v="3"/>
    <s v="is_arm16fraud_bad"/>
    <x v="2"/>
    <n v="827"/>
    <n v="780"/>
    <n v="766"/>
    <n v="747"/>
    <n v="734"/>
    <n v="733"/>
    <n v="725"/>
    <n v="720"/>
    <n v="717"/>
    <n v="709"/>
  </r>
  <r>
    <x v="0"/>
    <x v="4"/>
    <s v="2017/12/28, C"/>
    <x v="25"/>
    <x v="1"/>
    <s v="is_arm16fraud_bad"/>
    <x v="0"/>
    <n v="7.8723177303214542E-2"/>
    <n v="0.20768417170124367"/>
    <n v="0.30065195683436596"/>
    <n v="0.37981208529800714"/>
    <n v="0.37981208529800714"/>
    <n v="0.37981208529800714"/>
    <n v="0.37981208529800714"/>
    <n v="0.37981208529800714"/>
    <n v="0.37981208529800714"/>
    <n v="0.37981208529800714"/>
  </r>
  <r>
    <x v="0"/>
    <x v="4"/>
    <s v="2017/12/28, C"/>
    <x v="25"/>
    <x v="1"/>
    <s v="is_arm16fraud_bad"/>
    <x v="1"/>
    <n v="117.95727765443382"/>
    <n v="108.58972296306382"/>
    <n v="118.92616150087844"/>
    <n v="136.30319179532987"/>
    <n v="182.56342817699189"/>
    <n v="225.14103383986543"/>
    <n v="268.67653000111648"/>
    <n v="310.59838803000622"/>
    <n v="358.19128778266156"/>
    <n v="403.99521890511915"/>
  </r>
  <r>
    <x v="0"/>
    <x v="4"/>
    <s v="2017/12/28, C"/>
    <x v="25"/>
    <x v="1"/>
    <s v="is_arm16fraud_bad"/>
    <x v="2"/>
    <n v="693"/>
    <n v="660"/>
    <n v="637"/>
    <n v="618"/>
    <n v="605"/>
    <n v="590"/>
    <n v="577"/>
    <n v="567"/>
    <n v="556"/>
    <n v="547"/>
  </r>
  <r>
    <x v="0"/>
    <x v="4"/>
    <s v="2017/12/28, T"/>
    <x v="25"/>
    <x v="2"/>
    <s v="is_arm16fraud_bad"/>
    <x v="0"/>
    <n v="0"/>
    <n v="0"/>
    <n v="0"/>
    <n v="3.9980035671557432E-2"/>
    <n v="3.9980035671557432E-2"/>
    <n v="7.6679168838032052E-2"/>
    <n v="9.3913081773008514E-2"/>
    <n v="9.3913081773008514E-2"/>
    <n v="0.27561782990685763"/>
    <n v="0.49581262890570527"/>
  </r>
  <r>
    <x v="0"/>
    <x v="4"/>
    <s v="2017/12/28, T"/>
    <x v="25"/>
    <x v="2"/>
    <s v="is_arm16fraud_bad"/>
    <x v="1"/>
    <m/>
    <m/>
    <m/>
    <n v="7963.9977969524516"/>
    <n v="10737.661556820269"/>
    <n v="6575.2165693500519"/>
    <n v="6375.5961313012886"/>
    <n v="7381.7298554122708"/>
    <n v="2841.5104524513322"/>
    <n v="1763.2075172832378"/>
  </r>
  <r>
    <x v="0"/>
    <x v="4"/>
    <s v="2017/12/28, T"/>
    <x v="25"/>
    <x v="2"/>
    <s v="is_arm16fraud_bad"/>
    <x v="2"/>
    <n v="677"/>
    <n v="640"/>
    <n v="614"/>
    <n v="597"/>
    <n v="581"/>
    <n v="572"/>
    <n v="563"/>
    <n v="553"/>
    <n v="541"/>
    <n v="529"/>
  </r>
  <r>
    <x v="0"/>
    <x v="4"/>
    <s v="2017/12/28, Y"/>
    <x v="25"/>
    <x v="3"/>
    <s v="is_arm16fraud_bad"/>
    <x v="0"/>
    <n v="5.649104441408895E-3"/>
    <n v="5.8178480696385489E-2"/>
    <n v="0.19105303136689183"/>
    <n v="0.19323744293902975"/>
    <n v="0.19674772987158887"/>
    <n v="0.22881357864155233"/>
    <n v="0.26610541894560985"/>
    <n v="0.27128627235704889"/>
    <n v="0.28340836596348457"/>
    <n v="0.38553587614463902"/>
  </r>
  <r>
    <x v="0"/>
    <x v="4"/>
    <s v="2017/12/28, Y"/>
    <x v="25"/>
    <x v="3"/>
    <s v="is_arm16fraud_bad"/>
    <x v="1"/>
    <n v="10.371105730427765"/>
    <n v="2.2151393797854251"/>
    <n v="0.79780350117712195"/>
    <n v="1.5316046967886245"/>
    <n v="1.7416600138348004"/>
    <n v="1.7749365098500645"/>
    <n v="1.9979653570991045"/>
    <n v="2.3843103443929321"/>
    <n v="2.7944531005541431"/>
    <n v="2.1762942394216536"/>
  </r>
  <r>
    <x v="0"/>
    <x v="4"/>
    <s v="2017/12/28, Y"/>
    <x v="25"/>
    <x v="3"/>
    <s v="is_arm16fraud_bad"/>
    <x v="2"/>
    <n v="832"/>
    <n v="802"/>
    <n v="781"/>
    <n v="777"/>
    <n v="746"/>
    <n v="736"/>
    <n v="724"/>
    <n v="712"/>
    <n v="702"/>
    <n v="696"/>
  </r>
  <r>
    <x v="0"/>
    <x v="4"/>
    <s v="2018/01/04, C"/>
    <x v="26"/>
    <x v="1"/>
    <s v="is_arm16fraud_bad"/>
    <x v="0"/>
    <n v="7.0400497453591809E-2"/>
    <n v="8.1665297993401054E-2"/>
    <n v="0.15447308332235021"/>
    <n v="0.16365614872240256"/>
    <n v="0.16365614872240256"/>
    <n v="0.19968548676892847"/>
    <n v="0.25842916862392579"/>
    <n v="0.2768719000677014"/>
    <n v="0.29604008466624093"/>
    <n v="0.31112590554915326"/>
  </r>
  <r>
    <x v="0"/>
    <x v="4"/>
    <s v="2018/01/04, C"/>
    <x v="26"/>
    <x v="1"/>
    <s v="is_arm16fraud_bad"/>
    <x v="1"/>
    <n v="93.256528417818743"/>
    <n v="152.56049988964912"/>
    <n v="148.56250683662827"/>
    <n v="199.43690503231664"/>
    <n v="269.1672964806134"/>
    <n v="281.9722787916395"/>
    <n v="265.64421371064418"/>
    <n v="293.27254714486241"/>
    <n v="313.53051929026151"/>
    <n v="336.93198234567859"/>
  </r>
  <r>
    <x v="0"/>
    <x v="4"/>
    <s v="2018/01/04, C"/>
    <x v="26"/>
    <x v="1"/>
    <s v="is_arm16fraud_bad"/>
    <x v="2"/>
    <n v="689"/>
    <n v="661"/>
    <n v="635"/>
    <n v="614"/>
    <n v="597"/>
    <n v="585"/>
    <n v="575"/>
    <n v="565"/>
    <n v="555"/>
    <n v="545"/>
  </r>
  <r>
    <x v="0"/>
    <x v="4"/>
    <s v="2018/01/04, T"/>
    <x v="26"/>
    <x v="2"/>
    <s v="is_arm16fraud_bad"/>
    <x v="0"/>
    <n v="0"/>
    <n v="0"/>
    <n v="1.1362085437423231E-2"/>
    <n v="3.409762977116601E-2"/>
    <n v="3.409762977116601E-2"/>
    <n v="3.409762977116601E-2"/>
    <n v="3.409762977116601E-2"/>
    <n v="3.409762977116601E-2"/>
    <n v="3.409762977116601E-2"/>
    <n v="3.409762977116601E-2"/>
  </r>
  <r>
    <x v="0"/>
    <x v="4"/>
    <s v="2018/01/04, T"/>
    <x v="26"/>
    <x v="2"/>
    <s v="is_arm16fraud_bad"/>
    <x v="1"/>
    <m/>
    <m/>
    <n v="12140.207457457456"/>
    <n v="5604.7653435623752"/>
    <n v="7315.5217645096736"/>
    <n v="8825.1419279519705"/>
    <n v="10560.64518012008"/>
    <n v="12250.122414943298"/>
    <n v="14043.53619079386"/>
    <n v="15743.96489326218"/>
  </r>
  <r>
    <x v="0"/>
    <x v="4"/>
    <s v="2018/01/04, T"/>
    <x v="26"/>
    <x v="2"/>
    <s v="is_arm16fraud_bad"/>
    <x v="2"/>
    <n v="672"/>
    <n v="634"/>
    <n v="606"/>
    <n v="593"/>
    <n v="576"/>
    <n v="563"/>
    <n v="556"/>
    <n v="544"/>
    <n v="535"/>
    <n v="525"/>
  </r>
  <r>
    <x v="0"/>
    <x v="4"/>
    <s v="2018/01/04, Y"/>
    <x v="26"/>
    <x v="3"/>
    <s v="is_arm16fraud_bad"/>
    <x v="0"/>
    <n v="2.4873403862883607E-2"/>
    <n v="7.8705612445184411E-2"/>
    <n v="7.9123029548633247E-2"/>
    <n v="0.13930329218999979"/>
    <n v="0.15567488020957659"/>
    <n v="0.2091575315577982"/>
    <n v="0.26406602923103328"/>
    <n v="0.26706784211533419"/>
    <n v="0.2795353177084669"/>
    <n v="0.34674815111446039"/>
  </r>
  <r>
    <x v="0"/>
    <x v="4"/>
    <s v="2018/01/04, Y"/>
    <x v="26"/>
    <x v="3"/>
    <s v="is_arm16fraud_bad"/>
    <x v="1"/>
    <n v="0.20618605757792047"/>
    <n v="0.36961000551406098"/>
    <n v="1.0844062269381898"/>
    <n v="1.1190513278747489"/>
    <n v="1.3255672501577636"/>
    <n v="1.161309885350607"/>
    <n v="1.1736024060563772"/>
    <n v="1.4983576333670403"/>
    <n v="1.8589200022582275"/>
    <n v="1.5607090842890956"/>
  </r>
  <r>
    <x v="0"/>
    <x v="4"/>
    <s v="2018/01/04, Y"/>
    <x v="26"/>
    <x v="3"/>
    <s v="is_arm16fraud_bad"/>
    <x v="2"/>
    <n v="829"/>
    <n v="782"/>
    <n v="753"/>
    <n v="732"/>
    <n v="724"/>
    <n v="718"/>
    <n v="707"/>
    <n v="699"/>
    <n v="691"/>
    <n v="689"/>
  </r>
  <r>
    <x v="0"/>
    <x v="4"/>
    <s v="2018/01/11, C"/>
    <x v="27"/>
    <x v="1"/>
    <s v="is_arm16fraud_bad"/>
    <x v="0"/>
    <n v="2.697065633959814E-2"/>
    <n v="0.13614033474870862"/>
    <n v="0.41719479892668954"/>
    <n v="0.42695686648548342"/>
    <n v="0.42695686648548342"/>
    <n v="0.42695686648548342"/>
    <n v="0.42695686648548342"/>
    <n v="0.4313236536218476"/>
    <n v="0.43735671479708799"/>
    <n v="0.69173930280795903"/>
  </r>
  <r>
    <x v="0"/>
    <x v="4"/>
    <s v="2018/01/11, C"/>
    <x v="27"/>
    <x v="1"/>
    <s v="is_arm16fraud_bad"/>
    <x v="1"/>
    <n v="329.61418832552198"/>
    <n v="156.35917320840721"/>
    <n v="82.080905948298437"/>
    <n v="113.01635086397158"/>
    <n v="147.37715320019376"/>
    <n v="186.42877953921513"/>
    <n v="221.67945241427569"/>
    <n v="256.97556548729153"/>
    <n v="291.44842547097926"/>
    <n v="207.55905134104711"/>
  </r>
  <r>
    <x v="0"/>
    <x v="4"/>
    <s v="2018/01/11, C"/>
    <x v="27"/>
    <x v="1"/>
    <s v="is_arm16fraud_bad"/>
    <x v="2"/>
    <n v="699"/>
    <n v="660"/>
    <n v="634"/>
    <n v="613"/>
    <n v="596"/>
    <n v="588"/>
    <n v="577"/>
    <n v="566"/>
    <n v="557"/>
    <n v="548"/>
  </r>
  <r>
    <x v="0"/>
    <x v="4"/>
    <s v="2018/01/11, T"/>
    <x v="27"/>
    <x v="2"/>
    <s v="is_arm16fraud_bad"/>
    <x v="0"/>
    <n v="0"/>
    <n v="8.0173609018023978E-3"/>
    <n v="8.0173609018023978E-3"/>
    <n v="1.3360153050055373E-2"/>
    <n v="0.27191448994419254"/>
    <n v="0.33326459194583596"/>
    <n v="0.46611419742314969"/>
    <n v="0.47581625109854048"/>
    <n v="0.47581625109854048"/>
    <n v="0.47865579918208312"/>
  </r>
  <r>
    <x v="0"/>
    <x v="4"/>
    <s v="2018/01/11, T"/>
    <x v="27"/>
    <x v="2"/>
    <s v="is_arm16fraud_bad"/>
    <x v="1"/>
    <m/>
    <n v="3227.1043727740403"/>
    <n v="4929.437969924812"/>
    <n v="4015.981239610544"/>
    <n v="257.38964179452773"/>
    <n v="257.93005654880903"/>
    <n v="219.99117857264403"/>
    <n v="251.88882832243141"/>
    <n v="281.84312176191713"/>
    <n v="316.8529724659968"/>
  </r>
  <r>
    <x v="0"/>
    <x v="4"/>
    <s v="2018/01/11, T"/>
    <x v="27"/>
    <x v="2"/>
    <s v="is_arm16fraud_bad"/>
    <x v="2"/>
    <n v="695"/>
    <n v="653"/>
    <n v="621"/>
    <n v="602"/>
    <n v="587"/>
    <n v="574"/>
    <n v="562"/>
    <n v="550"/>
    <n v="542"/>
    <n v="533"/>
  </r>
  <r>
    <x v="0"/>
    <x v="4"/>
    <s v="2018/01/11, Y"/>
    <x v="27"/>
    <x v="3"/>
    <s v="is_arm16fraud_bad"/>
    <x v="0"/>
    <n v="7.1091156024356325E-2"/>
    <n v="7.1913619271345222E-2"/>
    <n v="7.2816607044313378E-2"/>
    <n v="0.1109163604096907"/>
    <n v="0.11597010053043579"/>
    <n v="0.1178863407620542"/>
    <n v="0.12698856882177317"/>
    <n v="0.14660455205319281"/>
    <n v="0.15887523759517941"/>
    <n v="0.2283725993299594"/>
  </r>
  <r>
    <x v="0"/>
    <x v="4"/>
    <s v="2018/01/11, Y"/>
    <x v="27"/>
    <x v="3"/>
    <s v="is_arm16fraud_bad"/>
    <x v="1"/>
    <n v="0.32211322047167046"/>
    <n v="1.8564532551047312"/>
    <n v="2.2344386298876704"/>
    <n v="1.8149156326881977"/>
    <n v="2.3787689054521182"/>
    <n v="2.9204290795679704"/>
    <n v="3.4843698427328844"/>
    <n v="3.6147800514148578"/>
    <n v="3.7001875203201751"/>
    <n v="2.5812373343324975"/>
  </r>
  <r>
    <x v="0"/>
    <x v="4"/>
    <s v="2018/01/11, Y"/>
    <x v="27"/>
    <x v="3"/>
    <s v="is_arm16fraud_bad"/>
    <x v="2"/>
    <n v="803"/>
    <n v="773"/>
    <n v="764"/>
    <n v="753"/>
    <n v="738"/>
    <n v="725"/>
    <n v="716"/>
    <n v="706"/>
    <n v="697"/>
    <n v="697"/>
  </r>
  <r>
    <x v="0"/>
    <x v="4"/>
    <s v="2018/01/18, C"/>
    <x v="28"/>
    <x v="1"/>
    <s v="is_arm16fraud_bad"/>
    <x v="0"/>
    <n v="9.2796203380006173E-2"/>
    <n v="0.12901443657507203"/>
    <n v="0.13081674425344611"/>
    <n v="0.13081674425344611"/>
    <n v="0.69052837502490627"/>
    <n v="0.69052837502490627"/>
    <n v="0.69052837502490627"/>
    <n v="0.69052837502490627"/>
    <n v="0.81049504591808996"/>
    <n v="0.82408027967467889"/>
  </r>
  <r>
    <x v="0"/>
    <x v="4"/>
    <s v="2018/01/18, C"/>
    <x v="28"/>
    <x v="1"/>
    <s v="is_arm16fraud_bad"/>
    <x v="1"/>
    <n v="111.22855260589498"/>
    <n v="168.53376623376619"/>
    <n v="284.77966629742446"/>
    <n v="376.65658751038495"/>
    <n v="92.390004459367276"/>
    <n v="116.15208081947431"/>
    <n v="138.86692067572537"/>
    <n v="162.69735979224598"/>
    <n v="158.86750474913401"/>
    <n v="177.59915650071437"/>
  </r>
  <r>
    <x v="0"/>
    <x v="4"/>
    <s v="2018/01/18, C"/>
    <x v="28"/>
    <x v="1"/>
    <s v="is_arm16fraud_bad"/>
    <x v="2"/>
    <n v="692"/>
    <n v="655"/>
    <n v="634"/>
    <n v="617"/>
    <n v="606"/>
    <n v="595"/>
    <n v="582"/>
    <n v="571"/>
    <n v="559"/>
    <n v="550"/>
  </r>
  <r>
    <x v="0"/>
    <x v="4"/>
    <s v="2018/01/18, T"/>
    <x v="28"/>
    <x v="2"/>
    <s v="is_arm16fraud_bad"/>
    <x v="0"/>
    <n v="0"/>
    <n v="0"/>
    <n v="0"/>
    <n v="0"/>
    <n v="0"/>
    <n v="0"/>
    <n v="0"/>
    <n v="0"/>
    <n v="0"/>
    <n v="0"/>
  </r>
  <r>
    <x v="0"/>
    <x v="4"/>
    <s v="2018/01/18, T"/>
    <x v="28"/>
    <x v="2"/>
    <s v="is_arm16fraud_bad"/>
    <x v="1"/>
    <m/>
    <m/>
    <m/>
    <m/>
    <m/>
    <m/>
    <m/>
    <m/>
    <m/>
    <m/>
  </r>
  <r>
    <x v="0"/>
    <x v="4"/>
    <s v="2018/01/18, T"/>
    <x v="28"/>
    <x v="2"/>
    <s v="is_arm16fraud_bad"/>
    <x v="2"/>
    <n v="692"/>
    <n v="648"/>
    <n v="615"/>
    <n v="597"/>
    <n v="581"/>
    <n v="567"/>
    <n v="553"/>
    <n v="542"/>
    <n v="535"/>
    <n v="524"/>
  </r>
  <r>
    <x v="0"/>
    <x v="4"/>
    <s v="2018/01/18, Y"/>
    <x v="28"/>
    <x v="3"/>
    <s v="is_arm16fraud_bad"/>
    <x v="0"/>
    <n v="9.1274854919264764E-2"/>
    <n v="9.2589584047738413E-2"/>
    <n v="9.5195411552376638E-2"/>
    <n v="0.17794117607568924"/>
    <n v="0.20355583745372205"/>
    <n v="0.20462727724592181"/>
    <n v="0.25886039085801393"/>
    <n v="0.27494058074184985"/>
    <n v="0.27494058074184985"/>
    <n v="0.34095845794303431"/>
  </r>
  <r>
    <x v="0"/>
    <x v="4"/>
    <s v="2018/01/18, Y"/>
    <x v="28"/>
    <x v="3"/>
    <s v="is_arm16fraud_bad"/>
    <x v="1"/>
    <n v="0"/>
    <n v="0.76730278422273779"/>
    <n v="0.83335590007447025"/>
    <n v="0.55025156720179436"/>
    <n v="0.8248323953806822"/>
    <n v="0.9790124720481248"/>
    <n v="1.0070187741315748"/>
    <n v="1.7286798688893499"/>
    <n v="1.7286798688893499"/>
    <n v="1.5137038518849888"/>
  </r>
  <r>
    <x v="0"/>
    <x v="4"/>
    <s v="2018/01/18, Y"/>
    <x v="28"/>
    <x v="3"/>
    <s v="is_arm16fraud_bad"/>
    <x v="2"/>
    <n v="875"/>
    <n v="827"/>
    <n v="803"/>
    <n v="767"/>
    <n v="742"/>
    <n v="733"/>
    <n v="716"/>
    <n v="705"/>
    <n v="705"/>
    <n v="698"/>
  </r>
  <r>
    <x v="0"/>
    <x v="4"/>
    <s v="2018/01/25, C"/>
    <x v="29"/>
    <x v="1"/>
    <s v="is_arm16fraud_bad"/>
    <x v="0"/>
    <n v="0.24197087130819436"/>
    <n v="0.2814543984442664"/>
    <n v="0.301868975479195"/>
    <n v="0.78607630235883108"/>
    <n v="0.79314674563372078"/>
    <n v="0.87738417206319141"/>
    <n v="0.87738417206319141"/>
    <n v="0.88863904295235285"/>
    <n v="0.88863904295235285"/>
    <n v="0.88863904295235285"/>
  </r>
  <r>
    <x v="0"/>
    <x v="4"/>
    <s v="2018/01/25, C"/>
    <x v="29"/>
    <x v="1"/>
    <s v="is_arm16fraud_bad"/>
    <x v="1"/>
    <n v="26.024018878509235"/>
    <n v="49.473893350667879"/>
    <n v="78.318433760850894"/>
    <n v="43.09558829050011"/>
    <n v="56.475386750403679"/>
    <n v="64.029805868345633"/>
    <n v="77.632353930392455"/>
    <n v="88.760759186818007"/>
    <n v="102.11168467612856"/>
    <n v="115.48356733457749"/>
  </r>
  <r>
    <x v="0"/>
    <x v="4"/>
    <s v="2018/01/25, C"/>
    <x v="29"/>
    <x v="1"/>
    <s v="is_arm16fraud_bad"/>
    <x v="2"/>
    <n v="689"/>
    <n v="653"/>
    <n v="627"/>
    <n v="610"/>
    <n v="596"/>
    <n v="583"/>
    <n v="572"/>
    <n v="562"/>
    <n v="556"/>
    <n v="546"/>
  </r>
  <r>
    <x v="0"/>
    <x v="4"/>
    <s v="2018/01/25, T"/>
    <x v="29"/>
    <x v="2"/>
    <s v="is_arm16fraud_bad"/>
    <x v="0"/>
    <n v="0"/>
    <n v="0.68848813613406001"/>
    <n v="0.68848813613406001"/>
    <n v="0.68848813613406001"/>
    <n v="0.68848813613406001"/>
    <n v="0.68848813613406001"/>
    <n v="0.68848813613406001"/>
    <n v="0.68848813613406001"/>
    <n v="0.68848813613406001"/>
    <n v="0.68848813613406001"/>
  </r>
  <r>
    <x v="0"/>
    <x v="4"/>
    <s v="2018/01/25, T"/>
    <x v="29"/>
    <x v="2"/>
    <s v="is_arm16fraud_bad"/>
    <x v="1"/>
    <m/>
    <n v="160.00779213255322"/>
    <n v="265.61271073518327"/>
    <n v="358.98426365795723"/>
    <n v="459.75532993453442"/>
    <n v="564.37478998899235"/>
    <n v="668.16865332251894"/>
    <n v="778.6126890099066"/>
    <n v="891.6298374949306"/>
    <n v="997.09370835988636"/>
  </r>
  <r>
    <x v="0"/>
    <x v="4"/>
    <s v="2018/01/25, T"/>
    <x v="29"/>
    <x v="2"/>
    <s v="is_arm16fraud_bad"/>
    <x v="2"/>
    <n v="682"/>
    <n v="644"/>
    <n v="622"/>
    <n v="599"/>
    <n v="581"/>
    <n v="566"/>
    <n v="553"/>
    <n v="545"/>
    <n v="534"/>
    <n v="524"/>
  </r>
  <r>
    <x v="0"/>
    <x v="4"/>
    <s v="2018/01/25, Y"/>
    <x v="29"/>
    <x v="3"/>
    <s v="is_arm16fraud_bad"/>
    <x v="0"/>
    <n v="2.8494842018104195E-2"/>
    <n v="2.8494842018104195E-2"/>
    <n v="4.5577487288069055E-2"/>
    <n v="6.8168459132749409E-2"/>
    <n v="9.9715607547752771E-2"/>
    <n v="0.12579856730034278"/>
    <n v="0.13236747697932011"/>
    <n v="0.13321543417912607"/>
    <n v="0.13321543417912607"/>
    <n v="0.13907177121622441"/>
  </r>
  <r>
    <x v="0"/>
    <x v="4"/>
    <s v="2018/01/25, Y"/>
    <x v="29"/>
    <x v="3"/>
    <s v="is_arm16fraud_bad"/>
    <x v="1"/>
    <n v="1.1526191149967973"/>
    <n v="1.2567879537093578"/>
    <n v="1.1801763632300355"/>
    <n v="1.3156852734992719"/>
    <n v="1.0835138643570044"/>
    <n v="1.1249506600587693"/>
    <n v="1.7880188912152"/>
    <n v="2.2034126713583473"/>
    <n v="3.0223741513719822"/>
    <n v="3.6714923952051945"/>
  </r>
  <r>
    <x v="0"/>
    <x v="4"/>
    <s v="2018/01/25, Y"/>
    <x v="29"/>
    <x v="3"/>
    <s v="is_arm16fraud_bad"/>
    <x v="2"/>
    <n v="785"/>
    <n v="776"/>
    <n v="758"/>
    <n v="748"/>
    <n v="730"/>
    <n v="723"/>
    <n v="712"/>
    <n v="696"/>
    <n v="693"/>
    <n v="684"/>
  </r>
  <r>
    <x v="0"/>
    <x v="4"/>
    <s v="2018/02/01, C"/>
    <x v="6"/>
    <x v="1"/>
    <s v="is_arm16fraud_bad"/>
    <x v="0"/>
    <n v="0"/>
    <n v="0.92267946115519484"/>
    <n v="0.92267946115519484"/>
    <n v="0.92267946115519484"/>
    <n v="0.92267946115519484"/>
    <n v="0.92267946115519484"/>
    <n v="0.94094851448606753"/>
    <n v="0.94094851448606753"/>
    <n v="0.94094851448606753"/>
    <n v="0.94094851448606753"/>
  </r>
  <r>
    <x v="0"/>
    <x v="4"/>
    <s v="2018/02/01, C"/>
    <x v="6"/>
    <x v="1"/>
    <s v="is_arm16fraud_bad"/>
    <x v="1"/>
    <m/>
    <n v="94.914749999999998"/>
    <n v="200.23564999999999"/>
    <n v="284.12619999999998"/>
    <n v="366.79055"/>
    <n v="449.44355000000002"/>
    <n v="539.48592861345378"/>
    <n v="637.10663855657958"/>
    <n v="725.57834869582268"/>
    <n v="824.59570504020405"/>
  </r>
  <r>
    <x v="0"/>
    <x v="4"/>
    <s v="2018/02/01, C"/>
    <x v="6"/>
    <x v="1"/>
    <s v="is_arm16fraud_bad"/>
    <x v="2"/>
    <n v="704"/>
    <n v="670"/>
    <n v="663"/>
    <n v="634"/>
    <n v="623"/>
    <n v="608"/>
    <n v="585"/>
    <n v="573"/>
    <n v="566"/>
    <n v="557"/>
  </r>
  <r>
    <x v="0"/>
    <x v="4"/>
    <s v="2018/02/01, T"/>
    <x v="6"/>
    <x v="2"/>
    <s v="is_arm16fraud_bad"/>
    <x v="0"/>
    <n v="9.8046463489012518E-3"/>
    <n v="9.8046463489012518E-3"/>
    <n v="7.9093278134067677E-2"/>
    <n v="7.9093278134067677E-2"/>
    <n v="7.9093278134067677E-2"/>
    <n v="7.9093278134067677E-2"/>
    <n v="8.1551370432661183E-2"/>
    <n v="8.892564732844177E-2"/>
    <n v="8.892564732844177E-2"/>
    <n v="8.892564732844177E-2"/>
  </r>
  <r>
    <x v="0"/>
    <x v="4"/>
    <s v="2018/02/01, T"/>
    <x v="6"/>
    <x v="2"/>
    <s v="is_arm16fraud_bad"/>
    <x v="1"/>
    <n v="901.86616399623028"/>
    <n v="1691.3371819038643"/>
    <n v="330.43387077929657"/>
    <n v="512.37209370253527"/>
    <n v="571.51153756279939"/>
    <n v="708.34752891692949"/>
    <n v="759.8414730878186"/>
    <n v="801.12940351241809"/>
    <n v="910.8082978281202"/>
    <n v="1083.5425023381481"/>
  </r>
  <r>
    <x v="0"/>
    <x v="4"/>
    <s v="2018/02/01, T"/>
    <x v="6"/>
    <x v="2"/>
    <s v="is_arm16fraud_bad"/>
    <x v="2"/>
    <n v="681"/>
    <n v="634"/>
    <n v="603"/>
    <n v="591"/>
    <n v="585"/>
    <n v="576"/>
    <n v="571"/>
    <n v="561"/>
    <n v="551"/>
    <n v="545"/>
  </r>
  <r>
    <x v="0"/>
    <x v="4"/>
    <s v="2018/02/01, Y"/>
    <x v="6"/>
    <x v="3"/>
    <s v="is_arm16fraud_bad"/>
    <x v="0"/>
    <n v="0"/>
    <n v="0"/>
    <n v="0.2470271269081524"/>
    <n v="0.2470271269081524"/>
    <n v="0.2470271269081524"/>
    <n v="0.2470271269081524"/>
    <n v="0.2470271269081524"/>
    <n v="0.25977893944180513"/>
    <n v="0.25977893944180513"/>
    <n v="0.25977893944180513"/>
  </r>
  <r>
    <x v="0"/>
    <x v="4"/>
    <s v="2018/02/01, Y"/>
    <x v="6"/>
    <x v="3"/>
    <s v="is_arm16fraud_bad"/>
    <x v="1"/>
    <m/>
    <m/>
    <n v="0.13362932220157811"/>
    <n v="0.13362932220157811"/>
    <n v="1.4664478922857904"/>
    <n v="1.4664478922857904"/>
    <n v="1.4664478922857904"/>
    <n v="1.4231072223454455"/>
    <n v="1.451444392605566"/>
    <n v="1.451444392605566"/>
  </r>
  <r>
    <x v="0"/>
    <x v="4"/>
    <s v="2018/02/01, Y"/>
    <x v="6"/>
    <x v="3"/>
    <s v="is_arm16fraud_bad"/>
    <x v="2"/>
    <n v="793"/>
    <n v="793"/>
    <n v="784"/>
    <n v="784"/>
    <n v="770"/>
    <n v="770"/>
    <n v="770"/>
    <n v="721"/>
    <n v="717"/>
    <n v="717"/>
  </r>
  <r>
    <x v="0"/>
    <x v="4"/>
    <s v="2018/02/08, C"/>
    <x v="30"/>
    <x v="1"/>
    <s v="is_arm16fraud_bad"/>
    <x v="0"/>
    <n v="0"/>
    <n v="0"/>
    <n v="0"/>
    <n v="0"/>
    <n v="0"/>
    <n v="0"/>
    <n v="0"/>
    <n v="0"/>
    <n v="0"/>
    <n v="0"/>
  </r>
  <r>
    <x v="0"/>
    <x v="4"/>
    <s v="2018/02/08, C"/>
    <x v="30"/>
    <x v="1"/>
    <s v="is_arm16fraud_bad"/>
    <x v="1"/>
    <m/>
    <m/>
    <m/>
    <m/>
    <m/>
    <m/>
    <m/>
    <m/>
    <m/>
    <m/>
  </r>
  <r>
    <x v="0"/>
    <x v="4"/>
    <s v="2018/02/08, C"/>
    <x v="30"/>
    <x v="1"/>
    <s v="is_arm16fraud_bad"/>
    <x v="2"/>
    <n v="654"/>
    <n v="631"/>
    <n v="624"/>
    <n v="623"/>
    <n v="609"/>
    <n v="599"/>
    <n v="586"/>
    <n v="586"/>
    <n v="586"/>
    <n v="578"/>
  </r>
  <r>
    <x v="0"/>
    <x v="4"/>
    <s v="2018/02/08, T"/>
    <x v="30"/>
    <x v="2"/>
    <s v="is_arm16fraud_bad"/>
    <x v="0"/>
    <n v="0"/>
    <n v="0"/>
    <n v="0"/>
    <n v="0"/>
    <n v="0"/>
    <n v="0"/>
    <n v="0"/>
    <n v="0"/>
    <n v="0"/>
    <n v="0"/>
  </r>
  <r>
    <x v="0"/>
    <x v="4"/>
    <s v="2018/02/08, T"/>
    <x v="30"/>
    <x v="2"/>
    <s v="is_arm16fraud_bad"/>
    <x v="1"/>
    <m/>
    <m/>
    <m/>
    <m/>
    <m/>
    <m/>
    <m/>
    <m/>
    <m/>
    <m/>
  </r>
  <r>
    <x v="0"/>
    <x v="4"/>
    <s v="2018/02/08, T"/>
    <x v="30"/>
    <x v="2"/>
    <s v="is_arm16fraud_bad"/>
    <x v="2"/>
    <n v="740"/>
    <n v="708"/>
    <n v="670"/>
    <n v="630"/>
    <n v="595"/>
    <n v="591"/>
    <n v="582"/>
    <n v="582"/>
    <n v="580"/>
    <n v="573"/>
  </r>
  <r>
    <x v="0"/>
    <x v="4"/>
    <s v="2018/02/08, Y"/>
    <x v="30"/>
    <x v="3"/>
    <s v="is_arm16fraud_bad"/>
    <x v="0"/>
    <n v="3.6998335654017472E-2"/>
    <n v="3.6998335654017472E-2"/>
    <n v="3.6998335654017472E-2"/>
    <n v="3.6998335654017472E-2"/>
    <n v="3.6998335654017472E-2"/>
    <n v="0.23843204004502039"/>
    <n v="0.23843204004502039"/>
    <n v="0.23843204004502039"/>
    <n v="0.23843204004502039"/>
    <n v="0.23843204004502039"/>
  </r>
  <r>
    <x v="0"/>
    <x v="4"/>
    <s v="2018/02/08, Y"/>
    <x v="30"/>
    <x v="3"/>
    <s v="is_arm16fraud_bad"/>
    <x v="1"/>
    <n v="6.7309105757452006"/>
    <n v="6.7309105757452006"/>
    <n v="6.7309105757452006"/>
    <n v="6.7309105757452006"/>
    <n v="6.7309105757452006"/>
    <n v="1.044458994234059"/>
    <n v="1.044458994234059"/>
    <n v="3.1604325511648046"/>
    <n v="3.1604325511648046"/>
    <n v="3.1604325511648046"/>
  </r>
  <r>
    <x v="0"/>
    <x v="4"/>
    <s v="2018/02/08, Y"/>
    <x v="30"/>
    <x v="3"/>
    <s v="is_arm16fraud_bad"/>
    <x v="2"/>
    <n v="766"/>
    <n v="766"/>
    <n v="745"/>
    <n v="745"/>
    <n v="745"/>
    <n v="736"/>
    <n v="736"/>
    <n v="705"/>
    <n v="705"/>
    <n v="705"/>
  </r>
  <r>
    <x v="0"/>
    <x v="4"/>
    <s v="2018/02/15, C"/>
    <x v="31"/>
    <x v="1"/>
    <s v="is_arm16fraud_bad"/>
    <x v="0"/>
    <n v="0"/>
    <n v="0"/>
    <n v="0"/>
    <n v="0"/>
    <n v="0"/>
    <n v="0"/>
    <n v="0.12538398846467302"/>
    <n v="0.12538398846467302"/>
    <n v="0.12538398846467302"/>
    <n v="0.12538398846467302"/>
  </r>
  <r>
    <x v="0"/>
    <x v="4"/>
    <s v="2018/02/15, C"/>
    <x v="31"/>
    <x v="1"/>
    <s v="is_arm16fraud_bad"/>
    <x v="1"/>
    <m/>
    <m/>
    <m/>
    <m/>
    <m/>
    <m/>
    <n v="245.49043750000001"/>
    <n v="253.85237499999999"/>
    <n v="309.21637500000003"/>
    <n v="341.75125000000003"/>
  </r>
  <r>
    <x v="0"/>
    <x v="4"/>
    <s v="2018/02/15, C"/>
    <x v="31"/>
    <x v="1"/>
    <s v="is_arm16fraud_bad"/>
    <x v="2"/>
    <n v="688"/>
    <n v="675"/>
    <n v="650"/>
    <n v="638"/>
    <n v="618"/>
    <n v="607"/>
    <n v="598"/>
    <n v="596"/>
    <n v="591"/>
    <n v="587"/>
  </r>
  <r>
    <x v="0"/>
    <x v="4"/>
    <s v="2018/02/15, T"/>
    <x v="31"/>
    <x v="2"/>
    <s v="is_arm16fraud_bad"/>
    <x v="0"/>
    <m/>
    <m/>
    <m/>
    <m/>
    <m/>
    <m/>
    <m/>
    <m/>
    <m/>
    <m/>
  </r>
  <r>
    <x v="0"/>
    <x v="4"/>
    <s v="2018/02/15, T"/>
    <x v="31"/>
    <x v="2"/>
    <s v="is_arm16fraud_bad"/>
    <x v="1"/>
    <m/>
    <m/>
    <m/>
    <m/>
    <m/>
    <m/>
    <m/>
    <m/>
    <m/>
    <m/>
  </r>
  <r>
    <x v="0"/>
    <x v="4"/>
    <s v="2018/02/15, T"/>
    <x v="31"/>
    <x v="2"/>
    <s v="is_arm16fraud_bad"/>
    <x v="2"/>
    <n v="746"/>
    <n v="729"/>
    <n v="675"/>
    <n v="649"/>
    <n v="637"/>
    <n v="621"/>
    <n v="600"/>
    <n v="579"/>
    <n v="566"/>
    <n v="563"/>
  </r>
  <r>
    <x v="0"/>
    <x v="4"/>
    <s v="2018/02/15, Y"/>
    <x v="31"/>
    <x v="3"/>
    <s v="is_arm16fraud_bad"/>
    <x v="0"/>
    <n v="6.7392374596575697E-2"/>
    <n v="6.7392374596575697E-2"/>
    <n v="6.7392374596575697E-2"/>
    <n v="6.7392374596575697E-2"/>
    <n v="6.7392374596575697E-2"/>
    <n v="6.7392374596575697E-2"/>
    <n v="6.7392374596575697E-2"/>
    <n v="6.7392374596575697E-2"/>
    <n v="6.7392374596575697E-2"/>
    <n v="6.7392374596575697E-2"/>
  </r>
  <r>
    <x v="0"/>
    <x v="4"/>
    <s v="2018/02/15, Y"/>
    <x v="31"/>
    <x v="3"/>
    <s v="is_arm16fraud_bad"/>
    <x v="1"/>
    <n v="25.434253246753247"/>
    <n v="25.434253246753247"/>
    <n v="25.434253246753247"/>
    <n v="28.356331168831161"/>
    <n v="39.314123376623378"/>
    <n v="39.314123376623378"/>
    <n v="49.794237012987026"/>
    <n v="49.794237012987026"/>
    <n v="51.837256493506494"/>
    <n v="56.872970779220786"/>
  </r>
  <r>
    <x v="0"/>
    <x v="4"/>
    <s v="2018/02/15, Y"/>
    <x v="31"/>
    <x v="3"/>
    <s v="is_arm16fraud_bad"/>
    <x v="2"/>
    <n v="794"/>
    <n v="794"/>
    <n v="794"/>
    <n v="759"/>
    <n v="726"/>
    <n v="719"/>
    <n v="679"/>
    <n v="678"/>
    <n v="670"/>
    <n v="668"/>
  </r>
  <r>
    <x v="0"/>
    <x v="4"/>
    <s v="2018/02/22, C"/>
    <x v="32"/>
    <x v="1"/>
    <s v="is_arm16fraud_bad"/>
    <x v="0"/>
    <m/>
    <m/>
    <m/>
    <m/>
    <m/>
    <m/>
    <m/>
    <m/>
    <m/>
    <m/>
  </r>
  <r>
    <x v="0"/>
    <x v="4"/>
    <s v="2018/02/22, C"/>
    <x v="32"/>
    <x v="1"/>
    <s v="is_arm16fraud_bad"/>
    <x v="1"/>
    <m/>
    <m/>
    <m/>
    <m/>
    <m/>
    <m/>
    <m/>
    <m/>
    <m/>
    <m/>
  </r>
  <r>
    <x v="0"/>
    <x v="4"/>
    <s v="2018/02/22, C"/>
    <x v="32"/>
    <x v="1"/>
    <s v="is_arm16fraud_bad"/>
    <x v="2"/>
    <n v="776"/>
    <n v="693"/>
    <n v="612"/>
    <n v="595"/>
    <n v="588"/>
    <n v="569"/>
    <n v="569"/>
    <n v="554"/>
    <n v="543"/>
    <n v="541"/>
  </r>
  <r>
    <x v="0"/>
    <x v="4"/>
    <s v="2018/02/22, T"/>
    <x v="32"/>
    <x v="2"/>
    <s v="is_arm16fraud_bad"/>
    <x v="0"/>
    <m/>
    <m/>
    <m/>
    <m/>
    <m/>
    <m/>
    <m/>
    <m/>
    <m/>
    <m/>
  </r>
  <r>
    <x v="0"/>
    <x v="4"/>
    <s v="2018/02/22, T"/>
    <x v="32"/>
    <x v="2"/>
    <s v="is_arm16fraud_bad"/>
    <x v="1"/>
    <m/>
    <m/>
    <m/>
    <m/>
    <m/>
    <m/>
    <m/>
    <m/>
    <m/>
    <m/>
  </r>
  <r>
    <x v="0"/>
    <x v="4"/>
    <s v="2018/02/22, T"/>
    <x v="32"/>
    <x v="2"/>
    <s v="is_arm16fraud_bad"/>
    <x v="2"/>
    <n v="654"/>
    <n v="648"/>
    <n v="623"/>
    <n v="587"/>
    <n v="572"/>
    <n v="550"/>
    <n v="549"/>
    <n v="549"/>
    <n v="549"/>
    <n v="537"/>
  </r>
  <r>
    <x v="0"/>
    <x v="4"/>
    <s v="2018/02/22, Y"/>
    <x v="32"/>
    <x v="3"/>
    <s v="is_arm16fraud_bad"/>
    <x v="0"/>
    <n v="0"/>
    <n v="0"/>
    <n v="0"/>
    <n v="0"/>
    <n v="0"/>
    <n v="0"/>
    <n v="0"/>
    <n v="0"/>
    <n v="0"/>
    <n v="0"/>
  </r>
  <r>
    <x v="0"/>
    <x v="4"/>
    <s v="2018/02/22, Y"/>
    <x v="32"/>
    <x v="3"/>
    <s v="is_arm16fraud_bad"/>
    <x v="1"/>
    <m/>
    <m/>
    <m/>
    <m/>
    <m/>
    <m/>
    <m/>
    <m/>
    <m/>
    <m/>
  </r>
  <r>
    <x v="0"/>
    <x v="4"/>
    <s v="2018/02/22, Y"/>
    <x v="32"/>
    <x v="3"/>
    <s v="is_arm16fraud_bad"/>
    <x v="2"/>
    <n v="708"/>
    <n v="708"/>
    <n v="708"/>
    <n v="660"/>
    <n v="660"/>
    <n v="660"/>
    <n v="660"/>
    <n v="660"/>
    <n v="660"/>
    <n v="660"/>
  </r>
  <r>
    <x v="0"/>
    <x v="4"/>
    <s v="2018/03/01, C"/>
    <x v="7"/>
    <x v="1"/>
    <s v="is_arm16fraud_bad"/>
    <x v="0"/>
    <m/>
    <m/>
    <m/>
    <m/>
    <m/>
    <m/>
    <m/>
    <m/>
    <m/>
    <m/>
  </r>
  <r>
    <x v="0"/>
    <x v="4"/>
    <s v="2018/03/01, C"/>
    <x v="7"/>
    <x v="1"/>
    <s v="is_arm16fraud_bad"/>
    <x v="1"/>
    <m/>
    <m/>
    <m/>
    <m/>
    <m/>
    <m/>
    <m/>
    <m/>
    <m/>
    <m/>
  </r>
  <r>
    <x v="0"/>
    <x v="4"/>
    <s v="2018/03/01, C"/>
    <x v="7"/>
    <x v="1"/>
    <s v="is_arm16fraud_bad"/>
    <x v="2"/>
    <n v="593"/>
    <n v="543"/>
    <n v="520"/>
    <n v="520"/>
    <n v="514"/>
    <n v="494"/>
    <n v="493"/>
    <n v="489"/>
    <n v="489"/>
    <n v="489"/>
  </r>
  <r>
    <x v="0"/>
    <x v="4"/>
    <s v="2018/03/01, T"/>
    <x v="7"/>
    <x v="2"/>
    <s v="is_arm16fraud_bad"/>
    <x v="0"/>
    <m/>
    <m/>
    <m/>
    <m/>
    <m/>
    <m/>
    <m/>
    <m/>
    <m/>
    <m/>
  </r>
  <r>
    <x v="0"/>
    <x v="4"/>
    <s v="2018/03/01, T"/>
    <x v="7"/>
    <x v="2"/>
    <s v="is_arm16fraud_bad"/>
    <x v="1"/>
    <m/>
    <m/>
    <m/>
    <m/>
    <m/>
    <m/>
    <m/>
    <m/>
    <m/>
    <m/>
  </r>
  <r>
    <x v="0"/>
    <x v="4"/>
    <s v="2018/03/01, T"/>
    <x v="7"/>
    <x v="2"/>
    <s v="is_arm16fraud_bad"/>
    <x v="2"/>
    <n v="688"/>
    <n v="585"/>
    <n v="585"/>
    <n v="585"/>
    <n v="525"/>
    <n v="525"/>
    <n v="508"/>
    <n v="498"/>
    <n v="498"/>
    <n v="482"/>
  </r>
  <r>
    <x v="0"/>
    <x v="4"/>
    <s v="2018/03/01, Y"/>
    <x v="7"/>
    <x v="3"/>
    <s v="is_arm16fraud_bad"/>
    <x v="0"/>
    <m/>
    <m/>
    <m/>
    <m/>
    <m/>
    <m/>
    <m/>
    <m/>
    <m/>
    <m/>
  </r>
  <r>
    <x v="0"/>
    <x v="4"/>
    <s v="2018/03/01, Y"/>
    <x v="7"/>
    <x v="3"/>
    <s v="is_arm16fraud_bad"/>
    <x v="1"/>
    <m/>
    <m/>
    <m/>
    <m/>
    <m/>
    <m/>
    <m/>
    <m/>
    <m/>
    <m/>
  </r>
  <r>
    <x v="0"/>
    <x v="4"/>
    <s v="2018/03/01, Y"/>
    <x v="7"/>
    <x v="3"/>
    <s v="is_arm16fraud_bad"/>
    <x v="2"/>
    <n v="429"/>
    <n v="429"/>
    <n v="429"/>
    <n v="429"/>
    <n v="429"/>
    <n v="429"/>
    <n v="429"/>
    <n v="429"/>
    <n v="429"/>
    <n v="429"/>
  </r>
  <r>
    <x v="1"/>
    <x v="4"/>
    <s v="2017/08/31, C"/>
    <x v="8"/>
    <x v="1"/>
    <s v="is_arm16fraud_bad"/>
    <x v="0"/>
    <n v="0.82302054262355862"/>
    <n v="0.83775245169060353"/>
    <n v="0.83775245169060353"/>
    <n v="0.86458067219611612"/>
    <n v="0.88568655911165317"/>
    <n v="0.88568655911165317"/>
    <n v="0.88568655911165317"/>
    <n v="0.89098413672745314"/>
    <n v="0.89172636041731601"/>
    <n v="0.89172636041731601"/>
  </r>
  <r>
    <x v="1"/>
    <x v="4"/>
    <s v="2017/08/31, C"/>
    <x v="8"/>
    <x v="1"/>
    <s v="is_arm16fraud_bad"/>
    <x v="1"/>
    <n v="8.4170509768388122"/>
    <n v="19.129214131854205"/>
    <n v="31.988953715406218"/>
    <n v="43.077378996780702"/>
    <n v="54.030162788504015"/>
    <n v="65.21989902048881"/>
    <n v="77.704907485093855"/>
    <n v="89.22414941781102"/>
    <n v="101.35923069261136"/>
    <n v="113.58349728748338"/>
  </r>
  <r>
    <x v="1"/>
    <x v="4"/>
    <s v="2017/08/31, C"/>
    <x v="8"/>
    <x v="1"/>
    <s v="is_arm16fraud_bad"/>
    <x v="2"/>
    <n v="554.755"/>
    <n v="427.27499999999998"/>
    <n v="329.44499999999999"/>
    <n v="288.52499999999998"/>
    <n v="247.27600000000004"/>
    <n v="213.57900000000001"/>
    <n v="190"/>
    <n v="172.20099999999999"/>
    <n v="154.69399999999996"/>
    <n v="141.524"/>
  </r>
  <r>
    <x v="1"/>
    <x v="4"/>
    <s v="2017/08/31, T"/>
    <x v="8"/>
    <x v="2"/>
    <s v="is_arm16fraud_bad"/>
    <x v="0"/>
    <n v="3.0212607236105919E-2"/>
    <n v="8.0504088278313055E-2"/>
    <n v="0.18946896386976184"/>
    <n v="0.39482584479210753"/>
    <n v="0.4786449798624528"/>
    <n v="0.51111651278870451"/>
    <n v="0.51111651278870451"/>
    <n v="0.51111651278870451"/>
    <n v="0.51111651278870451"/>
    <n v="0.5278635759757595"/>
  </r>
  <r>
    <x v="1"/>
    <x v="4"/>
    <s v="2017/08/31, T"/>
    <x v="8"/>
    <x v="2"/>
    <s v="is_arm16fraud_bad"/>
    <x v="1"/>
    <n v="157.863087806908"/>
    <n v="520.90093185485989"/>
    <n v="557.01953150921258"/>
    <n v="472.19640374061919"/>
    <n v="562.72071377912414"/>
    <n v="671.87735021360004"/>
    <n v="834.64027485097188"/>
    <n v="1001.0301827693368"/>
    <n v="1172.9599940962798"/>
    <n v="1304.1792652814941"/>
  </r>
  <r>
    <x v="1"/>
    <x v="4"/>
    <s v="2017/08/31, T"/>
    <x v="8"/>
    <x v="2"/>
    <s v="is_arm16fraud_bad"/>
    <x v="2"/>
    <n v="717.07600000000002"/>
    <n v="534.029"/>
    <n v="382.00099999999998"/>
    <n v="285.13600000000002"/>
    <n v="241.42799999999997"/>
    <n v="215.179"/>
    <n v="186.745"/>
    <n v="176.72399999999996"/>
    <n v="158.48699999999999"/>
    <n v="143.67699999999999"/>
  </r>
  <r>
    <x v="1"/>
    <x v="4"/>
    <s v="2017/08/31, Y"/>
    <x v="8"/>
    <x v="3"/>
    <s v="is_arm16fraud_bad"/>
    <x v="0"/>
    <n v="0.13761440894772375"/>
    <n v="0.26443240574697041"/>
    <n v="0.45641548327614589"/>
    <n v="0.46227917172744226"/>
    <n v="0.51839860984648478"/>
    <n v="0.57807598437875485"/>
    <n v="0.58972734747789479"/>
    <n v="0.60355205147360536"/>
    <n v="0.6261436808008749"/>
    <n v="0.65009783712121827"/>
  </r>
  <r>
    <x v="1"/>
    <x v="4"/>
    <s v="2017/08/31, Y"/>
    <x v="8"/>
    <x v="3"/>
    <s v="is_arm16fraud_bad"/>
    <x v="1"/>
    <n v="0.23757765819702303"/>
    <n v="0.31381076461333501"/>
    <n v="0.27851549138889736"/>
    <n v="0.41372058113691934"/>
    <n v="0.54866131328627443"/>
    <n v="0.77337915374108901"/>
    <n v="0.93925162402686624"/>
    <n v="1.1859929877590485"/>
    <n v="1.2496322104056721"/>
    <n v="1.8950727334448123"/>
  </r>
  <r>
    <x v="1"/>
    <x v="4"/>
    <s v="2017/08/31, Y"/>
    <x v="8"/>
    <x v="3"/>
    <s v="is_arm16fraud_bad"/>
    <x v="2"/>
    <n v="963.41200000000015"/>
    <n v="881.22099999999989"/>
    <n v="818.24599999999998"/>
    <n v="764.39"/>
    <n v="678.58199999999999"/>
    <n v="648.59500000000014"/>
    <n v="617.78599999999994"/>
    <n v="575.92499999999995"/>
    <n v="560.55600000000004"/>
    <n v="530.44600000000003"/>
  </r>
  <r>
    <x v="1"/>
    <x v="4"/>
    <s v="2017/09/07, C"/>
    <x v="9"/>
    <x v="1"/>
    <s v="is_arm16fraud_bad"/>
    <x v="0"/>
    <n v="0.20391992587569979"/>
    <n v="0.62245952096106005"/>
    <n v="0.62245952096106005"/>
    <n v="0.75305034985391694"/>
    <n v="0.77790045049682432"/>
    <n v="0.82046512288374751"/>
    <n v="0.82046512288374751"/>
    <n v="0.82046512288374751"/>
    <n v="0.84531522352665522"/>
    <n v="0.84531522352665522"/>
  </r>
  <r>
    <x v="1"/>
    <x v="4"/>
    <s v="2017/09/07, C"/>
    <x v="9"/>
    <x v="1"/>
    <s v="is_arm16fraud_bad"/>
    <x v="1"/>
    <n v="86.287960029246889"/>
    <n v="60.975373559940685"/>
    <n v="96.308899851716674"/>
    <n v="107.88328870576917"/>
    <n v="131.63832224382321"/>
    <n v="148.89627935755203"/>
    <n v="178.60382232298937"/>
    <n v="204.63360823136435"/>
    <n v="226.10976372860279"/>
    <n v="254.11673932033125"/>
  </r>
  <r>
    <x v="1"/>
    <x v="4"/>
    <s v="2017/09/07, C"/>
    <x v="9"/>
    <x v="1"/>
    <s v="is_arm16fraud_bad"/>
    <x v="2"/>
    <n v="533.66399999999999"/>
    <n v="376.12599999999998"/>
    <n v="304.15699999999998"/>
    <n v="262.21600000000001"/>
    <n v="223.92"/>
    <n v="198.114"/>
    <n v="183.071"/>
    <n v="165.05"/>
    <n v="153.70699999999999"/>
    <n v="140.23500000000001"/>
  </r>
  <r>
    <x v="1"/>
    <x v="4"/>
    <s v="2017/09/07, T"/>
    <x v="9"/>
    <x v="2"/>
    <s v="is_arm16fraud_bad"/>
    <x v="0"/>
    <n v="0.86689265133235716"/>
    <n v="0.86689265133235716"/>
    <n v="0.87539470797986019"/>
    <n v="0.87581896060657083"/>
    <n v="0.87717843946450658"/>
    <n v="0.87717843946450658"/>
    <n v="0.87717843946450658"/>
    <n v="0.87972480543043341"/>
    <n v="0.87972480543043341"/>
    <n v="0.87972480543043341"/>
  </r>
  <r>
    <x v="1"/>
    <x v="4"/>
    <s v="2017/09/07, T"/>
    <x v="9"/>
    <x v="2"/>
    <s v="is_arm16fraud_bad"/>
    <x v="1"/>
    <n v="4.6462488243249753"/>
    <n v="9.1730208693963604"/>
    <n v="12.945927991398827"/>
    <n v="18.146557557036715"/>
    <n v="23.260636797596256"/>
    <n v="28.745281203809153"/>
    <n v="34.229870847367287"/>
    <n v="40.431688041209213"/>
    <n v="45.18234981444256"/>
    <n v="50.66718363421991"/>
  </r>
  <r>
    <x v="1"/>
    <x v="4"/>
    <s v="2017/09/07, T"/>
    <x v="9"/>
    <x v="2"/>
    <s v="is_arm16fraud_bad"/>
    <x v="2"/>
    <n v="467.05599999999993"/>
    <n v="328.30900000000003"/>
    <n v="276.15199999999999"/>
    <n v="246.44300000000004"/>
    <n v="212.917"/>
    <n v="187.51900000000001"/>
    <n v="164.102"/>
    <n v="150.00399999999999"/>
    <n v="136.60900000000001"/>
    <n v="127.31699999999998"/>
  </r>
  <r>
    <x v="1"/>
    <x v="4"/>
    <s v="2017/09/07, Y"/>
    <x v="9"/>
    <x v="3"/>
    <s v="is_arm16fraud_bad"/>
    <x v="0"/>
    <n v="5.7546293880265741E-2"/>
    <n v="8.5926743040212389E-2"/>
    <n v="0.16696450584432551"/>
    <n v="0.25011359311276044"/>
    <n v="0.34018554740555473"/>
    <n v="0.40435628248346001"/>
    <n v="0.40985037847281575"/>
    <n v="0.42108021885172803"/>
    <n v="0.45929035562717102"/>
    <n v="0.51132020984079829"/>
  </r>
  <r>
    <x v="1"/>
    <x v="4"/>
    <s v="2017/09/07, Y"/>
    <x v="9"/>
    <x v="3"/>
    <s v="is_arm16fraud_bad"/>
    <x v="1"/>
    <n v="0"/>
    <n v="0"/>
    <n v="0"/>
    <n v="3.7082225325121121E-2"/>
    <n v="2.7263852586970901E-2"/>
    <n v="0.10478506384879152"/>
    <n v="0.42077197096427293"/>
    <n v="0.44576822696612967"/>
    <n v="0.45191502548202594"/>
    <n v="0.43681312185490279"/>
  </r>
  <r>
    <x v="1"/>
    <x v="4"/>
    <s v="2017/09/07, Y"/>
    <x v="9"/>
    <x v="3"/>
    <s v="is_arm16fraud_bad"/>
    <x v="2"/>
    <n v="958.77900000000011"/>
    <n v="951.96199999999988"/>
    <n v="939.77200000000016"/>
    <n v="894.93200000000002"/>
    <n v="869.31100000000004"/>
    <n v="792.11900000000014"/>
    <n v="785.00400000000002"/>
    <n v="758.32500000000005"/>
    <n v="724.82700000000011"/>
    <n v="706.779"/>
  </r>
  <r>
    <x v="1"/>
    <x v="4"/>
    <s v="2017/09/14, C"/>
    <x v="10"/>
    <x v="1"/>
    <s v="is_arm16fraud_bad"/>
    <x v="0"/>
    <n v="0.17443594177639196"/>
    <n v="0.17443594177639196"/>
    <n v="0.31868779019893512"/>
    <n v="0.31868779019893512"/>
    <n v="0.6973182554703774"/>
    <n v="0.70008918723873548"/>
    <n v="0.71469955474462488"/>
    <n v="0.71469955474462488"/>
    <n v="0.75548058986124944"/>
    <n v="0.75548058986124944"/>
  </r>
  <r>
    <x v="1"/>
    <x v="4"/>
    <s v="2017/09/14, C"/>
    <x v="10"/>
    <x v="1"/>
    <s v="is_arm16fraud_bad"/>
    <x v="1"/>
    <n v="156.37470483773396"/>
    <n v="338.59549597018122"/>
    <n v="294.89858896164247"/>
    <n v="418.0779435798288"/>
    <n v="244.80243303538745"/>
    <n v="297.8264133695742"/>
    <n v="344.43415907369751"/>
    <n v="400.30540168513886"/>
    <n v="430.23774292241342"/>
    <n v="479.99839140641552"/>
  </r>
  <r>
    <x v="1"/>
    <x v="4"/>
    <s v="2017/09/14, C"/>
    <x v="10"/>
    <x v="1"/>
    <s v="is_arm16fraud_bad"/>
    <x v="2"/>
    <n v="576.64700000000005"/>
    <n v="404.464"/>
    <n v="314.26799999999997"/>
    <n v="267.15199999999999"/>
    <n v="222.15100000000004"/>
    <n v="196.202"/>
    <n v="172.875"/>
    <n v="154.61199999999999"/>
    <n v="143.40100000000001"/>
    <n v="132.679"/>
  </r>
  <r>
    <x v="1"/>
    <x v="4"/>
    <s v="2017/09/14, T"/>
    <x v="10"/>
    <x v="2"/>
    <s v="is_arm16fraud_bad"/>
    <x v="0"/>
    <n v="0.50864355421205243"/>
    <n v="0.50864355421205243"/>
    <n v="0.52833588873467685"/>
    <n v="0.63775187658501487"/>
    <n v="0.6595515088978835"/>
    <n v="0.69659635074155057"/>
    <n v="0.69742110349738773"/>
    <n v="0.69742110349738773"/>
    <n v="0.69742110349738773"/>
    <n v="0.69742110349738773"/>
  </r>
  <r>
    <x v="1"/>
    <x v="4"/>
    <s v="2017/09/14, T"/>
    <x v="10"/>
    <x v="2"/>
    <s v="is_arm16fraud_bad"/>
    <x v="1"/>
    <n v="97.130332295208447"/>
    <n v="144.20138432526645"/>
    <n v="255.88898745667609"/>
    <n v="319.29312201263605"/>
    <n v="409.75038423189432"/>
    <n v="481.35435280372621"/>
    <n v="586.763990331017"/>
    <n v="694.60328516207005"/>
    <n v="800.32364524834077"/>
    <n v="906.74898673640564"/>
  </r>
  <r>
    <x v="1"/>
    <x v="4"/>
    <s v="2017/09/14, T"/>
    <x v="10"/>
    <x v="2"/>
    <s v="is_arm16fraud_bad"/>
    <x v="2"/>
    <n v="479.68599999999998"/>
    <n v="434.94"/>
    <n v="339.54700000000008"/>
    <n v="253.86399999999995"/>
    <n v="216.21399999999997"/>
    <n v="189.57900000000001"/>
    <n v="168.983"/>
    <n v="152.172"/>
    <n v="139.041"/>
    <n v="127.322"/>
  </r>
  <r>
    <x v="1"/>
    <x v="4"/>
    <s v="2017/09/14, Y"/>
    <x v="10"/>
    <x v="3"/>
    <s v="is_arm16fraud_bad"/>
    <x v="0"/>
    <n v="0.10230991567174783"/>
    <n v="0.21544284480760748"/>
    <n v="0.34487512428698541"/>
    <n v="0.42462017710428152"/>
    <n v="0.44660962859684677"/>
    <n v="0.50116460643077687"/>
    <n v="0.51233922123457154"/>
    <n v="0.60516454475452852"/>
    <n v="0.66205808033611668"/>
    <n v="0.70247517998250653"/>
  </r>
  <r>
    <x v="1"/>
    <x v="4"/>
    <s v="2017/09/14, Y"/>
    <x v="10"/>
    <x v="3"/>
    <s v="is_arm16fraud_bad"/>
    <x v="1"/>
    <n v="0.16441021261437355"/>
    <n v="7.8075440394280979E-2"/>
    <n v="4.8773581518606099E-2"/>
    <n v="3.9613743988476807E-2"/>
    <n v="0.16014803771561589"/>
    <n v="0.35832906409819554"/>
    <n v="0.5072833187036172"/>
    <n v="0.48216345552503198"/>
    <n v="0.46302177506207026"/>
    <n v="0.4829940343597996"/>
  </r>
  <r>
    <x v="1"/>
    <x v="4"/>
    <s v="2017/09/14, Y"/>
    <x v="10"/>
    <x v="3"/>
    <s v="is_arm16fraud_bad"/>
    <x v="2"/>
    <n v="931.39499999999998"/>
    <n v="896.30799999999999"/>
    <n v="865.81600000000003"/>
    <n v="853.60699999999997"/>
    <n v="816.97199999999998"/>
    <n v="777.07700000000011"/>
    <n v="773.53700000000015"/>
    <n v="720.375"/>
    <n v="690.79200000000003"/>
    <n v="651.27800000000002"/>
  </r>
  <r>
    <x v="1"/>
    <x v="4"/>
    <s v="2017/09/21, C"/>
    <x v="11"/>
    <x v="1"/>
    <s v="is_arm16fraud_bad"/>
    <x v="0"/>
    <n v="0.50407471117129621"/>
    <n v="0.81206919689150814"/>
    <n v="0.81206919689150814"/>
    <n v="0.85781819956324989"/>
    <n v="0.90418328880430432"/>
    <n v="0.91002086154521844"/>
    <n v="0.91002086154521844"/>
    <n v="0.91002086154521844"/>
    <n v="0.92396515755956476"/>
    <n v="0.92396515755956476"/>
  </r>
  <r>
    <x v="1"/>
    <x v="4"/>
    <s v="2017/09/21, C"/>
    <x v="11"/>
    <x v="1"/>
    <s v="is_arm16fraud_bad"/>
    <x v="1"/>
    <n v="26.134921403245517"/>
    <n v="39.583578709372119"/>
    <n v="56.924836061263889"/>
    <n v="71.703729316143892"/>
    <n v="87.945132564258259"/>
    <n v="107.2428646597894"/>
    <n v="127.66360842432648"/>
    <n v="147.38301259493119"/>
    <n v="160.78451770282501"/>
    <n v="180.55928119202756"/>
  </r>
  <r>
    <x v="1"/>
    <x v="4"/>
    <s v="2017/09/21, C"/>
    <x v="11"/>
    <x v="1"/>
    <s v="is_arm16fraud_bad"/>
    <x v="2"/>
    <n v="564.68100000000004"/>
    <n v="401.24299999999994"/>
    <n v="366.40600000000001"/>
    <n v="310.44099999999997"/>
    <n v="274.99200000000002"/>
    <n v="245.75399999999999"/>
    <n v="221.048"/>
    <n v="198.36699999999996"/>
    <n v="182.703"/>
    <n v="169.61699999999996"/>
  </r>
  <r>
    <x v="1"/>
    <x v="4"/>
    <s v="2017/09/21, T"/>
    <x v="11"/>
    <x v="2"/>
    <s v="is_arm16fraud_bad"/>
    <x v="0"/>
    <n v="1.7240462485897629E-2"/>
    <n v="4.5616228684760819E-2"/>
    <n v="4.5616228684760819E-2"/>
    <n v="4.5616228684760819E-2"/>
    <n v="6.882388025380673E-2"/>
    <n v="6.882388025380673E-2"/>
    <n v="6.882388025380673E-2"/>
    <n v="6.882388025380673E-2"/>
    <n v="7.6849117209563014E-2"/>
    <n v="7.6849117209563014E-2"/>
  </r>
  <r>
    <x v="1"/>
    <x v="4"/>
    <s v="2017/09/21, T"/>
    <x v="11"/>
    <x v="2"/>
    <s v="is_arm16fraud_bad"/>
    <x v="1"/>
    <n v="1662.2257419139717"/>
    <n v="1251.4663516068056"/>
    <n v="1897.5803087586639"/>
    <n v="2552.8652173913042"/>
    <n v="2113.9809973270967"/>
    <n v="2550.8057133311058"/>
    <n v="2920.540511192783"/>
    <n v="3355.2161710658202"/>
    <n v="3400.010005236386"/>
    <n v="3786.3679495810898"/>
  </r>
  <r>
    <x v="1"/>
    <x v="4"/>
    <s v="2017/09/21, T"/>
    <x v="11"/>
    <x v="2"/>
    <s v="is_arm16fraud_bad"/>
    <x v="2"/>
    <n v="429.55599999999993"/>
    <n v="322.858"/>
    <n v="265.72800000000001"/>
    <n v="229.041"/>
    <n v="199.76599999999999"/>
    <n v="177.38499999999999"/>
    <n v="159.56800000000001"/>
    <n v="144.38200000000001"/>
    <n v="134.16100000000003"/>
    <n v="123.66800000000002"/>
  </r>
  <r>
    <x v="1"/>
    <x v="4"/>
    <s v="2017/09/21, Y"/>
    <x v="11"/>
    <x v="3"/>
    <s v="is_arm16fraud_bad"/>
    <x v="0"/>
    <n v="0.12032837228971338"/>
    <n v="0.25321543479715858"/>
    <n v="0.34673560157883726"/>
    <n v="0.47607928130347649"/>
    <n v="0.51965513133631092"/>
    <n v="0.60314183845803282"/>
    <n v="0.6037220165698729"/>
    <n v="0.64138175417952814"/>
    <n v="0.6487976660790914"/>
    <n v="0.65650828289470509"/>
  </r>
  <r>
    <x v="1"/>
    <x v="4"/>
    <s v="2017/09/21, Y"/>
    <x v="11"/>
    <x v="3"/>
    <s v="is_arm16fraud_bad"/>
    <x v="1"/>
    <n v="1.0646522470418128E-2"/>
    <n v="5.0592441982752565E-3"/>
    <n v="3.6946846922495591E-3"/>
    <n v="1.001515119309586E-2"/>
    <n v="1.0784093001613544E-2"/>
    <n v="1.5429677669265063E-2"/>
    <n v="9.2917549962256832E-2"/>
    <n v="0.17598391250973985"/>
    <n v="0.23817319771668871"/>
    <n v="0.4126376540076675"/>
  </r>
  <r>
    <x v="1"/>
    <x v="4"/>
    <s v="2017/09/21, Y"/>
    <x v="11"/>
    <x v="3"/>
    <s v="is_arm16fraud_bad"/>
    <x v="2"/>
    <n v="987.49199999999996"/>
    <n v="973.24400000000014"/>
    <n v="968.80200000000013"/>
    <n v="939.34299999999996"/>
    <n v="910.43200000000002"/>
    <n v="836.93700000000013"/>
    <n v="775.48"/>
    <n v="736.49"/>
    <n v="700.45699999999999"/>
    <n v="664.27200000000005"/>
  </r>
  <r>
    <x v="1"/>
    <x v="4"/>
    <s v="2017/09/28, C"/>
    <x v="12"/>
    <x v="1"/>
    <s v="is_arm16fraud_bad"/>
    <x v="0"/>
    <n v="3.3032951035683107E-2"/>
    <n v="3.4215262624521091E-2"/>
    <n v="0.38027759162622254"/>
    <n v="0.38271944927918394"/>
    <n v="0.38271944927918394"/>
    <n v="0.38271944927918394"/>
    <n v="0.39155070443302487"/>
    <n v="0.39243851082569886"/>
    <n v="0.39243851082569886"/>
    <n v="0.39243851082569886"/>
  </r>
  <r>
    <x v="1"/>
    <x v="4"/>
    <s v="2017/09/28, C"/>
    <x v="12"/>
    <x v="1"/>
    <s v="is_arm16fraud_bad"/>
    <x v="1"/>
    <n v="147.94133484483493"/>
    <n v="287.29148948298462"/>
    <n v="39.024129951337997"/>
    <n v="52.967414701961367"/>
    <n v="66.126841210500345"/>
    <n v="80.199455128074476"/>
    <n v="92.106154885294501"/>
    <n v="106.02208607007108"/>
    <n v="120.14483969210704"/>
    <n v="133.80943260070924"/>
  </r>
  <r>
    <x v="1"/>
    <x v="4"/>
    <s v="2017/09/28, C"/>
    <x v="12"/>
    <x v="1"/>
    <s v="is_arm16fraud_bad"/>
    <x v="2"/>
    <n v="519.48099999999988"/>
    <n v="399.42700000000008"/>
    <n v="322.74799999999999"/>
    <n v="283.89999999999998"/>
    <n v="239.24199999999999"/>
    <n v="214.55199999999999"/>
    <n v="189.74600000000001"/>
    <n v="176.24100000000004"/>
    <n v="159.43600000000004"/>
    <n v="148.821"/>
  </r>
  <r>
    <x v="1"/>
    <x v="4"/>
    <s v="2017/09/28, T"/>
    <x v="12"/>
    <x v="2"/>
    <s v="is_arm16fraud_bad"/>
    <x v="0"/>
    <n v="0.49025687227475745"/>
    <n v="0.49025687227475745"/>
    <n v="0.53012328039162548"/>
    <n v="0.63570169171807722"/>
    <n v="0.63570169171807722"/>
    <n v="0.63570169171807722"/>
    <n v="0.63570169171807722"/>
    <n v="0.63570169171807722"/>
    <n v="0.63570169171807722"/>
    <n v="0.63570169171807722"/>
  </r>
  <r>
    <x v="1"/>
    <x v="4"/>
    <s v="2017/09/28, T"/>
    <x v="12"/>
    <x v="2"/>
    <s v="is_arm16fraud_bad"/>
    <x v="1"/>
    <n v="147.17585028641989"/>
    <n v="316.37737785881438"/>
    <n v="448.67299547246989"/>
    <n v="503.85956685895241"/>
    <n v="638.90688353244684"/>
    <n v="767.895711770763"/>
    <n v="900.81864433052476"/>
    <n v="1031.3990666209017"/>
    <n v="1167.576187207281"/>
    <n v="1300.3151289347518"/>
  </r>
  <r>
    <x v="1"/>
    <x v="4"/>
    <s v="2017/09/28, T"/>
    <x v="12"/>
    <x v="2"/>
    <s v="is_arm16fraud_bad"/>
    <x v="2"/>
    <n v="418.08600000000007"/>
    <n v="342.89499999999998"/>
    <n v="288.59500000000008"/>
    <n v="241.77000000000004"/>
    <n v="215.22"/>
    <n v="190.62"/>
    <n v="172.27099999999999"/>
    <n v="155.24100000000001"/>
    <n v="138.602"/>
    <n v="128.47999999999999"/>
  </r>
  <r>
    <x v="1"/>
    <x v="4"/>
    <s v="2017/09/28, Y"/>
    <x v="12"/>
    <x v="3"/>
    <s v="is_arm16fraud_bad"/>
    <x v="0"/>
    <n v="0.10151143711079123"/>
    <n v="0.21093300408844848"/>
    <n v="0.30382197003208161"/>
    <n v="0.37947448400254641"/>
    <n v="0.42157258129563263"/>
    <n v="0.49731713078093825"/>
    <n v="0.59602946562855597"/>
    <n v="0.64145204873263517"/>
    <n v="0.69382331320721524"/>
    <n v="0.69755465712440623"/>
  </r>
  <r>
    <x v="1"/>
    <x v="4"/>
    <s v="2017/09/28, Y"/>
    <x v="12"/>
    <x v="3"/>
    <s v="is_arm16fraud_bad"/>
    <x v="1"/>
    <n v="0.33507972512729928"/>
    <n v="0.19125078188458941"/>
    <n v="0.16108163515101859"/>
    <n v="0.19683479532490847"/>
    <n v="0.36209959180779927"/>
    <n v="0.36193881550822943"/>
    <n v="0.31475061794238002"/>
    <n v="0.41812151905570066"/>
    <n v="0.46084640843358943"/>
    <n v="0.5390300835872941"/>
  </r>
  <r>
    <x v="1"/>
    <x v="4"/>
    <s v="2017/09/28, Y"/>
    <x v="12"/>
    <x v="3"/>
    <s v="is_arm16fraud_bad"/>
    <x v="2"/>
    <n v="956.41200000000015"/>
    <n v="920.19899999999996"/>
    <n v="873.74"/>
    <n v="831.22299999999984"/>
    <n v="805.87699999999995"/>
    <n v="773.64700000000005"/>
    <n v="766.70799999999997"/>
    <n v="709.47900000000016"/>
    <n v="684.71799999999985"/>
    <n v="642.91499999999996"/>
  </r>
  <r>
    <x v="1"/>
    <x v="4"/>
    <s v="2017/10/05, C"/>
    <x v="13"/>
    <x v="1"/>
    <s v="is_arm16fraud_bad"/>
    <x v="0"/>
    <n v="0.40678322004635187"/>
    <n v="0.57907949790794988"/>
    <n v="0.57907949790794988"/>
    <n v="0.62828389665738604"/>
    <n v="0.63220979608343342"/>
    <n v="0.63220979608343342"/>
    <n v="0.66268373489290877"/>
    <n v="0.67512093450094091"/>
    <n v="0.71556827549734803"/>
    <n v="0.71618422485262323"/>
  </r>
  <r>
    <x v="1"/>
    <x v="4"/>
    <s v="2017/10/05, C"/>
    <x v="13"/>
    <x v="1"/>
    <s v="is_arm16fraud_bad"/>
    <x v="1"/>
    <n v="41.844894369563136"/>
    <n v="59.008678578335534"/>
    <n v="96.11178739497602"/>
    <n v="119.20507761245761"/>
    <n v="146.90935751647172"/>
    <n v="177.36597007287421"/>
    <n v="201.1759551785488"/>
    <n v="228.54813128683401"/>
    <n v="246.16593775405073"/>
    <n v="273.88672623261994"/>
  </r>
  <r>
    <x v="1"/>
    <x v="4"/>
    <s v="2017/10/05, C"/>
    <x v="13"/>
    <x v="1"/>
    <s v="is_arm16fraud_bad"/>
    <x v="2"/>
    <n v="525.93100000000004"/>
    <n v="367.74299999999994"/>
    <n v="319.62599999999998"/>
    <n v="268.13499999999999"/>
    <n v="233.17799999999997"/>
    <n v="213.62200000000004"/>
    <n v="187.66200000000001"/>
    <n v="170.667"/>
    <n v="155.46100000000004"/>
    <n v="142.14099999999999"/>
  </r>
  <r>
    <x v="1"/>
    <x v="4"/>
    <s v="2017/10/05, T"/>
    <x v="13"/>
    <x v="2"/>
    <s v="is_arm16fraud_bad"/>
    <x v="0"/>
    <n v="3.4198501188082618E-2"/>
    <n v="0.24068726009870223"/>
    <n v="0.24237494668860043"/>
    <n v="0.25350027417291165"/>
    <n v="0.25350027417291165"/>
    <n v="0.25350027417291165"/>
    <n v="0.33904831535977575"/>
    <n v="0.33904831535977575"/>
    <n v="0.33904831535977575"/>
    <n v="0.33904831535977575"/>
  </r>
  <r>
    <x v="1"/>
    <x v="4"/>
    <s v="2017/10/05, T"/>
    <x v="13"/>
    <x v="2"/>
    <s v="is_arm16fraud_bad"/>
    <x v="1"/>
    <n v="926.50213789417421"/>
    <n v="275.6769061360875"/>
    <n v="412.06444659510805"/>
    <n v="540.78822674069283"/>
    <n v="684.56797534068801"/>
    <n v="826.06356502511596"/>
    <n v="723.91298429413473"/>
    <n v="831.1730340713051"/>
    <n v="933.29317765238636"/>
    <n v="1032.7958641820014"/>
  </r>
  <r>
    <x v="1"/>
    <x v="4"/>
    <s v="2017/10/05, T"/>
    <x v="13"/>
    <x v="2"/>
    <s v="is_arm16fraud_bad"/>
    <x v="2"/>
    <n v="473.34500000000008"/>
    <n v="342.77800000000002"/>
    <n v="269.27"/>
    <n v="227.74"/>
    <n v="199.27099999999999"/>
    <n v="181.2"/>
    <n v="161.66300000000001"/>
    <n v="146.75399999999999"/>
    <n v="133.47300000000001"/>
    <n v="123.73800000000001"/>
  </r>
  <r>
    <x v="1"/>
    <x v="4"/>
    <s v="2017/10/05, Y"/>
    <x v="13"/>
    <x v="3"/>
    <s v="is_arm16fraud_bad"/>
    <x v="0"/>
    <n v="0.11157793811666976"/>
    <n v="0.22607531690020441"/>
    <n v="0.26807034803126006"/>
    <n v="0.41270250968653249"/>
    <n v="0.43765404414375775"/>
    <n v="0.49294257523667218"/>
    <n v="0.5337138020922384"/>
    <n v="0.56187576775469716"/>
    <n v="0.57157545236698593"/>
    <n v="0.61105481275334261"/>
  </r>
  <r>
    <x v="1"/>
    <x v="4"/>
    <s v="2017/10/05, Y"/>
    <x v="13"/>
    <x v="3"/>
    <s v="is_arm16fraud_bad"/>
    <x v="1"/>
    <n v="0"/>
    <n v="0"/>
    <n v="6.3020365709463592E-3"/>
    <n v="4.0934791944020202E-3"/>
    <n v="3.0111498189779078E-2"/>
    <n v="4.0222678167881075E-2"/>
    <n v="6.4556312426726686E-2"/>
    <n v="6.1335878510322413E-2"/>
    <n v="0.13064895334837059"/>
    <n v="0.22132098020741248"/>
  </r>
  <r>
    <x v="1"/>
    <x v="4"/>
    <s v="2017/10/05, Y"/>
    <x v="13"/>
    <x v="3"/>
    <s v="is_arm16fraud_bad"/>
    <x v="2"/>
    <n v="986.92100000000005"/>
    <n v="951.82500000000005"/>
    <n v="904.51599999999996"/>
    <n v="886.60299999999984"/>
    <n v="871.84900000000005"/>
    <n v="852.11099999999999"/>
    <n v="797.47199999999998"/>
    <n v="767.59400000000016"/>
    <n v="741.95799999999997"/>
    <n v="696.67399999999998"/>
  </r>
  <r>
    <x v="1"/>
    <x v="4"/>
    <s v="2017/10/12, C"/>
    <x v="14"/>
    <x v="1"/>
    <s v="is_arm16fraud_bad"/>
    <x v="0"/>
    <n v="0.23585481883228315"/>
    <n v="0.28478026515862942"/>
    <n v="0.40121747587303447"/>
    <n v="0.82214715197608301"/>
    <n v="0.84273000697244238"/>
    <n v="0.84273000697244238"/>
    <n v="0.86050947711829695"/>
    <n v="0.86050947711829695"/>
    <n v="0.86050947711829695"/>
    <n v="0.86050947711829695"/>
  </r>
  <r>
    <x v="1"/>
    <x v="4"/>
    <s v="2017/10/12, C"/>
    <x v="14"/>
    <x v="1"/>
    <s v="is_arm16fraud_bad"/>
    <x v="1"/>
    <n v="41.760463573847176"/>
    <n v="71.002901892192725"/>
    <n v="79.590807888040715"/>
    <n v="51.899287239662222"/>
    <n v="64.985998930227893"/>
    <n v="80.030146568547252"/>
    <n v="93.003294894886267"/>
    <n v="107.76106690011981"/>
    <n v="122.78151079601309"/>
    <n v="137.79092546481343"/>
  </r>
  <r>
    <x v="1"/>
    <x v="4"/>
    <s v="2017/10/12, C"/>
    <x v="14"/>
    <x v="1"/>
    <s v="is_arm16fraud_bad"/>
    <x v="2"/>
    <n v="595.83100000000002"/>
    <n v="457.82"/>
    <n v="354.07600000000008"/>
    <n v="289.42099999999999"/>
    <n v="243.548"/>
    <n v="216.119"/>
    <n v="192.82900000000001"/>
    <n v="176.416"/>
    <n v="161.46100000000004"/>
    <n v="147.38499999999999"/>
  </r>
  <r>
    <x v="1"/>
    <x v="4"/>
    <s v="2017/10/12, T"/>
    <x v="14"/>
    <x v="2"/>
    <s v="is_arm16fraud_bad"/>
    <x v="0"/>
    <n v="7.7321182183769765E-2"/>
    <n v="0.10432246375032532"/>
    <n v="0.10432246375032532"/>
    <n v="0.11659800546998141"/>
    <n v="0.11659800546998141"/>
    <n v="0.11659800546998141"/>
    <n v="0.11659800546998141"/>
    <n v="0.11659800546998141"/>
    <n v="0.23541542888287656"/>
    <n v="0.25996651232218876"/>
  </r>
  <r>
    <x v="1"/>
    <x v="4"/>
    <s v="2017/10/12, T"/>
    <x v="14"/>
    <x v="2"/>
    <s v="is_arm16fraud_bad"/>
    <x v="1"/>
    <n v="309.65477551279611"/>
    <n v="483.78559493551722"/>
    <n v="748.1851760331358"/>
    <n v="900.7355028215278"/>
    <n v="1136.1713235913417"/>
    <n v="1360.2080139813022"/>
    <n v="1590.9723111260844"/>
    <n v="1824.5455866251159"/>
    <n v="1014.3996120473888"/>
    <n v="1030.3875273874282"/>
  </r>
  <r>
    <x v="1"/>
    <x v="4"/>
    <s v="2017/10/12, T"/>
    <x v="14"/>
    <x v="2"/>
    <s v="is_arm16fraud_bad"/>
    <x v="2"/>
    <n v="441.92799999999994"/>
    <n v="347.435"/>
    <n v="298.68299999999999"/>
    <n v="247.93899999999996"/>
    <n v="220.15199999999999"/>
    <n v="195.76300000000003"/>
    <n v="176.298"/>
    <n v="156.70599999999999"/>
    <n v="142.66100000000003"/>
    <n v="131.21299999999999"/>
  </r>
  <r>
    <x v="1"/>
    <x v="4"/>
    <s v="2017/10/12, Y"/>
    <x v="14"/>
    <x v="3"/>
    <s v="is_arm16fraud_bad"/>
    <x v="0"/>
    <n v="9.4601158134296065E-2"/>
    <n v="0.17412217263154101"/>
    <n v="0.29215422332484953"/>
    <n v="0.3197206255976191"/>
    <n v="0.35667876789476394"/>
    <n v="0.41896637894555344"/>
    <n v="0.46418638445618576"/>
    <n v="0.46786013925333753"/>
    <n v="0.4826337610177428"/>
    <n v="0.4900319819512709"/>
  </r>
  <r>
    <x v="1"/>
    <x v="4"/>
    <s v="2017/10/12, Y"/>
    <x v="14"/>
    <x v="3"/>
    <s v="is_arm16fraud_bad"/>
    <x v="1"/>
    <n v="8.8746735281592225E-3"/>
    <n v="7.3622232613377289E-2"/>
    <n v="6.8644033473416619E-2"/>
    <n v="8.4170669401832321E-2"/>
    <n v="0.14483915098512518"/>
    <n v="0.2421697749075058"/>
    <n v="0.27305636791744264"/>
    <n v="0.27994475725316986"/>
    <n v="0.38812230041337115"/>
    <n v="0.4347776593759981"/>
  </r>
  <r>
    <x v="1"/>
    <x v="4"/>
    <s v="2017/10/12, Y"/>
    <x v="14"/>
    <x v="3"/>
    <s v="is_arm16fraud_bad"/>
    <x v="2"/>
    <n v="956.46600000000001"/>
    <n v="925.27599999999995"/>
    <n v="869.53899999999999"/>
    <n v="841.47900000000016"/>
    <n v="805.34699999999998"/>
    <n v="775.64200000000005"/>
    <n v="737.428"/>
    <n v="732.80899999999997"/>
    <n v="730.13800000000003"/>
    <n v="677.721"/>
  </r>
  <r>
    <x v="1"/>
    <x v="4"/>
    <s v="2017/10/19, C"/>
    <x v="15"/>
    <x v="1"/>
    <s v="is_arm16fraud_bad"/>
    <x v="0"/>
    <n v="0.39614840303021903"/>
    <n v="0.5044558904203158"/>
    <n v="0.63903552118442386"/>
    <n v="0.65027183599761773"/>
    <n v="0.65027183599761773"/>
    <n v="0.65027183599761773"/>
    <n v="0.65027183599761773"/>
    <n v="0.70418224004815566"/>
    <n v="0.70418224004815566"/>
    <n v="0.70418224004815566"/>
  </r>
  <r>
    <x v="1"/>
    <x v="4"/>
    <s v="2017/10/19, C"/>
    <x v="15"/>
    <x v="1"/>
    <s v="is_arm16fraud_bad"/>
    <x v="1"/>
    <n v="51.379733603465745"/>
    <n v="92.577299346670756"/>
    <n v="116.29557479557478"/>
    <n v="157.30691636029411"/>
    <n v="198.12424501050421"/>
    <n v="241.85720522584032"/>
    <n v="284.62357865021005"/>
    <n v="302.69599510148646"/>
    <n v="340.1874227029125"/>
    <n v="380.95107245919928"/>
  </r>
  <r>
    <x v="1"/>
    <x v="4"/>
    <s v="2017/10/19, C"/>
    <x v="15"/>
    <x v="1"/>
    <s v="is_arm16fraud_bad"/>
    <x v="2"/>
    <n v="504.51499999999999"/>
    <n v="377.488"/>
    <n v="309.94700000000006"/>
    <n v="261.55799999999999"/>
    <n v="233.33600000000004"/>
    <n v="210.99100000000004"/>
    <n v="188.68399999999997"/>
    <n v="171.126"/>
    <n v="154.04300000000001"/>
    <n v="141.86699999999999"/>
  </r>
  <r>
    <x v="1"/>
    <x v="4"/>
    <s v="2017/10/19, T"/>
    <x v="15"/>
    <x v="2"/>
    <s v="is_arm16fraud_bad"/>
    <x v="0"/>
    <n v="0.5688154014641621"/>
    <n v="0.57142982055379354"/>
    <n v="0.58079451234307478"/>
    <n v="0.59049147144140623"/>
    <n v="0.59049147144140623"/>
    <n v="0.61234241894972907"/>
    <n v="0.61671435722670476"/>
    <n v="0.61671435722670476"/>
    <n v="0.61671435722670476"/>
    <n v="0.61671435722670476"/>
  </r>
  <r>
    <x v="1"/>
    <x v="4"/>
    <s v="2017/10/19, T"/>
    <x v="15"/>
    <x v="2"/>
    <s v="is_arm16fraud_bad"/>
    <x v="1"/>
    <n v="79.275240957373214"/>
    <n v="164.12574596033787"/>
    <n v="246.94262153169845"/>
    <n v="329.62103891488488"/>
    <n v="413.27981179292777"/>
    <n v="481.31527823392486"/>
    <n v="561.12181523018251"/>
    <n v="648.55526647857005"/>
    <n v="730.75064865094782"/>
    <n v="824.71749656179554"/>
  </r>
  <r>
    <x v="1"/>
    <x v="4"/>
    <s v="2017/10/19, T"/>
    <x v="15"/>
    <x v="2"/>
    <s v="is_arm16fraud_bad"/>
    <x v="2"/>
    <n v="444.75799999999998"/>
    <n v="356.536"/>
    <n v="290.18200000000002"/>
    <n v="242.93"/>
    <n v="214.69300000000004"/>
    <n v="186.61500000000001"/>
    <n v="169.34200000000001"/>
    <n v="155.51400000000001"/>
    <n v="141.523"/>
    <n v="134.20599999999999"/>
  </r>
  <r>
    <x v="1"/>
    <x v="4"/>
    <s v="2017/10/19, Y"/>
    <x v="15"/>
    <x v="3"/>
    <s v="is_arm16fraud_bad"/>
    <x v="0"/>
    <n v="5.6926931862779619E-2"/>
    <n v="0.12895234069999853"/>
    <n v="0.20337971462019236"/>
    <n v="0.29344010756970024"/>
    <n v="0.31590524972530154"/>
    <n v="0.34881804150116458"/>
    <n v="0.40695014886193576"/>
    <n v="0.44757798060506049"/>
    <n v="0.4584298312323028"/>
    <n v="0.51593730787274317"/>
  </r>
  <r>
    <x v="1"/>
    <x v="4"/>
    <s v="2017/10/19, Y"/>
    <x v="15"/>
    <x v="3"/>
    <s v="is_arm16fraud_bad"/>
    <x v="1"/>
    <n v="0"/>
    <n v="0"/>
    <n v="1.3854217348637375E-3"/>
    <n v="9.6021869470679436E-4"/>
    <n v="0.14155813916447912"/>
    <n v="0.26550777896074462"/>
    <n v="0.29340366705642823"/>
    <n v="0.34349272847865758"/>
    <n v="0.42083029979621944"/>
    <n v="0.47430979636380527"/>
  </r>
  <r>
    <x v="1"/>
    <x v="4"/>
    <s v="2017/10/19, Y"/>
    <x v="15"/>
    <x v="3"/>
    <s v="is_arm16fraud_bad"/>
    <x v="2"/>
    <n v="995.30899999999997"/>
    <n v="989.68899999999996"/>
    <n v="964.23800000000017"/>
    <n v="946.13"/>
    <n v="895.63800000000015"/>
    <n v="840.93700000000013"/>
    <n v="808.73900000000015"/>
    <n v="756.50199999999995"/>
    <n v="693.51400000000012"/>
    <n v="669.34699999999998"/>
  </r>
  <r>
    <x v="1"/>
    <x v="4"/>
    <s v="2017/10/26, C"/>
    <x v="16"/>
    <x v="1"/>
    <s v="is_arm16fraud_bad"/>
    <x v="0"/>
    <n v="0.59815701691083356"/>
    <n v="0.6031984739373325"/>
    <n v="0.63850381263341682"/>
    <n v="0.66997380864667888"/>
    <n v="0.67501526567317827"/>
    <n v="0.68786871016416284"/>
    <n v="0.68786871016416284"/>
    <n v="0.69388918887548789"/>
    <n v="0.75576941516070562"/>
    <n v="0.75576941516070562"/>
  </r>
  <r>
    <x v="1"/>
    <x v="4"/>
    <s v="2017/10/26, C"/>
    <x v="16"/>
    <x v="1"/>
    <s v="is_arm16fraud_bad"/>
    <x v="1"/>
    <n v="14.637350353078149"/>
    <n v="35.10678251121076"/>
    <n v="59.839583794378918"/>
    <n v="84.155681304609814"/>
    <n v="108.85719652509361"/>
    <n v="142.65061332589903"/>
    <n v="155.60359411911435"/>
    <n v="180.28332024232904"/>
    <n v="188.7325622157972"/>
    <n v="213.04917334953689"/>
  </r>
  <r>
    <x v="1"/>
    <x v="4"/>
    <s v="2017/10/26, C"/>
    <x v="16"/>
    <x v="1"/>
    <s v="is_arm16fraud_bad"/>
    <x v="2"/>
    <n v="560.65099999999995"/>
    <n v="435.92500000000001"/>
    <n v="364.88600000000002"/>
    <n v="301.92599999999999"/>
    <n v="264.18599999999998"/>
    <n v="231.971"/>
    <n v="213.78100000000001"/>
    <n v="191.524"/>
    <n v="176.83600000000004"/>
    <n v="161.75899999999999"/>
  </r>
  <r>
    <x v="1"/>
    <x v="4"/>
    <s v="2017/10/26, T"/>
    <x v="16"/>
    <x v="2"/>
    <s v="is_arm16fraud_bad"/>
    <x v="0"/>
    <n v="0.1167957387169575"/>
    <n v="0.1167957387169575"/>
    <n v="0.1167957387169575"/>
    <n v="0.1167957387169575"/>
    <n v="0.1318948397996384"/>
    <n v="0.1318948397996384"/>
    <n v="0.14459739258933069"/>
    <n v="0.14459739258933069"/>
    <n v="0.14459739258933069"/>
    <n v="0.20811015653779225"/>
  </r>
  <r>
    <x v="1"/>
    <x v="4"/>
    <s v="2017/10/26, T"/>
    <x v="16"/>
    <x v="2"/>
    <s v="is_arm16fraud_bad"/>
    <x v="1"/>
    <n v="543.25815690255217"/>
    <n v="862.78043430974492"/>
    <n v="1315.6530053654296"/>
    <n v="1768.9822723317868"/>
    <n v="1992.4651685393264"/>
    <n v="2401.5343659711075"/>
    <n v="2575.0204538799408"/>
    <n v="2937.9615666178615"/>
    <n v="3321.9766764275255"/>
    <n v="2575.5313428280774"/>
  </r>
  <r>
    <x v="1"/>
    <x v="4"/>
    <s v="2017/10/26, T"/>
    <x v="16"/>
    <x v="2"/>
    <s v="is_arm16fraud_bad"/>
    <x v="2"/>
    <n v="460.85"/>
    <n v="374.779"/>
    <n v="297.55399999999997"/>
    <n v="258.09100000000001"/>
    <n v="233.13600000000005"/>
    <n v="203.697"/>
    <n v="185.89"/>
    <n v="168.845"/>
    <n v="155.75800000000001"/>
    <n v="144.21700000000001"/>
  </r>
  <r>
    <x v="1"/>
    <x v="4"/>
    <s v="2017/10/26, Y"/>
    <x v="16"/>
    <x v="3"/>
    <s v="is_arm16fraud_bad"/>
    <x v="0"/>
    <n v="9.0631208765194565E-2"/>
    <n v="0.1548906103060754"/>
    <n v="0.23085495848808357"/>
    <n v="0.2952089398034014"/>
    <n v="0.42768106552790391"/>
    <n v="0.43155463895255425"/>
    <n v="0.46348356756867926"/>
    <n v="0.53848057172634178"/>
    <n v="0.54779863826111441"/>
    <n v="0.57610653264320877"/>
  </r>
  <r>
    <x v="1"/>
    <x v="4"/>
    <s v="2017/10/26, Y"/>
    <x v="16"/>
    <x v="3"/>
    <s v="is_arm16fraud_bad"/>
    <x v="1"/>
    <n v="0"/>
    <n v="0.12399260748681652"/>
    <n v="0.15641806675579725"/>
    <n v="0.26044299987961961"/>
    <n v="0.28153303607355379"/>
    <n v="0.27900603534580698"/>
    <n v="0.41046546553345392"/>
    <n v="0.48152784587367442"/>
    <n v="0.51164790583906006"/>
    <n v="0.55244219602993638"/>
  </r>
  <r>
    <x v="1"/>
    <x v="4"/>
    <s v="2017/10/26, Y"/>
    <x v="16"/>
    <x v="3"/>
    <s v="is_arm16fraud_bad"/>
    <x v="2"/>
    <n v="976.33099999999979"/>
    <n v="915.23800000000017"/>
    <n v="871.07899999999995"/>
    <n v="818.48400000000004"/>
    <n v="776.30499999999995"/>
    <n v="770.81799999999998"/>
    <n v="746.52800000000002"/>
    <n v="695.47299999999984"/>
    <n v="689.27300000000002"/>
    <n v="658.92299999999989"/>
  </r>
  <r>
    <x v="1"/>
    <x v="4"/>
    <s v="2017/11/02, C"/>
    <x v="17"/>
    <x v="1"/>
    <s v="is_arm16fraud_bad"/>
    <x v="0"/>
    <n v="0.50798931805984371"/>
    <n v="0.67129385162124267"/>
    <n v="0.67129385162124267"/>
    <n v="0.67129385162124267"/>
    <n v="0.67129385162124267"/>
    <n v="0.68655654290431745"/>
    <n v="0.6913014322136305"/>
    <n v="0.71937554060314324"/>
    <n v="0.72528019575638003"/>
    <n v="0.72528019575638003"/>
  </r>
  <r>
    <x v="1"/>
    <x v="4"/>
    <s v="2017/11/02, C"/>
    <x v="17"/>
    <x v="1"/>
    <s v="is_arm16fraud_bad"/>
    <x v="1"/>
    <n v="11.709378580554096"/>
    <n v="19.752125388682717"/>
    <n v="30.53045438678615"/>
    <n v="41.895414790614026"/>
    <n v="53.291366055873794"/>
    <n v="63.041046108354259"/>
    <n v="73.690076525471781"/>
    <n v="81.336005295889819"/>
    <n v="91.155963343730704"/>
    <n v="101.47987031839736"/>
  </r>
  <r>
    <x v="1"/>
    <x v="4"/>
    <s v="2017/11/02, C"/>
    <x v="17"/>
    <x v="1"/>
    <s v="is_arm16fraud_bad"/>
    <x v="2"/>
    <n v="528.35799999999995"/>
    <n v="412.85352"/>
    <n v="345.80500000000001"/>
    <n v="296.16399999999999"/>
    <n v="255.14153999999999"/>
    <n v="226.65100000000004"/>
    <n v="202.52"/>
    <n v="186.84700000000001"/>
    <n v="172.01"/>
    <n v="159.40360999999996"/>
  </r>
  <r>
    <x v="1"/>
    <x v="4"/>
    <s v="2017/11/02, T"/>
    <x v="17"/>
    <x v="2"/>
    <s v="is_arm16fraud_bad"/>
    <x v="0"/>
    <n v="5.9012500084658318E-2"/>
    <n v="0.1041545793384008"/>
    <n v="0.12498730125045998"/>
    <n v="0.12498730125045998"/>
    <n v="0.12498730125045998"/>
    <n v="0.12949338197612861"/>
    <n v="0.42704822364247558"/>
    <n v="0.42704822364247558"/>
    <n v="0.48016398882961553"/>
    <n v="0.48648514415620464"/>
  </r>
  <r>
    <x v="1"/>
    <x v="4"/>
    <s v="2017/11/02, T"/>
    <x v="17"/>
    <x v="2"/>
    <s v="is_arm16fraud_bad"/>
    <x v="1"/>
    <n v="835.86622035195126"/>
    <n v="1040.8016949887287"/>
    <n v="1313.8970269489198"/>
    <n v="1771.4266852106059"/>
    <n v="2244.5558485658553"/>
    <n v="2636.3526499302648"/>
    <n v="936.2650187139202"/>
    <n v="1075.8177613076484"/>
    <n v="1080.8322080755272"/>
    <n v="1190.231674493717"/>
  </r>
  <r>
    <x v="1"/>
    <x v="4"/>
    <s v="2017/11/02, T"/>
    <x v="17"/>
    <x v="2"/>
    <s v="is_arm16fraud_bad"/>
    <x v="2"/>
    <n v="483.48023000000001"/>
    <n v="358.13402000000002"/>
    <n v="301.27658999999994"/>
    <n v="263.43203"/>
    <n v="236.02415999999997"/>
    <n v="210.08599000000001"/>
    <n v="189.9"/>
    <n v="175.58941999999996"/>
    <n v="160.75130999999999"/>
    <n v="149.44499999999996"/>
  </r>
  <r>
    <x v="1"/>
    <x v="4"/>
    <s v="2017/11/02, Y"/>
    <x v="17"/>
    <x v="3"/>
    <s v="is_arm16fraud_bad"/>
    <x v="0"/>
    <n v="0.10628711911554883"/>
    <n v="0.16937357010682699"/>
    <n v="0.25317382799603394"/>
    <n v="0.3380900034388748"/>
    <n v="0.38714943681159775"/>
    <n v="0.4422963655159553"/>
    <n v="0.4922200077018119"/>
    <n v="0.49554266872541342"/>
    <n v="0.51023236969120389"/>
    <n v="0.54147753294796086"/>
  </r>
  <r>
    <x v="1"/>
    <x v="4"/>
    <s v="2017/11/02, Y"/>
    <x v="17"/>
    <x v="3"/>
    <s v="is_arm16fraud_bad"/>
    <x v="1"/>
    <n v="0"/>
    <n v="1.748876056693837E-2"/>
    <n v="0.10559210972440577"/>
    <n v="0.128913323698293"/>
    <n v="0.23945401642112299"/>
    <n v="0.26575402427343325"/>
    <n v="0.30217106092761087"/>
    <n v="0.41175603685137641"/>
    <n v="0.49327182599458946"/>
    <n v="0.55518145456319201"/>
  </r>
  <r>
    <x v="1"/>
    <x v="4"/>
    <s v="2017/11/02, Y"/>
    <x v="17"/>
    <x v="3"/>
    <s v="is_arm16fraud_bad"/>
    <x v="2"/>
    <n v="991.15904999999998"/>
    <n v="977.28002000000004"/>
    <n v="939.30249000000003"/>
    <n v="900.15099999999995"/>
    <n v="865.47749999999996"/>
    <n v="832.85397"/>
    <n v="799.61958000000004"/>
    <n v="766.49900000000002"/>
    <n v="739.24099999999999"/>
    <n v="706.27099999999984"/>
  </r>
  <r>
    <x v="1"/>
    <x v="4"/>
    <s v="2017/11/09, C"/>
    <x v="18"/>
    <x v="1"/>
    <s v="is_arm16fraud_bad"/>
    <x v="0"/>
    <n v="0"/>
    <n v="2.83835975456583E-2"/>
    <n v="0.75906549698952575"/>
    <n v="0.75906549698952575"/>
    <n v="0.84636221893124053"/>
    <n v="0.84684873551528306"/>
    <n v="0.84684873551528306"/>
    <n v="0.85262031353426815"/>
    <n v="0.85407497367248508"/>
    <n v="0.85407497367248508"/>
  </r>
  <r>
    <x v="1"/>
    <x v="4"/>
    <s v="2017/11/09, C"/>
    <x v="18"/>
    <x v="1"/>
    <s v="is_arm16fraud_bad"/>
    <x v="1"/>
    <m/>
    <n v="397.17521910463194"/>
    <n v="24.372300859232023"/>
    <n v="35.69385219534545"/>
    <n v="40.880483928157474"/>
    <n v="50.165760526348087"/>
    <n v="59.784153839602702"/>
    <n v="69.076267213385009"/>
    <n v="79.025308257655453"/>
    <n v="89.279883638549563"/>
  </r>
  <r>
    <x v="1"/>
    <x v="4"/>
    <s v="2017/11/09, C"/>
    <x v="18"/>
    <x v="1"/>
    <s v="is_arm16fraud_bad"/>
    <x v="2"/>
    <n v="646.46329000000003"/>
    <n v="470.14891"/>
    <n v="383.55063000000001"/>
    <n v="330.28899999999999"/>
    <n v="286.05464000000006"/>
    <n v="241.96056999999999"/>
    <n v="214.77314000000004"/>
    <n v="192.42075"/>
    <n v="172.2534"/>
    <n v="159.69587999999999"/>
  </r>
  <r>
    <x v="1"/>
    <x v="4"/>
    <s v="2017/11/09, T"/>
    <x v="18"/>
    <x v="2"/>
    <s v="is_arm16fraud_bad"/>
    <x v="0"/>
    <n v="1.2261575866567545E-3"/>
    <n v="6.9622001022902641E-2"/>
    <n v="6.9622001022902641E-2"/>
    <n v="0.85398341041924652"/>
    <n v="0.86088745088465635"/>
    <n v="0.86088745088465635"/>
    <n v="0.899746704563405"/>
    <n v="0.899746704563405"/>
    <n v="0.899746704563405"/>
    <n v="0.899746704563405"/>
  </r>
  <r>
    <x v="1"/>
    <x v="4"/>
    <s v="2017/11/09, T"/>
    <x v="18"/>
    <x v="2"/>
    <s v="is_arm16fraud_bad"/>
    <x v="1"/>
    <n v="11913.57792792793"/>
    <n v="393.38375921239469"/>
    <n v="605.27383719546549"/>
    <n v="64.224076198803985"/>
    <n v="82.674190621980571"/>
    <n v="97.848734109809286"/>
    <n v="108.92779409977274"/>
    <n v="124.11209731974152"/>
    <n v="140.50645540698653"/>
    <n v="155.88741772670963"/>
  </r>
  <r>
    <x v="1"/>
    <x v="4"/>
    <s v="2017/11/09, T"/>
    <x v="18"/>
    <x v="2"/>
    <s v="is_arm16fraud_bad"/>
    <x v="2"/>
    <n v="471.07089000000002"/>
    <n v="366.88947999999999"/>
    <n v="309.27183000000008"/>
    <n v="264.07"/>
    <n v="245.715"/>
    <n v="225.02691999999996"/>
    <n v="205.29313999999999"/>
    <n v="189.97570999999996"/>
    <n v="175.59572"/>
    <n v="160.63722000000004"/>
  </r>
  <r>
    <x v="1"/>
    <x v="4"/>
    <s v="2017/11/09, Y"/>
    <x v="18"/>
    <x v="3"/>
    <s v="is_arm16fraud_bad"/>
    <x v="0"/>
    <n v="0.11114925663158277"/>
    <n v="0.19103506098924455"/>
    <n v="0.24585247504431529"/>
    <n v="0.33770267292311906"/>
    <n v="0.35879565834209204"/>
    <n v="0.39235464520693991"/>
    <n v="0.46641084822584405"/>
    <n v="0.49230956892753824"/>
    <n v="0.51962727097495198"/>
    <n v="0.54277567230379298"/>
  </r>
  <r>
    <x v="1"/>
    <x v="4"/>
    <s v="2017/11/09, Y"/>
    <x v="18"/>
    <x v="3"/>
    <s v="is_arm16fraud_bad"/>
    <x v="1"/>
    <n v="2.5185085970191805E-2"/>
    <n v="1.7074206936773643E-2"/>
    <n v="8.2657228051361553E-2"/>
    <n v="6.0175668498057805E-2"/>
    <n v="0.26068116096244054"/>
    <n v="0.28816226163599445"/>
    <n v="0.28220856684812423"/>
    <n v="0.28079731704414418"/>
    <n v="0.39361547029900279"/>
    <n v="0.46294903995779602"/>
  </r>
  <r>
    <x v="1"/>
    <x v="4"/>
    <s v="2017/11/09, Y"/>
    <x v="18"/>
    <x v="3"/>
    <s v="is_arm16fraud_bad"/>
    <x v="2"/>
    <n v="979.50054999999998"/>
    <n v="976.46817999999985"/>
    <n v="961.70700999999997"/>
    <n v="947.44798000000003"/>
    <n v="919.80029999999999"/>
    <n v="906.70455000000004"/>
    <n v="873.59832999999981"/>
    <n v="839.08104000000003"/>
    <n v="795.77166"/>
    <n v="766.64703999999995"/>
  </r>
  <r>
    <x v="1"/>
    <x v="4"/>
    <s v="2017/11/16, C"/>
    <x v="19"/>
    <x v="1"/>
    <s v="is_arm16fraud_bad"/>
    <x v="0"/>
    <n v="0.56148216298653941"/>
    <n v="0.56801190239374044"/>
    <n v="0.61156339102181556"/>
    <n v="0.63906239639281204"/>
    <n v="0.70592467343014398"/>
    <n v="0.71702721968039251"/>
    <n v="0.7195635236390161"/>
    <n v="0.7195635236390161"/>
    <n v="0.7195635236390161"/>
    <n v="0.72113752403686748"/>
  </r>
  <r>
    <x v="1"/>
    <x v="4"/>
    <s v="2017/11/16, C"/>
    <x v="19"/>
    <x v="1"/>
    <s v="is_arm16fraud_bad"/>
    <x v="1"/>
    <n v="13.523491438803577"/>
    <n v="29.850172553425899"/>
    <n v="46.212672412274223"/>
    <n v="61.851685308735469"/>
    <n v="72.684853772056286"/>
    <n v="88.081472327960796"/>
    <n v="104.30693702275788"/>
    <n v="121.82999266246536"/>
    <n v="138.59896975023585"/>
    <n v="154.72408101715101"/>
  </r>
  <r>
    <x v="1"/>
    <x v="4"/>
    <s v="2017/11/16, C"/>
    <x v="19"/>
    <x v="1"/>
    <s v="is_arm16fraud_bad"/>
    <x v="2"/>
    <n v="585.52106000000015"/>
    <n v="452.26123000000001"/>
    <n v="362.35622000000001"/>
    <n v="299.08170999999993"/>
    <n v="253.90665999999999"/>
    <n v="228.93899999999996"/>
    <n v="203.81728000000001"/>
    <n v="188.63221999999996"/>
    <n v="173.30208999999999"/>
    <n v="159.05493000000004"/>
  </r>
  <r>
    <x v="1"/>
    <x v="4"/>
    <s v="2017/11/16, T"/>
    <x v="19"/>
    <x v="2"/>
    <s v="is_arm16fraud_bad"/>
    <x v="0"/>
    <n v="0.37724899827589303"/>
    <n v="0.44056036476574378"/>
    <n v="0.46455969194355506"/>
    <n v="0.46455969194355506"/>
    <n v="0.48708722058355319"/>
    <n v="0.48708722058355319"/>
    <n v="0.50044153956134396"/>
    <n v="0.50044153956134396"/>
    <n v="0.50044153956134396"/>
    <n v="0.50044153956134396"/>
  </r>
  <r>
    <x v="1"/>
    <x v="4"/>
    <s v="2017/11/16, T"/>
    <x v="19"/>
    <x v="2"/>
    <s v="is_arm16fraud_bad"/>
    <x v="1"/>
    <n v="91.98602662505175"/>
    <n v="164.39811759412029"/>
    <n v="242.93197835307504"/>
    <n v="328.03823449542233"/>
    <n v="394.37937520041447"/>
    <n v="465.65416491946416"/>
    <n v="531.44223936138303"/>
    <n v="607.907457535562"/>
    <n v="689.76450393133678"/>
    <n v="768.45224176219915"/>
  </r>
  <r>
    <x v="1"/>
    <x v="4"/>
    <s v="2017/11/16, T"/>
    <x v="19"/>
    <x v="2"/>
    <s v="is_arm16fraud_bad"/>
    <x v="2"/>
    <n v="450.12761999999998"/>
    <n v="348.97"/>
    <n v="282.60806000000002"/>
    <n v="242.23388"/>
    <n v="215.66271"/>
    <n v="192.89353000000003"/>
    <n v="175.76575"/>
    <n v="157.17597000000004"/>
    <n v="145.59882999999996"/>
    <n v="132.85990000000001"/>
  </r>
  <r>
    <x v="1"/>
    <x v="4"/>
    <s v="2017/11/16, Y"/>
    <x v="19"/>
    <x v="3"/>
    <s v="is_arm16fraud_bad"/>
    <x v="0"/>
    <n v="9.1044049096654062E-2"/>
    <n v="0.16932743529396563"/>
    <n v="0.18320084690072225"/>
    <n v="0.2344161664009668"/>
    <n v="0.24005867073583992"/>
    <n v="0.30299854474279742"/>
    <n v="0.34537993199106071"/>
    <n v="0.36260956333801991"/>
    <n v="0.42030124187602552"/>
    <n v="0.48245401278186761"/>
  </r>
  <r>
    <x v="1"/>
    <x v="4"/>
    <s v="2017/11/16, Y"/>
    <x v="19"/>
    <x v="3"/>
    <s v="is_arm16fraud_bad"/>
    <x v="1"/>
    <n v="0"/>
    <n v="2.0592539408605545E-2"/>
    <n v="2.4749877639568055E-2"/>
    <n v="0.12825832063330977"/>
    <n v="0.33140012736613722"/>
    <n v="0.28288905618223914"/>
    <n v="0.26204897210502626"/>
    <n v="0.35586562107272218"/>
    <n v="0.37219708856377298"/>
    <n v="0.33294662529037111"/>
  </r>
  <r>
    <x v="1"/>
    <x v="4"/>
    <s v="2017/11/16, Y"/>
    <x v="19"/>
    <x v="3"/>
    <s v="is_arm16fraud_bad"/>
    <x v="2"/>
    <n v="967.66381999999999"/>
    <n v="928.83864000000017"/>
    <n v="905.99875999999995"/>
    <n v="880.0148499999998"/>
    <n v="872.20639000000017"/>
    <n v="857.31799999999998"/>
    <n v="825.18399999999997"/>
    <n v="789.72888999999986"/>
    <n v="749.32051000000001"/>
    <n v="724.84500000000003"/>
  </r>
  <r>
    <x v="1"/>
    <x v="4"/>
    <s v="2017/11/23, C"/>
    <x v="20"/>
    <x v="1"/>
    <s v="is_arm16fraud_bad"/>
    <x v="0"/>
    <n v="0.4709293137865912"/>
    <n v="0.4709293137865912"/>
    <n v="0.47388474673005759"/>
    <n v="0.47388474673005759"/>
    <n v="0.4781900194238009"/>
    <n v="0.5880272390877409"/>
    <n v="0.65280877853501718"/>
    <n v="0.65496033802528719"/>
    <n v="0.65496033802528719"/>
    <n v="0.71859825576151948"/>
  </r>
  <r>
    <x v="1"/>
    <x v="4"/>
    <s v="2017/11/23, C"/>
    <x v="20"/>
    <x v="1"/>
    <s v="is_arm16fraud_bad"/>
    <x v="1"/>
    <n v="17.526245745377803"/>
    <n v="41.743558756375499"/>
    <n v="64.835999618236499"/>
    <n v="87.542171234573246"/>
    <n v="110.66439070307908"/>
    <n v="108.77372133780418"/>
    <n v="114.4131977493208"/>
    <n v="131.33977787460023"/>
    <n v="149.21210262818244"/>
    <n v="151.57391606012789"/>
  </r>
  <r>
    <x v="1"/>
    <x v="4"/>
    <s v="2017/11/23, C"/>
    <x v="20"/>
    <x v="1"/>
    <s v="is_arm16fraud_bad"/>
    <x v="2"/>
    <n v="524.11985000000004"/>
    <n v="407.14364999999992"/>
    <n v="334.37858999999992"/>
    <n v="287.05822999999998"/>
    <n v="248.52171000000001"/>
    <n v="221.23908000000003"/>
    <n v="193.32328000000004"/>
    <n v="174.39985999999999"/>
    <n v="160.51390000000004"/>
    <n v="144.09623999999999"/>
  </r>
  <r>
    <x v="1"/>
    <x v="4"/>
    <s v="2017/11/23, T"/>
    <x v="20"/>
    <x v="2"/>
    <s v="is_arm16fraud_bad"/>
    <x v="0"/>
    <n v="6.2929799990558158E-2"/>
    <n v="0.1652005602152738"/>
    <n v="0.19036303838104077"/>
    <n v="0.19036303838104077"/>
    <n v="0.19036303838104077"/>
    <n v="0.284293515036115"/>
    <n v="0.284293515036115"/>
    <n v="0.284293515036115"/>
    <n v="0.284293515036115"/>
    <n v="0.284293515036115"/>
  </r>
  <r>
    <x v="1"/>
    <x v="4"/>
    <s v="2017/11/23, T"/>
    <x v="20"/>
    <x v="2"/>
    <s v="is_arm16fraud_bad"/>
    <x v="1"/>
    <n v="1906.5623905976488"/>
    <n v="1526.0128357782437"/>
    <n v="2016.7680209969412"/>
    <n v="2697.6548317764737"/>
    <n v="3393.1680788625272"/>
    <n v="2762.195519207351"/>
    <n v="3239.0379718808808"/>
    <n v="3710.8409443152882"/>
    <n v="4177.2938392560609"/>
    <n v="4666.4461696003564"/>
  </r>
  <r>
    <x v="1"/>
    <x v="4"/>
    <s v="2017/11/23, T"/>
    <x v="20"/>
    <x v="2"/>
    <s v="is_arm16fraud_bad"/>
    <x v="2"/>
    <n v="433.80007000000006"/>
    <n v="344.59978000000001"/>
    <n v="281.70344"/>
    <n v="235.19246999999999"/>
    <n v="207.72308000000004"/>
    <n v="184.51778999999999"/>
    <n v="169.97959000000003"/>
    <n v="153.59032999999997"/>
    <n v="138.90656000000001"/>
    <n v="129.18728999999999"/>
  </r>
  <r>
    <x v="1"/>
    <x v="4"/>
    <s v="2017/11/23, Y"/>
    <x v="20"/>
    <x v="3"/>
    <s v="is_arm16fraud_bad"/>
    <x v="0"/>
    <n v="8.1873239435283282E-2"/>
    <n v="0.1296337361181841"/>
    <n v="0.1976755208358538"/>
    <n v="0.26014099984277256"/>
    <n v="0.34245318547697262"/>
    <n v="0.39798358022396496"/>
    <n v="0.44277582896166257"/>
    <n v="0.49251983868869514"/>
    <n v="0.55064614569465031"/>
    <n v="0.56220069747469292"/>
  </r>
  <r>
    <x v="1"/>
    <x v="4"/>
    <s v="2017/11/23, Y"/>
    <x v="20"/>
    <x v="3"/>
    <s v="is_arm16fraud_bad"/>
    <x v="1"/>
    <n v="0.18026266381720152"/>
    <n v="0.32469912764951397"/>
    <n v="0.40183019260991576"/>
    <n v="0.3936935957694685"/>
    <n v="0.36259016168145175"/>
    <n v="0.34165653386739148"/>
    <n v="0.38300945490703669"/>
    <n v="0.40800765845067033"/>
    <n v="0.44981761761458194"/>
    <n v="0.61846519236235031"/>
  </r>
  <r>
    <x v="1"/>
    <x v="4"/>
    <s v="2017/11/23, Y"/>
    <x v="20"/>
    <x v="3"/>
    <s v="is_arm16fraud_bad"/>
    <x v="2"/>
    <n v="954.71609000000001"/>
    <n v="890.20586000000014"/>
    <n v="864.51349000000016"/>
    <n v="820.87592999999981"/>
    <n v="784.76325999999983"/>
    <n v="758.69241000000011"/>
    <n v="734.91646000000003"/>
    <n v="714.83330000000001"/>
    <n v="693.07834999999989"/>
    <n v="667.04474000000016"/>
  </r>
  <r>
    <x v="1"/>
    <x v="4"/>
    <s v="2017/11/30, C"/>
    <x v="21"/>
    <x v="1"/>
    <s v="is_arm16fraud_bad"/>
    <x v="0"/>
    <n v="0.30791054208884633"/>
    <n v="0.40625716091415048"/>
    <n v="0.40819799800207951"/>
    <n v="0.41431734317343177"/>
    <n v="0.41757599233450887"/>
    <n v="0.44579152310860121"/>
    <n v="0.44579152310860121"/>
    <n v="0.63678946402723691"/>
    <n v="0.63764082281706802"/>
    <n v="0.64089947197814512"/>
  </r>
  <r>
    <x v="1"/>
    <x v="4"/>
    <s v="2017/11/30, C"/>
    <x v="21"/>
    <x v="1"/>
    <s v="is_arm16fraud_bad"/>
    <x v="1"/>
    <n v="38.110582309055239"/>
    <n v="57.431554268210689"/>
    <n v="95.308111066938622"/>
    <n v="129.01044547274279"/>
    <n v="162.40619415970301"/>
    <n v="186.7280609808968"/>
    <n v="221.27829759833753"/>
    <n v="177.83945912234799"/>
    <n v="201.75818974502607"/>
    <n v="224.93726707205201"/>
  </r>
  <r>
    <x v="1"/>
    <x v="4"/>
    <s v="2017/11/30, C"/>
    <x v="21"/>
    <x v="1"/>
    <s v="is_arm16fraud_bad"/>
    <x v="2"/>
    <n v="502.392"/>
    <n v="399.92277000000001"/>
    <n v="339.80516999999998"/>
    <n v="290.96929999999998"/>
    <n v="254.27157"/>
    <n v="224.13986"/>
    <n v="200.41929999999999"/>
    <n v="178.45053999999999"/>
    <n v="164.78487000000001"/>
    <n v="150.34764999999996"/>
  </r>
  <r>
    <x v="1"/>
    <x v="4"/>
    <s v="2017/11/30, T"/>
    <x v="21"/>
    <x v="2"/>
    <s v="is_arm16fraud_bad"/>
    <x v="0"/>
    <n v="0.3856715276806329"/>
    <n v="0.40769359684101031"/>
    <n v="0.47957695466639344"/>
    <n v="0.60810827655840782"/>
    <n v="0.60810827655840782"/>
    <n v="0.61553760856949347"/>
    <n v="0.61553760856949347"/>
    <n v="0.61553760856949347"/>
    <n v="0.61553760856949347"/>
    <n v="0.61553760856949347"/>
  </r>
  <r>
    <x v="1"/>
    <x v="4"/>
    <s v="2017/11/30, T"/>
    <x v="21"/>
    <x v="2"/>
    <s v="is_arm16fraud_bad"/>
    <x v="1"/>
    <n v="114.2973719366794"/>
    <n v="221.15719400997432"/>
    <n v="284.62763966544998"/>
    <n v="300.95468004081482"/>
    <n v="378.29349331292593"/>
    <n v="446.61089509923039"/>
    <n v="524.06062058413215"/>
    <n v="594.87580441924308"/>
    <n v="671.36028306556875"/>
    <n v="748.13974618604016"/>
  </r>
  <r>
    <x v="1"/>
    <x v="4"/>
    <s v="2017/11/30, T"/>
    <x v="21"/>
    <x v="2"/>
    <s v="is_arm16fraud_bad"/>
    <x v="2"/>
    <n v="475.25700000000001"/>
    <n v="358.43795999999998"/>
    <n v="294.03341000000006"/>
    <n v="254.71598"/>
    <n v="222.95053999999999"/>
    <n v="194.84451000000001"/>
    <n v="176.74467999999999"/>
    <n v="162.05209999999997"/>
    <n v="146.80887999999999"/>
    <n v="138.39427000000001"/>
  </r>
  <r>
    <x v="1"/>
    <x v="4"/>
    <s v="2017/11/30, Y"/>
    <x v="21"/>
    <x v="3"/>
    <s v="is_arm16fraud_bad"/>
    <x v="0"/>
    <n v="6.3076071653895699E-2"/>
    <n v="0.15226931408435862"/>
    <n v="0.20830179523907277"/>
    <n v="0.28056770147377202"/>
    <n v="0.33705596499030505"/>
    <n v="0.37685502106503366"/>
    <n v="0.4149242077757524"/>
    <n v="0.44230971568471567"/>
    <n v="0.47233665768132638"/>
    <n v="0.5233402466168241"/>
  </r>
  <r>
    <x v="1"/>
    <x v="4"/>
    <s v="2017/11/30, Y"/>
    <x v="21"/>
    <x v="3"/>
    <s v="is_arm16fraud_bad"/>
    <x v="1"/>
    <n v="2.2233586055094824E-2"/>
    <n v="9.2100452121119496E-3"/>
    <n v="6.7325740785125852E-3"/>
    <n v="1.2017304678811264E-2"/>
    <n v="1.0003286996392625E-2"/>
    <n v="1.111118967282314E-2"/>
    <n v="0.13423522902452029"/>
    <n v="0.15762863625468143"/>
    <n v="0.1720373439523617"/>
    <n v="0.17587174092002419"/>
  </r>
  <r>
    <x v="1"/>
    <x v="4"/>
    <s v="2017/11/30, Y"/>
    <x v="21"/>
    <x v="3"/>
    <s v="is_arm16fraud_bad"/>
    <x v="2"/>
    <n v="966.87153999999987"/>
    <n v="958.74172999999996"/>
    <n v="952.99176999999997"/>
    <n v="929.45442999999989"/>
    <n v="911.02338999999984"/>
    <n v="892.03354999999999"/>
    <n v="876.95315000000005"/>
    <n v="864.01873999999987"/>
    <n v="829.62729000000002"/>
    <n v="798.04164000000003"/>
  </r>
  <r>
    <x v="1"/>
    <x v="4"/>
    <s v="2017/12/07, C"/>
    <x v="22"/>
    <x v="1"/>
    <s v="is_arm16fraud_bad"/>
    <x v="0"/>
    <n v="0.28325982083514861"/>
    <n v="0.31371720955673077"/>
    <n v="0.36359589008423993"/>
    <n v="0.57536276589316915"/>
    <n v="0.58037454803328881"/>
    <n v="0.59668700848123279"/>
    <n v="0.62721054255085718"/>
    <n v="0.67497257194101645"/>
    <n v="0.67497257194101645"/>
    <n v="0.67497257194101645"/>
  </r>
  <r>
    <x v="1"/>
    <x v="4"/>
    <s v="2017/12/07, C"/>
    <x v="22"/>
    <x v="1"/>
    <s v="is_arm16fraud_bad"/>
    <x v="1"/>
    <n v="56.787905731889133"/>
    <n v="87.311087954327931"/>
    <n v="135.08424993003078"/>
    <n v="124.3637247966042"/>
    <n v="154.61819576557221"/>
    <n v="187.96295119850609"/>
    <n v="215.59463373083472"/>
    <n v="232.33629962987249"/>
    <n v="264.79742305343859"/>
    <n v="295.36025238019857"/>
  </r>
  <r>
    <x v="1"/>
    <x v="4"/>
    <s v="2017/12/07, C"/>
    <x v="22"/>
    <x v="1"/>
    <s v="is_arm16fraud_bad"/>
    <x v="2"/>
    <n v="580.12067999999988"/>
    <n v="480.28937999999999"/>
    <n v="391.21418"/>
    <n v="332.90730000000008"/>
    <n v="283.39461000000006"/>
    <n v="247.96285"/>
    <n v="216.93688"/>
    <n v="193.94910999999999"/>
    <n v="174.35175000000004"/>
    <n v="160.56307000000004"/>
  </r>
  <r>
    <x v="1"/>
    <x v="4"/>
    <s v="2017/12/07, T"/>
    <x v="22"/>
    <x v="2"/>
    <s v="is_arm16fraud_bad"/>
    <x v="0"/>
    <n v="0.32570588622452346"/>
    <n v="0.32662501342318306"/>
    <n v="0.32662501342318306"/>
    <n v="0.33473550267366697"/>
    <n v="0.33473550267366697"/>
    <n v="0.33473550267366697"/>
    <n v="0.33473550267366697"/>
    <n v="0.37835478540804751"/>
    <n v="0.37835478540804751"/>
    <n v="0.43372411635041846"/>
  </r>
  <r>
    <x v="1"/>
    <x v="4"/>
    <s v="2017/12/07, T"/>
    <x v="22"/>
    <x v="2"/>
    <s v="is_arm16fraud_bad"/>
    <x v="1"/>
    <n v="87.600966413068946"/>
    <n v="189.71843603068547"/>
    <n v="294.71007883480053"/>
    <n v="392.49082423230561"/>
    <n v="503.70734130406305"/>
    <n v="608.60622503397803"/>
    <n v="715.86956611727055"/>
    <n v="729.44159672841556"/>
    <n v="824.82534257026884"/>
    <n v="801.41574774640446"/>
  </r>
  <r>
    <x v="1"/>
    <x v="4"/>
    <s v="2017/12/07, T"/>
    <x v="22"/>
    <x v="2"/>
    <s v="is_arm16fraud_bad"/>
    <x v="2"/>
    <n v="447.23391000000009"/>
    <n v="332.49901"/>
    <n v="279.26839999999999"/>
    <n v="239.06271999999996"/>
    <n v="211.68841"/>
    <n v="192.70911000000001"/>
    <n v="173.45298"/>
    <n v="159.149"/>
    <n v="148.13732000000005"/>
    <n v="134.55622"/>
  </r>
  <r>
    <x v="1"/>
    <x v="4"/>
    <s v="2017/12/07, Y"/>
    <x v="22"/>
    <x v="3"/>
    <s v="is_arm16fraud_bad"/>
    <x v="0"/>
    <n v="0.1121154427892684"/>
    <n v="0.22306186826458099"/>
    <n v="0.2761681603851287"/>
    <n v="0.3618872667697644"/>
    <n v="0.41776501647133679"/>
    <n v="0.52318103960941365"/>
    <n v="0.61128650142416574"/>
    <n v="0.61585315002044994"/>
    <n v="0.63324384666864364"/>
    <n v="0.70111047992340558"/>
  </r>
  <r>
    <x v="1"/>
    <x v="4"/>
    <s v="2017/12/07, Y"/>
    <x v="22"/>
    <x v="3"/>
    <s v="is_arm16fraud_bad"/>
    <x v="1"/>
    <n v="1.3998318776981492E-2"/>
    <n v="7.0358404159202156E-3"/>
    <n v="1.8889878611201089E-2"/>
    <n v="4.4232276650912249E-2"/>
    <n v="8.1634018645967213E-2"/>
    <n v="8.0372715594196786E-2"/>
    <n v="0.20935014719643005"/>
    <n v="0.23538188627223045"/>
    <n v="0.30337622839734935"/>
    <n v="0.43787093357878865"/>
  </r>
  <r>
    <x v="1"/>
    <x v="4"/>
    <s v="2017/12/07, Y"/>
    <x v="22"/>
    <x v="3"/>
    <s v="is_arm16fraud_bad"/>
    <x v="2"/>
    <n v="979.43434999999999"/>
    <n v="964.76511000000016"/>
    <n v="935.37062999999989"/>
    <n v="908.71716000000004"/>
    <n v="855.33675000000005"/>
    <n v="828.04543999999999"/>
    <n v="768.87045000000001"/>
    <n v="763.01197000000002"/>
    <n v="724.26328999999998"/>
    <n v="687.71011999999996"/>
  </r>
  <r>
    <x v="1"/>
    <x v="4"/>
    <s v="2017/12/14, C"/>
    <x v="23"/>
    <x v="1"/>
    <s v="is_arm16fraud_bad"/>
    <x v="0"/>
    <n v="0.32520367965723745"/>
    <n v="0.64078633771100779"/>
    <n v="0.6459277765906738"/>
    <n v="0.69193773730666164"/>
    <n v="0.70386429757228108"/>
    <n v="0.75622106433921221"/>
    <n v="0.76788901855717517"/>
    <n v="0.79637513217946798"/>
    <n v="0.85271180218828924"/>
    <n v="0.85645939830262385"/>
  </r>
  <r>
    <x v="1"/>
    <x v="4"/>
    <s v="2017/12/14, C"/>
    <x v="23"/>
    <x v="1"/>
    <s v="is_arm16fraud_bad"/>
    <x v="1"/>
    <n v="37.089067175243287"/>
    <n v="44.705184242747606"/>
    <n v="70.783689928477401"/>
    <n v="93.899778605499705"/>
    <n v="114.73560255068998"/>
    <n v="131.67753826892871"/>
    <n v="153.94351593403772"/>
    <n v="171.71562689195889"/>
    <n v="181.92400266265037"/>
    <n v="203.29043158067125"/>
  </r>
  <r>
    <x v="1"/>
    <x v="4"/>
    <s v="2017/12/14, C"/>
    <x v="23"/>
    <x v="1"/>
    <s v="is_arm16fraud_bad"/>
    <x v="2"/>
    <n v="569.89481999999987"/>
    <n v="419.29781000000008"/>
    <n v="362.89922999999999"/>
    <n v="311.10941000000008"/>
    <n v="273.03937000000002"/>
    <n v="242.49187000000001"/>
    <n v="216.93519999999995"/>
    <n v="191.76964000000001"/>
    <n v="171.29614000000001"/>
    <n v="157.34679000000003"/>
  </r>
  <r>
    <x v="1"/>
    <x v="4"/>
    <s v="2017/12/14, T"/>
    <x v="23"/>
    <x v="2"/>
    <s v="is_arm16fraud_bad"/>
    <x v="0"/>
    <n v="0.34369078040159046"/>
    <n v="0.43580630214446042"/>
    <n v="0.43580630214446042"/>
    <n v="0.49328139349697697"/>
    <n v="0.51092761995133429"/>
    <n v="0.51750888554091501"/>
    <n v="0.55984133193865282"/>
    <n v="0.94742571336350223"/>
    <n v="0.94742571336350223"/>
    <n v="0.94742571336350223"/>
  </r>
  <r>
    <x v="1"/>
    <x v="4"/>
    <s v="2017/12/14, T"/>
    <x v="23"/>
    <x v="2"/>
    <s v="is_arm16fraud_bad"/>
    <x v="1"/>
    <n v="77.49255414190992"/>
    <n v="123.71194102067842"/>
    <n v="185.87376914196463"/>
    <n v="221.74437576050735"/>
    <n v="266.70985679918755"/>
    <n v="317.37548632221558"/>
    <n v="339.98647016746253"/>
    <n v="230.66457992688439"/>
    <n v="259.10322967966766"/>
    <n v="289.27818099286907"/>
  </r>
  <r>
    <x v="1"/>
    <x v="4"/>
    <s v="2017/12/14, T"/>
    <x v="23"/>
    <x v="2"/>
    <s v="is_arm16fraud_bad"/>
    <x v="2"/>
    <n v="469.60996"/>
    <n v="369.71188999999998"/>
    <n v="306.71323999999998"/>
    <n v="264.40699999999998"/>
    <n v="234.27508"/>
    <n v="212.33240000000001"/>
    <n v="195.43199999999999"/>
    <n v="175.85869999999997"/>
    <n v="160.16529000000003"/>
    <n v="148.54427999999996"/>
  </r>
  <r>
    <x v="1"/>
    <x v="4"/>
    <s v="2017/12/14, Y"/>
    <x v="23"/>
    <x v="3"/>
    <s v="is_arm16fraud_bad"/>
    <x v="0"/>
    <n v="0.11751991241956113"/>
    <n v="0.19203927335904381"/>
    <n v="0.23501609440773444"/>
    <n v="0.26291979985148278"/>
    <n v="0.35817829556681446"/>
    <n v="0.39649170817072849"/>
    <n v="0.46372203990322541"/>
    <n v="0.4692797574245009"/>
    <n v="0.48831774845666998"/>
    <n v="0.54522054595896641"/>
  </r>
  <r>
    <x v="1"/>
    <x v="4"/>
    <s v="2017/12/14, Y"/>
    <x v="23"/>
    <x v="3"/>
    <s v="is_arm16fraud_bad"/>
    <x v="1"/>
    <n v="1.4298142916984412E-2"/>
    <n v="8.7498586824206175E-3"/>
    <n v="1.0157518884219752E-2"/>
    <n v="2.924336536827379E-2"/>
    <n v="7.2312466653181098E-2"/>
    <n v="8.0399651972711761E-2"/>
    <n v="0.1203113001881182"/>
    <n v="0.15147091694162895"/>
    <n v="0.26202551408672065"/>
    <n v="0.32354696590506593"/>
  </r>
  <r>
    <x v="1"/>
    <x v="4"/>
    <s v="2017/12/14, Y"/>
    <x v="23"/>
    <x v="3"/>
    <s v="is_arm16fraud_bad"/>
    <x v="2"/>
    <n v="967.61062000000015"/>
    <n v="961.37616000000003"/>
    <n v="925.17141000000004"/>
    <n v="907.19469000000015"/>
    <n v="887.78886"/>
    <n v="854.87093000000004"/>
    <n v="791.61459000000002"/>
    <n v="763.74726999999996"/>
    <n v="726.13812000000019"/>
    <n v="687.32219999999995"/>
  </r>
  <r>
    <x v="1"/>
    <x v="4"/>
    <s v="2017/12/21, C"/>
    <x v="24"/>
    <x v="1"/>
    <s v="is_arm16fraud_bad"/>
    <x v="0"/>
    <n v="7.797109349565795E-2"/>
    <n v="9.4998523633225085E-2"/>
    <n v="0.20451086833079696"/>
    <n v="0.22591629378941713"/>
    <n v="0.3054129662858398"/>
    <n v="0.3054129662858398"/>
    <n v="0.44130684958472438"/>
    <n v="0.45268244486337927"/>
    <n v="0.46624987696943526"/>
    <n v="0.46624987696943526"/>
  </r>
  <r>
    <x v="1"/>
    <x v="4"/>
    <s v="2017/12/21, C"/>
    <x v="24"/>
    <x v="1"/>
    <s v="is_arm16fraud_bad"/>
    <x v="1"/>
    <n v="117.06163518959072"/>
    <n v="208.53559473998808"/>
    <n v="148.87653635421296"/>
    <n v="182.92333503690605"/>
    <n v="174.57764460172163"/>
    <n v="214.44784546068652"/>
    <n v="175.79593657383776"/>
    <n v="197.55160497234104"/>
    <n v="219.79226325553827"/>
    <n v="243.25477507906035"/>
  </r>
  <r>
    <x v="1"/>
    <x v="4"/>
    <s v="2017/12/21, C"/>
    <x v="24"/>
    <x v="1"/>
    <s v="is_arm16fraud_bad"/>
    <x v="2"/>
    <n v="606.90337"/>
    <n v="461.23700000000002"/>
    <n v="387.24340000000001"/>
    <n v="333.78019"/>
    <n v="292.53699999999998"/>
    <n v="267.13571999999994"/>
    <n v="239.46212999999997"/>
    <n v="215.64624000000001"/>
    <n v="195.73751999999999"/>
    <n v="183.22361000000001"/>
  </r>
  <r>
    <x v="1"/>
    <x v="4"/>
    <s v="2017/12/21, T"/>
    <x v="24"/>
    <x v="2"/>
    <s v="is_arm16fraud_bad"/>
    <x v="0"/>
    <n v="1.228222579853755E-3"/>
    <n v="0.20500824729860473"/>
    <n v="0.20685366715476683"/>
    <n v="0.21919761268093527"/>
    <n v="0.30250690103704575"/>
    <n v="0.41917570217762623"/>
    <n v="0.41917570217762623"/>
    <n v="0.41917570217762623"/>
    <n v="0.41917570217762623"/>
    <n v="0.41917570217762623"/>
  </r>
  <r>
    <x v="1"/>
    <x v="4"/>
    <s v="2017/12/21, T"/>
    <x v="24"/>
    <x v="2"/>
    <s v="is_arm16fraud_bad"/>
    <x v="1"/>
    <n v="25880.92713567839"/>
    <n v="317.81731695568396"/>
    <n v="464.34371177084887"/>
    <n v="596.96430381528921"/>
    <n v="544.18011037887914"/>
    <n v="482.66708139466402"/>
    <n v="558.62450674362447"/>
    <n v="634.59211010660238"/>
    <n v="715.82005344837739"/>
    <n v="797.55627171800495"/>
  </r>
  <r>
    <x v="1"/>
    <x v="4"/>
    <s v="2017/12/21, T"/>
    <x v="24"/>
    <x v="2"/>
    <s v="is_arm16fraud_bad"/>
    <x v="2"/>
    <n v="487.18799999999999"/>
    <n v="397.77"/>
    <n v="329.11513000000008"/>
    <n v="289.11765999999994"/>
    <n v="247.72506999999999"/>
    <n v="220.90474"/>
    <n v="203.96159"/>
    <n v="186.32923000000005"/>
    <n v="169.23330000000004"/>
    <n v="155.02229"/>
  </r>
  <r>
    <x v="1"/>
    <x v="4"/>
    <s v="2017/12/21, Y"/>
    <x v="24"/>
    <x v="3"/>
    <s v="is_arm16fraud_bad"/>
    <x v="0"/>
    <n v="7.7349567684185772E-2"/>
    <n v="0.14656227658511031"/>
    <n v="0.31223161968620905"/>
    <n v="0.31616296855553594"/>
    <n v="0.40211486624706966"/>
    <n v="0.42439722982860112"/>
    <n v="0.53874829515515277"/>
    <n v="0.53943309521492566"/>
    <n v="0.57317704747836606"/>
    <n v="0.60569917543806251"/>
  </r>
  <r>
    <x v="1"/>
    <x v="4"/>
    <s v="2017/12/21, Y"/>
    <x v="24"/>
    <x v="3"/>
    <s v="is_arm16fraud_bad"/>
    <x v="1"/>
    <n v="4.6560722910337297E-2"/>
    <n v="0.16385321251788379"/>
    <n v="0.15375478415171495"/>
    <n v="0.15184291034944761"/>
    <n v="0.20608051283184728"/>
    <n v="0.28051139144715942"/>
    <n v="0.32733929922031502"/>
    <n v="0.3350890856748871"/>
    <n v="0.42741441651217688"/>
    <n v="0.53093988550804883"/>
  </r>
  <r>
    <x v="1"/>
    <x v="4"/>
    <s v="2017/12/21, Y"/>
    <x v="24"/>
    <x v="3"/>
    <s v="is_arm16fraud_bad"/>
    <x v="2"/>
    <n v="946.18678999999986"/>
    <n v="874.92403999999999"/>
    <n v="828.20246999999995"/>
    <n v="824.33645000000001"/>
    <n v="777.81155000000001"/>
    <n v="751.65499999999997"/>
    <n v="732.35302999999999"/>
    <n v="698.25527"/>
    <n v="644.19875000000002"/>
    <n v="622.98491999999987"/>
  </r>
  <r>
    <x v="1"/>
    <x v="4"/>
    <s v="2017/12/28, C"/>
    <x v="25"/>
    <x v="1"/>
    <s v="is_arm16fraud_bad"/>
    <x v="0"/>
    <n v="0.19510059194062249"/>
    <n v="0.34277380022083098"/>
    <n v="0.35496821997032374"/>
    <n v="0.35496821997032374"/>
    <n v="0.44861063215208863"/>
    <n v="0.49872468591712815"/>
    <n v="0.75435191834952653"/>
    <n v="0.75435191834952653"/>
    <n v="0.75435191834952653"/>
    <n v="0.76665264063730898"/>
  </r>
  <r>
    <x v="1"/>
    <x v="4"/>
    <s v="2017/12/28, C"/>
    <x v="25"/>
    <x v="1"/>
    <s v="is_arm16fraud_bad"/>
    <x v="1"/>
    <n v="78.216348399148941"/>
    <n v="103.05168371735849"/>
    <n v="148.98210306779089"/>
    <n v="202.2739086258222"/>
    <n v="203.65193192492896"/>
    <n v="223.6415827816418"/>
    <n v="173.44051455576113"/>
    <n v="200.6574661081352"/>
    <n v="227.22707926863023"/>
    <n v="250.48109381370631"/>
  </r>
  <r>
    <x v="1"/>
    <x v="4"/>
    <s v="2017/12/28, C"/>
    <x v="25"/>
    <x v="1"/>
    <s v="is_arm16fraud_bad"/>
    <x v="2"/>
    <n v="528.76883999999995"/>
    <n v="402.86446999999998"/>
    <n v="332.09948000000009"/>
    <n v="296.26983000000007"/>
    <n v="257.99220999999994"/>
    <n v="234.83937"/>
    <n v="210.72545"/>
    <n v="188.29033000000004"/>
    <n v="170.04220000000001"/>
    <n v="154.69177999999999"/>
  </r>
  <r>
    <x v="1"/>
    <x v="4"/>
    <s v="2017/12/28, T"/>
    <x v="25"/>
    <x v="2"/>
    <s v="is_arm16fraud_bad"/>
    <x v="0"/>
    <n v="0.18512311460616215"/>
    <n v="0.37971889287801902"/>
    <n v="0.42083067701996085"/>
    <n v="0.42083067701996085"/>
    <n v="0.42083067701996085"/>
    <n v="0.44329381680885688"/>
    <n v="0.44329381680885688"/>
    <n v="0.48132574908037101"/>
    <n v="0.52989699096353093"/>
    <n v="0.5663748695389581"/>
  </r>
  <r>
    <x v="1"/>
    <x v="4"/>
    <s v="2017/12/28, T"/>
    <x v="25"/>
    <x v="2"/>
    <s v="is_arm16fraud_bad"/>
    <x v="1"/>
    <n v="491.01764795665281"/>
    <n v="501.77197470002807"/>
    <n v="695.21681074276114"/>
    <n v="929.47039865715487"/>
    <n v="1162.6729416701639"/>
    <n v="1335.9591666002705"/>
    <n v="1570.0773324834672"/>
    <n v="1660.9969841060185"/>
    <n v="1699.4820569219487"/>
    <n v="1774.3514012397261"/>
  </r>
  <r>
    <x v="1"/>
    <x v="4"/>
    <s v="2017/12/28, T"/>
    <x v="25"/>
    <x v="2"/>
    <s v="is_arm16fraud_bad"/>
    <x v="2"/>
    <n v="444.13601999999997"/>
    <n v="341.24250000000001"/>
    <n v="288.76952999999997"/>
    <n v="249.11216999999996"/>
    <n v="217.89233999999996"/>
    <n v="198.51930999999999"/>
    <n v="180.65649999999999"/>
    <n v="166.60420999999997"/>
    <n v="151.41499999999996"/>
    <n v="144.23865000000004"/>
  </r>
  <r>
    <x v="1"/>
    <x v="4"/>
    <s v="2017/12/28, Y"/>
    <x v="25"/>
    <x v="3"/>
    <s v="is_arm16fraud_bad"/>
    <x v="0"/>
    <n v="0.15896661684158886"/>
    <n v="0.18442432796266381"/>
    <n v="0.27682171938737066"/>
    <n v="0.37919296199844688"/>
    <n v="0.38820187760559577"/>
    <n v="0.3889675841285839"/>
    <n v="0.42808146373502098"/>
    <n v="0.44647509396311369"/>
    <n v="0.490082315588872"/>
    <n v="0.50705526308335824"/>
  </r>
  <r>
    <x v="1"/>
    <x v="4"/>
    <s v="2017/12/28, Y"/>
    <x v="25"/>
    <x v="3"/>
    <s v="is_arm16fraud_bad"/>
    <x v="1"/>
    <n v="8.1005740596059184E-3"/>
    <n v="1.6730358867009059E-2"/>
    <n v="0.10235671411395232"/>
    <n v="0.17123171448753213"/>
    <n v="0.3106197560490766"/>
    <n v="0.79641658097947765"/>
    <n v="0.88703217201418749"/>
    <n v="1.0511939673229997"/>
    <n v="1.1231154211707908"/>
    <n v="1.1661186810740716"/>
  </r>
  <r>
    <x v="1"/>
    <x v="4"/>
    <s v="2017/12/28, Y"/>
    <x v="25"/>
    <x v="3"/>
    <s v="is_arm16fraud_bad"/>
    <x v="2"/>
    <n v="968.99176"/>
    <n v="942.22400000000005"/>
    <n v="923.56989999999996"/>
    <n v="853.36989000000017"/>
    <n v="801.31726000000003"/>
    <n v="790.15161999999998"/>
    <n v="745.99122"/>
    <n v="699.71523999999999"/>
    <n v="685.51094999999998"/>
    <n v="659.78002000000004"/>
  </r>
  <r>
    <x v="1"/>
    <x v="4"/>
    <s v="2018/01/04, C"/>
    <x v="26"/>
    <x v="1"/>
    <s v="is_arm16fraud_bad"/>
    <x v="0"/>
    <n v="0.3787117112228236"/>
    <n v="0.7064029639423195"/>
    <n v="0.7202656102771049"/>
    <n v="0.74287339934123653"/>
    <n v="0.75466733759901583"/>
    <n v="0.78252089674712899"/>
    <n v="0.79418656852636627"/>
    <n v="0.79418656852636627"/>
    <n v="0.81265694143648604"/>
    <n v="0.81265694143648604"/>
  </r>
  <r>
    <x v="1"/>
    <x v="4"/>
    <s v="2018/01/04, C"/>
    <x v="26"/>
    <x v="1"/>
    <s v="is_arm16fraud_bad"/>
    <x v="1"/>
    <n v="20.672621994111985"/>
    <n v="26.165779733221594"/>
    <n v="40.742476027397267"/>
    <n v="55.379706163613342"/>
    <n v="69.579299224265682"/>
    <n v="82.447856293263982"/>
    <n v="95.084950471268385"/>
    <n v="108.53647981579952"/>
    <n v="120.4996357631975"/>
    <n v="134.68711249251291"/>
  </r>
  <r>
    <x v="1"/>
    <x v="4"/>
    <s v="2018/01/04, C"/>
    <x v="26"/>
    <x v="1"/>
    <s v="is_arm16fraud_bad"/>
    <x v="2"/>
    <n v="555.10713999999996"/>
    <n v="436.26224000000002"/>
    <n v="357.18225000000007"/>
    <n v="301.72313000000003"/>
    <n v="262.846"/>
    <n v="238.17025000000001"/>
    <n v="209.23389"/>
    <n v="196.53532000000001"/>
    <n v="183.80123"/>
    <n v="169.85"/>
  </r>
  <r>
    <x v="1"/>
    <x v="4"/>
    <s v="2018/01/04, T"/>
    <x v="26"/>
    <x v="2"/>
    <s v="is_arm16fraud_bad"/>
    <x v="0"/>
    <n v="2.2490746053712263E-2"/>
    <n v="4.4970241108898405E-2"/>
    <n v="0.71439340241446403"/>
    <n v="0.71439340241446403"/>
    <n v="0.71439340241446403"/>
    <n v="0.73464519976147891"/>
    <n v="0.73465645076000496"/>
    <n v="0.73465645076000496"/>
    <n v="0.73802049931931435"/>
    <n v="0.73802049931931435"/>
  </r>
  <r>
    <x v="1"/>
    <x v="4"/>
    <s v="2018/01/04, T"/>
    <x v="26"/>
    <x v="2"/>
    <s v="is_arm16fraud_bad"/>
    <x v="1"/>
    <n v="3041.4528514257127"/>
    <n v="3052.0381536152117"/>
    <n v="286.97566775859889"/>
    <n v="399.795510740834"/>
    <n v="493.67210532946962"/>
    <n v="581.70090817201651"/>
    <n v="684.39487648743443"/>
    <n v="786.71467678453826"/>
    <n v="886.30817809012751"/>
    <n v="989.84585188121218"/>
  </r>
  <r>
    <x v="1"/>
    <x v="4"/>
    <s v="2018/01/04, T"/>
    <x v="26"/>
    <x v="2"/>
    <s v="is_arm16fraud_bad"/>
    <x v="2"/>
    <n v="467.62425000000002"/>
    <n v="346.45821000000001"/>
    <n v="293.79363000000006"/>
    <n v="246.66"/>
    <n v="224.46968000000001"/>
    <n v="205.21600000000001"/>
    <n v="184.14035000000001"/>
    <n v="167.81331999999995"/>
    <n v="155.8553"/>
    <n v="146.05080000000001"/>
  </r>
  <r>
    <x v="1"/>
    <x v="4"/>
    <s v="2018/01/04, Y"/>
    <x v="26"/>
    <x v="3"/>
    <s v="is_arm16fraud_bad"/>
    <x v="0"/>
    <n v="7.2194636810535548E-2"/>
    <n v="0.18028500111336723"/>
    <n v="0.25521026263271102"/>
    <n v="0.30351611490229025"/>
    <n v="0.32044800923310773"/>
    <n v="0.32713065216838283"/>
    <n v="0.35120482368548606"/>
    <n v="0.37737574978054994"/>
    <n v="0.37758483283635447"/>
    <n v="0.38345449115630931"/>
  </r>
  <r>
    <x v="1"/>
    <x v="4"/>
    <s v="2018/01/04, Y"/>
    <x v="26"/>
    <x v="3"/>
    <s v="is_arm16fraud_bad"/>
    <x v="1"/>
    <n v="8.6883069868468651E-2"/>
    <n v="3.8657875865694809E-2"/>
    <n v="0.23820063629039975"/>
    <n v="0.24452463398056473"/>
    <n v="0.55430136116339934"/>
    <n v="0.740851209789957"/>
    <n v="0.89609691191981267"/>
    <n v="1.2849507592721701"/>
    <n v="1.5058571632927109"/>
    <n v="1.5927331152892299"/>
  </r>
  <r>
    <x v="1"/>
    <x v="4"/>
    <s v="2018/01/04, Y"/>
    <x v="26"/>
    <x v="3"/>
    <s v="is_arm16fraud_bad"/>
    <x v="2"/>
    <n v="953.18349999999987"/>
    <n v="917.44659999999999"/>
    <n v="833.04931999999985"/>
    <n v="807.14921000000004"/>
    <n v="775.05270000000019"/>
    <n v="750.23013000000003"/>
    <n v="710.08510999999999"/>
    <n v="674.28895999999997"/>
    <n v="665.50304000000006"/>
    <n v="650.80460000000016"/>
  </r>
  <r>
    <x v="1"/>
    <x v="4"/>
    <s v="2018/01/11, C"/>
    <x v="27"/>
    <x v="1"/>
    <s v="is_arm16fraud_bad"/>
    <x v="0"/>
    <n v="0.23335907472993728"/>
    <n v="0.41351778375451592"/>
    <n v="0.46407299905023119"/>
    <n v="0.50882308559458189"/>
    <n v="0.55637365856256493"/>
    <n v="0.55637365856256493"/>
    <n v="0.60075537684516989"/>
    <n v="0.60075537684516989"/>
    <n v="0.60566843305905427"/>
    <n v="0.60566843305905427"/>
  </r>
  <r>
    <x v="1"/>
    <x v="4"/>
    <s v="2018/01/11, C"/>
    <x v="27"/>
    <x v="1"/>
    <s v="is_arm16fraud_bad"/>
    <x v="1"/>
    <n v="50.19767021681249"/>
    <n v="66.702172303135001"/>
    <n v="89.605884912589403"/>
    <n v="110.44472380437344"/>
    <n v="127.6500506537121"/>
    <n v="155.79168960043398"/>
    <n v="171.84612259070187"/>
    <n v="195.96725053745172"/>
    <n v="220.76208525075472"/>
    <n v="245.7603522437494"/>
  </r>
  <r>
    <x v="1"/>
    <x v="4"/>
    <s v="2018/01/11, C"/>
    <x v="27"/>
    <x v="1"/>
    <s v="is_arm16fraud_bad"/>
    <x v="2"/>
    <n v="560.02606000000003"/>
    <n v="441.03300000000002"/>
    <n v="374.42115000000001"/>
    <n v="315.12099999999998"/>
    <n v="276.52713"/>
    <n v="251.20176000000001"/>
    <n v="226.01176000000001"/>
    <n v="207.86669000000001"/>
    <n v="188.67"/>
    <n v="171.43047000000001"/>
  </r>
  <r>
    <x v="1"/>
    <x v="4"/>
    <s v="2018/01/11, T"/>
    <x v="27"/>
    <x v="2"/>
    <s v="is_arm16fraud_bad"/>
    <x v="0"/>
    <n v="0.25508465807425273"/>
    <n v="0.35099850848347341"/>
    <n v="0.5687952533937678"/>
    <n v="0.57636387955814805"/>
    <n v="0.57636387955814805"/>
    <n v="0.57636387955814805"/>
    <n v="0.57762321415502182"/>
    <n v="0.57762321415502182"/>
    <n v="0.57762321415502182"/>
    <n v="0.57762321415502182"/>
  </r>
  <r>
    <x v="1"/>
    <x v="4"/>
    <s v="2018/01/11, T"/>
    <x v="27"/>
    <x v="2"/>
    <s v="is_arm16fraud_bad"/>
    <x v="1"/>
    <n v="54.595965866930491"/>
    <n v="88.072575136612016"/>
    <n v="83.150957272162572"/>
    <n v="112.04320559245816"/>
    <n v="141.69982901229977"/>
    <n v="169.1827543250474"/>
    <n v="197.68176823460536"/>
    <n v="224.52880901615711"/>
    <n v="254.21232490671881"/>
    <n v="283.12434899815622"/>
  </r>
  <r>
    <x v="1"/>
    <x v="4"/>
    <s v="2018/01/11, T"/>
    <x v="27"/>
    <x v="2"/>
    <s v="is_arm16fraud_bad"/>
    <x v="2"/>
    <n v="467.89299999999992"/>
    <n v="369.32652000000002"/>
    <n v="319.66699"/>
    <n v="278.786"/>
    <n v="239.72451000000001"/>
    <n v="216.72345999999996"/>
    <n v="196.76634000000004"/>
    <n v="180.57669000000001"/>
    <n v="162.66994"/>
    <n v="147.60158000000004"/>
  </r>
  <r>
    <x v="1"/>
    <x v="4"/>
    <s v="2018/01/11, Y"/>
    <x v="27"/>
    <x v="3"/>
    <s v="is_arm16fraud_bad"/>
    <x v="0"/>
    <n v="0.11265313842566604"/>
    <n v="0.18901648491830625"/>
    <n v="0.21939367639839977"/>
    <n v="0.25680248829980079"/>
    <n v="0.27800790915892726"/>
    <n v="0.34904508863131378"/>
    <n v="0.35081479631279977"/>
    <n v="0.4244951495182776"/>
    <n v="0.48730084283968622"/>
    <n v="0.5071885984550164"/>
  </r>
  <r>
    <x v="1"/>
    <x v="4"/>
    <s v="2018/01/11, Y"/>
    <x v="27"/>
    <x v="3"/>
    <s v="is_arm16fraud_bad"/>
    <x v="1"/>
    <n v="0.41993091259640097"/>
    <n v="0.25027729854559905"/>
    <n v="0.62755266197338011"/>
    <n v="0.80019934487544453"/>
    <n v="0.74703106121149088"/>
    <n v="0.67805968272405648"/>
    <n v="0.75507100568819396"/>
    <n v="0.81987440146335011"/>
    <n v="0.85607504116678401"/>
    <n v="0.91619823149490243"/>
  </r>
  <r>
    <x v="1"/>
    <x v="4"/>
    <s v="2018/01/11, Y"/>
    <x v="27"/>
    <x v="3"/>
    <s v="is_arm16fraud_bad"/>
    <x v="2"/>
    <n v="936.32100000000003"/>
    <n v="914.46928000000003"/>
    <n v="870.63644999999997"/>
    <n v="827.55553999999995"/>
    <n v="805.26678000000004"/>
    <n v="778.52251999999999"/>
    <n v="758.45992999999999"/>
    <n v="710.56053999999995"/>
    <n v="701.55309999999997"/>
    <n v="676.25147000000015"/>
  </r>
  <r>
    <x v="1"/>
    <x v="4"/>
    <s v="2018/01/18, C"/>
    <x v="28"/>
    <x v="1"/>
    <s v="is_arm16fraud_bad"/>
    <x v="0"/>
    <n v="0.22988584318818783"/>
    <n v="0.22988584318818783"/>
    <n v="0.29220766165513301"/>
    <n v="0.81816134752485981"/>
    <n v="0.81816134752485981"/>
    <n v="0.84129428652997851"/>
    <n v="0.87485373532829613"/>
    <n v="0.87485373532829613"/>
    <n v="0.87991218088164924"/>
    <n v="0.87991218088164924"/>
  </r>
  <r>
    <x v="1"/>
    <x v="4"/>
    <s v="2018/01/18, C"/>
    <x v="28"/>
    <x v="1"/>
    <s v="is_arm16fraud_bad"/>
    <x v="1"/>
    <n v="42.043514194259345"/>
    <n v="99.636301621451423"/>
    <n v="119.1448293656254"/>
    <n v="59.545425392316368"/>
    <n v="75.003720431904298"/>
    <n v="90.917190427484442"/>
    <n v="99.974338144045603"/>
    <n v="115.47398308590336"/>
    <n v="130.88556537554609"/>
    <n v="146.06425137550951"/>
  </r>
  <r>
    <x v="1"/>
    <x v="4"/>
    <s v="2018/01/18, C"/>
    <x v="28"/>
    <x v="1"/>
    <s v="is_arm16fraud_bad"/>
    <x v="2"/>
    <n v="586.98199999999997"/>
    <n v="493.45200000000006"/>
    <n v="404.00299999999993"/>
    <n v="332.37085999999994"/>
    <n v="293.74986999999999"/>
    <n v="257.03199999999998"/>
    <n v="239.398"/>
    <n v="216.20099999999999"/>
    <n v="199.31227000000001"/>
    <n v="182.88773"/>
  </r>
  <r>
    <x v="1"/>
    <x v="4"/>
    <s v="2018/01/18, T"/>
    <x v="28"/>
    <x v="2"/>
    <s v="is_arm16fraud_bad"/>
    <x v="0"/>
    <n v="0.17957323752355078"/>
    <n v="0.37936292336677901"/>
    <n v="0.39618805590851341"/>
    <n v="0.40179643342242488"/>
    <n v="0.40179643342242488"/>
    <n v="0.62890067037637487"/>
    <n v="0.62890067037637487"/>
    <n v="0.85653069272225379"/>
    <n v="0.85653069272225379"/>
    <n v="0.85653069272225379"/>
  </r>
  <r>
    <x v="1"/>
    <x v="4"/>
    <s v="2018/01/18, T"/>
    <x v="28"/>
    <x v="2"/>
    <s v="is_arm16fraud_bad"/>
    <x v="1"/>
    <n v="1070.2581007222332"/>
    <n v="1099.4001755561203"/>
    <n v="1606.3900378226538"/>
    <n v="2141.9277005954073"/>
    <n v="2661.0104905018434"/>
    <n v="2054.9739573898873"/>
    <n v="2418.8349937993794"/>
    <n v="2014.72911615154"/>
    <n v="2285.5086297739986"/>
    <n v="2557.0622039429927"/>
  </r>
  <r>
    <x v="1"/>
    <x v="4"/>
    <s v="2018/01/18, T"/>
    <x v="28"/>
    <x v="2"/>
    <s v="is_arm16fraud_bad"/>
    <x v="2"/>
    <n v="476.31200000000001"/>
    <n v="368.29494999999991"/>
    <n v="300.25299999999993"/>
    <n v="255.083"/>
    <n v="227.15676999999997"/>
    <n v="211.31327999999999"/>
    <n v="195.125"/>
    <n v="176.75257999999999"/>
    <n v="159.50299999999996"/>
    <n v="150.22390999999996"/>
  </r>
  <r>
    <x v="1"/>
    <x v="4"/>
    <s v="2018/01/18, Y"/>
    <x v="28"/>
    <x v="3"/>
    <s v="is_arm16fraud_bad"/>
    <x v="0"/>
    <n v="9.7021061440800666E-2"/>
    <n v="0.14885009754462039"/>
    <n v="0.25608938775255313"/>
    <n v="0.32038105101268904"/>
    <n v="0.38164276209154552"/>
    <n v="0.43411149623951312"/>
    <n v="0.52078469531042892"/>
    <n v="0.52930232644942543"/>
    <n v="0.53932445388614758"/>
    <n v="0.56198435022376869"/>
  </r>
  <r>
    <x v="1"/>
    <x v="4"/>
    <s v="2018/01/18, Y"/>
    <x v="28"/>
    <x v="3"/>
    <s v="is_arm16fraud_bad"/>
    <x v="1"/>
    <n v="0"/>
    <n v="1.8937983793344899E-2"/>
    <n v="2.0545288205827357E-2"/>
    <n v="0.14433621632957028"/>
    <n v="0.20421058650141696"/>
    <n v="0.25411881499824063"/>
    <n v="0.23860268629356271"/>
    <n v="0.3947532510787205"/>
    <n v="0.48396742030957585"/>
    <n v="0.58168021104243195"/>
  </r>
  <r>
    <x v="1"/>
    <x v="4"/>
    <s v="2018/01/18, Y"/>
    <x v="28"/>
    <x v="3"/>
    <s v="is_arm16fraud_bad"/>
    <x v="2"/>
    <n v="981.00099999999998"/>
    <n v="946.36"/>
    <n v="911.91696000000013"/>
    <n v="866.89300000000003"/>
    <n v="823.80499999999995"/>
    <n v="783.678"/>
    <n v="767.30200000000013"/>
    <n v="728.52841000000001"/>
    <n v="721.67983000000004"/>
    <n v="659.66390000000001"/>
  </r>
  <r>
    <x v="1"/>
    <x v="4"/>
    <s v="2018/01/25, C"/>
    <x v="29"/>
    <x v="1"/>
    <s v="is_arm16fraud_bad"/>
    <x v="0"/>
    <n v="0.57935996135474155"/>
    <n v="0.59393987004124815"/>
    <n v="0.59891591607788142"/>
    <n v="0.6246872383882488"/>
    <n v="0.67037681472084221"/>
    <n v="0.67037681472084221"/>
    <n v="0.67493662693490097"/>
    <n v="0.6760997366588265"/>
    <n v="0.6760997366588265"/>
    <n v="0.70473662365193002"/>
  </r>
  <r>
    <x v="1"/>
    <x v="4"/>
    <s v="2018/01/25, C"/>
    <x v="29"/>
    <x v="1"/>
    <s v="is_arm16fraud_bad"/>
    <x v="1"/>
    <n v="12.445216624032639"/>
    <n v="40.630351999652561"/>
    <n v="74.248536139872797"/>
    <n v="94.646277030032635"/>
    <n v="113.60226495614378"/>
    <n v="139.63887854063367"/>
    <n v="165.76052907699898"/>
    <n v="193.06773770628263"/>
    <n v="218.67924132381597"/>
    <n v="235.02065683958341"/>
  </r>
  <r>
    <x v="1"/>
    <x v="4"/>
    <s v="2018/01/25, C"/>
    <x v="29"/>
    <x v="1"/>
    <s v="is_arm16fraud_bad"/>
    <x v="2"/>
    <n v="634.59488999999985"/>
    <n v="481.88"/>
    <n v="415.53647000000001"/>
    <n v="355.52017999999993"/>
    <n v="308.29000000000002"/>
    <n v="269.00943000000007"/>
    <n v="244.80416"/>
    <n v="220.42028999999999"/>
    <n v="201.643"/>
    <n v="186.13900000000001"/>
  </r>
  <r>
    <x v="1"/>
    <x v="4"/>
    <s v="2018/01/25, T"/>
    <x v="29"/>
    <x v="2"/>
    <s v="is_arm16fraud_bad"/>
    <x v="0"/>
    <n v="1.3569897211526017E-3"/>
    <n v="0.13956009750740578"/>
    <n v="0.13956009750740578"/>
    <n v="0.13956009750740578"/>
    <n v="0.62250854239019049"/>
    <n v="0.7064460509150936"/>
    <n v="0.7064460509150936"/>
    <n v="0.7064460509150936"/>
    <n v="0.83129610005351007"/>
    <n v="0.86482913470920897"/>
  </r>
  <r>
    <x v="1"/>
    <x v="4"/>
    <s v="2018/01/25, T"/>
    <x v="29"/>
    <x v="2"/>
    <s v="is_arm16fraud_bad"/>
    <x v="1"/>
    <n v="65947.90979381444"/>
    <n v="1338.887003809142"/>
    <n v="2087.6497093023254"/>
    <n v="2776.9198075380914"/>
    <n v="778.90802395613275"/>
    <n v="821.1995227533763"/>
    <n v="969.30349221751374"/>
    <n v="1104.2387718325479"/>
    <n v="1057.8166813917285"/>
    <n v="1132.2350835901291"/>
  </r>
  <r>
    <x v="1"/>
    <x v="4"/>
    <s v="2018/01/25, T"/>
    <x v="29"/>
    <x v="2"/>
    <s v="is_arm16fraud_bad"/>
    <x v="2"/>
    <n v="454.50599999999991"/>
    <n v="353.07900000000001"/>
    <n v="297.13600000000002"/>
    <n v="261.58145000000002"/>
    <n v="232.53877"/>
    <n v="207.73500000000004"/>
    <n v="190.92601999999999"/>
    <n v="177.65735000000001"/>
    <n v="162.96762000000001"/>
    <n v="149.57997"/>
  </r>
  <r>
    <x v="1"/>
    <x v="4"/>
    <s v="2018/01/25, Y"/>
    <x v="29"/>
    <x v="3"/>
    <s v="is_arm16fraud_bad"/>
    <x v="0"/>
    <n v="0.13528212542107751"/>
    <n v="0.23632292440230304"/>
    <n v="0.32359219654892968"/>
    <n v="0.41733808460233057"/>
    <n v="0.44691078099454762"/>
    <n v="0.46368865258039638"/>
    <n v="0.50332372349647458"/>
    <n v="0.52156678930738576"/>
    <n v="0.52156678930738576"/>
    <n v="0.52423824865664659"/>
  </r>
  <r>
    <x v="1"/>
    <x v="4"/>
    <s v="2018/01/25, Y"/>
    <x v="29"/>
    <x v="3"/>
    <s v="is_arm16fraud_bad"/>
    <x v="1"/>
    <n v="5.8880866953452595E-3"/>
    <n v="1.6413362965087105E-2"/>
    <n v="7.7143642479744867E-2"/>
    <n v="9.8711643449591227E-2"/>
    <n v="0.15336988600141904"/>
    <n v="0.3110166622212967"/>
    <n v="0.52927671181233826"/>
    <n v="0.90724062249950477"/>
    <n v="0.95174686839178946"/>
    <n v="1.1612169051408627"/>
  </r>
  <r>
    <x v="1"/>
    <x v="4"/>
    <s v="2018/01/25, Y"/>
    <x v="29"/>
    <x v="3"/>
    <s v="is_arm16fraud_bad"/>
    <x v="2"/>
    <n v="959.12"/>
    <n v="902.11522000000002"/>
    <n v="864.25513999999987"/>
    <n v="806.48698999999999"/>
    <n v="761.52200000000005"/>
    <n v="714.97927000000004"/>
    <n v="657.84299999999985"/>
    <n v="627.4692"/>
    <n v="621.31200000000001"/>
    <n v="587.22900000000016"/>
  </r>
  <r>
    <x v="1"/>
    <x v="4"/>
    <s v="2018/02/01, C"/>
    <x v="6"/>
    <x v="1"/>
    <s v="is_arm16fraud_bad"/>
    <x v="0"/>
    <n v="0.10316980326585794"/>
    <n v="0.11617798779122453"/>
    <n v="0.17476504280605124"/>
    <n v="0.20464870995892043"/>
    <n v="0.21301111429665612"/>
    <n v="0.22138188940950465"/>
    <n v="0.33689858596681399"/>
    <n v="0.47078913389682608"/>
    <n v="0.47078913389682608"/>
    <n v="0.47078913389682608"/>
  </r>
  <r>
    <x v="1"/>
    <x v="4"/>
    <s v="2018/02/01, C"/>
    <x v="6"/>
    <x v="1"/>
    <s v="is_arm16fraud_bad"/>
    <x v="1"/>
    <n v="261.62860040567949"/>
    <n v="475.55409251386993"/>
    <n v="492.76298017051448"/>
    <n v="550.36556160013083"/>
    <n v="678.99204228396286"/>
    <n v="788.08682459258114"/>
    <n v="611.56570676075239"/>
    <n v="506.53105330535902"/>
    <n v="577.55351872266283"/>
    <n v="644.39017993670222"/>
  </r>
  <r>
    <x v="1"/>
    <x v="4"/>
    <s v="2018/02/01, C"/>
    <x v="6"/>
    <x v="1"/>
    <s v="is_arm16fraud_bad"/>
    <x v="2"/>
    <n v="549.82399999999996"/>
    <n v="456.185"/>
    <n v="381.73725000000007"/>
    <n v="338.14800000000002"/>
    <n v="300.91000000000008"/>
    <n v="265.89100000000002"/>
    <n v="234.66100000000003"/>
    <n v="211.09758999999997"/>
    <n v="192.541"/>
    <n v="176.072"/>
  </r>
  <r>
    <x v="1"/>
    <x v="4"/>
    <s v="2018/02/01, T"/>
    <x v="6"/>
    <x v="2"/>
    <s v="is_arm16fraud_bad"/>
    <x v="0"/>
    <n v="0.19462152669182525"/>
    <n v="0.20831061282725419"/>
    <n v="0.21573740172348363"/>
    <n v="0.21573740172348363"/>
    <n v="0.29144378037975754"/>
    <n v="0.29144378037975754"/>
    <n v="0.29504901770802444"/>
    <n v="0.29504901770802444"/>
    <n v="0.32208108719536871"/>
    <n v="0.32929156185190239"/>
  </r>
  <r>
    <x v="1"/>
    <x v="4"/>
    <s v="2018/02/01, T"/>
    <x v="6"/>
    <x v="2"/>
    <s v="is_arm16fraud_bad"/>
    <x v="1"/>
    <n v="123.24107589426298"/>
    <n v="226.86819833852545"/>
    <n v="343.42832553475927"/>
    <n v="465.03400735294122"/>
    <n v="428.1175051645863"/>
    <n v="514.81033597644716"/>
    <n v="605.6410421681594"/>
    <n v="697.27505223670892"/>
    <n v="726.0680792952528"/>
    <n v="802.23884077646494"/>
  </r>
  <r>
    <x v="1"/>
    <x v="4"/>
    <s v="2018/02/01, T"/>
    <x v="6"/>
    <x v="2"/>
    <s v="is_arm16fraud_bad"/>
    <x v="2"/>
    <n v="528.27300000000002"/>
    <n v="399.37187999999992"/>
    <n v="320.62"/>
    <n v="267.71100000000001"/>
    <n v="234.09299999999999"/>
    <n v="211.14400000000001"/>
    <n v="193.38"/>
    <n v="176.12700000000001"/>
    <n v="161.523"/>
    <n v="149.48400000000001"/>
  </r>
  <r>
    <x v="1"/>
    <x v="4"/>
    <s v="2018/02/01, Y"/>
    <x v="6"/>
    <x v="3"/>
    <s v="is_arm16fraud_bad"/>
    <x v="0"/>
    <n v="0.10590619702906914"/>
    <n v="0.19030263270584327"/>
    <n v="0.22119924662480547"/>
    <n v="0.32976504645886906"/>
    <n v="0.33601145304674568"/>
    <n v="0.38718123501380913"/>
    <n v="0.44136913749731688"/>
    <n v="0.48600849657696088"/>
    <n v="0.51893258996757141"/>
    <n v="0.54826597557118228"/>
  </r>
  <r>
    <x v="1"/>
    <x v="4"/>
    <s v="2018/02/01, Y"/>
    <x v="6"/>
    <x v="3"/>
    <s v="is_arm16fraud_bad"/>
    <x v="1"/>
    <n v="5.3521784407629378E-2"/>
    <n v="0.2721276835810485"/>
    <n v="0.4535758146238868"/>
    <n v="0.32085069271453542"/>
    <n v="0.73712531019411909"/>
    <n v="0.79892572504106751"/>
    <n v="0.78166107206932289"/>
    <n v="1.0747809223918703"/>
    <n v="1.0441003512053957"/>
    <n v="1.1169932864241456"/>
  </r>
  <r>
    <x v="1"/>
    <x v="4"/>
    <s v="2018/02/01, Y"/>
    <x v="6"/>
    <x v="3"/>
    <s v="is_arm16fraud_bad"/>
    <x v="2"/>
    <n v="975.28300000000002"/>
    <n v="933.75607000000014"/>
    <n v="878.89380000000006"/>
    <n v="843.90899999999999"/>
    <n v="821.14742999999999"/>
    <n v="811.58299999999997"/>
    <n v="757.83600000000001"/>
    <n v="719.61400000000015"/>
    <n v="708.77800000000002"/>
    <n v="656.87400000000002"/>
  </r>
  <r>
    <x v="1"/>
    <x v="4"/>
    <s v="2018/02/08, C"/>
    <x v="30"/>
    <x v="1"/>
    <s v="is_arm16fraud_bad"/>
    <x v="0"/>
    <n v="0.42458097196750993"/>
    <n v="0.52895998603866756"/>
    <n v="0.53497178396643263"/>
    <n v="0.53497178396643263"/>
    <n v="0.56932749404612348"/>
    <n v="0.62168850883039251"/>
    <n v="0.67295428114934253"/>
    <n v="0.67932714802171823"/>
    <n v="0.71423047933406847"/>
    <n v="0.72024227726183365"/>
  </r>
  <r>
    <x v="1"/>
    <x v="4"/>
    <s v="2018/02/08, C"/>
    <x v="30"/>
    <x v="1"/>
    <s v="is_arm16fraud_bad"/>
    <x v="1"/>
    <n v="35.002809904470347"/>
    <n v="62.47252528470176"/>
    <n v="97.97702985443992"/>
    <n v="128.49256169992577"/>
    <n v="154.35258226135488"/>
    <n v="172.15432735122161"/>
    <n v="187.53431639943844"/>
    <n v="212.87039579753028"/>
    <n v="230.38255565104561"/>
    <n v="256.29100346743542"/>
  </r>
  <r>
    <x v="1"/>
    <x v="4"/>
    <s v="2018/02/08, C"/>
    <x v="30"/>
    <x v="1"/>
    <s v="is_arm16fraud_bad"/>
    <x v="2"/>
    <n v="574.83900000000006"/>
    <n v="441.94499999999999"/>
    <n v="374.64299999999992"/>
    <n v="325.94400000000002"/>
    <n v="289.60000000000002"/>
    <n v="257.30700000000002"/>
    <n v="230.63800000000003"/>
    <n v="209.345"/>
    <n v="190.392"/>
    <n v="179.709"/>
  </r>
  <r>
    <x v="1"/>
    <x v="4"/>
    <s v="2018/02/08, T"/>
    <x v="30"/>
    <x v="2"/>
    <s v="is_arm16fraud_bad"/>
    <x v="0"/>
    <n v="0.22313252026322203"/>
    <n v="0.22313252026322203"/>
    <n v="0.22313252026322203"/>
    <n v="0.23056283318798737"/>
    <n v="0.23056283318798737"/>
    <n v="0.23056283318798737"/>
    <n v="0.23576925866079576"/>
    <n v="0.23576925866079576"/>
    <n v="0.23576925866079576"/>
    <n v="0.24301362781867503"/>
  </r>
  <r>
    <x v="1"/>
    <x v="4"/>
    <s v="2018/02/08, T"/>
    <x v="30"/>
    <x v="2"/>
    <s v="is_arm16fraud_bad"/>
    <x v="1"/>
    <n v="219.57813333333328"/>
    <n v="427.52167500000002"/>
    <n v="634.60793333333356"/>
    <n v="836.74385464047214"/>
    <n v="1043.4223362043938"/>
    <n v="1225.207587341527"/>
    <n v="1402.121447048803"/>
    <n v="1601.7969573172652"/>
    <n v="1808.6764330105043"/>
    <n v="1947.887468245952"/>
  </r>
  <r>
    <x v="1"/>
    <x v="4"/>
    <s v="2018/02/08, T"/>
    <x v="30"/>
    <x v="2"/>
    <s v="is_arm16fraud_bad"/>
    <x v="2"/>
    <n v="476.76499999999999"/>
    <n v="361.43"/>
    <n v="303.56299999999999"/>
    <n v="265.13839999999999"/>
    <n v="237.59899999999996"/>
    <n v="218.02000000000004"/>
    <n v="196.31200000000001"/>
    <n v="179.92599999999999"/>
    <n v="164.273"/>
    <n v="151.81999999999996"/>
  </r>
  <r>
    <x v="1"/>
    <x v="4"/>
    <s v="2018/02/08, Y"/>
    <x v="30"/>
    <x v="3"/>
    <s v="is_arm16fraud_bad"/>
    <x v="0"/>
    <n v="5.9657429821738918E-2"/>
    <n v="9.8347291142135182E-2"/>
    <n v="0.15144688647334667"/>
    <n v="0.18500011454642609"/>
    <n v="0.23721243945292625"/>
    <n v="0.3610699420477641"/>
    <n v="0.43922403980684382"/>
    <n v="0.4473789197838603"/>
    <n v="0.51213954767989811"/>
    <n v="0.54791765948835514"/>
  </r>
  <r>
    <x v="1"/>
    <x v="4"/>
    <s v="2018/02/08, Y"/>
    <x v="30"/>
    <x v="3"/>
    <s v="is_arm16fraud_bad"/>
    <x v="1"/>
    <n v="0.28016412271840357"/>
    <n v="0.50982556577798654"/>
    <n v="0.65242099238201678"/>
    <n v="1.091324710329086"/>
    <n v="0.94304649359937565"/>
    <n v="0.69553203712013201"/>
    <n v="0.67225405250720482"/>
    <n v="0.74474116769443621"/>
    <n v="0.81297903576867547"/>
    <n v="0.83438521393010079"/>
  </r>
  <r>
    <x v="1"/>
    <x v="4"/>
    <s v="2018/02/08, Y"/>
    <x v="30"/>
    <x v="3"/>
    <s v="is_arm16fraud_bad"/>
    <x v="2"/>
    <n v="948.69000000000017"/>
    <n v="916.88900000000001"/>
    <n v="870.24799999999982"/>
    <n v="845.30100000000004"/>
    <n v="784.20699999999999"/>
    <n v="752.82799999999997"/>
    <n v="724.77700000000016"/>
    <n v="715.18799999999999"/>
    <n v="686.51599999999996"/>
    <n v="642.95947999999999"/>
  </r>
  <r>
    <x v="1"/>
    <x v="4"/>
    <s v="2018/02/15, C"/>
    <x v="31"/>
    <x v="1"/>
    <s v="is_arm16fraud_bad"/>
    <x v="0"/>
    <n v="0.21180131669402641"/>
    <n v="0.60273369361787499"/>
    <n v="0.88206756680717602"/>
    <n v="0.88206756680717602"/>
    <n v="0.88206756680717602"/>
    <n v="0.88206756680717602"/>
    <n v="0.88206756680717602"/>
    <n v="0.88309508722914432"/>
    <n v="0.88840394274264811"/>
    <n v="0.94052369290839677"/>
  </r>
  <r>
    <x v="1"/>
    <x v="4"/>
    <s v="2018/02/15, C"/>
    <x v="31"/>
    <x v="1"/>
    <s v="is_arm16fraud_bad"/>
    <x v="1"/>
    <n v="61.362626192621327"/>
    <n v="48.591801695025318"/>
    <n v="52.116344377693821"/>
    <n v="70.285124505610938"/>
    <n v="88.662041736699351"/>
    <n v="107.83499054212224"/>
    <n v="127.5734927027342"/>
    <n v="147.7011491387"/>
    <n v="164.75621805604513"/>
    <n v="173.75273384663404"/>
  </r>
  <r>
    <x v="1"/>
    <x v="4"/>
    <s v="2018/02/15, C"/>
    <x v="31"/>
    <x v="1"/>
    <s v="is_arm16fraud_bad"/>
    <x v="2"/>
    <n v="573.68700000000001"/>
    <n v="440.63900000000001"/>
    <n v="382.69071000000002"/>
    <n v="330.94499999999999"/>
    <n v="293.48899999999998"/>
    <n v="264.24099999999999"/>
    <n v="231.83"/>
    <n v="218.91199999999995"/>
    <n v="202.96399999999997"/>
    <n v="188.53100000000001"/>
  </r>
  <r>
    <x v="1"/>
    <x v="4"/>
    <s v="2018/02/15, T"/>
    <x v="31"/>
    <x v="2"/>
    <s v="is_arm16fraud_bad"/>
    <x v="0"/>
    <n v="0.35058017235529609"/>
    <n v="0.45705819818597182"/>
    <n v="0.45705819818597182"/>
    <n v="0.45705819818597182"/>
    <n v="0.45705819818597182"/>
    <n v="0.45705819818597182"/>
    <n v="0.48080794372441238"/>
    <n v="0.48080794372441238"/>
    <n v="0.48080794372441238"/>
    <n v="0.48080794372441238"/>
  </r>
  <r>
    <x v="1"/>
    <x v="4"/>
    <s v="2018/02/15, T"/>
    <x v="31"/>
    <x v="2"/>
    <s v="is_arm16fraud_bad"/>
    <x v="1"/>
    <n v="195.53502532339752"/>
    <n v="297.53702924729055"/>
    <n v="444.549054782996"/>
    <n v="601.89611891918639"/>
    <n v="756.01205646558117"/>
    <n v="922.13313455733123"/>
    <n v="1028.7098367596557"/>
    <n v="1173.4678988098037"/>
    <n v="1331.1403655266502"/>
    <n v="1483.5064214141221"/>
  </r>
  <r>
    <x v="1"/>
    <x v="4"/>
    <s v="2018/02/15, T"/>
    <x v="31"/>
    <x v="2"/>
    <s v="is_arm16fraud_bad"/>
    <x v="2"/>
    <n v="470.88099999999991"/>
    <n v="355.46300000000002"/>
    <n v="296"/>
    <n v="254.11300000000003"/>
    <n v="224.49100000000004"/>
    <n v="200.47300000000001"/>
    <n v="184.142"/>
    <n v="171.47407999999999"/>
    <n v="158.97999999999999"/>
    <n v="147.499"/>
  </r>
  <r>
    <x v="1"/>
    <x v="4"/>
    <s v="2018/02/15, Y"/>
    <x v="31"/>
    <x v="3"/>
    <s v="is_arm16fraud_bad"/>
    <x v="0"/>
    <n v="4.3896055785319528E-2"/>
    <n v="4.3896055785319528E-2"/>
    <n v="0.15848407577809751"/>
    <n v="0.20791939783267441"/>
    <n v="0.22408610871219065"/>
    <n v="0.2627949454779604"/>
    <n v="0.29818840283320608"/>
    <n v="0.3561631348974944"/>
    <n v="0.42644841879657686"/>
    <n v="0.52316470903075685"/>
  </r>
  <r>
    <x v="1"/>
    <x v="4"/>
    <s v="2018/02/15, Y"/>
    <x v="31"/>
    <x v="3"/>
    <s v="is_arm16fraud_bad"/>
    <x v="1"/>
    <n v="0"/>
    <n v="0"/>
    <n v="0"/>
    <n v="0"/>
    <n v="7.1735700968696595E-2"/>
    <n v="0.10219187463313117"/>
    <n v="0.20114436878459807"/>
    <n v="0.23213869712440779"/>
    <n v="0.21858744107372735"/>
    <n v="0.23819139591234073"/>
  </r>
  <r>
    <x v="1"/>
    <x v="4"/>
    <s v="2018/02/15, Y"/>
    <x v="31"/>
    <x v="3"/>
    <s v="is_arm16fraud_bad"/>
    <x v="2"/>
    <n v="973.42200000000014"/>
    <n v="973.42200000000014"/>
    <n v="970.05799999999999"/>
    <n v="964.9770000000002"/>
    <n v="953.43100000000004"/>
    <n v="932.25599999999986"/>
    <n v="911.69899999999996"/>
    <n v="868.07399999999996"/>
    <n v="821.62199999999996"/>
    <n v="782.65"/>
  </r>
  <r>
    <x v="1"/>
    <x v="4"/>
    <s v="2018/02/22, C"/>
    <x v="32"/>
    <x v="1"/>
    <s v="is_arm16fraud_bad"/>
    <x v="0"/>
    <n v="0.60458298824012646"/>
    <n v="0.60502982282331763"/>
    <n v="0.60502982282331763"/>
    <n v="0.61077774041618804"/>
    <n v="0.86510786090355374"/>
    <n v="0.86510786090355374"/>
    <n v="0.86962134154185022"/>
    <n v="0.86962134154185022"/>
    <n v="0.89742889575439455"/>
    <n v="0.89980975679109565"/>
  </r>
  <r>
    <x v="1"/>
    <x v="4"/>
    <s v="2018/02/22, C"/>
    <x v="32"/>
    <x v="1"/>
    <s v="is_arm16fraud_bad"/>
    <x v="1"/>
    <n v="9.4044861721307509"/>
    <n v="21.797528151914033"/>
    <n v="35.289808988470675"/>
    <n v="48.007976286366691"/>
    <n v="43.525576244834909"/>
    <n v="53.641558887057045"/>
    <n v="63.523325262622485"/>
    <n v="73.679085440541442"/>
    <n v="81.756973817223511"/>
    <n v="91.277464693357018"/>
  </r>
  <r>
    <x v="1"/>
    <x v="4"/>
    <s v="2018/02/22, C"/>
    <x v="32"/>
    <x v="1"/>
    <s v="is_arm16fraud_bad"/>
    <x v="2"/>
    <n v="576.04700000000003"/>
    <n v="464.108"/>
    <n v="386.92200000000008"/>
    <n v="330.17700000000008"/>
    <n v="298.92000000000007"/>
    <n v="259.01"/>
    <n v="236.643"/>
    <n v="214.69200000000001"/>
    <n v="195.88"/>
    <n v="184.24799999999999"/>
  </r>
  <r>
    <x v="1"/>
    <x v="4"/>
    <s v="2018/02/22, T"/>
    <x v="32"/>
    <x v="2"/>
    <s v="is_arm16fraud_bad"/>
    <x v="0"/>
    <n v="0.73077469292894304"/>
    <n v="0.73077469292894304"/>
    <n v="0.73077469292894304"/>
    <n v="0.73118519217273314"/>
    <n v="0.73118519217273314"/>
    <n v="0.73118519217273314"/>
    <n v="0.77264976225252147"/>
    <n v="0.77264976225252147"/>
    <n v="0.787780183874636"/>
    <n v="0.787780183874636"/>
  </r>
  <r>
    <x v="1"/>
    <x v="4"/>
    <s v="2018/02/22, T"/>
    <x v="32"/>
    <x v="2"/>
    <s v="is_arm16fraud_bad"/>
    <x v="1"/>
    <n v="34.527912812445493"/>
    <n v="72.954827416474373"/>
    <n v="112.8422456214014"/>
    <n v="153.44857724931563"/>
    <n v="194.06866149010648"/>
    <n v="234.74836643468089"/>
    <n v="260.94157848768185"/>
    <n v="299.59260436916992"/>
    <n v="331.42966491436999"/>
    <n v="368.55329065536773"/>
  </r>
  <r>
    <x v="1"/>
    <x v="4"/>
    <s v="2018/02/22, T"/>
    <x v="32"/>
    <x v="2"/>
    <s v="is_arm16fraud_bad"/>
    <x v="2"/>
    <n v="491.17500000000001"/>
    <n v="373.30799999999999"/>
    <n v="312.05644999999998"/>
    <n v="270.84300000000002"/>
    <n v="233.684"/>
    <n v="206.88900000000001"/>
    <n v="185.67099999999999"/>
    <n v="171.02600000000004"/>
    <n v="156.72412"/>
    <n v="146.316"/>
  </r>
  <r>
    <x v="1"/>
    <x v="4"/>
    <s v="2018/02/22, Y"/>
    <x v="32"/>
    <x v="3"/>
    <s v="is_arm16fraud_bad"/>
    <x v="0"/>
    <n v="1.0360560631055601E-2"/>
    <n v="7.7825207049450867E-2"/>
    <n v="0.1400489218671078"/>
    <n v="0.19028169744631812"/>
    <n v="0.24251746670691071"/>
    <n v="0.25853090727191647"/>
    <n v="0.30113633335507661"/>
    <n v="0.33093052658001282"/>
    <n v="0.42341112586275137"/>
    <n v="0.43688291727277279"/>
  </r>
  <r>
    <x v="1"/>
    <x v="4"/>
    <s v="2018/02/22, Y"/>
    <x v="32"/>
    <x v="3"/>
    <s v="is_arm16fraud_bad"/>
    <x v="1"/>
    <n v="0.50895496435402543"/>
    <n v="0.35806989251460264"/>
    <n v="0.2362022575492834"/>
    <n v="0.49395095118472049"/>
    <n v="0.68330572434592718"/>
    <n v="0.93026522546545376"/>
    <n v="0.94926461130736772"/>
    <n v="1.0328030456309336"/>
    <n v="1.0009101694326317"/>
    <n v="1.0828685710751211"/>
  </r>
  <r>
    <x v="1"/>
    <x v="4"/>
    <s v="2018/02/22, Y"/>
    <x v="32"/>
    <x v="3"/>
    <s v="is_arm16fraud_bad"/>
    <x v="2"/>
    <n v="966.15200000000016"/>
    <n v="923.95399999999995"/>
    <n v="899.31700000000001"/>
    <n v="877.89499999999998"/>
    <n v="825.66"/>
    <n v="805.52599999999984"/>
    <n v="748.81700000000001"/>
    <n v="725.60500000000002"/>
    <n v="692.75900000000001"/>
    <n v="654.024"/>
  </r>
  <r>
    <x v="1"/>
    <x v="4"/>
    <s v="2018/03/01, C"/>
    <x v="7"/>
    <x v="1"/>
    <s v="is_arm16fraud_bad"/>
    <x v="0"/>
    <n v="0.50572440112189054"/>
    <n v="0.90804174904593316"/>
    <n v="0.90804174904593316"/>
    <n v="0.90804174904593316"/>
    <n v="0.90804174904593316"/>
    <n v="0.90804174904593316"/>
    <n v="0.90804174904593316"/>
    <n v="1"/>
    <n v="1"/>
    <n v="1"/>
  </r>
  <r>
    <x v="1"/>
    <x v="4"/>
    <s v="2018/03/01, C"/>
    <x v="7"/>
    <x v="1"/>
    <s v="is_arm16fraud_bad"/>
    <x v="1"/>
    <n v="26.622965724156757"/>
    <n v="50.508646007392784"/>
    <n v="78.766785660033406"/>
    <n v="163.88491822370747"/>
    <n v="163.88491822370747"/>
    <n v="187.76653248265745"/>
    <n v="215.79286292976855"/>
    <n v="224.25510368292805"/>
    <n v="256.21935491286956"/>
    <n v="286.48001057519878"/>
  </r>
  <r>
    <x v="1"/>
    <x v="4"/>
    <s v="2018/03/01, C"/>
    <x v="7"/>
    <x v="1"/>
    <s v="is_arm16fraud_bad"/>
    <x v="2"/>
    <n v="536.44100000000003"/>
    <n v="444.48200000000008"/>
    <n v="399.06200000000001"/>
    <n v="396.46300000000002"/>
    <n v="396.46300000000002"/>
    <n v="372.93799999999999"/>
    <n v="338.64899999999994"/>
    <n v="278.68700000000001"/>
    <n v="256.58300000000003"/>
    <n v="218.34"/>
  </r>
  <r>
    <x v="1"/>
    <x v="4"/>
    <s v="2018/03/01, T"/>
    <x v="7"/>
    <x v="2"/>
    <s v="is_arm16fraud_bad"/>
    <x v="0"/>
    <n v="0"/>
    <n v="0"/>
    <n v="0"/>
    <n v="0"/>
    <n v="0"/>
    <n v="0"/>
    <n v="0"/>
    <n v="0"/>
    <n v="0"/>
    <n v="1"/>
  </r>
  <r>
    <x v="1"/>
    <x v="4"/>
    <s v="2018/03/01, T"/>
    <x v="7"/>
    <x v="2"/>
    <s v="is_arm16fraud_bad"/>
    <x v="1"/>
    <m/>
    <m/>
    <m/>
    <m/>
    <m/>
    <m/>
    <m/>
    <m/>
    <m/>
    <n v="2179.2083333333339"/>
  </r>
  <r>
    <x v="1"/>
    <x v="4"/>
    <s v="2018/03/01, T"/>
    <x v="7"/>
    <x v="2"/>
    <s v="is_arm16fraud_bad"/>
    <x v="2"/>
    <n v="445.34100000000001"/>
    <n v="372.125"/>
    <n v="321.96699999999998"/>
    <n v="270.24299999999999"/>
    <n v="247.19700000000003"/>
    <n v="219.07300000000001"/>
    <n v="194.12200000000004"/>
    <n v="178.28899999999996"/>
    <n v="167.76599999999999"/>
    <n v="159.48099999999999"/>
  </r>
  <r>
    <x v="1"/>
    <x v="4"/>
    <s v="2018/03/01, Y"/>
    <x v="7"/>
    <x v="3"/>
    <s v="is_arm16fraud_bad"/>
    <x v="0"/>
    <n v="1.2986297575240564E-2"/>
    <n v="1.2986297575240564E-2"/>
    <n v="7.562775236794142E-2"/>
    <n v="7.5785142957872864E-2"/>
    <n v="7.5785142957872864E-2"/>
    <n v="0.26650948593085516"/>
    <n v="0.26650948593085516"/>
    <n v="0.26650948593085516"/>
    <n v="0.26650948593085516"/>
    <n v="0.32253109251104095"/>
  </r>
  <r>
    <x v="1"/>
    <x v="4"/>
    <s v="2018/03/01, Y"/>
    <x v="7"/>
    <x v="3"/>
    <s v="is_arm16fraud_bad"/>
    <x v="1"/>
    <n v="5.9962428796509517"/>
    <n v="7.2082171857956627"/>
    <n v="1.7555930157540949"/>
    <n v="2.0276629768852152"/>
    <n v="2.0276629768852152"/>
    <n v="0.63067383216205053"/>
    <n v="0.63067383216205053"/>
    <n v="0.63067383216205053"/>
    <n v="0.94022323274080177"/>
    <n v="0.93318010579531907"/>
  </r>
  <r>
    <x v="1"/>
    <x v="4"/>
    <s v="2018/03/01, Y"/>
    <x v="7"/>
    <x v="3"/>
    <s v="is_arm16fraud_bad"/>
    <x v="2"/>
    <n v="883.14700000000016"/>
    <n v="866.61900000000014"/>
    <n v="773.61699999999996"/>
    <n v="664.86800000000005"/>
    <n v="664.86800000000005"/>
    <n v="653.63599999999997"/>
    <n v="653.63599999999997"/>
    <n v="642.19899999999996"/>
    <n v="638.601"/>
    <n v="535.51599999999996"/>
  </r>
  <r>
    <x v="2"/>
    <x v="4"/>
    <s v="2017/08/31, C"/>
    <x v="8"/>
    <x v="1"/>
    <s v="is_arm16fraud_bad"/>
    <x v="0"/>
    <n v="0.61959945598173438"/>
    <n v="0.83845053450499263"/>
    <n v="0.86600291035678267"/>
    <n v="0.86600291035678267"/>
    <n v="0.89241457433389504"/>
    <n v="0.89701970304495215"/>
    <n v="0.89701970304495215"/>
    <n v="0.89776314769532195"/>
    <n v="0.89776314769532195"/>
    <n v="0.90831583360933588"/>
  </r>
  <r>
    <x v="2"/>
    <x v="4"/>
    <s v="2017/08/31, C"/>
    <x v="8"/>
    <x v="1"/>
    <s v="is_arm16fraud_bad"/>
    <x v="1"/>
    <n v="10.907364757664158"/>
    <n v="19.183191575196247"/>
    <n v="31.368575017673056"/>
    <n v="43.41136669938512"/>
    <n v="53.828013293601245"/>
    <n v="65.409727725421675"/>
    <n v="76.201937060746502"/>
    <n v="87.828337377390497"/>
    <n v="100.11878342724768"/>
    <n v="111.60843157924339"/>
  </r>
  <r>
    <x v="2"/>
    <x v="4"/>
    <s v="2017/08/31, C"/>
    <x v="8"/>
    <x v="1"/>
    <s v="is_arm16fraud_bad"/>
    <x v="2"/>
    <n v="499"/>
    <n v="361"/>
    <n v="282"/>
    <n v="233"/>
    <n v="188"/>
    <n v="165"/>
    <n v="149"/>
    <n v="132"/>
    <n v="120"/>
    <n v="112"/>
  </r>
  <r>
    <x v="2"/>
    <x v="4"/>
    <s v="2017/08/31, T"/>
    <x v="8"/>
    <x v="2"/>
    <s v="is_arm16fraud_bad"/>
    <x v="0"/>
    <n v="1.9781315876601473E-2"/>
    <n v="3.0212607236105919E-2"/>
    <n v="0.13917748282755471"/>
    <n v="0.34453436374990037"/>
    <n v="0.43732214627277272"/>
    <n v="0.43732214627277272"/>
    <n v="0.43732214627277272"/>
    <n v="0.43732214627277272"/>
    <n v="0.43732214627277272"/>
    <n v="0.43732214627277272"/>
  </r>
  <r>
    <x v="2"/>
    <x v="4"/>
    <s v="2017/08/31, T"/>
    <x v="8"/>
    <x v="2"/>
    <s v="is_arm16fraud_bad"/>
    <x v="1"/>
    <n v="166.86800847457627"/>
    <n v="1286.7433763351364"/>
    <n v="682.21135836670783"/>
    <n v="521.47311121653354"/>
    <n v="600.90843228013682"/>
    <n v="801.41593115410785"/>
    <n v="969.88215507575546"/>
    <n v="1148.4897028241769"/>
    <n v="1340.1448792034421"/>
    <n v="1543.8149095822675"/>
  </r>
  <r>
    <x v="2"/>
    <x v="4"/>
    <s v="2017/08/31, T"/>
    <x v="8"/>
    <x v="2"/>
    <s v="is_arm16fraud_bad"/>
    <x v="2"/>
    <n v="758"/>
    <n v="475"/>
    <n v="360"/>
    <n v="271"/>
    <n v="230"/>
    <n v="196"/>
    <n v="175"/>
    <n v="157"/>
    <n v="141"/>
    <n v="131"/>
  </r>
  <r>
    <x v="2"/>
    <x v="4"/>
    <s v="2017/08/31, Y"/>
    <x v="8"/>
    <x v="3"/>
    <s v="is_arm16fraud_bad"/>
    <x v="0"/>
    <n v="0.1141334998553286"/>
    <n v="0.28642981964294761"/>
    <n v="0.36297245030904096"/>
    <n v="0.48703760312948008"/>
    <n v="0.52527009420807513"/>
    <n v="0.54510152338200946"/>
    <n v="0.59071307486460556"/>
    <n v="0.63591840204272787"/>
    <n v="0.63714443113067676"/>
    <n v="0.64041384203187313"/>
  </r>
  <r>
    <x v="2"/>
    <x v="4"/>
    <s v="2017/08/31, Y"/>
    <x v="8"/>
    <x v="3"/>
    <s v="is_arm16fraud_bad"/>
    <x v="1"/>
    <n v="0.59439407611108708"/>
    <n v="0.24119953429442181"/>
    <n v="0.55688914009318091"/>
    <n v="0.47527489125181266"/>
    <n v="0.59652951538011478"/>
    <n v="0.69785098761303999"/>
    <n v="0.94875089073839614"/>
    <n v="1.0582322864906133"/>
    <n v="1.4070391855521718"/>
    <n v="1.7731633572509771"/>
  </r>
  <r>
    <x v="2"/>
    <x v="4"/>
    <s v="2017/08/31, Y"/>
    <x v="8"/>
    <x v="3"/>
    <s v="is_arm16fraud_bad"/>
    <x v="2"/>
    <n v="937"/>
    <n v="859"/>
    <n v="829"/>
    <n v="759"/>
    <n v="648"/>
    <n v="624"/>
    <n v="595"/>
    <n v="564"/>
    <n v="546"/>
    <n v="513"/>
  </r>
  <r>
    <x v="2"/>
    <x v="4"/>
    <s v="2017/09/07, C"/>
    <x v="9"/>
    <x v="1"/>
    <s v="is_arm16fraud_bad"/>
    <x v="0"/>
    <n v="0.19453368786143588"/>
    <n v="0.32695632417311288"/>
    <n v="0.60825946345082704"/>
    <n v="0.60825946345082704"/>
    <n v="0.63665957847129295"/>
    <n v="0.66150967911420044"/>
    <n v="0.67663274036259857"/>
    <n v="0.68444277199322645"/>
    <n v="0.72700744438014975"/>
    <n v="0.72700744438014975"/>
  </r>
  <r>
    <x v="2"/>
    <x v="4"/>
    <s v="2017/09/07, C"/>
    <x v="9"/>
    <x v="1"/>
    <s v="is_arm16fraud_bad"/>
    <x v="1"/>
    <n v="96.114265119164926"/>
    <n v="120.2433007600434"/>
    <n v="99.850726625423121"/>
    <n v="130.65582175790823"/>
    <n v="157.24811531169851"/>
    <n v="184.69465493184501"/>
    <n v="217.65155299055621"/>
    <n v="246.82938796680497"/>
    <n v="263.06458567312848"/>
    <n v="295.5756311343327"/>
  </r>
  <r>
    <x v="2"/>
    <x v="4"/>
    <s v="2017/09/07, C"/>
    <x v="9"/>
    <x v="1"/>
    <s v="is_arm16fraud_bad"/>
    <x v="2"/>
    <n v="440"/>
    <n v="325"/>
    <n v="246"/>
    <n v="209"/>
    <n v="178"/>
    <n v="156"/>
    <n v="146"/>
    <n v="131"/>
    <n v="118"/>
    <n v="107"/>
  </r>
  <r>
    <x v="2"/>
    <x v="4"/>
    <s v="2017/09/07, T"/>
    <x v="9"/>
    <x v="2"/>
    <s v="is_arm16fraud_bad"/>
    <x v="0"/>
    <n v="0.85898573865017946"/>
    <n v="0.86689265133235716"/>
    <n v="0.86689265133235716"/>
    <n v="0.86689265133235716"/>
    <n v="0.86689265133235716"/>
    <n v="0.86825213019029313"/>
    <n v="0.9137381332544342"/>
    <n v="0.91390732418171938"/>
    <n v="0.91390732418171938"/>
    <n v="0.92537999942186011"/>
  </r>
  <r>
    <x v="2"/>
    <x v="4"/>
    <s v="2017/09/07, T"/>
    <x v="9"/>
    <x v="2"/>
    <s v="is_arm16fraud_bad"/>
    <x v="1"/>
    <n v="5.7049541880994976"/>
    <n v="9.6566023653747877"/>
    <n v="12.387035651272479"/>
    <n v="17.982334471331178"/>
    <n v="23.549071130913561"/>
    <n v="28.480901142352433"/>
    <n v="32.281705057847304"/>
    <n v="37.724756843500707"/>
    <n v="42.857285159429743"/>
    <n v="47.477460885927194"/>
  </r>
  <r>
    <x v="2"/>
    <x v="4"/>
    <s v="2017/09/07, T"/>
    <x v="9"/>
    <x v="2"/>
    <s v="is_arm16fraud_bad"/>
    <x v="2"/>
    <n v="428"/>
    <n v="337"/>
    <n v="286"/>
    <n v="246"/>
    <n v="206"/>
    <n v="178"/>
    <n v="162"/>
    <n v="146"/>
    <n v="131"/>
    <n v="120"/>
  </r>
  <r>
    <x v="2"/>
    <x v="4"/>
    <s v="2017/09/07, Y"/>
    <x v="9"/>
    <x v="3"/>
    <s v="is_arm16fraud_bad"/>
    <x v="0"/>
    <n v="8.2133412395993796E-2"/>
    <n v="8.2133412395993796E-2"/>
    <n v="0.13151476911924431"/>
    <n v="0.22719637624005076"/>
    <n v="0.31199369385065862"/>
    <n v="0.37356661123976392"/>
    <n v="0.42197947087581006"/>
    <n v="0.45764439917888416"/>
    <n v="0.45992893279709751"/>
    <n v="0.45992893279709751"/>
  </r>
  <r>
    <x v="2"/>
    <x v="4"/>
    <s v="2017/09/07, Y"/>
    <x v="9"/>
    <x v="3"/>
    <s v="is_arm16fraud_bad"/>
    <x v="1"/>
    <n v="0"/>
    <n v="0"/>
    <n v="4.7131621964823157E-2"/>
    <n v="3.9535651870212095E-2"/>
    <n v="6.230472321525829E-2"/>
    <n v="8.623686889498039E-2"/>
    <n v="0.11916483271399848"/>
    <n v="0.11535697112597898"/>
    <n v="0.2765308091036236"/>
    <n v="0.560730667806141"/>
  </r>
  <r>
    <x v="2"/>
    <x v="4"/>
    <s v="2017/09/07, Y"/>
    <x v="9"/>
    <x v="3"/>
    <s v="is_arm16fraud_bad"/>
    <x v="2"/>
    <n v="947"/>
    <n v="947"/>
    <n v="895"/>
    <n v="886"/>
    <n v="842"/>
    <n v="791"/>
    <n v="687"/>
    <n v="673"/>
    <n v="646"/>
    <n v="639"/>
  </r>
  <r>
    <x v="2"/>
    <x v="4"/>
    <s v="2017/09/14, C"/>
    <x v="10"/>
    <x v="1"/>
    <s v="is_arm16fraud_bad"/>
    <x v="0"/>
    <n v="0.14610367505889083"/>
    <n v="0.17443594177639196"/>
    <n v="0.29850832641167752"/>
    <n v="0.29850832641167752"/>
    <n v="0.38701474653122903"/>
    <n v="0.38701474653122903"/>
    <n v="0.38978567829958738"/>
    <n v="0.38978567829958738"/>
    <n v="0.38978567829958738"/>
    <n v="0.71469955474462488"/>
  </r>
  <r>
    <x v="2"/>
    <x v="4"/>
    <s v="2017/09/14, C"/>
    <x v="10"/>
    <x v="1"/>
    <s v="is_arm16fraud_bad"/>
    <x v="1"/>
    <n v="179.46484156570361"/>
    <n v="324.90880705657355"/>
    <n v="318.45092426816888"/>
    <n v="445.69002520213007"/>
    <n v="435.13910511825929"/>
    <n v="536.83022402828715"/>
    <n v="630.24133443954406"/>
    <n v="729.78780839264675"/>
    <n v="826.39544124710687"/>
    <n v="505.85260986982809"/>
  </r>
  <r>
    <x v="2"/>
    <x v="4"/>
    <s v="2017/09/14, C"/>
    <x v="10"/>
    <x v="1"/>
    <s v="is_arm16fraud_bad"/>
    <x v="2"/>
    <n v="510"/>
    <n v="363"/>
    <n v="271"/>
    <n v="217"/>
    <n v="185"/>
    <n v="163"/>
    <n v="143"/>
    <n v="130"/>
    <n v="120"/>
    <n v="107"/>
  </r>
  <r>
    <x v="2"/>
    <x v="4"/>
    <s v="2017/09/14, T"/>
    <x v="10"/>
    <x v="2"/>
    <s v="is_arm16fraud_bad"/>
    <x v="0"/>
    <n v="0.45568498077999103"/>
    <n v="0.52833588873467685"/>
    <n v="0.52833588873467685"/>
    <n v="0.63731951721080971"/>
    <n v="0.63775187658501487"/>
    <n v="0.6595515088978835"/>
    <n v="0.66037626165372021"/>
    <n v="0.66037626165372021"/>
    <n v="0.66037626165372021"/>
    <n v="0.69742110349738773"/>
  </r>
  <r>
    <x v="2"/>
    <x v="4"/>
    <s v="2017/09/14, T"/>
    <x v="10"/>
    <x v="2"/>
    <s v="is_arm16fraud_bad"/>
    <x v="1"/>
    <n v="82.386341891245422"/>
    <n v="187.70726054904557"/>
    <n v="254.33439236397649"/>
    <n v="313.73010968462825"/>
    <n v="427.37655456870863"/>
    <n v="511.79932904021911"/>
    <n v="618.25814544614252"/>
    <n v="727.60762662441266"/>
    <n v="838.88111114779008"/>
    <n v="900.04452108317616"/>
  </r>
  <r>
    <x v="2"/>
    <x v="4"/>
    <s v="2017/09/14, T"/>
    <x v="10"/>
    <x v="2"/>
    <s v="is_arm16fraud_bad"/>
    <x v="2"/>
    <n v="559"/>
    <n v="363"/>
    <n v="318"/>
    <n v="250"/>
    <n v="210"/>
    <n v="183"/>
    <n v="162"/>
    <n v="146"/>
    <n v="136"/>
    <n v="127"/>
  </r>
  <r>
    <x v="2"/>
    <x v="4"/>
    <s v="2017/09/14, Y"/>
    <x v="10"/>
    <x v="3"/>
    <s v="is_arm16fraud_bad"/>
    <x v="0"/>
    <n v="7.773563220544101E-2"/>
    <n v="0.15708025320439564"/>
    <n v="0.28563332946170655"/>
    <n v="0.36365722614172408"/>
    <n v="0.44613318146564807"/>
    <n v="0.45469915586045662"/>
    <n v="0.53834690276096953"/>
    <n v="0.54470792322189276"/>
    <n v="0.55322987347273689"/>
    <n v="0.58272089816747186"/>
  </r>
  <r>
    <x v="2"/>
    <x v="4"/>
    <s v="2017/09/14, Y"/>
    <x v="10"/>
    <x v="3"/>
    <s v="is_arm16fraud_bad"/>
    <x v="1"/>
    <n v="0.21689294826801939"/>
    <n v="0.10733564601896561"/>
    <n v="0.21230664292436904"/>
    <n v="0.16933126244400998"/>
    <n v="0.24552688488105984"/>
    <n v="0.5572419582436372"/>
    <n v="0.47413469117178814"/>
    <n v="0.61217387640835852"/>
    <n v="0.8370872599580782"/>
    <n v="0.81912779160615345"/>
  </r>
  <r>
    <x v="2"/>
    <x v="4"/>
    <s v="2017/09/14, Y"/>
    <x v="10"/>
    <x v="3"/>
    <s v="is_arm16fraud_bad"/>
    <x v="2"/>
    <n v="922"/>
    <n v="898"/>
    <n v="831"/>
    <n v="827"/>
    <n v="795"/>
    <n v="750"/>
    <n v="728"/>
    <n v="689"/>
    <n v="629"/>
    <n v="578"/>
  </r>
  <r>
    <x v="2"/>
    <x v="4"/>
    <s v="2017/09/21, C"/>
    <x v="11"/>
    <x v="1"/>
    <s v="is_arm16fraud_bad"/>
    <x v="0"/>
    <n v="0.81751685349974978"/>
    <n v="0.86374359567009507"/>
    <n v="0.86374359567009507"/>
    <n v="0.9136253322547091"/>
    <n v="0.91763164990947232"/>
    <n v="0.91952386455564561"/>
    <n v="0.91952386455564561"/>
    <n v="0.93361377556916669"/>
    <n v="0.93361377556916669"/>
    <n v="0.93361377556916669"/>
  </r>
  <r>
    <x v="2"/>
    <x v="4"/>
    <s v="2017/09/21, C"/>
    <x v="11"/>
    <x v="1"/>
    <s v="is_arm16fraud_bad"/>
    <x v="1"/>
    <n v="15.910102384704121"/>
    <n v="35.473195872610383"/>
    <n v="52.417016919157689"/>
    <n v="68.433264184038322"/>
    <n v="88.21457717624935"/>
    <n v="108.61929993900276"/>
    <n v="128.70139656940617"/>
    <n v="145.32215312299877"/>
    <n v="160.86431740310155"/>
    <n v="178.39164240491701"/>
  </r>
  <r>
    <x v="2"/>
    <x v="4"/>
    <s v="2017/09/21, C"/>
    <x v="11"/>
    <x v="1"/>
    <s v="is_arm16fraud_bad"/>
    <x v="2"/>
    <n v="458"/>
    <n v="361"/>
    <n v="321"/>
    <n v="262"/>
    <n v="239"/>
    <n v="219"/>
    <n v="191"/>
    <n v="174"/>
    <n v="158"/>
    <n v="143"/>
  </r>
  <r>
    <x v="2"/>
    <x v="4"/>
    <s v="2017/09/21, T"/>
    <x v="11"/>
    <x v="2"/>
    <s v="is_arm16fraud_bad"/>
    <x v="0"/>
    <n v="1.7240462485897629E-2"/>
    <n v="2.8381514935937519E-2"/>
    <n v="4.9559862317747054E-2"/>
    <n v="4.9559862317747054E-2"/>
    <n v="4.9559862317747054E-2"/>
    <n v="4.9559862317747054E-2"/>
    <n v="4.9559862317747054E-2"/>
    <n v="4.9559862317747054E-2"/>
    <n v="6.1051587729320719E-2"/>
    <n v="6.9076824685077004E-2"/>
  </r>
  <r>
    <x v="2"/>
    <x v="4"/>
    <s v="2017/09/21, T"/>
    <x v="11"/>
    <x v="2"/>
    <s v="is_arm16fraud_bad"/>
    <x v="1"/>
    <n v="1673.2510003334444"/>
    <n v="1979.7156167713183"/>
    <n v="1728.1496926110656"/>
    <n v="2295.2881626261446"/>
    <n v="2692.4960851409346"/>
    <n v="3214.4373912539149"/>
    <n v="3733.5192263078529"/>
    <n v="4331.0428604570225"/>
    <n v="3992.2916902071561"/>
    <n v="3935.894286784287"/>
  </r>
  <r>
    <x v="2"/>
    <x v="4"/>
    <s v="2017/09/21, T"/>
    <x v="11"/>
    <x v="2"/>
    <s v="is_arm16fraud_bad"/>
    <x v="2"/>
    <n v="426"/>
    <n v="307"/>
    <n v="262"/>
    <n v="219"/>
    <n v="201"/>
    <n v="180"/>
    <n v="163"/>
    <n v="151"/>
    <n v="140"/>
    <n v="131"/>
  </r>
  <r>
    <x v="2"/>
    <x v="4"/>
    <s v="2017/09/21, Y"/>
    <x v="11"/>
    <x v="3"/>
    <s v="is_arm16fraud_bad"/>
    <x v="0"/>
    <n v="0.11931873210011482"/>
    <n v="0.27406753491123353"/>
    <n v="0.33089077033900427"/>
    <n v="0.44217906973693744"/>
    <n v="0.5251673351207089"/>
    <n v="0.57579471042951802"/>
    <n v="0.62875905449614955"/>
    <n v="0.63288747170203219"/>
    <n v="0.65550572122510642"/>
    <n v="0.65550572122510642"/>
  </r>
  <r>
    <x v="2"/>
    <x v="4"/>
    <s v="2017/09/21, Y"/>
    <x v="11"/>
    <x v="3"/>
    <s v="is_arm16fraud_bad"/>
    <x v="1"/>
    <n v="1.0866684336072092E-2"/>
    <n v="4.73094705482811E-3"/>
    <n v="3.9185106184252529E-3"/>
    <n v="2.9322939185784554E-3"/>
    <n v="2.4689254460471713E-3"/>
    <n v="4.5790480660398994E-2"/>
    <n v="4.9021061935825685E-2"/>
    <n v="0.2275435399251666"/>
    <n v="0.29980222608724255"/>
    <n v="0.41274497307506225"/>
  </r>
  <r>
    <x v="2"/>
    <x v="4"/>
    <s v="2017/09/21, Y"/>
    <x v="11"/>
    <x v="3"/>
    <s v="is_arm16fraud_bad"/>
    <x v="2"/>
    <n v="979"/>
    <n v="977"/>
    <n v="975"/>
    <n v="929"/>
    <n v="900"/>
    <n v="832"/>
    <n v="787"/>
    <n v="733"/>
    <n v="666"/>
    <n v="629"/>
  </r>
  <r>
    <x v="2"/>
    <x v="4"/>
    <s v="2017/09/28, C"/>
    <x v="12"/>
    <x v="1"/>
    <s v="is_arm16fraud_bad"/>
    <x v="0"/>
    <n v="0.3171622025400001"/>
    <n v="0.33369974200564678"/>
    <n v="0.34049286517279082"/>
    <n v="0.34309114214186026"/>
    <n v="0.38271944927918394"/>
    <n v="0.38271944927918394"/>
    <n v="0.38271944927918394"/>
    <n v="0.38360725567185794"/>
    <n v="0.39155850589517505"/>
    <n v="0.39736123344237184"/>
  </r>
  <r>
    <x v="2"/>
    <x v="4"/>
    <s v="2017/09/28, C"/>
    <x v="12"/>
    <x v="1"/>
    <s v="is_arm16fraud_bad"/>
    <x v="1"/>
    <n v="15.087275115486223"/>
    <n v="28.770816383784538"/>
    <n v="43.222078256835005"/>
    <n v="58.500009095498193"/>
    <n v="66.22255561852036"/>
    <n v="80.20849250062173"/>
    <n v="93.899565610896644"/>
    <n v="107.43881276031497"/>
    <n v="118.9736513357136"/>
    <n v="130.55812891927229"/>
  </r>
  <r>
    <x v="2"/>
    <x v="4"/>
    <s v="2017/09/28, C"/>
    <x v="12"/>
    <x v="1"/>
    <s v="is_arm16fraud_bad"/>
    <x v="2"/>
    <n v="490"/>
    <n v="335"/>
    <n v="285"/>
    <n v="245"/>
    <n v="210"/>
    <n v="190"/>
    <n v="164"/>
    <n v="146"/>
    <n v="132"/>
    <n v="120"/>
  </r>
  <r>
    <x v="2"/>
    <x v="4"/>
    <s v="2017/09/28, T"/>
    <x v="12"/>
    <x v="2"/>
    <s v="is_arm16fraud_bad"/>
    <x v="0"/>
    <n v="0.4143576780189151"/>
    <n v="0.42680703856452445"/>
    <n v="0.42680703856452445"/>
    <n v="0.45573865110009526"/>
    <n v="0.45573865110009526"/>
    <n v="0.45573865110009526"/>
    <n v="0.45573865110009526"/>
    <n v="0.55026319730848317"/>
    <n v="0.65985263873110045"/>
    <n v="0.65985263873110045"/>
  </r>
  <r>
    <x v="2"/>
    <x v="4"/>
    <s v="2017/09/28, T"/>
    <x v="12"/>
    <x v="2"/>
    <s v="is_arm16fraud_bad"/>
    <x v="1"/>
    <n v="197.72680948602661"/>
    <n v="366.30359985621118"/>
    <n v="568.84231157671309"/>
    <n v="725.31480947113619"/>
    <n v="908.44728995334981"/>
    <n v="1098.7627887590377"/>
    <n v="1284.8874460956408"/>
    <n v="1223.721012520414"/>
    <n v="1146.6387169635841"/>
    <n v="1279.8845455451356"/>
  </r>
  <r>
    <x v="2"/>
    <x v="4"/>
    <s v="2017/09/28, T"/>
    <x v="12"/>
    <x v="2"/>
    <s v="is_arm16fraud_bad"/>
    <x v="2"/>
    <n v="459"/>
    <n v="340"/>
    <n v="271"/>
    <n v="238"/>
    <n v="208"/>
    <n v="183"/>
    <n v="167"/>
    <n v="151"/>
    <n v="139"/>
    <n v="127"/>
  </r>
  <r>
    <x v="2"/>
    <x v="4"/>
    <s v="2017/09/28, Y"/>
    <x v="12"/>
    <x v="3"/>
    <s v="is_arm16fraud_bad"/>
    <x v="0"/>
    <n v="0.10749104368903543"/>
    <n v="0.20783201045170904"/>
    <n v="0.27618239722721433"/>
    <n v="0.33875143997676649"/>
    <n v="0.38981478976722006"/>
    <n v="0.46108672798658118"/>
    <n v="0.53147685854617588"/>
    <n v="0.55317514557992853"/>
    <n v="0.58643509985795483"/>
    <n v="0.66126166038784895"/>
  </r>
  <r>
    <x v="2"/>
    <x v="4"/>
    <s v="2017/09/28, Y"/>
    <x v="12"/>
    <x v="3"/>
    <s v="is_arm16fraud_bad"/>
    <x v="1"/>
    <n v="4.9113643558088005E-2"/>
    <n v="0.17836168746224138"/>
    <n v="0.23262369580309955"/>
    <n v="0.29091462468340035"/>
    <n v="0.43563194009813139"/>
    <n v="0.38952131060919992"/>
    <n v="0.43674574508917002"/>
    <n v="0.50647583177323485"/>
    <n v="0.60182239694982931"/>
    <n v="0.65830498235391122"/>
  </r>
  <r>
    <x v="2"/>
    <x v="4"/>
    <s v="2017/09/28, Y"/>
    <x v="12"/>
    <x v="3"/>
    <s v="is_arm16fraud_bad"/>
    <x v="2"/>
    <n v="948"/>
    <n v="920"/>
    <n v="883"/>
    <n v="831"/>
    <n v="796"/>
    <n v="777"/>
    <n v="751"/>
    <n v="691"/>
    <n v="611"/>
    <n v="574"/>
  </r>
  <r>
    <x v="2"/>
    <x v="4"/>
    <s v="2017/10/05, C"/>
    <x v="13"/>
    <x v="1"/>
    <s v="is_arm16fraud_bad"/>
    <x v="0"/>
    <n v="0.15781991258496528"/>
    <n v="0.51393196559394005"/>
    <n v="0.5674013470003576"/>
    <n v="0.592132646871257"/>
    <n v="0.592132646871257"/>
    <n v="0.60083059837302255"/>
    <n v="0.6425378357779471"/>
    <n v="0.71487766561416077"/>
    <n v="0.72239971380130941"/>
    <n v="0.72239971380130941"/>
  </r>
  <r>
    <x v="2"/>
    <x v="4"/>
    <s v="2017/10/05, C"/>
    <x v="13"/>
    <x v="1"/>
    <s v="is_arm16fraud_bad"/>
    <x v="1"/>
    <n v="99.766912402428446"/>
    <n v="67.84364066680385"/>
    <n v="92.392677390703611"/>
    <n v="123.4365333291304"/>
    <n v="154.74944048669775"/>
    <n v="186.82019778399089"/>
    <n v="206.73770618793785"/>
    <n v="219.24268606315897"/>
    <n v="242.32714808004511"/>
    <n v="269.86841731296749"/>
  </r>
  <r>
    <x v="2"/>
    <x v="4"/>
    <s v="2017/10/05, C"/>
    <x v="13"/>
    <x v="1"/>
    <s v="is_arm16fraud_bad"/>
    <x v="2"/>
    <n v="442"/>
    <n v="341"/>
    <n v="274"/>
    <n v="222"/>
    <n v="205"/>
    <n v="178"/>
    <n v="157"/>
    <n v="141"/>
    <n v="129"/>
    <n v="118"/>
  </r>
  <r>
    <x v="2"/>
    <x v="4"/>
    <s v="2017/10/05, T"/>
    <x v="13"/>
    <x v="2"/>
    <s v="is_arm16fraud_bad"/>
    <x v="0"/>
    <n v="3.7482483397307011E-2"/>
    <n v="0.22410284530555036"/>
    <n v="0.22410284530555036"/>
    <n v="0.23628221531712673"/>
    <n v="0.24740754280143795"/>
    <n v="0.24740754280143795"/>
    <n v="0.25350027417291165"/>
    <n v="0.25350027417291165"/>
    <n v="0.25350027417291165"/>
    <n v="0.31772984829098888"/>
  </r>
  <r>
    <x v="2"/>
    <x v="4"/>
    <s v="2017/10/05, T"/>
    <x v="13"/>
    <x v="2"/>
    <s v="is_arm16fraud_bad"/>
    <x v="1"/>
    <n v="833.93311118335487"/>
    <n v="288.75170599749873"/>
    <n v="445.36734680006526"/>
    <n v="572.19847992573693"/>
    <n v="690.16321077646717"/>
    <n v="829.18440786071346"/>
    <n v="951.8040053356408"/>
    <n v="1103.3857704232462"/>
    <n v="1236.0931754272117"/>
    <n v="1091.6601660626284"/>
  </r>
  <r>
    <x v="2"/>
    <x v="4"/>
    <s v="2017/10/05, T"/>
    <x v="13"/>
    <x v="2"/>
    <s v="is_arm16fraud_bad"/>
    <x v="2"/>
    <n v="458"/>
    <n v="336"/>
    <n v="269"/>
    <n v="225"/>
    <n v="196"/>
    <n v="171"/>
    <n v="156"/>
    <n v="143"/>
    <n v="132"/>
    <n v="124"/>
  </r>
  <r>
    <x v="2"/>
    <x v="4"/>
    <s v="2017/10/05, Y"/>
    <x v="13"/>
    <x v="3"/>
    <s v="is_arm16fraud_bad"/>
    <x v="0"/>
    <n v="0.1117493052934249"/>
    <n v="0.21256616546998872"/>
    <n v="0.26565177616904023"/>
    <n v="0.37216760539951438"/>
    <n v="0.47589081720580589"/>
    <n v="0.51340914365123913"/>
    <n v="0.56261927832241365"/>
    <n v="0.59050356841069884"/>
    <n v="0.61684767942209395"/>
    <n v="0.66930502781805867"/>
  </r>
  <r>
    <x v="2"/>
    <x v="4"/>
    <s v="2017/10/05, Y"/>
    <x v="13"/>
    <x v="3"/>
    <s v="is_arm16fraud_bad"/>
    <x v="1"/>
    <n v="0"/>
    <n v="0"/>
    <n v="0"/>
    <n v="4.7011072946765309E-3"/>
    <n v="3.6764732189175928E-3"/>
    <n v="4.750237777191163E-3"/>
    <n v="1.6573983735900851E-2"/>
    <n v="8.4941886783748491E-2"/>
    <n v="0.17814669670473679"/>
    <n v="0.19801386802229828"/>
  </r>
  <r>
    <x v="2"/>
    <x v="4"/>
    <s v="2017/10/05, Y"/>
    <x v="13"/>
    <x v="3"/>
    <s v="is_arm16fraud_bad"/>
    <x v="2"/>
    <n v="980"/>
    <n v="966"/>
    <n v="932"/>
    <n v="897"/>
    <n v="876"/>
    <n v="850"/>
    <n v="828"/>
    <n v="765"/>
    <n v="734"/>
    <n v="700"/>
  </r>
  <r>
    <x v="2"/>
    <x v="4"/>
    <s v="2017/10/12, C"/>
    <x v="14"/>
    <x v="1"/>
    <s v="is_arm16fraud_bad"/>
    <x v="0"/>
    <n v="0.17332381427940621"/>
    <n v="0.33848696563649044"/>
    <n v="0.35664057180351688"/>
    <n v="0.37107184272101879"/>
    <n v="0.37107184272101879"/>
    <n v="0.42656022383532594"/>
    <n v="0.83922771860466083"/>
    <n v="0.83963626759546239"/>
    <n v="0.83963626759546239"/>
    <n v="0.83963626759546239"/>
  </r>
  <r>
    <x v="2"/>
    <x v="4"/>
    <s v="2017/10/12, C"/>
    <x v="14"/>
    <x v="1"/>
    <s v="is_arm16fraud_bad"/>
    <x v="1"/>
    <n v="63.153226190476175"/>
    <n v="65.460949739400789"/>
    <n v="94.627482744455932"/>
    <n v="121.91731679242869"/>
    <n v="153.13229758058688"/>
    <n v="157.93678922647524"/>
    <n v="94.828638514967125"/>
    <n v="109.9124834428135"/>
    <n v="125.29532737151747"/>
    <n v="140.14375324078517"/>
  </r>
  <r>
    <x v="2"/>
    <x v="4"/>
    <s v="2017/10/12, C"/>
    <x v="14"/>
    <x v="1"/>
    <s v="is_arm16fraud_bad"/>
    <x v="2"/>
    <n v="502"/>
    <n v="359"/>
    <n v="294"/>
    <n v="247"/>
    <n v="207"/>
    <n v="182"/>
    <n v="157"/>
    <n v="145"/>
    <n v="133"/>
    <n v="123"/>
  </r>
  <r>
    <x v="2"/>
    <x v="4"/>
    <s v="2017/10/12, T"/>
    <x v="14"/>
    <x v="2"/>
    <s v="is_arm16fraud_bad"/>
    <x v="0"/>
    <n v="7.7321182183769765E-2"/>
    <n v="7.7321182183769765E-2"/>
    <n v="7.7321182183769765E-2"/>
    <n v="7.7321182183769765E-2"/>
    <n v="7.7321182183769765E-2"/>
    <n v="9.4502030374600449E-2"/>
    <n v="9.4502030374600449E-2"/>
    <n v="0.21331945378749564"/>
    <n v="0.21331945378749564"/>
    <n v="0.21331945378749564"/>
  </r>
  <r>
    <x v="2"/>
    <x v="4"/>
    <s v="2017/10/12, T"/>
    <x v="14"/>
    <x v="2"/>
    <s v="is_arm16fraud_bad"/>
    <x v="1"/>
    <n v="307.58995364196358"/>
    <n v="641.99261764145547"/>
    <n v="985.4475138121544"/>
    <n v="1404.1202133739757"/>
    <n v="1688.7634787578588"/>
    <n v="1667.0826925075339"/>
    <n v="1949.5207965291484"/>
    <n v="984.45722654451708"/>
    <n v="1111.3071885645888"/>
    <n v="1244.0169643679219"/>
  </r>
  <r>
    <x v="2"/>
    <x v="4"/>
    <s v="2017/10/12, T"/>
    <x v="14"/>
    <x v="2"/>
    <s v="is_arm16fraud_bad"/>
    <x v="2"/>
    <n v="456"/>
    <n v="365"/>
    <n v="292"/>
    <n v="242"/>
    <n v="219"/>
    <n v="195"/>
    <n v="173"/>
    <n v="154"/>
    <n v="141"/>
    <n v="132"/>
  </r>
  <r>
    <x v="2"/>
    <x v="4"/>
    <s v="2017/10/12, Y"/>
    <x v="14"/>
    <x v="3"/>
    <s v="is_arm16fraud_bad"/>
    <x v="0"/>
    <n v="9.7803111798088677E-2"/>
    <n v="0.17646727348851937"/>
    <n v="0.25075805772677912"/>
    <n v="0.28035795088586113"/>
    <n v="0.3768890866172171"/>
    <n v="0.37970662137573474"/>
    <n v="0.38378697521301969"/>
    <n v="0.44384301034429696"/>
    <n v="0.47196116197387455"/>
    <n v="0.48114407125883502"/>
  </r>
  <r>
    <x v="2"/>
    <x v="4"/>
    <s v="2017/10/12, Y"/>
    <x v="14"/>
    <x v="3"/>
    <s v="is_arm16fraud_bad"/>
    <x v="1"/>
    <n v="8.5848532076526225E-3"/>
    <n v="4.7579664004547212E-3"/>
    <n v="3.3483484664451673E-3"/>
    <n v="0.13224601450986739"/>
    <n v="0.15204138883292445"/>
    <n v="0.2882079285099195"/>
    <n v="0.32511989428380023"/>
    <n v="0.29543096391549867"/>
    <n v="0.30293379054382602"/>
    <n v="0.40119811849719855"/>
  </r>
  <r>
    <x v="2"/>
    <x v="4"/>
    <s v="2017/10/12, Y"/>
    <x v="14"/>
    <x v="3"/>
    <s v="is_arm16fraud_bad"/>
    <x v="2"/>
    <n v="944"/>
    <n v="873"/>
    <n v="856"/>
    <n v="828"/>
    <n v="780"/>
    <n v="747"/>
    <n v="719"/>
    <n v="702"/>
    <n v="663"/>
    <n v="640"/>
  </r>
  <r>
    <x v="2"/>
    <x v="4"/>
    <s v="2017/10/19, C"/>
    <x v="15"/>
    <x v="1"/>
    <s v="is_arm16fraud_bad"/>
    <x v="0"/>
    <n v="0.47951353440399264"/>
    <n v="0.47951353440399264"/>
    <n v="0.63244101805704178"/>
    <n v="0.63244101805704178"/>
    <n v="0.64420054642489344"/>
    <n v="0.68913874411632625"/>
    <n v="0.68913874411632625"/>
    <n v="0.68913874411632625"/>
    <n v="0.68913874411632625"/>
    <n v="0.68913874411632625"/>
  </r>
  <r>
    <x v="2"/>
    <x v="4"/>
    <s v="2017/10/19, C"/>
    <x v="15"/>
    <x v="1"/>
    <s v="is_arm16fraud_bad"/>
    <x v="1"/>
    <n v="48.309469456971421"/>
    <n v="107.06990514703142"/>
    <n v="125.59386656493729"/>
    <n v="171.32574601559847"/>
    <n v="212.55187122010767"/>
    <n v="252.0299107895386"/>
    <n v="286.34099013238944"/>
    <n v="327.13066804113009"/>
    <n v="368.18136110786946"/>
    <n v="407.1005044021731"/>
  </r>
  <r>
    <x v="2"/>
    <x v="4"/>
    <s v="2017/10/19, C"/>
    <x v="15"/>
    <x v="1"/>
    <s v="is_arm16fraud_bad"/>
    <x v="2"/>
    <n v="426"/>
    <n v="324"/>
    <n v="266"/>
    <n v="221"/>
    <n v="193"/>
    <n v="167"/>
    <n v="153"/>
    <n v="142"/>
    <n v="136"/>
    <n v="124"/>
  </r>
  <r>
    <x v="2"/>
    <x v="4"/>
    <s v="2017/10/19, T"/>
    <x v="15"/>
    <x v="2"/>
    <s v="is_arm16fraud_bad"/>
    <x v="0"/>
    <n v="0.37183335045675808"/>
    <n v="0.46713286101826806"/>
    <n v="0.57179706336905955"/>
    <n v="0.57818009325344333"/>
    <n v="0.57818009325344333"/>
    <n v="0.57818009325344333"/>
    <n v="0.57818009325344333"/>
    <n v="0.60972799986009807"/>
    <n v="0.62971650166242965"/>
    <n v="0.62971650166242965"/>
  </r>
  <r>
    <x v="2"/>
    <x v="4"/>
    <s v="2017/10/19, T"/>
    <x v="15"/>
    <x v="2"/>
    <s v="is_arm16fraud_bad"/>
    <x v="1"/>
    <n v="113.28663139329804"/>
    <n v="195.69522124887689"/>
    <n v="246.59675199559595"/>
    <n v="331.06426184138888"/>
    <n v="418.85551010223219"/>
    <n v="505.29299497913007"/>
    <n v="593.40780200834797"/>
    <n v="646.90727714679053"/>
    <n v="708.84704865450306"/>
    <n v="790.95752797911621"/>
  </r>
  <r>
    <x v="2"/>
    <x v="4"/>
    <s v="2017/10/19, T"/>
    <x v="15"/>
    <x v="2"/>
    <s v="is_arm16fraud_bad"/>
    <x v="2"/>
    <n v="456"/>
    <n v="360"/>
    <n v="289"/>
    <n v="234"/>
    <n v="201"/>
    <n v="178"/>
    <n v="161"/>
    <n v="146"/>
    <n v="133"/>
    <n v="121"/>
  </r>
  <r>
    <x v="2"/>
    <x v="4"/>
    <s v="2017/10/19, Y"/>
    <x v="15"/>
    <x v="3"/>
    <s v="is_arm16fraud_bad"/>
    <x v="0"/>
    <n v="5.4473840781786097E-2"/>
    <n v="0.12660700001907652"/>
    <n v="0.22434489925029369"/>
    <n v="0.25895686587769956"/>
    <n v="0.32501697988317257"/>
    <n v="0.36026506974379791"/>
    <n v="0.38203315399425264"/>
    <n v="0.41051400604904992"/>
    <n v="0.42590022175529446"/>
    <n v="0.46045963802884338"/>
  </r>
  <r>
    <x v="2"/>
    <x v="4"/>
    <s v="2017/10/19, Y"/>
    <x v="15"/>
    <x v="3"/>
    <s v="is_arm16fraud_bad"/>
    <x v="1"/>
    <n v="0"/>
    <n v="0"/>
    <n v="0"/>
    <n v="1.3751117741629102E-2"/>
    <n v="6.7471719899651991E-2"/>
    <n v="0.22659852935299529"/>
    <n v="0.34036022930763637"/>
    <n v="0.4223367113068881"/>
    <n v="0.52044329008231394"/>
    <n v="0.54097170616602752"/>
  </r>
  <r>
    <x v="2"/>
    <x v="4"/>
    <s v="2017/10/19, Y"/>
    <x v="15"/>
    <x v="3"/>
    <s v="is_arm16fraud_bad"/>
    <x v="2"/>
    <n v="994"/>
    <n v="990"/>
    <n v="963"/>
    <n v="913"/>
    <n v="864"/>
    <n v="806"/>
    <n v="757"/>
    <n v="689"/>
    <n v="676"/>
    <n v="638"/>
  </r>
  <r>
    <x v="2"/>
    <x v="4"/>
    <s v="2017/10/26, C"/>
    <x v="16"/>
    <x v="1"/>
    <s v="is_arm16fraud_bad"/>
    <x v="0"/>
    <n v="0.57507935626800977"/>
    <n v="0.59714771620482754"/>
    <n v="0.62589764681540416"/>
    <n v="0.72429437264391361"/>
    <n v="0.72429437264391361"/>
    <n v="0.72429437264391361"/>
    <n v="0.72429437264391361"/>
    <n v="0.72933582967041277"/>
    <n v="0.74723073118789651"/>
    <n v="0.74723073118789651"/>
  </r>
  <r>
    <x v="2"/>
    <x v="4"/>
    <s v="2017/10/26, C"/>
    <x v="16"/>
    <x v="1"/>
    <s v="is_arm16fraud_bad"/>
    <x v="1"/>
    <n v="21.455050633577873"/>
    <n v="45.650620304405514"/>
    <n v="66.243376388821702"/>
    <n v="75.466819138262593"/>
    <n v="98.168055516847375"/>
    <n v="123.19967740586938"/>
    <n v="146.7466364510465"/>
    <n v="170.52671201123695"/>
    <n v="189.76018950624373"/>
    <n v="214.58966765494463"/>
  </r>
  <r>
    <x v="2"/>
    <x v="4"/>
    <s v="2017/10/26, C"/>
    <x v="16"/>
    <x v="1"/>
    <s v="is_arm16fraud_bad"/>
    <x v="2"/>
    <n v="486"/>
    <n v="338"/>
    <n v="268"/>
    <n v="244"/>
    <n v="214"/>
    <n v="192"/>
    <n v="174"/>
    <n v="159"/>
    <n v="146"/>
    <n v="134"/>
  </r>
  <r>
    <x v="2"/>
    <x v="4"/>
    <s v="2017/10/26, T"/>
    <x v="16"/>
    <x v="2"/>
    <s v="is_arm16fraud_bad"/>
    <x v="0"/>
    <n v="8.6978494766660926E-3"/>
    <n v="2.0321581040284073E-2"/>
    <n v="0.12228413861588044"/>
    <n v="0.12228413861588044"/>
    <n v="0.12228413861588044"/>
    <n v="0.12228413861588044"/>
    <n v="0.12228413861588044"/>
    <n v="0.12228413861588044"/>
    <n v="0.12228413861588044"/>
    <n v="0.68581789487217004"/>
  </r>
  <r>
    <x v="2"/>
    <x v="4"/>
    <s v="2017/10/26, T"/>
    <x v="16"/>
    <x v="2"/>
    <s v="is_arm16fraud_bad"/>
    <x v="1"/>
    <n v="5955.8537206931696"/>
    <n v="5245.0559554973825"/>
    <n v="1311.9291074535961"/>
    <n v="1776.549013921114"/>
    <n v="2217.2823557134566"/>
    <n v="2677.7255292923437"/>
    <n v="3133.8998694895595"/>
    <n v="3565.41408062645"/>
    <n v="4027.7167017111369"/>
    <n v="802.27240759654046"/>
  </r>
  <r>
    <x v="2"/>
    <x v="4"/>
    <s v="2017/10/26, T"/>
    <x v="16"/>
    <x v="2"/>
    <s v="is_arm16fraud_bad"/>
    <x v="2"/>
    <n v="431"/>
    <n v="337"/>
    <n v="286"/>
    <n v="248"/>
    <n v="222"/>
    <n v="195"/>
    <n v="177"/>
    <n v="164"/>
    <n v="150"/>
    <n v="141"/>
  </r>
  <r>
    <x v="2"/>
    <x v="4"/>
    <s v="2017/10/26, Y"/>
    <x v="16"/>
    <x v="3"/>
    <s v="is_arm16fraud_bad"/>
    <x v="0"/>
    <n v="9.5518364773034881E-2"/>
    <n v="0.17029406289708998"/>
    <n v="0.18367615574375912"/>
    <n v="0.23531066697200881"/>
    <n v="0.31875450706502251"/>
    <n v="0.34496301273034957"/>
    <n v="0.40851534453838112"/>
    <n v="0.44715609754604302"/>
    <n v="0.45689507516184624"/>
    <n v="0.56845440049165719"/>
  </r>
  <r>
    <x v="2"/>
    <x v="4"/>
    <s v="2017/10/26, Y"/>
    <x v="16"/>
    <x v="3"/>
    <s v="is_arm16fraud_bad"/>
    <x v="1"/>
    <n v="0"/>
    <n v="0.12221415682555117"/>
    <n v="0.52600493639040347"/>
    <n v="0.50554995954767723"/>
    <n v="0.39670348968022695"/>
    <n v="0.57548633659952309"/>
    <n v="0.61695107943396499"/>
    <n v="0.67952798336375397"/>
    <n v="0.74908632756803761"/>
    <n v="0.6697581541647637"/>
  </r>
  <r>
    <x v="2"/>
    <x v="4"/>
    <s v="2017/10/26, Y"/>
    <x v="16"/>
    <x v="3"/>
    <s v="is_arm16fraud_bad"/>
    <x v="2"/>
    <n v="963"/>
    <n v="916"/>
    <n v="877"/>
    <n v="824"/>
    <n v="791"/>
    <n v="760"/>
    <n v="712"/>
    <n v="673"/>
    <n v="632"/>
    <n v="582"/>
  </r>
  <r>
    <x v="2"/>
    <x v="4"/>
    <s v="2017/11/02, C"/>
    <x v="17"/>
    <x v="1"/>
    <s v="is_arm16fraud_bad"/>
    <x v="0"/>
    <n v="0.5051276984263251"/>
    <n v="0.66870435581702503"/>
    <n v="0.67518133489696552"/>
    <n v="0.67777083070118349"/>
    <n v="0.6799283839192094"/>
    <n v="0.68251572001049621"/>
    <n v="0.68251572001049621"/>
    <n v="0.70411284932006846"/>
    <n v="0.70411284932006846"/>
    <n v="0.70411284932006846"/>
  </r>
  <r>
    <x v="2"/>
    <x v="4"/>
    <s v="2017/11/02, C"/>
    <x v="17"/>
    <x v="1"/>
    <s v="is_arm16fraud_bad"/>
    <x v="1"/>
    <n v="12.743431108678781"/>
    <n v="20.183625271092751"/>
    <n v="30.899988164753037"/>
    <n v="41.777833629942847"/>
    <n v="52.571690169253557"/>
    <n v="63.69654042525589"/>
    <n v="75.546503165132762"/>
    <n v="83.310530133748813"/>
    <n v="94.331559421694564"/>
    <n v="105.37980623977258"/>
  </r>
  <r>
    <x v="2"/>
    <x v="4"/>
    <s v="2017/11/02, C"/>
    <x v="17"/>
    <x v="1"/>
    <s v="is_arm16fraud_bad"/>
    <x v="2"/>
    <n v="477.20222000000001"/>
    <n v="363"/>
    <n v="299"/>
    <n v="249.70276999999996"/>
    <n v="204"/>
    <n v="180"/>
    <n v="166.75256999999996"/>
    <n v="152.70933000000005"/>
    <n v="138"/>
    <n v="127"/>
  </r>
  <r>
    <x v="2"/>
    <x v="4"/>
    <s v="2017/11/02, T"/>
    <x v="17"/>
    <x v="2"/>
    <s v="is_arm16fraud_bad"/>
    <x v="0"/>
    <n v="6.014560113388491E-2"/>
    <n v="6.4738203270963524E-2"/>
    <n v="6.4738203270963524E-2"/>
    <n v="0.11074705714522377"/>
    <n v="0.12277617737200078"/>
    <n v="0.12277617737200078"/>
    <n v="0.12997340156277323"/>
    <n v="0.14561954110793068"/>
    <n v="0.44427673419049646"/>
    <n v="0.44427673419049646"/>
  </r>
  <r>
    <x v="2"/>
    <x v="4"/>
    <s v="2017/11/02, T"/>
    <x v="17"/>
    <x v="2"/>
    <s v="is_arm16fraud_bad"/>
    <x v="1"/>
    <n v="846.89322876817141"/>
    <n v="1684.0562268979247"/>
    <n v="2598.7141384702877"/>
    <n v="2055.767181916397"/>
    <n v="2343.2889617691158"/>
    <n v="2834.2218328335839"/>
    <n v="3147.0847790681205"/>
    <n v="3217.2327929465291"/>
    <n v="1185.4081299718264"/>
    <n v="1320.5042985581701"/>
  </r>
  <r>
    <x v="2"/>
    <x v="4"/>
    <s v="2017/11/02, T"/>
    <x v="17"/>
    <x v="2"/>
    <s v="is_arm16fraud_bad"/>
    <x v="2"/>
    <n v="488.14875999999998"/>
    <n v="370"/>
    <n v="309.48800999999997"/>
    <n v="257.30678"/>
    <n v="226"/>
    <n v="198.16900000000001"/>
    <n v="179.25125"/>
    <n v="165"/>
    <n v="151"/>
    <n v="140.84295"/>
  </r>
  <r>
    <x v="2"/>
    <x v="4"/>
    <s v="2017/11/02, Y"/>
    <x v="17"/>
    <x v="3"/>
    <s v="is_arm16fraud_bad"/>
    <x v="0"/>
    <n v="0.11125544681659207"/>
    <n v="0.19334049494351049"/>
    <n v="0.25005051602949557"/>
    <n v="0.31822562875618038"/>
    <n v="0.39285675608642223"/>
    <n v="0.42265685524311486"/>
    <n v="0.46544399825987121"/>
    <n v="0.48507987607790642"/>
    <n v="0.49336476905127846"/>
    <n v="0.50194919236424795"/>
  </r>
  <r>
    <x v="2"/>
    <x v="4"/>
    <s v="2017/11/02, Y"/>
    <x v="17"/>
    <x v="3"/>
    <s v="is_arm16fraud_bad"/>
    <x v="1"/>
    <n v="0"/>
    <n v="5.4646824404725312E-2"/>
    <n v="0.10691653823442732"/>
    <n v="8.4011258496371519E-2"/>
    <n v="0.14772205439691477"/>
    <n v="0.28347565350205117"/>
    <n v="0.3582142024144549"/>
    <n v="0.40797107723102433"/>
    <n v="0.54237481415729283"/>
    <n v="0.68423805597200082"/>
  </r>
  <r>
    <x v="2"/>
    <x v="4"/>
    <s v="2017/11/02, Y"/>
    <x v="17"/>
    <x v="3"/>
    <s v="is_arm16fraud_bad"/>
    <x v="2"/>
    <n v="985"/>
    <n v="961.31818999999984"/>
    <n v="944.52526999999998"/>
    <n v="910"/>
    <n v="845"/>
    <n v="821.57460000000015"/>
    <n v="760.63252"/>
    <n v="736"/>
    <n v="695.66845000000001"/>
    <n v="685.65053"/>
  </r>
  <r>
    <x v="2"/>
    <x v="4"/>
    <s v="2017/11/09, C"/>
    <x v="18"/>
    <x v="1"/>
    <s v="is_arm16fraud_bad"/>
    <x v="0"/>
    <n v="0"/>
    <n v="4.7784597784253204E-3"/>
    <n v="7.522612634004563E-3"/>
    <n v="2.255906663717851E-2"/>
    <n v="0.84767194968301285"/>
    <n v="0.85916731876843933"/>
    <n v="0.86860269365543108"/>
    <n v="0.86860269365543108"/>
    <n v="0.87480021878040548"/>
    <n v="0.88071643691173773"/>
  </r>
  <r>
    <x v="2"/>
    <x v="4"/>
    <s v="2017/11/09, C"/>
    <x v="18"/>
    <x v="1"/>
    <s v="is_arm16fraud_bad"/>
    <x v="1"/>
    <m/>
    <n v="2515.4758096237047"/>
    <n v="2615.3155659198806"/>
    <n v="1248.4519954453301"/>
    <n v="41.825597733015904"/>
    <n v="50.727240243995823"/>
    <n v="60.655378878313904"/>
    <n v="69.648518640070094"/>
    <n v="79.138769465016864"/>
    <n v="88.287600036991421"/>
  </r>
  <r>
    <x v="2"/>
    <x v="4"/>
    <s v="2017/11/09, C"/>
    <x v="18"/>
    <x v="1"/>
    <s v="is_arm16fraud_bad"/>
    <x v="2"/>
    <n v="613.13116999999988"/>
    <n v="394.76195999999999"/>
    <n v="327.69040000000001"/>
    <n v="272"/>
    <n v="227.20084000000003"/>
    <n v="191.19190000000003"/>
    <n v="165.40797999999995"/>
    <n v="151.35357999999997"/>
    <n v="138.36520999999999"/>
    <n v="125.58631"/>
  </r>
  <r>
    <x v="2"/>
    <x v="4"/>
    <s v="2017/11/09, T"/>
    <x v="18"/>
    <x v="2"/>
    <s v="is_arm16fraud_bad"/>
    <x v="0"/>
    <n v="1.8558060771021153E-3"/>
    <n v="1.4190840934221611E-2"/>
    <n v="7.5994154210857118E-2"/>
    <n v="7.5994154210857118E-2"/>
    <n v="0.84924668633673805"/>
    <n v="0.84924668633673805"/>
    <n v="0.86601301052617619"/>
    <n v="0.86601301052617619"/>
    <n v="0.87074973460868477"/>
    <n v="0.87765377507409437"/>
  </r>
  <r>
    <x v="2"/>
    <x v="4"/>
    <s v="2017/11/09, T"/>
    <x v="18"/>
    <x v="2"/>
    <s v="is_arm16fraud_bad"/>
    <x v="1"/>
    <n v="7300.4544642857154"/>
    <n v="1851.8833534425719"/>
    <n v="532.53377425685005"/>
    <n v="706.82479831383102"/>
    <n v="82.862357325424867"/>
    <n v="95.927314823847709"/>
    <n v="110.55255665692567"/>
    <n v="126.6332042047367"/>
    <n v="141.82218135871244"/>
    <n v="157.00106795248902"/>
  </r>
  <r>
    <x v="2"/>
    <x v="4"/>
    <s v="2017/11/09, T"/>
    <x v="18"/>
    <x v="2"/>
    <s v="is_arm16fraud_bad"/>
    <x v="2"/>
    <n v="468.85021"/>
    <n v="338.00590999999991"/>
    <n v="300.55405000000002"/>
    <n v="257.20118000000002"/>
    <n v="238"/>
    <n v="215.20535999999996"/>
    <n v="191.94014000000001"/>
    <n v="175.44452999999999"/>
    <n v="159.21010000000004"/>
    <n v="145.04852000000005"/>
  </r>
  <r>
    <x v="2"/>
    <x v="4"/>
    <s v="2017/11/09, Y"/>
    <x v="18"/>
    <x v="3"/>
    <s v="is_arm16fraud_bad"/>
    <x v="0"/>
    <n v="8.8464280244907989E-2"/>
    <n v="0.1741066532942169"/>
    <n v="0.25391447437564374"/>
    <n v="0.31626308092834426"/>
    <n v="0.41262495383201753"/>
    <n v="0.41262495383201753"/>
    <n v="0.43714001735615854"/>
    <n v="0.50465151055632806"/>
    <n v="0.53950964347807828"/>
    <n v="0.55940040177405159"/>
  </r>
  <r>
    <x v="2"/>
    <x v="4"/>
    <s v="2017/11/09, Y"/>
    <x v="18"/>
    <x v="3"/>
    <s v="is_arm16fraud_bad"/>
    <x v="1"/>
    <n v="0"/>
    <n v="9.8027095529748129E-2"/>
    <n v="6.903836547485695E-2"/>
    <n v="0.11720910024488508"/>
    <n v="0.10098913062462524"/>
    <n v="0.2757025505481262"/>
    <n v="0.26601110829627184"/>
    <n v="0.26693377672905522"/>
    <n v="0.35381260842152501"/>
    <n v="0.38474168676044002"/>
  </r>
  <r>
    <x v="2"/>
    <x v="4"/>
    <s v="2017/11/09, Y"/>
    <x v="18"/>
    <x v="3"/>
    <s v="is_arm16fraud_bad"/>
    <x v="2"/>
    <n v="973.60897999999997"/>
    <n v="962.85976000000016"/>
    <n v="948.88395000000003"/>
    <n v="933.42753000000005"/>
    <n v="889.76570000000004"/>
    <n v="882.42912000000001"/>
    <n v="864.93858"/>
    <n v="829.74437999999986"/>
    <n v="795.69462999999985"/>
    <n v="738.41949000000011"/>
  </r>
  <r>
    <x v="2"/>
    <x v="4"/>
    <s v="2017/11/16, C"/>
    <x v="19"/>
    <x v="1"/>
    <s v="is_arm16fraud_bad"/>
    <x v="0"/>
    <n v="0.49746452489887927"/>
    <n v="0.56245772826735618"/>
    <n v="0.60732378489490124"/>
    <n v="0.70160135269544444"/>
    <n v="0.70160135269544444"/>
    <n v="0.71651747231615925"/>
    <n v="0.71817187189178444"/>
    <n v="0.72927441814203264"/>
    <n v="0.75361879185730363"/>
    <n v="0.76588588289901249"/>
  </r>
  <r>
    <x v="2"/>
    <x v="4"/>
    <s v="2017/11/16, C"/>
    <x v="19"/>
    <x v="1"/>
    <s v="is_arm16fraud_bad"/>
    <x v="1"/>
    <n v="12.6642046316028"/>
    <n v="30.305200163868236"/>
    <n v="46.754506471741053"/>
    <n v="56.568079360353856"/>
    <n v="72.813298317242911"/>
    <n v="87.382801365933105"/>
    <n v="104.67415576021972"/>
    <n v="119.08233743059938"/>
    <n v="131.60210772679184"/>
    <n v="144.52663777859067"/>
  </r>
  <r>
    <x v="2"/>
    <x v="4"/>
    <s v="2017/11/16, C"/>
    <x v="19"/>
    <x v="1"/>
    <s v="is_arm16fraud_bad"/>
    <x v="2"/>
    <n v="496.25139999999999"/>
    <n v="363.58485000000002"/>
    <n v="283.31624000000005"/>
    <n v="237.84940999999995"/>
    <n v="208.74413000000001"/>
    <n v="188.07196999999999"/>
    <n v="162.90704000000005"/>
    <n v="146.64832999999996"/>
    <n v="133.46010000000001"/>
    <n v="121.68814999999999"/>
  </r>
  <r>
    <x v="2"/>
    <x v="4"/>
    <s v="2017/11/16, T"/>
    <x v="19"/>
    <x v="2"/>
    <s v="is_arm16fraud_bad"/>
    <x v="0"/>
    <n v="0.36095470565677112"/>
    <n v="0.39465915108868344"/>
    <n v="0.44792154905314674"/>
    <n v="0.44792154905314674"/>
    <n v="0.49295414564070089"/>
    <n v="0.49736122862656063"/>
    <n v="0.49796385461495857"/>
    <n v="0.49796385461495857"/>
    <n v="0.4985664806033564"/>
    <n v="0.4985664806033564"/>
  </r>
  <r>
    <x v="2"/>
    <x v="4"/>
    <s v="2017/11/16, T"/>
    <x v="19"/>
    <x v="2"/>
    <s v="is_arm16fraud_bad"/>
    <x v="1"/>
    <n v="99.726369354784325"/>
    <n v="191.01506516541997"/>
    <n v="254.51224434327656"/>
    <n v="340.43770809268199"/>
    <n v="392.29652828371394"/>
    <n v="462.93295250100977"/>
    <n v="542.93067440041057"/>
    <n v="626.09547282595406"/>
    <n v="703.55926072889349"/>
    <n v="785.2431109211891"/>
  </r>
  <r>
    <x v="2"/>
    <x v="4"/>
    <s v="2017/11/16, T"/>
    <x v="19"/>
    <x v="2"/>
    <s v="is_arm16fraud_bad"/>
    <x v="2"/>
    <n v="454"/>
    <n v="333.70078000000007"/>
    <n v="273.78471999999999"/>
    <n v="234.59393"/>
    <n v="202.90898000000001"/>
    <n v="176.46418"/>
    <n v="159.77081000000001"/>
    <n v="144.83904999999999"/>
    <n v="136.0701"/>
    <n v="124.40210999999998"/>
  </r>
  <r>
    <x v="2"/>
    <x v="4"/>
    <s v="2017/11/16, Y"/>
    <x v="19"/>
    <x v="3"/>
    <s v="is_arm16fraud_bad"/>
    <x v="0"/>
    <n v="9.641403227073983E-2"/>
    <n v="0.15996923594723397"/>
    <n v="0.20309689040235501"/>
    <n v="0.22295574505755936"/>
    <n v="0.30012446633116041"/>
    <n v="0.31141795252582199"/>
    <n v="0.32916970795362294"/>
    <n v="0.39869994199921494"/>
    <n v="0.40130543181089529"/>
    <n v="0.44346600246912427"/>
  </r>
  <r>
    <x v="2"/>
    <x v="4"/>
    <s v="2017/11/16, Y"/>
    <x v="19"/>
    <x v="3"/>
    <s v="is_arm16fraud_bad"/>
    <x v="1"/>
    <n v="0"/>
    <n v="4.2642614578505426E-2"/>
    <n v="5.7510275376100643E-2"/>
    <n v="0.26881904575504517"/>
    <n v="0.2389344074701332"/>
    <n v="0.30480740163140008"/>
    <n v="0.36010649527915112"/>
    <n v="0.33101262808215498"/>
    <n v="0.40385112022291192"/>
    <n v="0.38454768220699753"/>
  </r>
  <r>
    <x v="2"/>
    <x v="4"/>
    <s v="2017/11/16, Y"/>
    <x v="19"/>
    <x v="3"/>
    <s v="is_arm16fraud_bad"/>
    <x v="2"/>
    <n v="968.16546000000005"/>
    <n v="913.28937999999982"/>
    <n v="875.58199000000002"/>
    <n v="846.15466000000004"/>
    <n v="826.63276000000019"/>
    <n v="794.47463000000005"/>
    <n v="778"/>
    <n v="747.78728000000001"/>
    <n v="702"/>
    <n v="674.40583000000004"/>
  </r>
  <r>
    <x v="2"/>
    <x v="4"/>
    <s v="2017/11/23, C"/>
    <x v="20"/>
    <x v="1"/>
    <s v="is_arm16fraud_bad"/>
    <x v="0"/>
    <n v="0.45399269735615838"/>
    <n v="0.45399269735615838"/>
    <n v="0.45506794647888238"/>
    <n v="0.60465740171113291"/>
    <n v="0.60896486262561178"/>
    <n v="0.60896486262561178"/>
    <n v="0.60896486262561178"/>
    <n v="0.64984372255986866"/>
    <n v="0.64984372255986866"/>
    <n v="0.64984372255986866"/>
  </r>
  <r>
    <x v="2"/>
    <x v="4"/>
    <s v="2017/11/23, C"/>
    <x v="20"/>
    <x v="1"/>
    <s v="is_arm16fraud_bad"/>
    <x v="1"/>
    <n v="19.176638944032234"/>
    <n v="43.54241990239133"/>
    <n v="68.151840369151074"/>
    <n v="68.778804811686015"/>
    <n v="86.43024955105578"/>
    <n v="104.96064329502931"/>
    <n v="123.54533230717516"/>
    <n v="133.67281901727077"/>
    <n v="149.81859698221189"/>
    <n v="167.63018335192987"/>
  </r>
  <r>
    <x v="2"/>
    <x v="4"/>
    <s v="2017/11/23, C"/>
    <x v="20"/>
    <x v="1"/>
    <s v="is_arm16fraud_bad"/>
    <x v="2"/>
    <n v="460.30844999999999"/>
    <n v="325.27233000000007"/>
    <n v="267.63033999999993"/>
    <n v="226.56281000000001"/>
    <n v="192.55116999999996"/>
    <n v="167.65770000000001"/>
    <n v="149.78953999999999"/>
    <n v="134.16248999999999"/>
    <n v="125.43561"/>
    <n v="114.89333999999999"/>
  </r>
  <r>
    <x v="2"/>
    <x v="4"/>
    <s v="2017/11/23, T"/>
    <x v="20"/>
    <x v="2"/>
    <s v="is_arm16fraud_bad"/>
    <x v="0"/>
    <n v="2.5162478165767065E-2"/>
    <n v="2.5162478165767065E-2"/>
    <n v="2.5162478165767065E-2"/>
    <n v="0.19036303838104077"/>
    <n v="0.19036303838104077"/>
    <n v="0.19036303838104077"/>
    <n v="0.24067225832848124"/>
    <n v="0.28249956724943742"/>
    <n v="0.28249956724943742"/>
    <n v="0.28249956724943742"/>
  </r>
  <r>
    <x v="2"/>
    <x v="4"/>
    <s v="2017/11/23, T"/>
    <x v="20"/>
    <x v="2"/>
    <s v="is_arm16fraud_bad"/>
    <x v="1"/>
    <n v="4818.0728580362738"/>
    <n v="9954.4631019387125"/>
    <n v="15108.417604752971"/>
    <n v="2705.159440357113"/>
    <n v="3412.4722658510377"/>
    <n v="4109.0095478217745"/>
    <n v="3811.2498201909248"/>
    <n v="3715.605420008912"/>
    <n v="4186.228693181818"/>
    <n v="4633.8297264928706"/>
  </r>
  <r>
    <x v="2"/>
    <x v="4"/>
    <s v="2017/11/23, T"/>
    <x v="20"/>
    <x v="2"/>
    <s v="is_arm16fraud_bad"/>
    <x v="2"/>
    <n v="411.80406000000011"/>
    <n v="311"/>
    <n v="258.90616999999997"/>
    <n v="215.84975"/>
    <n v="188.51827"/>
    <n v="170.46953999999999"/>
    <n v="152.98483999999999"/>
    <n v="137.98491999999999"/>
    <n v="125.20331000000002"/>
    <n v="116.67855"/>
  </r>
  <r>
    <x v="2"/>
    <x v="4"/>
    <s v="2017/11/23, Y"/>
    <x v="20"/>
    <x v="3"/>
    <s v="is_arm16fraud_bad"/>
    <x v="0"/>
    <n v="8.6019175878682019E-2"/>
    <n v="0.16476872378561591"/>
    <n v="0.21596120810869751"/>
    <n v="0.25485371775754984"/>
    <n v="0.32620905353989699"/>
    <n v="0.39828868925202998"/>
    <n v="0.42760495715589042"/>
    <n v="0.45504979989978112"/>
    <n v="0.49200564413763592"/>
    <n v="0.50402354507345282"/>
  </r>
  <r>
    <x v="2"/>
    <x v="4"/>
    <s v="2017/11/23, Y"/>
    <x v="20"/>
    <x v="3"/>
    <s v="is_arm16fraud_bad"/>
    <x v="1"/>
    <n v="0.17196431137989365"/>
    <n v="0.16447989656804454"/>
    <n v="0.34071801122762257"/>
    <n v="0.47447516253187749"/>
    <n v="0.46062222419172488"/>
    <n v="0.43019648051407855"/>
    <n v="0.55705077422158589"/>
    <n v="0.60046229341002"/>
    <n v="0.6988839126073032"/>
    <n v="0.81833401952300844"/>
  </r>
  <r>
    <x v="2"/>
    <x v="4"/>
    <s v="2017/11/23, Y"/>
    <x v="20"/>
    <x v="3"/>
    <s v="is_arm16fraud_bad"/>
    <x v="2"/>
    <n v="944.99125000000004"/>
    <n v="894.12540000000013"/>
    <n v="849.92018999999982"/>
    <n v="810.53147000000001"/>
    <n v="793.84726999999998"/>
    <n v="753.64931000000001"/>
    <n v="729"/>
    <n v="686.57344000000001"/>
    <n v="643.73311999999999"/>
    <n v="614.37373000000014"/>
  </r>
  <r>
    <x v="2"/>
    <x v="4"/>
    <s v="2017/11/30, C"/>
    <x v="21"/>
    <x v="1"/>
    <s v="is_arm16fraud_bad"/>
    <x v="0"/>
    <n v="0.22100996921571436"/>
    <n v="0.28913824386862647"/>
    <n v="0.31100609569631626"/>
    <n v="0.37937901367963939"/>
    <n v="0.38484923854763425"/>
    <n v="0.38484923854763425"/>
    <n v="0.59342888014515482"/>
    <n v="0.59342888014515482"/>
    <n v="0.59428023893498605"/>
    <n v="0.68285743409920285"/>
  </r>
  <r>
    <x v="2"/>
    <x v="4"/>
    <s v="2017/11/30, C"/>
    <x v="21"/>
    <x v="1"/>
    <s v="is_arm16fraud_bad"/>
    <x v="1"/>
    <n v="54.89578959408751"/>
    <n v="89.55660066053143"/>
    <n v="123.36205978829456"/>
    <n v="139.69174567895399"/>
    <n v="177.37266676696379"/>
    <n v="216.83753133402973"/>
    <n v="166.20457821623259"/>
    <n v="191.99170820124027"/>
    <n v="216.91594111020089"/>
    <n v="211.29612202954249"/>
  </r>
  <r>
    <x v="2"/>
    <x v="4"/>
    <s v="2017/11/30, C"/>
    <x v="21"/>
    <x v="1"/>
    <s v="is_arm16fraud_bad"/>
    <x v="2"/>
    <n v="421.14928000000009"/>
    <n v="343.57661000000002"/>
    <n v="284.83620999999994"/>
    <n v="241.59393"/>
    <n v="203.29463999999999"/>
    <n v="176.54106999999999"/>
    <n v="154.97028"/>
    <n v="141.75323"/>
    <n v="129.94768999999999"/>
    <n v="118.44535999999998"/>
  </r>
  <r>
    <x v="2"/>
    <x v="4"/>
    <s v="2017/11/30, T"/>
    <x v="21"/>
    <x v="2"/>
    <s v="is_arm16fraud_bad"/>
    <x v="0"/>
    <n v="0.37435855529686157"/>
    <n v="0.38973799277842336"/>
    <n v="0.39527813596342409"/>
    <n v="0.39527813596342409"/>
    <n v="0.5238094578554382"/>
    <n v="0.59569281568082133"/>
    <n v="0.59569281568082133"/>
    <n v="0.59569281568082133"/>
    <n v="0.60810827655840782"/>
    <n v="0.60810827655840782"/>
  </r>
  <r>
    <x v="2"/>
    <x v="4"/>
    <s v="2017/11/30, T"/>
    <x v="21"/>
    <x v="2"/>
    <s v="is_arm16fraud_bad"/>
    <x v="1"/>
    <n v="121.37408615994789"/>
    <n v="233.52303903451408"/>
    <n v="343.6991821774962"/>
    <n v="458.02109379379937"/>
    <n v="432.5011475652579"/>
    <n v="456.20223812579638"/>
    <n v="534.75198794676476"/>
    <n v="611.45526538508045"/>
    <n v="675.29510586348908"/>
    <n v="753.84222969279517"/>
  </r>
  <r>
    <x v="2"/>
    <x v="4"/>
    <s v="2017/11/30, T"/>
    <x v="21"/>
    <x v="2"/>
    <s v="is_arm16fraud_bad"/>
    <x v="2"/>
    <n v="505.51778999999993"/>
    <n v="353.68799000000001"/>
    <n v="286.11155000000002"/>
    <n v="238.68616000000003"/>
    <n v="211.42834999999999"/>
    <n v="189.80021999999997"/>
    <n v="170.85408000000004"/>
    <n v="155.87961999999996"/>
    <n v="142.44086999999999"/>
    <n v="129.96348"/>
  </r>
  <r>
    <x v="2"/>
    <x v="4"/>
    <s v="2017/11/30, Y"/>
    <x v="21"/>
    <x v="3"/>
    <s v="is_arm16fraud_bad"/>
    <x v="0"/>
    <n v="8.4882505505198658E-2"/>
    <n v="0.13501139066003129"/>
    <n v="0.16791641418325021"/>
    <n v="0.22744980725742245"/>
    <n v="0.27115878975809882"/>
    <n v="0.33362885109988349"/>
    <n v="0.37386331503175607"/>
    <n v="0.43528326091355674"/>
    <n v="0.48097157750748282"/>
    <n v="0.52005709985241477"/>
  </r>
  <r>
    <x v="2"/>
    <x v="4"/>
    <s v="2017/11/30, Y"/>
    <x v="21"/>
    <x v="3"/>
    <s v="is_arm16fraud_bad"/>
    <x v="1"/>
    <n v="1.6561446277980563E-2"/>
    <n v="1.0412284830133987E-2"/>
    <n v="0.23441280429712155"/>
    <n v="0.18007682490041499"/>
    <n v="0.1531233782763031"/>
    <n v="0.13531498733814529"/>
    <n v="0.18580074736470839"/>
    <n v="0.16601305585312442"/>
    <n v="0.18316486881220609"/>
    <n v="0.22480232079121412"/>
  </r>
  <r>
    <x v="2"/>
    <x v="4"/>
    <s v="2017/11/30, Y"/>
    <x v="21"/>
    <x v="3"/>
    <s v="is_arm16fraud_bad"/>
    <x v="2"/>
    <n v="977.21451999999999"/>
    <n v="963.79540999999995"/>
    <n v="951.57471000000021"/>
    <n v="933.31466999999998"/>
    <n v="911.31462999999997"/>
    <n v="870.58068999999989"/>
    <n v="840.19348000000002"/>
    <n v="814.46099000000004"/>
    <n v="783.99437999999986"/>
    <n v="743.60145000000011"/>
  </r>
  <r>
    <x v="2"/>
    <x v="4"/>
    <s v="2017/12/07, C"/>
    <x v="22"/>
    <x v="1"/>
    <s v="is_arm16fraud_bad"/>
    <x v="0"/>
    <n v="0.28764187756968435"/>
    <n v="0.31857044503087806"/>
    <n v="0.52329007415674311"/>
    <n v="0.52329007415674311"/>
    <n v="0.57488074340165185"/>
    <n v="0.57942754249384176"/>
    <n v="0.57942754249384176"/>
    <n v="0.59484015805293677"/>
    <n v="0.64320156657896022"/>
    <n v="0.64320156657896022"/>
  </r>
  <r>
    <x v="2"/>
    <x v="4"/>
    <s v="2017/12/07, C"/>
    <x v="22"/>
    <x v="1"/>
    <s v="is_arm16fraud_bad"/>
    <x v="1"/>
    <n v="61.483793177776576"/>
    <n v="106.43007687691583"/>
    <n v="98.780332053041619"/>
    <n v="140.60438491691272"/>
    <n v="162.50436574273797"/>
    <n v="196.41382285276077"/>
    <n v="234.27755163004721"/>
    <n v="264.44347763773919"/>
    <n v="279.64612369163041"/>
    <n v="314.75636612658354"/>
  </r>
  <r>
    <x v="2"/>
    <x v="4"/>
    <s v="2017/12/07, C"/>
    <x v="22"/>
    <x v="1"/>
    <s v="is_arm16fraud_bad"/>
    <x v="2"/>
    <n v="526.96839"/>
    <n v="401.57290999999998"/>
    <n v="320"/>
    <n v="268.69378000000006"/>
    <n v="226.30833999999999"/>
    <n v="199.56870000000001"/>
    <n v="178.94592"/>
    <n v="159.2424"/>
    <n v="143.67581000000001"/>
    <n v="129.00558000000001"/>
  </r>
  <r>
    <x v="2"/>
    <x v="4"/>
    <s v="2017/12/07, T"/>
    <x v="22"/>
    <x v="2"/>
    <s v="is_arm16fraud_bad"/>
    <x v="0"/>
    <n v="0.32570588622452346"/>
    <n v="0.33381637547500759"/>
    <n v="0.33473550267366697"/>
    <n v="0.37835478540804751"/>
    <n v="0.37835478540804751"/>
    <n v="0.37835478540804751"/>
    <n v="0.37835478540804751"/>
    <n v="0.37835478540804751"/>
    <n v="0.37835478540804751"/>
    <n v="0.37835478540804751"/>
  </r>
  <r>
    <x v="2"/>
    <x v="4"/>
    <s v="2017/12/07, T"/>
    <x v="22"/>
    <x v="2"/>
    <s v="is_arm16fraud_bad"/>
    <x v="1"/>
    <n v="91.438317604600229"/>
    <n v="197.16012909117325"/>
    <n v="296.69590264027539"/>
    <n v="355.6907132175665"/>
    <n v="447.22990203558447"/>
    <n v="541.45710623493164"/>
    <n v="629.85617542039245"/>
    <n v="723.53939939573343"/>
    <n v="817.89701223792224"/>
    <n v="900.85414899136322"/>
  </r>
  <r>
    <x v="2"/>
    <x v="4"/>
    <s v="2017/12/07, T"/>
    <x v="22"/>
    <x v="2"/>
    <s v="is_arm16fraud_bad"/>
    <x v="2"/>
    <n v="453.76287000000002"/>
    <n v="345.04383999999993"/>
    <n v="284.01373999999998"/>
    <n v="242"/>
    <n v="212"/>
    <n v="184.92527999999999"/>
    <n v="165.83519999999996"/>
    <n v="147.66144"/>
    <n v="137.17092000000002"/>
    <n v="125.67010999999999"/>
  </r>
  <r>
    <x v="2"/>
    <x v="4"/>
    <s v="2017/12/07, Y"/>
    <x v="22"/>
    <x v="3"/>
    <s v="is_arm16fraud_bad"/>
    <x v="0"/>
    <n v="0.11495580591935098"/>
    <n v="0.21616302373478652"/>
    <n v="0.26885447897701398"/>
    <n v="0.32346219318258174"/>
    <n v="0.42660526851890385"/>
    <n v="0.47118412084870553"/>
    <n v="0.53445706396009263"/>
    <n v="0.59427559464956736"/>
    <n v="0.64768606363904946"/>
    <n v="0.66302680122742963"/>
  </r>
  <r>
    <x v="2"/>
    <x v="4"/>
    <s v="2017/12/07, Y"/>
    <x v="22"/>
    <x v="3"/>
    <s v="is_arm16fraud_bad"/>
    <x v="1"/>
    <n v="0"/>
    <n v="7.2717538927629102E-3"/>
    <n v="5.8465989307517723E-3"/>
    <n v="0.20288399910145524"/>
    <n v="0.16051941152112256"/>
    <n v="0.21622821500330627"/>
    <n v="0.20584036362702027"/>
    <n v="0.22312157661593823"/>
    <n v="0.30538783117260321"/>
    <n v="0.37245768054200751"/>
  </r>
  <r>
    <x v="2"/>
    <x v="4"/>
    <s v="2017/12/07, Y"/>
    <x v="22"/>
    <x v="3"/>
    <s v="is_arm16fraud_bad"/>
    <x v="2"/>
    <n v="979.06335999999999"/>
    <n v="964.02245000000005"/>
    <n v="941.77312000000018"/>
    <n v="915.6268"/>
    <n v="900.16542000000015"/>
    <n v="833.60707000000002"/>
    <n v="779.10677999999996"/>
    <n v="745"/>
    <n v="702.36496999999997"/>
    <n v="665.90078000000017"/>
  </r>
  <r>
    <x v="2"/>
    <x v="4"/>
    <s v="2017/12/14, C"/>
    <x v="23"/>
    <x v="1"/>
    <s v="is_arm16fraud_bad"/>
    <x v="0"/>
    <n v="0.5477100763216578"/>
    <n v="0.56813557093311839"/>
    <n v="0.69128464745749696"/>
    <n v="0.69128464745749696"/>
    <n v="0.70408345523978599"/>
    <n v="0.74121753042182348"/>
    <n v="0.79068141597768993"/>
    <n v="0.79547220258934781"/>
    <n v="0.80991030972457378"/>
    <n v="0.80991030972457378"/>
  </r>
  <r>
    <x v="2"/>
    <x v="4"/>
    <s v="2017/12/14, C"/>
    <x v="23"/>
    <x v="1"/>
    <s v="is_arm16fraud_bad"/>
    <x v="1"/>
    <n v="22.32188015173098"/>
    <n v="53.825467913407088"/>
    <n v="68.413474707381724"/>
    <n v="93.19054110605272"/>
    <n v="117.80895700785638"/>
    <n v="136.1787384835547"/>
    <n v="147.53835972969824"/>
    <n v="171.02890475193411"/>
    <n v="191.19030404052432"/>
    <n v="213.35414389158879"/>
  </r>
  <r>
    <x v="2"/>
    <x v="4"/>
    <s v="2017/12/14, C"/>
    <x v="23"/>
    <x v="1"/>
    <s v="is_arm16fraud_bad"/>
    <x v="2"/>
    <n v="519.02734999999996"/>
    <n v="385.36191000000008"/>
    <n v="299"/>
    <n v="245"/>
    <n v="217.48755"/>
    <n v="191.71777"/>
    <n v="172.70142999999996"/>
    <n v="154.20115000000004"/>
    <n v="140.65206000000001"/>
    <n v="128.77345999999997"/>
  </r>
  <r>
    <x v="2"/>
    <x v="4"/>
    <s v="2017/12/14, T"/>
    <x v="23"/>
    <x v="2"/>
    <s v="is_arm16fraud_bad"/>
    <x v="0"/>
    <n v="5.6334745586362464E-2"/>
    <n v="0.1007277681130468"/>
    <n v="0.1007277681130468"/>
    <n v="0.38365929834978191"/>
    <n v="0.47873065550922034"/>
    <n v="0.47873065550922034"/>
    <n v="0.71819401785524373"/>
    <n v="0.72360626718495502"/>
    <n v="0.72471239332957826"/>
    <n v="0.79025129225313984"/>
  </r>
  <r>
    <x v="2"/>
    <x v="4"/>
    <s v="2017/12/14, T"/>
    <x v="23"/>
    <x v="2"/>
    <s v="is_arm16fraud_bad"/>
    <x v="1"/>
    <n v="463.21683740478062"/>
    <n v="542.59560929925078"/>
    <n v="808.88112421037181"/>
    <n v="279.12745159486258"/>
    <n v="280.27068280695795"/>
    <n v="337.69010563570743"/>
    <n v="264.32787670562539"/>
    <n v="300.37876917177925"/>
    <n v="338.63507598303198"/>
    <n v="346.28919785595576"/>
  </r>
  <r>
    <x v="2"/>
    <x v="4"/>
    <s v="2017/12/14, T"/>
    <x v="23"/>
    <x v="2"/>
    <s v="is_arm16fraud_bad"/>
    <x v="2"/>
    <n v="441.42660000000001"/>
    <n v="340.93506999999994"/>
    <n v="288.54568"/>
    <n v="252.44450000000001"/>
    <n v="225.01168999999999"/>
    <n v="204.79964000000001"/>
    <n v="186.85996"/>
    <n v="165.04007999999996"/>
    <n v="153.48426000000001"/>
    <n v="141.26367999999999"/>
  </r>
  <r>
    <x v="2"/>
    <x v="4"/>
    <s v="2017/12/14, Y"/>
    <x v="23"/>
    <x v="3"/>
    <s v="is_arm16fraud_bad"/>
    <x v="0"/>
    <n v="9.0886255461042217E-2"/>
    <n v="0.15493627398740556"/>
    <n v="0.23629501049827265"/>
    <n v="0.28589737317531755"/>
    <n v="0.36105663605992599"/>
    <n v="0.39178498951184071"/>
    <n v="0.43198662916136826"/>
    <n v="0.45133116124206402"/>
    <n v="0.49862705172679489"/>
    <n v="0.52808352703528005"/>
  </r>
  <r>
    <x v="2"/>
    <x v="4"/>
    <s v="2017/12/14, Y"/>
    <x v="23"/>
    <x v="3"/>
    <s v="is_arm16fraud_bad"/>
    <x v="1"/>
    <n v="0"/>
    <n v="0"/>
    <n v="0"/>
    <n v="1.3666745079034356E-2"/>
    <n v="1.0821810562994643E-2"/>
    <n v="5.5224067455784759E-2"/>
    <n v="0.14021506131544723"/>
    <n v="0.26947215930145957"/>
    <n v="0.31807964578884951"/>
    <n v="0.35417737427660034"/>
  </r>
  <r>
    <x v="2"/>
    <x v="4"/>
    <s v="2017/12/14, Y"/>
    <x v="23"/>
    <x v="3"/>
    <s v="is_arm16fraud_bad"/>
    <x v="2"/>
    <n v="971"/>
    <n v="954.52000999999996"/>
    <n v="929"/>
    <n v="863.90085999999997"/>
    <n v="852"/>
    <n v="817.16438000000005"/>
    <n v="777.52383999999984"/>
    <n v="749.42863"/>
    <n v="704.21182000000022"/>
    <n v="672.4505700000002"/>
  </r>
  <r>
    <x v="2"/>
    <x v="4"/>
    <s v="2017/12/21, C"/>
    <x v="24"/>
    <x v="1"/>
    <s v="is_arm16fraud_bad"/>
    <x v="0"/>
    <n v="9.0815484437579991E-3"/>
    <n v="0.12339019238194748"/>
    <n v="0.1347620021047691"/>
    <n v="0.27671656029254782"/>
    <n v="0.36567333681604447"/>
    <n v="0.37326716181736952"/>
    <n v="0.38701630060341757"/>
    <n v="0.38701630060341757"/>
    <n v="0.38701630060341757"/>
    <n v="0.38701630060341757"/>
  </r>
  <r>
    <x v="2"/>
    <x v="4"/>
    <s v="2017/12/21, C"/>
    <x v="24"/>
    <x v="1"/>
    <s v="is_arm16fraud_bad"/>
    <x v="1"/>
    <n v="1041.4029804085037"/>
    <n v="159.30312164442401"/>
    <n v="225.2847060310684"/>
    <n v="149.69101753809957"/>
    <n v="146.36721896125141"/>
    <n v="173.85482693224341"/>
    <n v="200.39562038440849"/>
    <n v="230.43544285225215"/>
    <n v="261.55012471267185"/>
    <n v="292.50247224531711"/>
  </r>
  <r>
    <x v="2"/>
    <x v="4"/>
    <s v="2017/12/21, C"/>
    <x v="24"/>
    <x v="1"/>
    <s v="is_arm16fraud_bad"/>
    <x v="2"/>
    <n v="545.51139000000001"/>
    <n v="392.68644999999992"/>
    <n v="317.50191999999993"/>
    <n v="273"/>
    <n v="236.06639000000001"/>
    <n v="206.20329000000001"/>
    <n v="190.90664000000001"/>
    <n v="174.13637"/>
    <n v="159.17008000000004"/>
    <n v="144"/>
  </r>
  <r>
    <x v="2"/>
    <x v="4"/>
    <s v="2017/12/21, T"/>
    <x v="24"/>
    <x v="2"/>
    <s v="is_arm16fraud_bad"/>
    <x v="0"/>
    <n v="6.1719727630841985E-2"/>
    <n v="0.17267328199280652"/>
    <n v="0.29731627194329191"/>
    <n v="0.34051390931211822"/>
    <n v="0.39296950582557072"/>
    <n v="0.76328787161062261"/>
    <n v="0.76328787161062261"/>
    <n v="0.76328787161062261"/>
    <n v="0.76328787161062261"/>
    <n v="0.77207676082525456"/>
  </r>
  <r>
    <x v="2"/>
    <x v="4"/>
    <s v="2017/12/21, T"/>
    <x v="24"/>
    <x v="2"/>
    <s v="is_arm16fraud_bad"/>
    <x v="1"/>
    <n v="473.83992499999999"/>
    <n v="354.8940468956643"/>
    <n v="320.97718591713021"/>
    <n v="382.83447825850544"/>
    <n v="415.09094550023559"/>
    <n v="255.79452777553169"/>
    <n v="299.29331487021921"/>
    <n v="344.82758348831567"/>
    <n v="390.3397691436889"/>
    <n v="430.57765760148351"/>
  </r>
  <r>
    <x v="2"/>
    <x v="4"/>
    <s v="2017/12/21, T"/>
    <x v="24"/>
    <x v="2"/>
    <s v="is_arm16fraud_bad"/>
    <x v="2"/>
    <n v="482.60162000000003"/>
    <n v="360.96294999999992"/>
    <n v="296.62396000000001"/>
    <n v="257.29084000000006"/>
    <n v="229.60411999999999"/>
    <n v="208.10789"/>
    <n v="187.91519"/>
    <n v="172.95799"/>
    <n v="158.81801999999999"/>
    <n v="148.57754000000003"/>
  </r>
  <r>
    <x v="2"/>
    <x v="4"/>
    <s v="2017/12/21, Y"/>
    <x v="24"/>
    <x v="3"/>
    <s v="is_arm16fraud_bad"/>
    <x v="0"/>
    <n v="9.2905935506751552E-2"/>
    <n v="0.19836632812374061"/>
    <n v="0.37467591644704551"/>
    <n v="0.37467591644704551"/>
    <n v="0.43039184712823059"/>
    <n v="0.46408764783098838"/>
    <n v="0.56293868698496718"/>
    <n v="0.57231291062698753"/>
    <n v="0.61943562720233292"/>
    <n v="0.64558890062512397"/>
  </r>
  <r>
    <x v="2"/>
    <x v="4"/>
    <s v="2017/12/21, Y"/>
    <x v="24"/>
    <x v="3"/>
    <s v="is_arm16fraud_bad"/>
    <x v="1"/>
    <n v="6.9414872484266282E-2"/>
    <n v="3.9722967579551127E-2"/>
    <n v="5.3156998474025267E-2"/>
    <n v="5.3156998474025267E-2"/>
    <n v="0.11107575628694535"/>
    <n v="0.18694063876541153"/>
    <n v="0.21977679356388705"/>
    <n v="0.30667535721496714"/>
    <n v="0.35763872589925477"/>
    <n v="0.40963871166779497"/>
  </r>
  <r>
    <x v="2"/>
    <x v="4"/>
    <s v="2017/12/21, Y"/>
    <x v="24"/>
    <x v="3"/>
    <s v="is_arm16fraud_bad"/>
    <x v="2"/>
    <n v="910.18605000000002"/>
    <n v="906.05858999999998"/>
    <n v="869.13956000000019"/>
    <n v="867.73302999999999"/>
    <n v="785.27194999999995"/>
    <n v="743"/>
    <n v="684.46218999999996"/>
    <n v="647.27350999999999"/>
    <n v="606.5643799999998"/>
    <n v="559.92966999999987"/>
  </r>
  <r>
    <x v="2"/>
    <x v="4"/>
    <s v="2017/12/28, C"/>
    <x v="25"/>
    <x v="1"/>
    <s v="is_arm16fraud_bad"/>
    <x v="0"/>
    <n v="0.17203247782344275"/>
    <n v="0.17203247782344275"/>
    <n v="0.40087957599666024"/>
    <n v="0.66302037667474067"/>
    <n v="0.68660600654479642"/>
    <n v="0.68660600654479642"/>
    <n v="0.6937623952077574"/>
    <n v="0.6937623952077574"/>
    <n v="0.69629504623103211"/>
    <n v="0.71164321595925439"/>
  </r>
  <r>
    <x v="2"/>
    <x v="4"/>
    <s v="2017/12/28, C"/>
    <x v="25"/>
    <x v="1"/>
    <s v="is_arm16fraud_bad"/>
    <x v="1"/>
    <n v="98.081147661896992"/>
    <n v="201.38938634016816"/>
    <n v="135.63213119112731"/>
    <n v="110.13859082044893"/>
    <n v="134.55849083103715"/>
    <n v="161.77963812026559"/>
    <n v="188.87204051510813"/>
    <n v="218.88228451657861"/>
    <n v="246.33717232644804"/>
    <n v="268.72189226728671"/>
  </r>
  <r>
    <x v="2"/>
    <x v="4"/>
    <s v="2017/12/28, C"/>
    <x v="25"/>
    <x v="1"/>
    <s v="is_arm16fraud_bad"/>
    <x v="2"/>
    <n v="462.32508999999993"/>
    <n v="359.19600000000003"/>
    <n v="290.59291999999999"/>
    <n v="246.81127000000001"/>
    <n v="213.95000999999996"/>
    <n v="183.86818"/>
    <n v="163.41165000000004"/>
    <n v="148.62280000000004"/>
    <n v="136.55985999999999"/>
    <n v="123.74431"/>
  </r>
  <r>
    <x v="2"/>
    <x v="4"/>
    <s v="2017/12/28, T"/>
    <x v="25"/>
    <x v="2"/>
    <s v="is_arm16fraud_bad"/>
    <x v="0"/>
    <n v="0.14867332688795798"/>
    <n v="0.15708812260536403"/>
    <n v="0.17986178250438645"/>
    <n v="0.39092634368174178"/>
    <n v="0.39092634368174178"/>
    <n v="0.39092634368174178"/>
    <n v="0.39092634368174178"/>
    <n v="0.44016901206717501"/>
    <n v="0.44016901206717501"/>
    <n v="0.45896086224800386"/>
  </r>
  <r>
    <x v="2"/>
    <x v="4"/>
    <s v="2017/12/28, T"/>
    <x v="25"/>
    <x v="2"/>
    <s v="is_arm16fraud_bad"/>
    <x v="1"/>
    <n v="639.72627649325614"/>
    <n v="1232.9035787554139"/>
    <n v="1629.3910013935899"/>
    <n v="1013.273893051459"/>
    <n v="1269.5571656255152"/>
    <n v="1537.8033597743047"/>
    <n v="1797.1861706999837"/>
    <n v="1833.7828856385136"/>
    <n v="2067.6921399866578"/>
    <n v="2212.7751962176412"/>
  </r>
  <r>
    <x v="2"/>
    <x v="4"/>
    <s v="2017/12/28, T"/>
    <x v="25"/>
    <x v="2"/>
    <s v="is_arm16fraud_bad"/>
    <x v="2"/>
    <n v="480.66624000000002"/>
    <n v="350.74443999999994"/>
    <n v="286.91856000000001"/>
    <n v="246.97543999999999"/>
    <n v="212.43022999999999"/>
    <n v="194"/>
    <n v="179.53595000000001"/>
    <n v="159.25383999999997"/>
    <n v="146.42325"/>
    <n v="132.68122"/>
  </r>
  <r>
    <x v="2"/>
    <x v="4"/>
    <s v="2017/12/28, Y"/>
    <x v="25"/>
    <x v="3"/>
    <s v="is_arm16fraud_bad"/>
    <x v="0"/>
    <n v="0.15447932987336907"/>
    <n v="0.24082750692984303"/>
    <n v="0.3184605798171985"/>
    <n v="0.32730065012348958"/>
    <n v="0.38613359479216447"/>
    <n v="0.43701706686501474"/>
    <n v="0.49183183666412311"/>
    <n v="0.55450492225351611"/>
    <n v="0.57097349048823676"/>
    <n v="0.59380634442807245"/>
  </r>
  <r>
    <x v="2"/>
    <x v="4"/>
    <s v="2017/12/28, Y"/>
    <x v="25"/>
    <x v="3"/>
    <s v="is_arm16fraud_bad"/>
    <x v="1"/>
    <n v="0"/>
    <n v="3.1845011466514312E-3"/>
    <n v="5.6702800804434191E-2"/>
    <n v="0.23810460896347505"/>
    <n v="0.68200863948839141"/>
    <n v="0.63672815462197696"/>
    <n v="0.61023528352232215"/>
    <n v="0.74214395668047806"/>
    <n v="1.0143892522273452"/>
    <n v="1.2800478555971773"/>
  </r>
  <r>
    <x v="2"/>
    <x v="4"/>
    <s v="2017/12/28, Y"/>
    <x v="25"/>
    <x v="3"/>
    <s v="is_arm16fraud_bad"/>
    <x v="2"/>
    <n v="968.40586000000019"/>
    <n v="931"/>
    <n v="866.35537999999997"/>
    <n v="795.50324000000001"/>
    <n v="736.93809999999996"/>
    <n v="717.11027000000001"/>
    <n v="694.13594000000001"/>
    <n v="672.00863000000004"/>
    <n v="628.95933999999988"/>
    <n v="605.37089999999989"/>
  </r>
  <r>
    <x v="2"/>
    <x v="4"/>
    <s v="2018/01/04, C"/>
    <x v="26"/>
    <x v="1"/>
    <s v="is_arm16fraud_bad"/>
    <x v="0"/>
    <n v="0.37818895035586703"/>
    <n v="0.7072978208994537"/>
    <n v="0.71391736993853405"/>
    <n v="0.7265866169482651"/>
    <n v="0.74677657282622101"/>
    <n v="0.74975503858504655"/>
    <n v="0.75793173879948605"/>
    <n v="0.75793173879948605"/>
    <n v="0.78599027774441643"/>
    <n v="0.78599027774441643"/>
  </r>
  <r>
    <x v="2"/>
    <x v="4"/>
    <s v="2018/01/04, C"/>
    <x v="26"/>
    <x v="1"/>
    <s v="is_arm16fraud_bad"/>
    <x v="1"/>
    <n v="23.57422032413492"/>
    <n v="27.266969496828832"/>
    <n v="42.313295882756954"/>
    <n v="56.217237857260123"/>
    <n v="70.829652132634138"/>
    <n v="86.426181280683693"/>
    <n v="101.12007527243638"/>
    <n v="115.20467917418883"/>
    <n v="125.55438525868539"/>
    <n v="142.92759170116088"/>
  </r>
  <r>
    <x v="2"/>
    <x v="4"/>
    <s v="2018/01/04, C"/>
    <x v="26"/>
    <x v="1"/>
    <s v="is_arm16fraud_bad"/>
    <x v="2"/>
    <n v="492.78550000000001"/>
    <n v="353.11709000000002"/>
    <n v="284.23084999999998"/>
    <n v="240.89483999999996"/>
    <n v="213.01533000000001"/>
    <n v="189.56825000000001"/>
    <n v="170.08538999999996"/>
    <n v="155.28521000000001"/>
    <n v="141.41125"/>
    <n v="133.46924999999999"/>
  </r>
  <r>
    <x v="2"/>
    <x v="4"/>
    <s v="2018/01/04, T"/>
    <x v="26"/>
    <x v="2"/>
    <s v="is_arm16fraud_bad"/>
    <x v="0"/>
    <n v="2.2479495055186153E-2"/>
    <n v="0.60189466815179837"/>
    <n v="0.71439340241446403"/>
    <n v="0.72000765067899797"/>
    <n v="0.72000765067899797"/>
    <n v="0.72000765067899797"/>
    <n v="0.72000765067899797"/>
    <n v="0.72000765067899797"/>
    <n v="0.72000765067899797"/>
    <n v="0.74025944802601218"/>
  </r>
  <r>
    <x v="2"/>
    <x v="4"/>
    <s v="2018/01/04, T"/>
    <x v="26"/>
    <x v="2"/>
    <s v="is_arm16fraud_bad"/>
    <x v="1"/>
    <n v="3036.9597097097098"/>
    <n v="225.28601603828244"/>
    <n v="294.69095297341573"/>
    <n v="401.80466833346361"/>
    <n v="495.42692397843592"/>
    <n v="599.08458082662719"/>
    <n v="692.93833893272881"/>
    <n v="807.7748652238455"/>
    <n v="904.13581139151484"/>
    <n v="984.06733414393204"/>
  </r>
  <r>
    <x v="2"/>
    <x v="4"/>
    <s v="2018/01/04, T"/>
    <x v="26"/>
    <x v="2"/>
    <s v="is_arm16fraud_bad"/>
    <x v="2"/>
    <n v="424.27255000000002"/>
    <n v="325.24642999999992"/>
    <n v="262.35088000000002"/>
    <n v="225"/>
    <n v="198.03816000000003"/>
    <n v="175"/>
    <n v="160.31865999999999"/>
    <n v="149.23540000000003"/>
    <n v="137"/>
    <n v="127.14741999999998"/>
  </r>
  <r>
    <x v="2"/>
    <x v="4"/>
    <s v="2018/01/04, Y"/>
    <x v="26"/>
    <x v="3"/>
    <s v="is_arm16fraud_bad"/>
    <x v="0"/>
    <n v="5.2194651632472805E-2"/>
    <n v="0.14673257953220081"/>
    <n v="0.20179563990716795"/>
    <n v="0.20179563990716795"/>
    <n v="0.2435909591270054"/>
    <n v="0.32617317534137502"/>
    <n v="0.3436569091736793"/>
    <n v="0.36739788025674502"/>
    <n v="0.390999770638844"/>
    <n v="0.47842854842274096"/>
  </r>
  <r>
    <x v="2"/>
    <x v="4"/>
    <s v="2018/01/04, Y"/>
    <x v="26"/>
    <x v="3"/>
    <s v="is_arm16fraud_bad"/>
    <x v="1"/>
    <n v="0.1202099667419092"/>
    <n v="8.7755848647826845E-2"/>
    <n v="9.1601761213572164E-2"/>
    <n v="0.82815212490866597"/>
    <n v="0.7563331487372339"/>
    <n v="0.62917932156223211"/>
    <n v="0.85065260433149148"/>
    <n v="1.0581335003154637"/>
    <n v="1.2004769482444291"/>
    <n v="1.0490996944337994"/>
  </r>
  <r>
    <x v="2"/>
    <x v="4"/>
    <s v="2018/01/04, Y"/>
    <x v="26"/>
    <x v="3"/>
    <s v="is_arm16fraud_bad"/>
    <x v="2"/>
    <n v="944.46583999999996"/>
    <n v="884.76062999999988"/>
    <n v="843"/>
    <n v="836.88712999999984"/>
    <n v="790.74404000000004"/>
    <n v="710.64633000000003"/>
    <n v="654"/>
    <n v="641.62153999999998"/>
    <n v="612.95902000000001"/>
    <n v="593"/>
  </r>
  <r>
    <x v="2"/>
    <x v="4"/>
    <s v="2018/01/11, C"/>
    <x v="27"/>
    <x v="1"/>
    <s v="is_arm16fraud_bad"/>
    <x v="0"/>
    <n v="0.21292129346079755"/>
    <n v="0.31184814351272411"/>
    <n v="0.3562254236235009"/>
    <n v="0.4183598292191481"/>
    <n v="0.54689816170922867"/>
    <n v="0.55171357814289135"/>
    <n v="0.56080739221899722"/>
    <n v="0.5612867147764492"/>
    <n v="0.5612867147764492"/>
    <n v="0.5612867147764492"/>
  </r>
  <r>
    <x v="2"/>
    <x v="4"/>
    <s v="2018/01/11, C"/>
    <x v="27"/>
    <x v="1"/>
    <s v="is_arm16fraud_bad"/>
    <x v="1"/>
    <n v="62.995231891610224"/>
    <n v="84.765594534974724"/>
    <n v="117.93735672281473"/>
    <n v="137.20717877450565"/>
    <n v="133.75531949426252"/>
    <n v="159.69892246060277"/>
    <n v="185.00510842038625"/>
    <n v="213.08573908024164"/>
    <n v="240.3140082866812"/>
    <n v="268.2319974222728"/>
  </r>
  <r>
    <x v="2"/>
    <x v="4"/>
    <s v="2018/01/11, C"/>
    <x v="27"/>
    <x v="1"/>
    <s v="is_arm16fraud_bad"/>
    <x v="2"/>
    <n v="522.43898999999999"/>
    <n v="408.90305999999998"/>
    <n v="342.29084999999992"/>
    <n v="287.09541999999999"/>
    <n v="244.70881"/>
    <n v="206.90703999999999"/>
    <n v="183.86841999999999"/>
    <n v="165.16817999999995"/>
    <n v="147.50280000000004"/>
    <n v="134.93755999999999"/>
  </r>
  <r>
    <x v="2"/>
    <x v="4"/>
    <s v="2018/01/11, T"/>
    <x v="27"/>
    <x v="2"/>
    <s v="is_arm16fraud_bad"/>
    <x v="0"/>
    <n v="6.3494186618749698E-2"/>
    <n v="0.26916194941967125"/>
    <n v="0.26916194941967125"/>
    <n v="0.26916194941967125"/>
    <n v="0.275539381336106"/>
    <n v="0.49459546084327455"/>
    <n v="0.57005458799064213"/>
    <n v="0.57005458799064213"/>
    <n v="0.57005458799064213"/>
    <n v="0.57762321415502182"/>
  </r>
  <r>
    <x v="2"/>
    <x v="4"/>
    <s v="2018/01/11, T"/>
    <x v="27"/>
    <x v="2"/>
    <s v="is_arm16fraud_bad"/>
    <x v="1"/>
    <n v="235.12348463770408"/>
    <n v="114.68745136095562"/>
    <n v="172.79804834369401"/>
    <n v="237.6812771323826"/>
    <n v="293.48175947975818"/>
    <n v="197.02551676455124"/>
    <n v="199.93828443547216"/>
    <n v="228.44510888573089"/>
    <n v="258.41525883326909"/>
    <n v="284.30719641031459"/>
  </r>
  <r>
    <x v="2"/>
    <x v="4"/>
    <s v="2018/01/11, T"/>
    <x v="27"/>
    <x v="2"/>
    <s v="is_arm16fraud_bad"/>
    <x v="2"/>
    <n v="451.04340000000002"/>
    <n v="356.50662999999992"/>
    <n v="298.57461000000006"/>
    <n v="252"/>
    <n v="215.58249000000001"/>
    <n v="190.01013"/>
    <n v="170.94829999999999"/>
    <n v="157.84028000000001"/>
    <n v="143.71852000000001"/>
    <n v="133"/>
  </r>
  <r>
    <x v="2"/>
    <x v="4"/>
    <s v="2018/01/11, Y"/>
    <x v="27"/>
    <x v="3"/>
    <s v="is_arm16fraud_bad"/>
    <x v="0"/>
    <n v="7.143058694363999E-2"/>
    <n v="0.16864355641880441"/>
    <n v="0.18740422935250856"/>
    <n v="0.22839795200388219"/>
    <n v="0.31261908379772274"/>
    <n v="0.31322266050274006"/>
    <n v="0.37264116565147593"/>
    <n v="0.46009641232497595"/>
    <n v="0.48873748502563913"/>
    <n v="0.50351017577511714"/>
  </r>
  <r>
    <x v="2"/>
    <x v="4"/>
    <s v="2018/01/11, Y"/>
    <x v="27"/>
    <x v="3"/>
    <s v="is_arm16fraud_bad"/>
    <x v="1"/>
    <n v="0.59148848076183691"/>
    <n v="0.32809843704703173"/>
    <n v="0.44457622560505278"/>
    <n v="0.43279070842940487"/>
    <n v="0.39653736864537054"/>
    <n v="0.75591308700308357"/>
    <n v="0.74430959772881988"/>
    <n v="0.64463439279296786"/>
    <n v="0.78669330911143198"/>
    <n v="0.8918297924115699"/>
  </r>
  <r>
    <x v="2"/>
    <x v="4"/>
    <s v="2018/01/11, Y"/>
    <x v="27"/>
    <x v="3"/>
    <s v="is_arm16fraud_bad"/>
    <x v="2"/>
    <n v="948.64590999999996"/>
    <n v="926.14886000000001"/>
    <n v="884.25678000000005"/>
    <n v="833.20469000000014"/>
    <n v="793.92846999999995"/>
    <n v="783.71811000000002"/>
    <n v="730.70960000000014"/>
    <n v="697.65063999999995"/>
    <n v="644.90266999999983"/>
    <n v="611.26020000000017"/>
  </r>
  <r>
    <x v="2"/>
    <x v="4"/>
    <s v="2018/01/18, C"/>
    <x v="28"/>
    <x v="1"/>
    <s v="is_arm16fraud_bad"/>
    <x v="0"/>
    <n v="0.17963111145066404"/>
    <n v="0.21983730945382457"/>
    <n v="0.2495928715323712"/>
    <n v="0.84153152682222654"/>
    <n v="0.84153152682222654"/>
    <n v="0.84153152682222654"/>
    <n v="0.84153152682222654"/>
    <n v="0.84555254872473307"/>
    <n v="0.84555254872473307"/>
    <n v="0.84555254872473307"/>
  </r>
  <r>
    <x v="2"/>
    <x v="4"/>
    <s v="2018/01/18, C"/>
    <x v="28"/>
    <x v="1"/>
    <s v="is_arm16fraud_bad"/>
    <x v="1"/>
    <n v="60.527913952499283"/>
    <n v="119.12217405618964"/>
    <n v="144.61127400438204"/>
    <n v="57.10291566921348"/>
    <n v="74.242719188849549"/>
    <n v="88.486926792907184"/>
    <n v="105.24876602495186"/>
    <n v="120.91203402081956"/>
    <n v="136.47885111968156"/>
    <n v="153.30494262493877"/>
  </r>
  <r>
    <x v="2"/>
    <x v="4"/>
    <s v="2018/01/18, C"/>
    <x v="28"/>
    <x v="1"/>
    <s v="is_arm16fraud_bad"/>
    <x v="2"/>
    <n v="540.27288999999996"/>
    <n v="411.66408000000001"/>
    <n v="333.63474000000002"/>
    <n v="275"/>
    <n v="235.78431"/>
    <n v="202.80673999999999"/>
    <n v="193"/>
    <n v="172"/>
    <n v="157"/>
    <n v="143.53936999999999"/>
  </r>
  <r>
    <x v="2"/>
    <x v="4"/>
    <s v="2018/01/18, T"/>
    <x v="28"/>
    <x v="2"/>
    <s v="is_arm16fraud_bad"/>
    <x v="0"/>
    <n v="0.12964991455987382"/>
    <n v="0.20410112605704775"/>
    <n v="0.20970950357095913"/>
    <n v="0.20970950357095913"/>
    <n v="0.20970950357095913"/>
    <n v="0.38497130088069054"/>
    <n v="0.61260132322656979"/>
    <n v="0.61260132322656979"/>
    <n v="0.62942645576830381"/>
    <n v="0.62942645576830381"/>
  </r>
  <r>
    <x v="2"/>
    <x v="4"/>
    <s v="2018/01/18, T"/>
    <x v="28"/>
    <x v="2"/>
    <s v="is_arm16fraud_bad"/>
    <x v="1"/>
    <n v="1571.7951334910438"/>
    <n v="2086.3451977158566"/>
    <n v="2920.8870502695254"/>
    <n v="4002.5189503154902"/>
    <n v="5134.9753039989992"/>
    <n v="3338.3010857936306"/>
    <n v="2463.1287567768609"/>
    <n v="2842.8623170784044"/>
    <n v="3103.8390577359496"/>
    <n v="3465.6025171592855"/>
  </r>
  <r>
    <x v="2"/>
    <x v="4"/>
    <s v="2018/01/18, T"/>
    <x v="28"/>
    <x v="2"/>
    <s v="is_arm16fraud_bad"/>
    <x v="2"/>
    <n v="458.15320000000003"/>
    <n v="355.71292999999997"/>
    <n v="292.23124999999999"/>
    <n v="255.29808"/>
    <n v="225.36008000000004"/>
    <n v="200"/>
    <n v="178.28673000000003"/>
    <n v="162"/>
    <n v="146.20735999999997"/>
    <n v="134"/>
  </r>
  <r>
    <x v="2"/>
    <x v="4"/>
    <s v="2018/01/18, Y"/>
    <x v="28"/>
    <x v="3"/>
    <s v="is_arm16fraud_bad"/>
    <x v="0"/>
    <n v="0.10867382420844232"/>
    <n v="0.18317599364889289"/>
    <n v="0.2411422959530222"/>
    <n v="0.29527784066990054"/>
    <n v="0.3512424845521826"/>
    <n v="0.38649118702817642"/>
    <n v="0.42587436296391951"/>
    <n v="0.4377333241456145"/>
    <n v="0.45278057816615841"/>
    <n v="0.52976864320362627"/>
  </r>
  <r>
    <x v="2"/>
    <x v="4"/>
    <s v="2018/01/18, Y"/>
    <x v="28"/>
    <x v="3"/>
    <s v="is_arm16fraud_bad"/>
    <x v="1"/>
    <n v="0"/>
    <n v="0"/>
    <n v="5.4315277867826993E-2"/>
    <n v="0.18409853940164095"/>
    <n v="0.35577873002671145"/>
    <n v="0.43960411912084568"/>
    <n v="0.52094486347503921"/>
    <n v="0.70172883976979683"/>
    <n v="0.90028343465895921"/>
    <n v="0.79359703086824751"/>
  </r>
  <r>
    <x v="2"/>
    <x v="4"/>
    <s v="2018/01/18, Y"/>
    <x v="28"/>
    <x v="3"/>
    <s v="is_arm16fraud_bad"/>
    <x v="2"/>
    <n v="985"/>
    <n v="958.30592999999999"/>
    <n v="894"/>
    <n v="840.64525000000003"/>
    <n v="780.65553999999997"/>
    <n v="718"/>
    <n v="693.94204999999999"/>
    <n v="663"/>
    <n v="607.10671000000002"/>
    <n v="581.56388000000015"/>
  </r>
  <r>
    <x v="2"/>
    <x v="4"/>
    <s v="2018/01/25, C"/>
    <x v="29"/>
    <x v="1"/>
    <s v="is_arm16fraud_bad"/>
    <x v="0"/>
    <n v="0.25030604672707246"/>
    <n v="0.58388516276013958"/>
    <n v="0.59892635499529701"/>
    <n v="0.60553885493621451"/>
    <n v="0.62764866308391098"/>
    <n v="0.68498220438722113"/>
    <n v="0.70237133039339439"/>
    <n v="0.73193615321715344"/>
    <n v="0.73193615321715344"/>
    <n v="0.73193615321715344"/>
  </r>
  <r>
    <x v="2"/>
    <x v="4"/>
    <s v="2018/01/25, C"/>
    <x v="29"/>
    <x v="1"/>
    <s v="is_arm16fraud_bad"/>
    <x v="1"/>
    <n v="31.485393810072321"/>
    <n v="44.073456675193469"/>
    <n v="71.015519170101257"/>
    <n v="100.25337543150297"/>
    <n v="123.74911138556078"/>
    <n v="139.17426218422457"/>
    <n v="161.49881056527587"/>
    <n v="180.399409124665"/>
    <n v="204.57542216912597"/>
    <n v="230.30928933518456"/>
  </r>
  <r>
    <x v="2"/>
    <x v="4"/>
    <s v="2018/01/25, C"/>
    <x v="29"/>
    <x v="1"/>
    <s v="is_arm16fraud_bad"/>
    <x v="2"/>
    <n v="627"/>
    <n v="444.14046000000008"/>
    <n v="342.99732999999998"/>
    <n v="301.61155000000008"/>
    <n v="255.84013999999996"/>
    <n v="221"/>
    <n v="191.89861999999997"/>
    <n v="174"/>
    <n v="158"/>
    <n v="146.12057000000004"/>
  </r>
  <r>
    <x v="2"/>
    <x v="4"/>
    <s v="2018/01/25, T"/>
    <x v="29"/>
    <x v="2"/>
    <s v="is_arm16fraud_bad"/>
    <x v="0"/>
    <n v="0"/>
    <n v="0.49116634093915928"/>
    <n v="0.63132730116729885"/>
    <n v="0.63132730116729885"/>
    <n v="0.66533538110118362"/>
    <n v="0.66533538110118362"/>
    <n v="0.66533538110118362"/>
    <n v="0.66533538110118362"/>
    <n v="0.66533538110118362"/>
    <n v="0.70080480114069643"/>
  </r>
  <r>
    <x v="2"/>
    <x v="4"/>
    <s v="2018/01/25, T"/>
    <x v="29"/>
    <x v="2"/>
    <s v="is_arm16fraud_bad"/>
    <x v="1"/>
    <m/>
    <n v="389.03942199370306"/>
    <n v="464.23224077486634"/>
    <n v="639.65260236415122"/>
    <n v="736.3276042221986"/>
    <n v="891.52518392152683"/>
    <n v="1041.3408838895405"/>
    <n v="1188.8092120695171"/>
    <n v="1340.922171873334"/>
    <n v="1419.3535732361579"/>
  </r>
  <r>
    <x v="2"/>
    <x v="4"/>
    <s v="2018/01/25, T"/>
    <x v="29"/>
    <x v="2"/>
    <s v="is_arm16fraud_bad"/>
    <x v="2"/>
    <n v="443"/>
    <n v="352.25511999999998"/>
    <n v="292"/>
    <n v="264"/>
    <n v="231"/>
    <n v="202.70103"/>
    <n v="183.25291999999999"/>
    <n v="164.01018999999999"/>
    <n v="150.91435000000001"/>
    <n v="138"/>
  </r>
  <r>
    <x v="2"/>
    <x v="4"/>
    <s v="2018/01/25, Y"/>
    <x v="29"/>
    <x v="3"/>
    <s v="is_arm16fraud_bad"/>
    <x v="0"/>
    <n v="0.13425275151948951"/>
    <n v="0.19776932819913301"/>
    <n v="0.29764255625054681"/>
    <n v="0.36185539630262387"/>
    <n v="0.44335156819684879"/>
    <n v="0.44750625061043192"/>
    <n v="0.48138117394866842"/>
    <n v="0.51267231847080996"/>
    <n v="0.53094817191288235"/>
    <n v="0.54442113672416126"/>
  </r>
  <r>
    <x v="2"/>
    <x v="4"/>
    <s v="2018/01/25, Y"/>
    <x v="29"/>
    <x v="3"/>
    <s v="is_arm16fraud_bad"/>
    <x v="1"/>
    <n v="0"/>
    <n v="3.0011435105774729E-2"/>
    <n v="7.0932864278272237E-2"/>
    <n v="0.12131507671202699"/>
    <n v="0.25480764326011779"/>
    <n v="0.55032870445530813"/>
    <n v="0.70651473047759517"/>
    <n v="0.77358916603025518"/>
    <n v="0.90975213035850755"/>
    <n v="1.256583924626077"/>
  </r>
  <r>
    <x v="2"/>
    <x v="4"/>
    <s v="2018/01/25, Y"/>
    <x v="29"/>
    <x v="3"/>
    <s v="is_arm16fraud_bad"/>
    <x v="2"/>
    <n v="955.12615000000005"/>
    <n v="874"/>
    <n v="812.48477000000003"/>
    <n v="785"/>
    <n v="762.41025999999999"/>
    <n v="696"/>
    <n v="663"/>
    <n v="635"/>
    <n v="569.43378000000007"/>
    <n v="557.60675000000003"/>
  </r>
  <r>
    <x v="2"/>
    <x v="4"/>
    <s v="2018/02/01, C"/>
    <x v="6"/>
    <x v="1"/>
    <s v="is_arm16fraud_bad"/>
    <x v="0"/>
    <n v="7.0332924600328514E-2"/>
    <n v="0.1561289969776192"/>
    <n v="0.1561289969776192"/>
    <n v="0.19201056676474848"/>
    <n v="0.30811037053084106"/>
    <n v="0.31697770336920778"/>
    <n v="0.31697770336920778"/>
    <n v="0.32598805770496775"/>
    <n v="0.32598805770496775"/>
    <n v="0.32598805770496775"/>
  </r>
  <r>
    <x v="2"/>
    <x v="4"/>
    <s v="2018/02/01, C"/>
    <x v="6"/>
    <x v="1"/>
    <s v="is_arm16fraud_bad"/>
    <x v="1"/>
    <n v="393.52018540669854"/>
    <n v="350.90078402845143"/>
    <n v="548.76457592412964"/>
    <n v="611.97075318757402"/>
    <n v="479.5856224230676"/>
    <n v="569.09154125859266"/>
    <n v="668.78144491334251"/>
    <n v="749.54862831630021"/>
    <n v="843.35427634974724"/>
    <n v="954.26774285124384"/>
  </r>
  <r>
    <x v="2"/>
    <x v="4"/>
    <s v="2018/02/01, C"/>
    <x v="6"/>
    <x v="1"/>
    <s v="is_arm16fraud_bad"/>
    <x v="2"/>
    <n v="502"/>
    <n v="376"/>
    <n v="322"/>
    <n v="273"/>
    <n v="243"/>
    <n v="219"/>
    <n v="195"/>
    <n v="172"/>
    <n v="158.35707999999997"/>
    <n v="144.99545999999995"/>
  </r>
  <r>
    <x v="2"/>
    <x v="4"/>
    <s v="2018/02/01, T"/>
    <x v="6"/>
    <x v="2"/>
    <s v="is_arm16fraud_bad"/>
    <x v="0"/>
    <n v="0.21273644165923064"/>
    <n v="0.21273644165923064"/>
    <n v="0.21471237941719123"/>
    <n v="0.22597373897007961"/>
    <n v="0.22597373897007961"/>
    <n v="0.22597373897007961"/>
    <n v="0.22968419351933281"/>
    <n v="0.22968419351933281"/>
    <n v="0.231322141923958"/>
    <n v="0.231322141923958"/>
  </r>
  <r>
    <x v="2"/>
    <x v="4"/>
    <s v="2018/02/01, T"/>
    <x v="6"/>
    <x v="2"/>
    <s v="is_arm16fraud_bad"/>
    <x v="1"/>
    <n v="111.57902823122718"/>
    <n v="248.41360842921245"/>
    <n v="349.92057897559198"/>
    <n v="456.21938331059647"/>
    <n v="573.9952088229976"/>
    <n v="698.263444880919"/>
    <n v="811.52236416558844"/>
    <n v="929.8482373868045"/>
    <n v="1044.3053941009296"/>
    <n v="1168.9234919156729"/>
  </r>
  <r>
    <x v="2"/>
    <x v="4"/>
    <s v="2018/02/01, T"/>
    <x v="6"/>
    <x v="2"/>
    <s v="is_arm16fraud_bad"/>
    <x v="2"/>
    <n v="408"/>
    <n v="346"/>
    <n v="292"/>
    <n v="255"/>
    <n v="225"/>
    <n v="196"/>
    <n v="180"/>
    <n v="166"/>
    <n v="153"/>
    <n v="144"/>
  </r>
  <r>
    <x v="2"/>
    <x v="4"/>
    <s v="2018/02/01, Y"/>
    <x v="6"/>
    <x v="3"/>
    <s v="is_arm16fraud_bad"/>
    <x v="0"/>
    <n v="0.11076079082525497"/>
    <n v="0.15145036179685659"/>
    <n v="0.21467210379377977"/>
    <n v="0.31746506157465049"/>
    <n v="0.32267428515615465"/>
    <n v="0.32267428515615465"/>
    <n v="0.38744218982736306"/>
    <n v="0.44975850365052622"/>
    <n v="0.47374404805508735"/>
    <n v="0.51587755068818741"/>
  </r>
  <r>
    <x v="2"/>
    <x v="4"/>
    <s v="2018/02/01, Y"/>
    <x v="6"/>
    <x v="3"/>
    <s v="is_arm16fraud_bad"/>
    <x v="1"/>
    <n v="0"/>
    <n v="0.48278930985261503"/>
    <n v="0.34060604222276153"/>
    <n v="0.27665046980471464"/>
    <n v="1.0632639347140409"/>
    <n v="1.0632639347140409"/>
    <n v="0.95694774621245571"/>
    <n v="1.0193452833384729"/>
    <n v="1.1178206478898602"/>
    <n v="1.1926841505706836"/>
  </r>
  <r>
    <x v="2"/>
    <x v="4"/>
    <s v="2018/02/01, Y"/>
    <x v="6"/>
    <x v="3"/>
    <s v="is_arm16fraud_bad"/>
    <x v="2"/>
    <n v="975"/>
    <n v="935"/>
    <n v="917"/>
    <n v="867"/>
    <n v="844"/>
    <n v="844"/>
    <n v="828"/>
    <n v="779"/>
    <n v="743"/>
    <n v="704"/>
  </r>
  <r>
    <x v="2"/>
    <x v="4"/>
    <s v="2018/02/08, C"/>
    <x v="30"/>
    <x v="1"/>
    <s v="is_arm16fraud_bad"/>
    <x v="0"/>
    <n v="0.3271846121429216"/>
    <n v="0.46200294994130225"/>
    <n v="0.50293489058125884"/>
    <n v="0.51111044219018076"/>
    <n v="0.58153577556364944"/>
    <n v="0.58153577556364944"/>
    <n v="0.58153577556364944"/>
    <n v="0.58153577556364944"/>
    <n v="0.60862707323680787"/>
    <n v="0.66738508774570304"/>
  </r>
  <r>
    <x v="2"/>
    <x v="4"/>
    <s v="2018/02/08, C"/>
    <x v="30"/>
    <x v="1"/>
    <s v="is_arm16fraud_bad"/>
    <x v="1"/>
    <n v="48.163826890168735"/>
    <n v="73.09476355533549"/>
    <n v="107.0113568350491"/>
    <n v="141.18667400881057"/>
    <n v="156.11108896848731"/>
    <n v="185.0771719325852"/>
    <n v="219.00780311814157"/>
    <n v="252.40115791544159"/>
    <n v="269.68933241671289"/>
    <n v="275.42816581871978"/>
  </r>
  <r>
    <x v="2"/>
    <x v="4"/>
    <s v="2018/02/08, C"/>
    <x v="30"/>
    <x v="1"/>
    <s v="is_arm16fraud_bad"/>
    <x v="2"/>
    <n v="504"/>
    <n v="408"/>
    <n v="354"/>
    <n v="294"/>
    <n v="256"/>
    <n v="226"/>
    <n v="202"/>
    <n v="183"/>
    <n v="165"/>
    <n v="149"/>
  </r>
  <r>
    <x v="2"/>
    <x v="4"/>
    <s v="2018/02/08, T"/>
    <x v="30"/>
    <x v="2"/>
    <s v="is_arm16fraud_bad"/>
    <x v="0"/>
    <n v="0.22332062887089099"/>
    <n v="0.22332062887089099"/>
    <n v="0.22332062887089099"/>
    <n v="0.22332062887089099"/>
    <n v="0.22332062887089099"/>
    <n v="0.22332062887089099"/>
    <n v="0.25998987613149122"/>
    <n v="0.26742645307289198"/>
    <n v="0.26742645307289198"/>
    <n v="0.26742645307289198"/>
  </r>
  <r>
    <x v="2"/>
    <x v="4"/>
    <s v="2018/02/08, T"/>
    <x v="30"/>
    <x v="2"/>
    <s v="is_arm16fraud_bad"/>
    <x v="1"/>
    <n v="214.8298083333334"/>
    <n v="420.33675833333331"/>
    <n v="642.33313333333354"/>
    <n v="857.3757750000002"/>
    <n v="1074.1346416666663"/>
    <n v="1288.17365"/>
    <n v="1290.6787994617191"/>
    <n v="1437.1727418232424"/>
    <n v="1624.816548364649"/>
    <n v="1788.4557828810023"/>
  </r>
  <r>
    <x v="2"/>
    <x v="4"/>
    <s v="2018/02/08, T"/>
    <x v="30"/>
    <x v="2"/>
    <s v="is_arm16fraud_bad"/>
    <x v="2"/>
    <n v="455"/>
    <n v="360"/>
    <n v="294"/>
    <n v="250.26991000000004"/>
    <n v="222"/>
    <n v="199"/>
    <n v="179"/>
    <n v="161"/>
    <n v="149"/>
    <n v="138"/>
  </r>
  <r>
    <x v="2"/>
    <x v="4"/>
    <s v="2018/02/08, Y"/>
    <x v="30"/>
    <x v="3"/>
    <s v="is_arm16fraud_bad"/>
    <x v="0"/>
    <n v="7.1190946347233025E-2"/>
    <n v="0.12139926320443097"/>
    <n v="0.16042989446531941"/>
    <n v="0.25334105053147282"/>
    <n v="0.29929196840794381"/>
    <n v="0.30175167044783208"/>
    <n v="0.34803751417291789"/>
    <n v="0.35989723434257803"/>
    <n v="0.39290043926495555"/>
    <n v="0.49668326359841264"/>
  </r>
  <r>
    <x v="2"/>
    <x v="4"/>
    <s v="2018/02/08, Y"/>
    <x v="30"/>
    <x v="3"/>
    <s v="is_arm16fraud_bad"/>
    <x v="1"/>
    <n v="4.9958232782624817E-2"/>
    <n v="0.66420261260035374"/>
    <n v="0.65708806342832149"/>
    <n v="0.60397784327277926"/>
    <n v="0.72704166465438147"/>
    <n v="0.85733387530092175"/>
    <n v="0.79751385050590384"/>
    <n v="0.98767422499889568"/>
    <n v="1.1727135749433852"/>
    <n v="0.96768105018398431"/>
  </r>
  <r>
    <x v="2"/>
    <x v="4"/>
    <s v="2018/02/08, Y"/>
    <x v="30"/>
    <x v="3"/>
    <s v="is_arm16fraud_bad"/>
    <x v="2"/>
    <n v="940"/>
    <n v="902"/>
    <n v="852"/>
    <n v="802"/>
    <n v="765"/>
    <n v="729"/>
    <n v="707"/>
    <n v="660"/>
    <n v="638"/>
    <n v="608"/>
  </r>
  <r>
    <x v="2"/>
    <x v="4"/>
    <s v="2018/02/15, C"/>
    <x v="31"/>
    <x v="1"/>
    <s v="is_arm16fraud_bad"/>
    <x v="0"/>
    <n v="0.41295269056210249"/>
    <n v="0.68295871256444274"/>
    <n v="0.68980812823437809"/>
    <n v="0.69656452110393619"/>
    <n v="0.69656452110393619"/>
    <n v="0.70187661259920398"/>
    <n v="0.71411645475419927"/>
    <n v="0.71514460149521919"/>
    <n v="0.754312096391205"/>
    <n v="0.90118530631428939"/>
  </r>
  <r>
    <x v="2"/>
    <x v="4"/>
    <s v="2018/02/15, C"/>
    <x v="31"/>
    <x v="1"/>
    <s v="is_arm16fraud_bad"/>
    <x v="1"/>
    <n v="31.95889846584307"/>
    <n v="43.751539481701847"/>
    <n v="67.115434298124796"/>
    <n v="90.276679154307942"/>
    <n v="113.68018752547901"/>
    <n v="135.80354390027836"/>
    <n v="157.96411774384853"/>
    <n v="182.12812951413369"/>
    <n v="195.18968124671412"/>
    <n v="182.38624584392724"/>
  </r>
  <r>
    <x v="2"/>
    <x v="4"/>
    <s v="2018/02/15, C"/>
    <x v="31"/>
    <x v="1"/>
    <s v="is_arm16fraud_bad"/>
    <x v="2"/>
    <n v="484"/>
    <n v="381"/>
    <n v="313"/>
    <n v="263"/>
    <n v="234"/>
    <n v="210"/>
    <n v="191"/>
    <n v="176"/>
    <n v="166.59492999999995"/>
    <n v="151"/>
  </r>
  <r>
    <x v="2"/>
    <x v="4"/>
    <s v="2018/02/15, T"/>
    <x v="31"/>
    <x v="2"/>
    <s v="is_arm16fraud_bad"/>
    <x v="0"/>
    <n v="0.23749745538440648"/>
    <n v="0.35058017235529609"/>
    <n v="0.35058017235529609"/>
    <n v="0.48080794372441238"/>
    <n v="0.48080794372441238"/>
    <n v="0.48080794372441238"/>
    <n v="0.48080794372441238"/>
    <n v="0.48080794372441238"/>
    <n v="0.48080794372441238"/>
    <n v="0.48080794372441238"/>
  </r>
  <r>
    <x v="2"/>
    <x v="4"/>
    <s v="2018/02/15, T"/>
    <x v="31"/>
    <x v="2"/>
    <s v="is_arm16fraud_bad"/>
    <x v="1"/>
    <n v="272.56785714285706"/>
    <n v="387.27777508951903"/>
    <n v="587.83283331720361"/>
    <n v="576.12283012654643"/>
    <n v="728.04691983817099"/>
    <n v="883.00341064120062"/>
    <n v="1038.7548631039188"/>
    <n v="1190.6509032318763"/>
    <n v="1345.2292421320035"/>
    <n v="1496.0934104059841"/>
  </r>
  <r>
    <x v="2"/>
    <x v="4"/>
    <s v="2018/02/15, T"/>
    <x v="31"/>
    <x v="2"/>
    <s v="is_arm16fraud_bad"/>
    <x v="2"/>
    <n v="432"/>
    <n v="338"/>
    <n v="283"/>
    <n v="247"/>
    <n v="219"/>
    <n v="194"/>
    <n v="176"/>
    <n v="161.02903000000003"/>
    <n v="151"/>
    <n v="138"/>
  </r>
  <r>
    <x v="2"/>
    <x v="4"/>
    <s v="2018/02/15, Y"/>
    <x v="31"/>
    <x v="3"/>
    <s v="is_arm16fraud_bad"/>
    <x v="0"/>
    <n v="8.9041227979952814E-2"/>
    <n v="0.16480205333433068"/>
    <n v="0.19558103003328717"/>
    <n v="0.20867471808729476"/>
    <n v="0.2532772936380297"/>
    <n v="0.2532772936380297"/>
    <n v="0.2626138988106369"/>
    <n v="0.32765835967012008"/>
    <n v="0.33963497447357577"/>
    <n v="0.4098358548079441"/>
  </r>
  <r>
    <x v="2"/>
    <x v="4"/>
    <s v="2018/02/15, Y"/>
    <x v="31"/>
    <x v="3"/>
    <s v="is_arm16fraud_bad"/>
    <x v="1"/>
    <n v="0"/>
    <n v="0.10265811832456276"/>
    <n v="0.12684060811779893"/>
    <n v="0.11888175536123111"/>
    <n v="9.7946469773880954E-2"/>
    <n v="0.24449815413013379"/>
    <n v="0.2486567499635606"/>
    <n v="0.21041291934682713"/>
    <n v="0.21930106809940247"/>
    <n v="0.30390682705497502"/>
  </r>
  <r>
    <x v="2"/>
    <x v="4"/>
    <s v="2018/02/15, Y"/>
    <x v="31"/>
    <x v="3"/>
    <s v="is_arm16fraud_bad"/>
    <x v="2"/>
    <n v="979"/>
    <n v="968"/>
    <n v="950"/>
    <n v="936"/>
    <n v="916"/>
    <n v="905"/>
    <n v="860"/>
    <n v="851"/>
    <n v="828"/>
    <n v="792"/>
  </r>
  <r>
    <x v="2"/>
    <x v="4"/>
    <s v="2018/02/22, C"/>
    <x v="32"/>
    <x v="1"/>
    <s v="is_arm16fraud_bad"/>
    <x v="0"/>
    <n v="0.60458298824012646"/>
    <n v="0.60458298824012646"/>
    <n v="0.85508116366557796"/>
    <n v="0.85846401740398148"/>
    <n v="0.93201569788565997"/>
    <n v="0.93223911517725599"/>
    <n v="0.93223911517725599"/>
    <n v="0.93223911517725599"/>
    <n v="0.93223911517725599"/>
    <n v="0.93223911517725599"/>
  </r>
  <r>
    <x v="2"/>
    <x v="4"/>
    <s v="2018/02/22, C"/>
    <x v="32"/>
    <x v="1"/>
    <s v="is_arm16fraud_bad"/>
    <x v="1"/>
    <n v="10.008034684454332"/>
    <n v="23.550178984027674"/>
    <n v="25.323418254372516"/>
    <n v="35.71125854363828"/>
    <n v="41.620625217921905"/>
    <n v="50.966045617067429"/>
    <n v="59.995941572195953"/>
    <n v="68.743218201316409"/>
    <n v="78.250579170207018"/>
    <n v="88.090929117313152"/>
  </r>
  <r>
    <x v="2"/>
    <x v="4"/>
    <s v="2018/02/22, C"/>
    <x v="32"/>
    <x v="1"/>
    <s v="is_arm16fraud_bad"/>
    <x v="2"/>
    <n v="512"/>
    <n v="390"/>
    <n v="320"/>
    <n v="279"/>
    <n v="242"/>
    <n v="219"/>
    <n v="196"/>
    <n v="176.92084"/>
    <n v="162.19904"/>
    <n v="152"/>
  </r>
  <r>
    <x v="2"/>
    <x v="4"/>
    <s v="2018/02/22, T"/>
    <x v="32"/>
    <x v="2"/>
    <s v="is_arm16fraud_bad"/>
    <x v="0"/>
    <n v="2.1734691021572983E-2"/>
    <n v="0.72663238237797245"/>
    <n v="0.73077469292894304"/>
    <n v="0.73077469292894304"/>
    <n v="0.73077469292894304"/>
    <n v="0.73077469292894304"/>
    <n v="0.73077469292894304"/>
    <n v="0.73077469292894304"/>
    <n v="0.73077469292894304"/>
    <n v="0.78880435875560651"/>
  </r>
  <r>
    <x v="2"/>
    <x v="4"/>
    <s v="2018/02/22, T"/>
    <x v="32"/>
    <x v="2"/>
    <s v="is_arm16fraud_bad"/>
    <x v="1"/>
    <n v="1316.3169265989411"/>
    <n v="76.476717163575458"/>
    <n v="116.66523491303798"/>
    <n v="154.92144268564451"/>
    <n v="194.43246808697756"/>
    <n v="234.37738008945141"/>
    <n v="275.55958539668046"/>
    <n v="315.675388637418"/>
    <n v="355.90293958690035"/>
    <n v="366.4495960932685"/>
  </r>
  <r>
    <x v="2"/>
    <x v="4"/>
    <s v="2018/02/22, T"/>
    <x v="32"/>
    <x v="2"/>
    <s v="is_arm16fraud_bad"/>
    <x v="2"/>
    <n v="498"/>
    <n v="371"/>
    <n v="313"/>
    <n v="261"/>
    <n v="230"/>
    <n v="201"/>
    <n v="182"/>
    <n v="162.14467000000005"/>
    <n v="149"/>
    <n v="138"/>
  </r>
  <r>
    <x v="2"/>
    <x v="4"/>
    <s v="2018/02/22, Y"/>
    <x v="32"/>
    <x v="3"/>
    <s v="is_arm16fraud_bad"/>
    <x v="0"/>
    <n v="1.0413331333516617E-2"/>
    <n v="0.12672208814664979"/>
    <n v="0.12672208814664979"/>
    <n v="0.18444476567590237"/>
    <n v="0.24936014415580221"/>
    <n v="0.27478779359356503"/>
    <n v="0.27871188063146329"/>
    <n v="0.32205700262279796"/>
    <n v="0.36499471728496502"/>
    <n v="0.40561926366708223"/>
  </r>
  <r>
    <x v="2"/>
    <x v="4"/>
    <s v="2018/02/22, Y"/>
    <x v="32"/>
    <x v="3"/>
    <s v="is_arm16fraud_bad"/>
    <x v="1"/>
    <n v="0"/>
    <n v="0.11445758744114824"/>
    <n v="0.46419122147312175"/>
    <n v="0.53248863270084412"/>
    <n v="0.61169639194035008"/>
    <n v="0.89956476711251598"/>
    <n v="1.0881446591954955"/>
    <n v="1.2843170786558971"/>
    <n v="1.2803189026507698"/>
    <n v="1.1917002399419676"/>
  </r>
  <r>
    <x v="2"/>
    <x v="4"/>
    <s v="2018/02/22, Y"/>
    <x v="32"/>
    <x v="3"/>
    <s v="is_arm16fraud_bad"/>
    <x v="2"/>
    <n v="959"/>
    <n v="926"/>
    <n v="922"/>
    <n v="882"/>
    <n v="812"/>
    <n v="762"/>
    <n v="727"/>
    <n v="685"/>
    <n v="670"/>
    <n v="642"/>
  </r>
  <r>
    <x v="2"/>
    <x v="4"/>
    <s v="2018/03/01, C"/>
    <x v="7"/>
    <x v="1"/>
    <s v="is_arm16fraud_bad"/>
    <x v="0"/>
    <n v="0.44825049427559882"/>
    <n v="0.90804174904593316"/>
    <n v="0.90804174904593316"/>
    <n v="1"/>
    <n v="1"/>
    <n v="1"/>
    <n v="1"/>
    <n v="1"/>
    <n v="1"/>
    <n v="1"/>
  </r>
  <r>
    <x v="2"/>
    <x v="4"/>
    <s v="2018/03/01, C"/>
    <x v="7"/>
    <x v="1"/>
    <s v="is_arm16fraud_bad"/>
    <x v="1"/>
    <n v="32.225048722945942"/>
    <n v="55.566408425743091"/>
    <n v="82.327117828750858"/>
    <n v="102.24262035036097"/>
    <n v="128.76649501126485"/>
    <n v="162.01181663524756"/>
    <n v="264.96459607338261"/>
    <n v="264.96459607338261"/>
    <n v="264.96459607338261"/>
    <n v="288.67270909007306"/>
  </r>
  <r>
    <x v="2"/>
    <x v="4"/>
    <s v="2018/03/01, C"/>
    <x v="7"/>
    <x v="1"/>
    <s v="is_arm16fraud_bad"/>
    <x v="2"/>
    <n v="519"/>
    <n v="363"/>
    <n v="310"/>
    <n v="252"/>
    <n v="229"/>
    <n v="203"/>
    <n v="191"/>
    <n v="191"/>
    <n v="191"/>
    <n v="179"/>
  </r>
  <r>
    <x v="2"/>
    <x v="4"/>
    <s v="2018/03/01, T"/>
    <x v="7"/>
    <x v="2"/>
    <s v="is_arm16fraud_bad"/>
    <x v="0"/>
    <n v="0"/>
    <n v="0"/>
    <n v="0"/>
    <n v="0"/>
    <n v="0"/>
    <n v="0"/>
    <n v="0"/>
    <n v="0"/>
    <n v="0"/>
    <n v="0"/>
  </r>
  <r>
    <x v="2"/>
    <x v="4"/>
    <s v="2018/03/01, T"/>
    <x v="7"/>
    <x v="2"/>
    <s v="is_arm16fraud_bad"/>
    <x v="1"/>
    <m/>
    <m/>
    <m/>
    <m/>
    <m/>
    <m/>
    <m/>
    <m/>
    <m/>
    <m/>
  </r>
  <r>
    <x v="2"/>
    <x v="4"/>
    <s v="2018/03/01, T"/>
    <x v="7"/>
    <x v="2"/>
    <s v="is_arm16fraud_bad"/>
    <x v="2"/>
    <n v="474"/>
    <n v="368"/>
    <n v="321"/>
    <n v="277"/>
    <n v="235"/>
    <n v="219"/>
    <n v="195"/>
    <n v="185"/>
    <n v="166"/>
    <n v="146"/>
  </r>
  <r>
    <x v="2"/>
    <x v="4"/>
    <s v="2018/03/01, Y"/>
    <x v="7"/>
    <x v="3"/>
    <s v="is_arm16fraud_bad"/>
    <x v="0"/>
    <n v="0"/>
    <n v="1.2986297575240564E-2"/>
    <n v="1.2986297575240564E-2"/>
    <n v="1.3143688165171977E-2"/>
    <n v="1.3143688165171977E-2"/>
    <n v="0.20386803113815433"/>
    <n v="0.20386803113815433"/>
    <n v="0.20417966450621841"/>
    <n v="0.20417966450621841"/>
    <n v="0.62913425732102324"/>
  </r>
  <r>
    <x v="2"/>
    <x v="4"/>
    <s v="2018/03/01, Y"/>
    <x v="7"/>
    <x v="3"/>
    <s v="is_arm16fraud_bad"/>
    <x v="1"/>
    <m/>
    <n v="5.1660404799418256"/>
    <n v="5.1660404799418256"/>
    <n v="10.585558615734643"/>
    <n v="19.375883127769129"/>
    <n v="1.2491932370879335"/>
    <n v="1.2863660927970355"/>
    <n v="1.2921111864824861"/>
    <n v="1.6004486309817467"/>
    <n v="0.51941069927550731"/>
  </r>
  <r>
    <x v="2"/>
    <x v="4"/>
    <s v="2018/03/01, Y"/>
    <x v="7"/>
    <x v="3"/>
    <s v="is_arm16fraud_bad"/>
    <x v="2"/>
    <n v="859"/>
    <n v="775"/>
    <n v="775"/>
    <n v="718"/>
    <n v="690"/>
    <n v="674"/>
    <n v="610"/>
    <n v="581"/>
    <n v="580"/>
    <n v="574"/>
  </r>
  <r>
    <x v="3"/>
    <x v="4"/>
    <s v="2017/08/31, C"/>
    <x v="8"/>
    <x v="1"/>
    <s v="is_arm16fraud_bad"/>
    <x v="0"/>
    <n v="0.52306792476762964"/>
    <n v="0.69923964286469287"/>
    <n v="0.78020111763337952"/>
    <n v="0.79427723790933502"/>
    <n v="0.79427723790933502"/>
    <n v="0.79969627995800063"/>
    <n v="0.79969627995800063"/>
    <n v="0.79969627995800063"/>
    <n v="0.85959114067664044"/>
    <n v="0.85959114067664044"/>
  </r>
  <r>
    <x v="3"/>
    <x v="4"/>
    <s v="2017/08/31, C"/>
    <x v="8"/>
    <x v="1"/>
    <s v="is_arm16fraud_bad"/>
    <x v="1"/>
    <n v="16.371995702372455"/>
    <n v="26.590313120420856"/>
    <n v="36.452207675494073"/>
    <n v="51.59817923318856"/>
    <n v="63.080720144436995"/>
    <n v="76.746143678540719"/>
    <n v="90.889137091622047"/>
    <n v="103.41091247549183"/>
    <n v="109.08769019199552"/>
    <n v="122.18388778672264"/>
  </r>
  <r>
    <x v="3"/>
    <x v="4"/>
    <s v="2017/08/31, C"/>
    <x v="8"/>
    <x v="1"/>
    <s v="is_arm16fraud_bad"/>
    <x v="2"/>
    <n v="607"/>
    <n v="583"/>
    <n v="567"/>
    <n v="558"/>
    <n v="550"/>
    <n v="543"/>
    <n v="538"/>
    <n v="534"/>
    <n v="531"/>
    <n v="528"/>
  </r>
  <r>
    <x v="3"/>
    <x v="4"/>
    <s v="2017/08/31, T"/>
    <x v="8"/>
    <x v="2"/>
    <s v="is_arm16fraud_bad"/>
    <x v="0"/>
    <n v="3.7718610781655344E-2"/>
    <n v="0.10779140770046387"/>
    <n v="0.10779140770046387"/>
    <n v="0.21675628329191279"/>
    <n v="0.21675628329191279"/>
    <n v="0.21675628329191279"/>
    <n v="0.25028393732005078"/>
    <n v="0.25539690455934178"/>
    <n v="0.33921603962968694"/>
    <n v="0.51217263389059076"/>
  </r>
  <r>
    <x v="3"/>
    <x v="4"/>
    <s v="2017/08/31, T"/>
    <x v="8"/>
    <x v="2"/>
    <s v="is_arm16fraud_bad"/>
    <x v="1"/>
    <n v="859.34900000000005"/>
    <n v="820.25396578538107"/>
    <n v="1530.6353032659413"/>
    <n v="1161.0771075019336"/>
    <n v="1544.8428267594745"/>
    <n v="1953.0578692962104"/>
    <n v="1967.2391326188877"/>
    <n v="2229.2770265835247"/>
    <n v="1905.8979861625901"/>
    <n v="1441.0267738055297"/>
  </r>
  <r>
    <x v="3"/>
    <x v="4"/>
    <s v="2017/08/31, T"/>
    <x v="8"/>
    <x v="2"/>
    <s v="is_arm16fraud_bad"/>
    <x v="2"/>
    <n v="641"/>
    <n v="613"/>
    <n v="593"/>
    <n v="576"/>
    <n v="566"/>
    <n v="558"/>
    <n v="555"/>
    <n v="549"/>
    <n v="545"/>
    <n v="542"/>
  </r>
  <r>
    <x v="3"/>
    <x v="4"/>
    <s v="2017/08/31, Y"/>
    <x v="8"/>
    <x v="3"/>
    <s v="is_arm16fraud_bad"/>
    <x v="0"/>
    <n v="0.19066736976276977"/>
    <n v="0.2848922224846252"/>
    <n v="0.38603615553089687"/>
    <n v="0.41877784212041713"/>
    <n v="0.46766431905897282"/>
    <n v="0.4965004254162772"/>
    <n v="0.50742537422074407"/>
    <n v="0.53042696912739506"/>
    <n v="0.53042696912739506"/>
    <n v="0.54625795431385038"/>
  </r>
  <r>
    <x v="3"/>
    <x v="4"/>
    <s v="2017/08/31, Y"/>
    <x v="8"/>
    <x v="3"/>
    <s v="is_arm16fraud_bad"/>
    <x v="1"/>
    <n v="9.7561803281470016E-2"/>
    <n v="0.58382800900494236"/>
    <n v="0.53750924453551052"/>
    <n v="0.79438461776157243"/>
    <n v="1.0615906626521647"/>
    <n v="1.3004181524081639"/>
    <n v="1.4656988614900563"/>
    <n v="2.3414511793290722"/>
    <n v="2.3414511793290722"/>
    <n v="2.427258581045967"/>
  </r>
  <r>
    <x v="3"/>
    <x v="4"/>
    <s v="2017/08/31, Y"/>
    <x v="8"/>
    <x v="3"/>
    <s v="is_arm16fraud_bad"/>
    <x v="2"/>
    <n v="747"/>
    <n v="724"/>
    <n v="714"/>
    <n v="693"/>
    <n v="675"/>
    <n v="670"/>
    <n v="662"/>
    <n v="649"/>
    <n v="649"/>
    <n v="645"/>
  </r>
  <r>
    <x v="3"/>
    <x v="4"/>
    <s v="2017/09/07, C"/>
    <x v="9"/>
    <x v="1"/>
    <s v="is_arm16fraud_bad"/>
    <x v="0"/>
    <n v="0.19453368786143588"/>
    <n v="0.19453368786143588"/>
    <n v="0.20162661658779721"/>
    <n v="0.46872969835527839"/>
    <n v="0.46872969835527839"/>
    <n v="0.46872969835527839"/>
    <n v="0.48292975586551118"/>
    <n v="0.48292975586551118"/>
    <n v="0.49231599387977509"/>
    <n v="0.49231599387977509"/>
  </r>
  <r>
    <x v="3"/>
    <x v="4"/>
    <s v="2017/09/07, C"/>
    <x v="9"/>
    <x v="1"/>
    <s v="is_arm16fraud_bad"/>
    <x v="1"/>
    <n v="88.069199605825006"/>
    <n v="180.85003102303003"/>
    <n v="281.29894710895138"/>
    <n v="165.41698097488563"/>
    <n v="213.65192068829717"/>
    <n v="262.73000923990435"/>
    <n v="302.98435340645119"/>
    <n v="346.70633141227341"/>
    <n v="386.20044346697438"/>
    <n v="434.88619844245727"/>
  </r>
  <r>
    <x v="3"/>
    <x v="4"/>
    <s v="2017/09/07, C"/>
    <x v="9"/>
    <x v="1"/>
    <s v="is_arm16fraud_bad"/>
    <x v="2"/>
    <n v="600"/>
    <n v="579"/>
    <n v="565"/>
    <n v="554"/>
    <n v="548"/>
    <n v="542"/>
    <n v="537"/>
    <n v="533"/>
    <n v="529"/>
    <n v="526"/>
  </r>
  <r>
    <x v="3"/>
    <x v="4"/>
    <s v="2017/09/07, T"/>
    <x v="9"/>
    <x v="2"/>
    <s v="is_arm16fraud_bad"/>
    <x v="0"/>
    <n v="3.0866716658759744E-2"/>
    <n v="0.12013831145754159"/>
    <n v="0.12013831145754159"/>
    <n v="0.12013831145754159"/>
    <n v="0.12013831145754159"/>
    <n v="0.19780459893248173"/>
    <n v="0.24329060199662297"/>
    <n v="0.24329060199662297"/>
    <n v="0.24329060199662297"/>
    <n v="0.24329060199662297"/>
  </r>
  <r>
    <x v="3"/>
    <x v="4"/>
    <s v="2017/09/07, T"/>
    <x v="9"/>
    <x v="2"/>
    <s v="is_arm16fraud_bad"/>
    <x v="1"/>
    <n v="131.24141302850845"/>
    <n v="71.95734935069531"/>
    <n v="111.22618626375569"/>
    <n v="150.42870563674325"/>
    <n v="187.79984607763353"/>
    <n v="139.95114332380561"/>
    <n v="131.81975764882671"/>
    <n v="151.63964634551201"/>
    <n v="166.19145742691899"/>
    <n v="182.62821897223537"/>
  </r>
  <r>
    <x v="3"/>
    <x v="4"/>
    <s v="2017/09/07, T"/>
    <x v="9"/>
    <x v="2"/>
    <s v="is_arm16fraud_bad"/>
    <x v="2"/>
    <n v="606"/>
    <n v="586"/>
    <n v="574"/>
    <n v="566"/>
    <n v="559"/>
    <n v="551"/>
    <n v="548"/>
    <n v="544"/>
    <n v="542"/>
    <n v="539"/>
  </r>
  <r>
    <x v="3"/>
    <x v="4"/>
    <s v="2017/09/07, Y"/>
    <x v="9"/>
    <x v="3"/>
    <s v="is_arm16fraud_bad"/>
    <x v="0"/>
    <n v="0.10780034442252481"/>
    <n v="0.20934455615426528"/>
    <n v="0.30398386359404084"/>
    <n v="0.35565247062959143"/>
    <n v="0.36051172225255845"/>
    <n v="0.4008428956280421"/>
    <n v="0.43801309506802866"/>
    <n v="0.49933638922851525"/>
    <n v="0.52145305770714989"/>
    <n v="0.52145305770714989"/>
  </r>
  <r>
    <x v="3"/>
    <x v="4"/>
    <s v="2017/09/07, Y"/>
    <x v="9"/>
    <x v="3"/>
    <s v="is_arm16fraud_bad"/>
    <x v="1"/>
    <n v="0"/>
    <n v="1.0618636971308527E-2"/>
    <n v="4.3745399820419098E-2"/>
    <n v="7.6808531888868575E-2"/>
    <n v="0.1668239899779434"/>
    <n v="0.19489201885138524"/>
    <n v="0.26742252297322194"/>
    <n v="0.29314698692479157"/>
    <n v="0.32353761677833343"/>
    <n v="0.53586185948853438"/>
  </r>
  <r>
    <x v="3"/>
    <x v="4"/>
    <s v="2017/09/07, Y"/>
    <x v="9"/>
    <x v="3"/>
    <s v="is_arm16fraud_bad"/>
    <x v="2"/>
    <n v="795"/>
    <n v="763"/>
    <n v="733"/>
    <n v="710"/>
    <n v="707"/>
    <n v="698"/>
    <n v="676"/>
    <n v="666"/>
    <n v="660"/>
    <n v="660"/>
  </r>
  <r>
    <x v="3"/>
    <x v="4"/>
    <s v="2017/09/14, C"/>
    <x v="10"/>
    <x v="1"/>
    <s v="is_arm16fraud_bad"/>
    <x v="0"/>
    <n v="8.8506420119551746E-2"/>
    <n v="0.28628422815593474"/>
    <n v="0.29035552348143406"/>
    <n v="0.30513949973448073"/>
    <n v="0.30513949973448073"/>
    <n v="0.31868779019893512"/>
    <n v="0.31868779019893512"/>
    <n v="0.31868779019893512"/>
    <n v="0.37341199057747038"/>
    <n v="0.37341199057747038"/>
  </r>
  <r>
    <x v="3"/>
    <x v="4"/>
    <s v="2017/09/14, C"/>
    <x v="10"/>
    <x v="1"/>
    <s v="is_arm16fraud_bad"/>
    <x v="1"/>
    <n v="289.65453846153844"/>
    <n v="210.42456599286564"/>
    <n v="332.48594306884263"/>
    <n v="441.66857059985045"/>
    <n v="567.12178850723444"/>
    <n v="664.61823988720244"/>
    <n v="783.07231438062797"/>
    <n v="904.34333842489252"/>
    <n v="879.79003600893373"/>
    <n v="986.19620766671221"/>
  </r>
  <r>
    <x v="3"/>
    <x v="4"/>
    <s v="2017/09/14, C"/>
    <x v="10"/>
    <x v="1"/>
    <s v="is_arm16fraud_bad"/>
    <x v="2"/>
    <n v="615"/>
    <n v="583"/>
    <n v="566"/>
    <n v="557"/>
    <n v="548"/>
    <n v="542"/>
    <n v="536"/>
    <n v="532"/>
    <n v="529"/>
    <n v="525"/>
  </r>
  <r>
    <x v="3"/>
    <x v="4"/>
    <s v="2017/09/14, T"/>
    <x v="10"/>
    <x v="2"/>
    <s v="is_arm16fraud_bad"/>
    <x v="0"/>
    <n v="0.43599264625736656"/>
    <n v="0.43599264625736656"/>
    <n v="0.43599264625736656"/>
    <n v="0.43599264625736656"/>
    <n v="0.43599264625736656"/>
    <n v="0.47165684472121888"/>
    <n v="0.47165684472121888"/>
    <n v="0.47165684472121888"/>
    <n v="0.47165684472121888"/>
    <n v="0.47165684472121888"/>
  </r>
  <r>
    <x v="3"/>
    <x v="4"/>
    <s v="2017/09/14, T"/>
    <x v="10"/>
    <x v="2"/>
    <s v="is_arm16fraud_bad"/>
    <x v="1"/>
    <n v="112.37389166666669"/>
    <n v="216.57534999999999"/>
    <n v="388.04820000000001"/>
    <n v="536.03988333333325"/>
    <n v="705.04954999999984"/>
    <n v="808.85042675787281"/>
    <n v="961.30054846860173"/>
    <n v="1118.9041258396503"/>
    <n v="1278.0349571701483"/>
    <n v="1367.5413585382385"/>
  </r>
  <r>
    <x v="3"/>
    <x v="4"/>
    <s v="2017/09/14, T"/>
    <x v="10"/>
    <x v="2"/>
    <s v="is_arm16fraud_bad"/>
    <x v="2"/>
    <n v="615"/>
    <n v="599"/>
    <n v="581"/>
    <n v="570"/>
    <n v="562"/>
    <n v="555"/>
    <n v="548"/>
    <n v="544"/>
    <n v="540"/>
    <n v="538"/>
  </r>
  <r>
    <x v="3"/>
    <x v="4"/>
    <s v="2017/09/14, Y"/>
    <x v="10"/>
    <x v="3"/>
    <s v="is_arm16fraud_bad"/>
    <x v="0"/>
    <n v="0.15182169940627685"/>
    <n v="0.22997230350281897"/>
    <n v="0.26526237981273404"/>
    <n v="0.37965991014226902"/>
    <n v="0.42139693286518742"/>
    <n v="0.49832675971389745"/>
    <n v="0.56012838114370789"/>
    <n v="0.57219829467576511"/>
    <n v="0.6015899127157871"/>
    <n v="0.61245945575192651"/>
  </r>
  <r>
    <x v="3"/>
    <x v="4"/>
    <s v="2017/09/14, Y"/>
    <x v="10"/>
    <x v="3"/>
    <s v="is_arm16fraud_bad"/>
    <x v="1"/>
    <n v="0"/>
    <n v="0"/>
    <n v="6.6244802921305301E-2"/>
    <n v="6.1988776982541974E-2"/>
    <n v="9.1224107325897572E-2"/>
    <n v="0.15417379319884261"/>
    <n v="0.22415686604702112"/>
    <n v="0.42487603865794826"/>
    <n v="0.52114676833025853"/>
    <n v="0.68624129208002715"/>
  </r>
  <r>
    <x v="3"/>
    <x v="4"/>
    <s v="2017/09/14, Y"/>
    <x v="10"/>
    <x v="3"/>
    <s v="is_arm16fraud_bad"/>
    <x v="2"/>
    <n v="760"/>
    <n v="748"/>
    <n v="719"/>
    <n v="712"/>
    <n v="685"/>
    <n v="678"/>
    <n v="666"/>
    <n v="652"/>
    <n v="643"/>
    <n v="636"/>
  </r>
  <r>
    <x v="3"/>
    <x v="4"/>
    <s v="2017/09/21, C"/>
    <x v="11"/>
    <x v="1"/>
    <s v="is_arm16fraud_bad"/>
    <x v="0"/>
    <n v="0.44899365407483977"/>
    <n v="0.44899365407483977"/>
    <n v="0.45392813878793953"/>
    <n v="0.45392813878793953"/>
    <n v="0.45392813878793953"/>
    <n v="0.45392813878793953"/>
    <n v="0.46521966236566314"/>
    <n v="0.46521966236566314"/>
    <n v="0.46521966236566314"/>
    <n v="0.46521966236566314"/>
  </r>
  <r>
    <x v="3"/>
    <x v="4"/>
    <s v="2017/09/21, C"/>
    <x v="11"/>
    <x v="1"/>
    <s v="is_arm16fraud_bad"/>
    <x v="1"/>
    <n v="25.610478547854783"/>
    <n v="51.667384488448867"/>
    <n v="83.244567405521252"/>
    <n v="113.4781771292397"/>
    <n v="136.42025212461502"/>
    <n v="169.11970478460049"/>
    <n v="192.67543664065397"/>
    <n v="223.45708446143237"/>
    <n v="255.56895737113123"/>
    <n v="287.63957371131289"/>
  </r>
  <r>
    <x v="3"/>
    <x v="4"/>
    <s v="2017/09/21, C"/>
    <x v="11"/>
    <x v="1"/>
    <s v="is_arm16fraud_bad"/>
    <x v="2"/>
    <n v="618"/>
    <n v="586"/>
    <n v="570"/>
    <n v="560"/>
    <n v="555"/>
    <n v="550"/>
    <n v="544"/>
    <n v="539"/>
    <n v="534"/>
    <n v="531"/>
  </r>
  <r>
    <x v="3"/>
    <x v="4"/>
    <s v="2017/09/21, T"/>
    <x v="11"/>
    <x v="2"/>
    <s v="is_arm16fraud_bad"/>
    <x v="0"/>
    <n v="3.2675821530457526E-2"/>
    <n v="3.2675821530457526E-2"/>
    <n v="3.2675821530457526E-2"/>
    <n v="4.3816873980497426E-2"/>
    <n v="4.3816873980497426E-2"/>
    <n v="4.3816873980497426E-2"/>
    <n v="4.3816873980497426E-2"/>
    <n v="4.3816873980497426E-2"/>
    <n v="4.3816873980497426E-2"/>
    <n v="4.3816873980497426E-2"/>
  </r>
  <r>
    <x v="3"/>
    <x v="4"/>
    <s v="2017/09/21, T"/>
    <x v="11"/>
    <x v="2"/>
    <s v="is_arm16fraud_bad"/>
    <x v="1"/>
    <n v="901.15407283603099"/>
    <n v="1564.6095619282203"/>
    <n v="2480.3315446868401"/>
    <n v="2530.3931710837055"/>
    <n v="3213.105615324062"/>
    <n v="3873.9299724481762"/>
    <n v="4350.27040146943"/>
    <n v="4936.5049199685118"/>
    <n v="5591.1101088953028"/>
    <n v="6292.2812909997356"/>
  </r>
  <r>
    <x v="3"/>
    <x v="4"/>
    <s v="2017/09/21, T"/>
    <x v="11"/>
    <x v="2"/>
    <s v="is_arm16fraud_bad"/>
    <x v="2"/>
    <n v="610"/>
    <n v="591"/>
    <n v="579"/>
    <n v="567"/>
    <n v="558"/>
    <n v="552"/>
    <n v="548"/>
    <n v="544"/>
    <n v="541"/>
    <n v="537"/>
  </r>
  <r>
    <x v="3"/>
    <x v="4"/>
    <s v="2017/09/21, Y"/>
    <x v="11"/>
    <x v="3"/>
    <s v="is_arm16fraud_bad"/>
    <x v="0"/>
    <n v="0.13387368074893627"/>
    <n v="0.22080149970148413"/>
    <n v="0.37227345987357696"/>
    <n v="0.49898064966547762"/>
    <n v="0.54822882054140865"/>
    <n v="0.58320169032958091"/>
    <n v="0.64153248107567717"/>
    <n v="0.64250320717704212"/>
    <n v="0.67106348144233707"/>
    <n v="0.77946580168874702"/>
  </r>
  <r>
    <x v="3"/>
    <x v="4"/>
    <s v="2017/09/21, Y"/>
    <x v="11"/>
    <x v="3"/>
    <s v="is_arm16fraud_bad"/>
    <x v="1"/>
    <n v="0"/>
    <n v="0"/>
    <n v="0"/>
    <n v="0"/>
    <n v="6.1491895387434225E-4"/>
    <n v="7.7043296919872287E-2"/>
    <n v="7.9051230629387959E-2"/>
    <n v="0.20816751387409368"/>
    <n v="0.27581676943190725"/>
    <n v="0.30264991579063744"/>
  </r>
  <r>
    <x v="3"/>
    <x v="4"/>
    <s v="2017/09/21, Y"/>
    <x v="11"/>
    <x v="3"/>
    <s v="is_arm16fraud_bad"/>
    <x v="2"/>
    <n v="781"/>
    <n v="771"/>
    <n v="761"/>
    <n v="750"/>
    <n v="734"/>
    <n v="720"/>
    <n v="698"/>
    <n v="680"/>
    <n v="666"/>
    <n v="656"/>
  </r>
  <r>
    <x v="3"/>
    <x v="4"/>
    <s v="2017/09/28, C"/>
    <x v="12"/>
    <x v="1"/>
    <s v="is_arm16fraud_bad"/>
    <x v="0"/>
    <n v="0.3191143795561715"/>
    <n v="0.33450484858071494"/>
    <n v="0.33621023691606094"/>
    <n v="0.33630156924486826"/>
    <n v="0.33630156924486826"/>
    <n v="0.33630156924486826"/>
    <n v="0.33630156924486826"/>
    <n v="0.33630156924486826"/>
    <n v="0.33630156924486826"/>
    <n v="0.33630156924486826"/>
  </r>
  <r>
    <x v="3"/>
    <x v="4"/>
    <s v="2017/09/28, C"/>
    <x v="12"/>
    <x v="1"/>
    <s v="is_arm16fraud_bad"/>
    <x v="1"/>
    <n v="15.010308273899996"/>
    <n v="30.357369918019071"/>
    <n v="45.669648678266405"/>
    <n v="61.286621804183703"/>
    <n v="77.496951962935853"/>
    <n v="93.663214728577358"/>
    <n v="110.48476790425639"/>
    <n v="127.16600389917612"/>
    <n v="144.11084685159437"/>
    <n v="160.05116079652288"/>
  </r>
  <r>
    <x v="3"/>
    <x v="4"/>
    <s v="2017/09/28, C"/>
    <x v="12"/>
    <x v="1"/>
    <s v="is_arm16fraud_bad"/>
    <x v="2"/>
    <n v="600"/>
    <n v="579"/>
    <n v="563"/>
    <n v="553"/>
    <n v="545"/>
    <n v="539"/>
    <n v="535"/>
    <n v="532"/>
    <n v="529"/>
    <n v="526"/>
  </r>
  <r>
    <x v="3"/>
    <x v="4"/>
    <s v="2017/09/28, T"/>
    <x v="12"/>
    <x v="2"/>
    <s v="is_arm16fraud_bad"/>
    <x v="0"/>
    <n v="0.40724518005241805"/>
    <n v="0.40724518005241805"/>
    <n v="0.40724518005241805"/>
    <n v="0.40724518005241805"/>
    <n v="0.40724518005241805"/>
    <n v="0.40724518005241805"/>
    <n v="0.40724518005241805"/>
    <n v="0.40724518005241805"/>
    <n v="0.40724518005241805"/>
    <n v="0.40724518005241805"/>
  </r>
  <r>
    <x v="3"/>
    <x v="4"/>
    <s v="2017/09/28, T"/>
    <x v="12"/>
    <x v="2"/>
    <s v="is_arm16fraud_bad"/>
    <x v="1"/>
    <n v="180.61623027417787"/>
    <n v="403.59553028299393"/>
    <n v="611.13462928678484"/>
    <n v="820.05098298510075"/>
    <n v="1018.0821828440448"/>
    <n v="1228.9868817773079"/>
    <n v="1442.0081812571627"/>
    <n v="1657.6389667636429"/>
    <n v="1884.2845807987303"/>
    <n v="2095.8428810720275"/>
  </r>
  <r>
    <x v="3"/>
    <x v="4"/>
    <s v="2017/09/28, T"/>
    <x v="12"/>
    <x v="2"/>
    <s v="is_arm16fraud_bad"/>
    <x v="2"/>
    <n v="610"/>
    <n v="589"/>
    <n v="576"/>
    <n v="568"/>
    <n v="562"/>
    <n v="554"/>
    <n v="548"/>
    <n v="544"/>
    <n v="540"/>
    <n v="536"/>
  </r>
  <r>
    <x v="3"/>
    <x v="4"/>
    <s v="2017/09/28, Y"/>
    <x v="12"/>
    <x v="3"/>
    <s v="is_arm16fraud_bad"/>
    <x v="0"/>
    <n v="0.11131772431052191"/>
    <n v="0.20484666585434752"/>
    <n v="0.31574829982070957"/>
    <n v="0.37276238462949535"/>
    <n v="0.44451503883733046"/>
    <n v="0.5532483500327382"/>
    <n v="0.58179723579434772"/>
    <n v="0.68318452719684308"/>
    <n v="0.70199027091732713"/>
    <n v="0.75155422966044627"/>
  </r>
  <r>
    <x v="3"/>
    <x v="4"/>
    <s v="2017/09/28, Y"/>
    <x v="12"/>
    <x v="3"/>
    <s v="is_arm16fraud_bad"/>
    <x v="1"/>
    <n v="0"/>
    <n v="0.12250120517366753"/>
    <n v="9.808692333381043E-2"/>
    <n v="0.23633555293135111"/>
    <n v="0.31500759838363029"/>
    <n v="0.34406634088374022"/>
    <n v="0.37177503270241485"/>
    <n v="0.39503571710310009"/>
    <n v="0.49005425644635048"/>
    <n v="0.57049709996071518"/>
  </r>
  <r>
    <x v="3"/>
    <x v="4"/>
    <s v="2017/09/28, Y"/>
    <x v="12"/>
    <x v="3"/>
    <s v="is_arm16fraud_bad"/>
    <x v="2"/>
    <n v="769"/>
    <n v="741"/>
    <n v="734"/>
    <n v="711"/>
    <n v="695"/>
    <n v="684"/>
    <n v="673"/>
    <n v="667"/>
    <n v="661"/>
    <n v="653"/>
  </r>
  <r>
    <x v="3"/>
    <x v="4"/>
    <s v="2017/10/05, C"/>
    <x v="13"/>
    <x v="1"/>
    <s v="is_arm16fraud_bad"/>
    <x v="0"/>
    <n v="3.3081353757199838E-2"/>
    <n v="0.3280818331329789"/>
    <n v="0.3280818331329789"/>
    <n v="0.36643779546141753"/>
    <n v="0.36643779546141753"/>
    <n v="0.45806346935313774"/>
    <n v="0.46685448363853593"/>
    <n v="0.46685448363853593"/>
    <n v="0.48160450760732487"/>
    <n v="0.48160450760732487"/>
  </r>
  <r>
    <x v="3"/>
    <x v="4"/>
    <s v="2017/10/05, C"/>
    <x v="13"/>
    <x v="1"/>
    <s v="is_arm16fraud_bad"/>
    <x v="1"/>
    <n v="442.55328161227038"/>
    <n v="97.38319366266839"/>
    <n v="149.82672595176865"/>
    <n v="178.20204724029114"/>
    <n v="232.47170654344043"/>
    <n v="228.22925381016319"/>
    <n v="265.95595413745502"/>
    <n v="306.76983738321883"/>
    <n v="337.64294617945484"/>
    <n v="377.88477570434071"/>
  </r>
  <r>
    <x v="3"/>
    <x v="4"/>
    <s v="2017/10/05, C"/>
    <x v="13"/>
    <x v="1"/>
    <s v="is_arm16fraud_bad"/>
    <x v="2"/>
    <n v="601"/>
    <n v="582"/>
    <n v="568"/>
    <n v="556"/>
    <n v="550"/>
    <n v="544"/>
    <n v="538"/>
    <n v="534"/>
    <n v="531"/>
    <n v="527"/>
  </r>
  <r>
    <x v="3"/>
    <x v="4"/>
    <s v="2017/10/05, T"/>
    <x v="13"/>
    <x v="2"/>
    <s v="is_arm16fraud_bad"/>
    <x v="0"/>
    <n v="2.6830999022846774E-2"/>
    <n v="2.6830999022846774E-2"/>
    <n v="2.828509608673398E-2"/>
    <n v="2.9739193150621193E-2"/>
    <n v="0.13941301009724999"/>
    <n v="0.14232120422502439"/>
    <n v="0.14393234377181149"/>
    <n v="0.22243613605695409"/>
    <n v="0.22243613605695409"/>
    <n v="0.22557116932669496"/>
  </r>
  <r>
    <x v="3"/>
    <x v="4"/>
    <s v="2017/10/05, T"/>
    <x v="13"/>
    <x v="2"/>
    <s v="is_arm16fraud_bad"/>
    <x v="1"/>
    <n v="1104.9150227617602"/>
    <n v="2162.3926403641881"/>
    <n v="3247.4545033929676"/>
    <n v="4106.0859573635826"/>
    <n v="1121.6866577662813"/>
    <n v="1332.3310208835669"/>
    <n v="1539.8149397882489"/>
    <n v="1150.5553434615488"/>
    <n v="1306.5747260936639"/>
    <n v="1439.8380563147853"/>
  </r>
  <r>
    <x v="3"/>
    <x v="4"/>
    <s v="2017/10/05, T"/>
    <x v="13"/>
    <x v="2"/>
    <s v="is_arm16fraud_bad"/>
    <x v="2"/>
    <n v="621"/>
    <n v="599"/>
    <n v="584"/>
    <n v="572"/>
    <n v="562"/>
    <n v="556"/>
    <n v="551"/>
    <n v="545"/>
    <n v="541"/>
    <n v="537"/>
  </r>
  <r>
    <x v="3"/>
    <x v="4"/>
    <s v="2017/10/05, Y"/>
    <x v="13"/>
    <x v="3"/>
    <s v="is_arm16fraud_bad"/>
    <x v="0"/>
    <n v="8.3504065819306944E-2"/>
    <n v="0.20135012781486436"/>
    <n v="0.27967676185229035"/>
    <n v="0.37679433671704543"/>
    <n v="0.42290412091447449"/>
    <n v="0.45746728765568734"/>
    <n v="0.49960883747550894"/>
    <n v="0.55232971265270037"/>
    <n v="0.55716321104115052"/>
    <n v="0.58300429274952204"/>
  </r>
  <r>
    <x v="3"/>
    <x v="4"/>
    <s v="2017/10/05, Y"/>
    <x v="13"/>
    <x v="3"/>
    <s v="is_arm16fraud_bad"/>
    <x v="1"/>
    <n v="0.19706996377854072"/>
    <n v="8.172899319687861E-2"/>
    <n v="8.5018899365000192E-2"/>
    <n v="6.919807414809355E-2"/>
    <n v="9.7068118974927328E-2"/>
    <n v="9.2729353887416835E-2"/>
    <n v="0.20699591106988735"/>
    <n v="0.24597556768107495"/>
    <n v="0.35466866090958998"/>
    <n v="0.35421940308955463"/>
  </r>
  <r>
    <x v="3"/>
    <x v="4"/>
    <s v="2017/10/05, Y"/>
    <x v="13"/>
    <x v="3"/>
    <s v="is_arm16fraud_bad"/>
    <x v="2"/>
    <n v="777"/>
    <n v="762"/>
    <n v="742"/>
    <n v="731"/>
    <n v="715"/>
    <n v="713"/>
    <n v="701"/>
    <n v="687"/>
    <n v="683"/>
    <n v="672"/>
  </r>
  <r>
    <x v="3"/>
    <x v="4"/>
    <s v="2017/10/12, C"/>
    <x v="14"/>
    <x v="1"/>
    <s v="is_arm16fraud_bad"/>
    <x v="0"/>
    <n v="0.26992406292646598"/>
    <n v="0.30638055609045478"/>
    <n v="0.32510779380614702"/>
    <n v="0.32865766361634613"/>
    <n v="0.39160087407171729"/>
    <n v="0.39160087407171729"/>
    <n v="0.39160087407171729"/>
    <n v="0.42442042514714384"/>
    <n v="0.44583685669075096"/>
    <n v="0.46258152560678495"/>
  </r>
  <r>
    <x v="3"/>
    <x v="4"/>
    <s v="2017/10/12, C"/>
    <x v="14"/>
    <x v="1"/>
    <s v="is_arm16fraud_bad"/>
    <x v="1"/>
    <n v="29.591305831265505"/>
    <n v="57.464694051548847"/>
    <n v="84.29826531242918"/>
    <n v="114.3511891418207"/>
    <n v="122.65831074204888"/>
    <n v="149.10822436780035"/>
    <n v="175.18914036242981"/>
    <n v="186.62211894297457"/>
    <n v="202.05287580373763"/>
    <n v="217.42233290860648"/>
  </r>
  <r>
    <x v="3"/>
    <x v="4"/>
    <s v="2017/10/12, C"/>
    <x v="14"/>
    <x v="1"/>
    <s v="is_arm16fraud_bad"/>
    <x v="2"/>
    <n v="610"/>
    <n v="588"/>
    <n v="572"/>
    <n v="559"/>
    <n v="550"/>
    <n v="544"/>
    <n v="539"/>
    <n v="534"/>
    <n v="531"/>
    <n v="528"/>
  </r>
  <r>
    <x v="3"/>
    <x v="4"/>
    <s v="2017/10/12, T"/>
    <x v="14"/>
    <x v="2"/>
    <s v="is_arm16fraud_bad"/>
    <x v="0"/>
    <n v="5.351645168101269E-2"/>
    <n v="6.3331974840049682E-2"/>
    <n v="7.5607516559705795E-2"/>
    <n v="7.5607516559705795E-2"/>
    <n v="9.2051832247357038E-2"/>
    <n v="9.2051832247357038E-2"/>
    <n v="9.2051832247357038E-2"/>
    <n v="9.2051832247357038E-2"/>
    <n v="9.2051832247357038E-2"/>
    <n v="0.11660291568666922"/>
  </r>
  <r>
    <x v="3"/>
    <x v="4"/>
    <s v="2017/10/12, T"/>
    <x v="14"/>
    <x v="2"/>
    <s v="is_arm16fraud_bad"/>
    <x v="1"/>
    <n v="467.94822919533914"/>
    <n v="783.60854396030402"/>
    <n v="1010.284533705676"/>
    <n v="1365.3389238862189"/>
    <n v="1410.8838214114255"/>
    <n v="1690.512375313383"/>
    <n v="1994.5798127700436"/>
    <n v="2298.1138982237158"/>
    <n v="2606.1822691630659"/>
    <n v="2306.1938560660296"/>
  </r>
  <r>
    <x v="3"/>
    <x v="4"/>
    <s v="2017/10/12, T"/>
    <x v="14"/>
    <x v="2"/>
    <s v="is_arm16fraud_bad"/>
    <x v="2"/>
    <n v="618"/>
    <n v="593"/>
    <n v="583"/>
    <n v="572"/>
    <n v="562"/>
    <n v="558"/>
    <n v="552"/>
    <n v="547"/>
    <n v="544"/>
    <n v="540"/>
  </r>
  <r>
    <x v="3"/>
    <x v="4"/>
    <s v="2017/10/12, Y"/>
    <x v="14"/>
    <x v="3"/>
    <s v="is_arm16fraud_bad"/>
    <x v="0"/>
    <n v="0.10023124634594845"/>
    <n v="0.1530534533985265"/>
    <n v="0.23037645032504045"/>
    <n v="0.27248446109476204"/>
    <n v="0.3755896836258209"/>
    <n v="0.38838226632306339"/>
    <n v="0.41042279757996991"/>
    <n v="0.41265197316061714"/>
    <n v="0.42420313097100593"/>
    <n v="0.48485330990385433"/>
  </r>
  <r>
    <x v="3"/>
    <x v="4"/>
    <s v="2017/10/12, Y"/>
    <x v="14"/>
    <x v="3"/>
    <s v="is_arm16fraud_bad"/>
    <x v="1"/>
    <n v="0"/>
    <n v="0.32291990845054153"/>
    <n v="0.24240197352564499"/>
    <n v="0.3891993778899201"/>
    <n v="0.35461817296390086"/>
    <n v="0.57030957630361379"/>
    <n v="0.60570397806213272"/>
    <n v="0.65145291985607678"/>
    <n v="0.63371369321229587"/>
    <n v="0.59026593830644458"/>
  </r>
  <r>
    <x v="3"/>
    <x v="4"/>
    <s v="2017/10/12, Y"/>
    <x v="14"/>
    <x v="3"/>
    <s v="is_arm16fraud_bad"/>
    <x v="2"/>
    <n v="766"/>
    <n v="739"/>
    <n v="726"/>
    <n v="708"/>
    <n v="693"/>
    <n v="691"/>
    <n v="680"/>
    <n v="673"/>
    <n v="672"/>
    <n v="662"/>
  </r>
  <r>
    <x v="3"/>
    <x v="4"/>
    <s v="2017/10/19, C"/>
    <x v="15"/>
    <x v="1"/>
    <s v="is_arm16fraud_bad"/>
    <x v="0"/>
    <n v="0.39198094544349266"/>
    <n v="0.48133193236575744"/>
    <n v="0.55468883060258201"/>
    <n v="0.57565093897144171"/>
    <n v="0.57565093897144171"/>
    <n v="0.57565093897144171"/>
    <n v="0.63922901365419349"/>
    <n v="0.63922901365419349"/>
    <n v="0.63922901365419349"/>
    <n v="0.63922901365419349"/>
  </r>
  <r>
    <x v="3"/>
    <x v="4"/>
    <s v="2017/10/19, C"/>
    <x v="15"/>
    <x v="1"/>
    <s v="is_arm16fraud_bad"/>
    <x v="1"/>
    <n v="69.418801304847719"/>
    <n v="117.6828564584967"/>
    <n v="158.95178372352288"/>
    <n v="208.82998925768803"/>
    <n v="263.41546801886284"/>
    <n v="321.64234018535041"/>
    <n v="338.56843037269022"/>
    <n v="391.54181491744407"/>
    <n v="443.33791749331857"/>
    <n v="492.90658561379922"/>
  </r>
  <r>
    <x v="3"/>
    <x v="4"/>
    <s v="2017/10/19, C"/>
    <x v="15"/>
    <x v="1"/>
    <s v="is_arm16fraud_bad"/>
    <x v="2"/>
    <n v="601"/>
    <n v="578"/>
    <n v="565"/>
    <n v="556"/>
    <n v="548"/>
    <n v="543"/>
    <n v="538"/>
    <n v="535"/>
    <n v="531"/>
    <n v="529"/>
  </r>
  <r>
    <x v="3"/>
    <x v="4"/>
    <s v="2017/10/19, T"/>
    <x v="15"/>
    <x v="2"/>
    <s v="is_arm16fraud_bad"/>
    <x v="0"/>
    <n v="0.41886697769810066"/>
    <n v="0.41886697769810066"/>
    <n v="0.41886697769810066"/>
    <n v="0.41886697769810066"/>
    <n v="0.41886697769810066"/>
    <n v="0.41886697769810066"/>
    <n v="0.41886697769810066"/>
    <n v="0.41886697769810066"/>
    <n v="0.41886697769810066"/>
    <n v="0.4344452161644225"/>
  </r>
  <r>
    <x v="3"/>
    <x v="4"/>
    <s v="2017/10/19, T"/>
    <x v="15"/>
    <x v="2"/>
    <s v="is_arm16fraud_bad"/>
    <x v="1"/>
    <n v="153.23746397194151"/>
    <n v="334.11655728027222"/>
    <n v="505.03628850227449"/>
    <n v="700.07989547522322"/>
    <n v="889.94565406118716"/>
    <n v="1071.0523405215822"/>
    <n v="1265.1597735875264"/>
    <n v="1458.0212174879323"/>
    <n v="1645.6028145292912"/>
    <n v="1787.8071179858039"/>
  </r>
  <r>
    <x v="3"/>
    <x v="4"/>
    <s v="2017/10/19, T"/>
    <x v="15"/>
    <x v="2"/>
    <s v="is_arm16fraud_bad"/>
    <x v="2"/>
    <n v="611"/>
    <n v="591"/>
    <n v="578"/>
    <n v="568"/>
    <n v="562"/>
    <n v="555"/>
    <n v="550"/>
    <n v="545"/>
    <n v="541"/>
    <n v="539"/>
  </r>
  <r>
    <x v="3"/>
    <x v="4"/>
    <s v="2017/10/19, Y"/>
    <x v="15"/>
    <x v="3"/>
    <s v="is_arm16fraud_bad"/>
    <x v="0"/>
    <n v="0.10742742950207672"/>
    <n v="0.20065209339635501"/>
    <n v="0.26974380034709222"/>
    <n v="0.27695226617487795"/>
    <n v="0.33680515175532361"/>
    <n v="0.38422489226130058"/>
    <n v="0.46453920716343206"/>
    <n v="0.48234697330536608"/>
    <n v="0.50164724907293856"/>
    <n v="0.52898578815088604"/>
  </r>
  <r>
    <x v="3"/>
    <x v="4"/>
    <s v="2017/10/19, Y"/>
    <x v="15"/>
    <x v="3"/>
    <s v="is_arm16fraud_bad"/>
    <x v="1"/>
    <n v="0"/>
    <n v="0"/>
    <n v="0"/>
    <n v="7.2044476062011475E-2"/>
    <n v="0.10424023168041233"/>
    <n v="0.19907819616268013"/>
    <n v="0.17263415558434461"/>
    <n v="0.2287003341997772"/>
    <n v="0.36175950470510776"/>
    <n v="0.43618495549666175"/>
  </r>
  <r>
    <x v="3"/>
    <x v="4"/>
    <s v="2017/10/19, Y"/>
    <x v="15"/>
    <x v="3"/>
    <s v="is_arm16fraud_bad"/>
    <x v="2"/>
    <n v="772"/>
    <n v="743"/>
    <n v="737"/>
    <n v="720"/>
    <n v="710"/>
    <n v="686"/>
    <n v="672"/>
    <n v="667"/>
    <n v="655"/>
    <n v="651"/>
  </r>
  <r>
    <x v="3"/>
    <x v="4"/>
    <s v="2017/10/26, C"/>
    <x v="16"/>
    <x v="1"/>
    <s v="is_arm16fraud_bad"/>
    <x v="0"/>
    <n v="4.974953036944272E-2"/>
    <n v="0.64036735545815093"/>
    <n v="0.64558025464412416"/>
    <n v="0.68855666875391364"/>
    <n v="0.69376956793988709"/>
    <n v="0.69376956793988709"/>
    <n v="0.69376956793988709"/>
    <n v="0.70002609058651621"/>
    <n v="0.71241911918179945"/>
    <n v="0.71241911918179945"/>
  </r>
  <r>
    <x v="3"/>
    <x v="4"/>
    <s v="2017/10/26, C"/>
    <x v="16"/>
    <x v="1"/>
    <s v="is_arm16fraud_bad"/>
    <x v="1"/>
    <n v="231.10528109922379"/>
    <n v="42.658014178617975"/>
    <n v="67.643126763067926"/>
    <n v="85.953461407297951"/>
    <n v="110.67184514945022"/>
    <n v="130.71662003399672"/>
    <n v="155.70050355762149"/>
    <n v="179.459315110359"/>
    <n v="200.88414464432205"/>
    <n v="225.70637891128555"/>
  </r>
  <r>
    <x v="3"/>
    <x v="4"/>
    <s v="2017/10/26, C"/>
    <x v="16"/>
    <x v="1"/>
    <s v="is_arm16fraud_bad"/>
    <x v="2"/>
    <n v="607"/>
    <n v="580"/>
    <n v="568"/>
    <n v="556"/>
    <n v="548"/>
    <n v="543"/>
    <n v="538"/>
    <n v="533"/>
    <n v="530"/>
    <n v="526"/>
  </r>
  <r>
    <x v="3"/>
    <x v="4"/>
    <s v="2017/10/26, T"/>
    <x v="16"/>
    <x v="2"/>
    <s v="is_arm16fraud_bad"/>
    <x v="0"/>
    <n v="0"/>
    <n v="0"/>
    <n v="0"/>
    <n v="0"/>
    <n v="8.7430817357824694E-3"/>
    <n v="7.5586214272345645E-2"/>
    <n v="7.5586214272345645E-2"/>
    <n v="7.5586214272345645E-2"/>
    <n v="8.7270393839736934E-2"/>
    <n v="8.7270393839736934E-2"/>
  </r>
  <r>
    <x v="3"/>
    <x v="4"/>
    <s v="2017/10/26, T"/>
    <x v="16"/>
    <x v="2"/>
    <s v="is_arm16fraud_bad"/>
    <x v="1"/>
    <m/>
    <m/>
    <m/>
    <m/>
    <n v="29587.190621814476"/>
    <n v="4122.9422237943636"/>
    <n v="4784.5927367055774"/>
    <n v="5489.318122862871"/>
    <n v="5354.3718596813742"/>
    <n v="5947.2571231617649"/>
  </r>
  <r>
    <x v="3"/>
    <x v="4"/>
    <s v="2017/10/26, T"/>
    <x v="16"/>
    <x v="2"/>
    <s v="is_arm16fraud_bad"/>
    <x v="2"/>
    <n v="620"/>
    <n v="593"/>
    <n v="577"/>
    <n v="565"/>
    <n v="559"/>
    <n v="552"/>
    <n v="548"/>
    <n v="544"/>
    <n v="540"/>
    <n v="536"/>
  </r>
  <r>
    <x v="3"/>
    <x v="4"/>
    <s v="2017/10/26, Y"/>
    <x v="16"/>
    <x v="3"/>
    <s v="is_arm16fraud_bad"/>
    <x v="0"/>
    <n v="7.7933926053651265E-2"/>
    <n v="0.20001605123749569"/>
    <n v="0.2537779688253351"/>
    <n v="0.34464530109142344"/>
    <n v="0.44963939435762512"/>
    <n v="0.46370733122032576"/>
    <n v="0.51551665224689969"/>
    <n v="0.53154904169856165"/>
    <n v="0.56389502125876956"/>
    <n v="0.57109345407430878"/>
  </r>
  <r>
    <x v="3"/>
    <x v="4"/>
    <s v="2017/10/26, Y"/>
    <x v="16"/>
    <x v="3"/>
    <s v="is_arm16fraud_bad"/>
    <x v="1"/>
    <n v="0"/>
    <n v="7.3917920315649019E-2"/>
    <n v="0.10617469699111398"/>
    <n v="0.17697290021425441"/>
    <n v="0.15762164625354996"/>
    <n v="0.22548996148095896"/>
    <n v="0.45214502281995617"/>
    <n v="0.45509311486191839"/>
    <n v="0.55194325773142516"/>
    <n v="0.72919965346396354"/>
  </r>
  <r>
    <x v="3"/>
    <x v="4"/>
    <s v="2017/10/26, Y"/>
    <x v="16"/>
    <x v="3"/>
    <s v="is_arm16fraud_bad"/>
    <x v="2"/>
    <n v="760"/>
    <n v="750"/>
    <n v="726"/>
    <n v="708"/>
    <n v="698"/>
    <n v="687"/>
    <n v="673"/>
    <n v="667"/>
    <n v="652"/>
    <n v="645"/>
  </r>
  <r>
    <x v="3"/>
    <x v="4"/>
    <s v="2017/11/02, C"/>
    <x v="17"/>
    <x v="1"/>
    <s v="is_arm16fraud_bad"/>
    <x v="0"/>
    <n v="0.31108505057507757"/>
    <n v="0.31963967349459926"/>
    <n v="0.51826199261594152"/>
    <n v="0.65497182114553365"/>
    <n v="0.65639075254117196"/>
    <n v="0.65639075254117196"/>
    <n v="0.65639075254117196"/>
    <n v="0.65639075254117196"/>
    <n v="0.65639075254117196"/>
    <n v="0.65639075254117196"/>
  </r>
  <r>
    <x v="3"/>
    <x v="4"/>
    <s v="2017/11/02, C"/>
    <x v="17"/>
    <x v="1"/>
    <s v="is_arm16fraud_bad"/>
    <x v="1"/>
    <n v="19.63358962788114"/>
    <n v="42.23677373801528"/>
    <n v="39.940400386718224"/>
    <n v="42.463415197119375"/>
    <n v="53.828418195278438"/>
    <n v="65.205516986098516"/>
    <n v="76.820325738257793"/>
    <n v="88.357491979929279"/>
    <n v="100.37450604589948"/>
    <n v="112.11162622357485"/>
  </r>
  <r>
    <x v="3"/>
    <x v="4"/>
    <s v="2017/11/02, C"/>
    <x v="17"/>
    <x v="1"/>
    <s v="is_arm16fraud_bad"/>
    <x v="2"/>
    <n v="601"/>
    <n v="582"/>
    <n v="568"/>
    <n v="557"/>
    <n v="551"/>
    <n v="544"/>
    <n v="540"/>
    <n v="536"/>
    <n v="532"/>
    <n v="528"/>
  </r>
  <r>
    <x v="3"/>
    <x v="4"/>
    <s v="2017/11/02, T"/>
    <x v="17"/>
    <x v="2"/>
    <s v="is_arm16fraud_bad"/>
    <x v="0"/>
    <n v="0"/>
    <n v="0"/>
    <n v="0"/>
    <n v="4.5727376861397486E-3"/>
    <n v="4.5727376861397486E-3"/>
    <n v="4.5727376861397486E-3"/>
    <n v="0.1227766323024055"/>
    <n v="0.1227766323024055"/>
    <n v="0.1227766323024055"/>
    <n v="0.1227766323024055"/>
  </r>
  <r>
    <x v="3"/>
    <x v="4"/>
    <s v="2017/11/02, T"/>
    <x v="17"/>
    <x v="2"/>
    <s v="is_arm16fraud_bad"/>
    <x v="1"/>
    <m/>
    <m/>
    <m/>
    <n v="47994.923847695398"/>
    <n v="60756.693887775567"/>
    <n v="73024.779058116226"/>
    <n v="3199.8247313031802"/>
    <n v="3682.1814449917906"/>
    <n v="4172.6233766233763"/>
    <n v="4656.3929690998657"/>
  </r>
  <r>
    <x v="3"/>
    <x v="4"/>
    <s v="2017/11/02, T"/>
    <x v="17"/>
    <x v="2"/>
    <s v="is_arm16fraud_bad"/>
    <x v="2"/>
    <n v="628"/>
    <n v="603"/>
    <n v="588"/>
    <n v="574"/>
    <n v="565"/>
    <n v="558"/>
    <n v="553"/>
    <n v="549"/>
    <n v="544"/>
    <n v="541"/>
  </r>
  <r>
    <x v="3"/>
    <x v="4"/>
    <s v="2017/11/02, Y"/>
    <x v="17"/>
    <x v="3"/>
    <s v="is_arm16fraud_bad"/>
    <x v="0"/>
    <n v="7.1277520729802257E-2"/>
    <n v="0.18516658783271847"/>
    <n v="0.24630619563394104"/>
    <n v="0.30900617982135758"/>
    <n v="0.34419254368689817"/>
    <n v="0.40021085276259288"/>
    <n v="0.4451070495409199"/>
    <n v="0.44720980715379954"/>
    <n v="0.45494244892817193"/>
    <n v="0.45785410741813481"/>
  </r>
  <r>
    <x v="3"/>
    <x v="4"/>
    <s v="2017/11/02, Y"/>
    <x v="17"/>
    <x v="3"/>
    <s v="is_arm16fraud_bad"/>
    <x v="1"/>
    <n v="0.15419308829481715"/>
    <n v="6.073169464991876E-2"/>
    <n v="0.14545091490384665"/>
    <n v="0.18155926838160097"/>
    <n v="0.23456143614027716"/>
    <n v="0.35107615837206602"/>
    <n v="0.37932739495175849"/>
    <n v="0.47304381911536031"/>
    <n v="0.70746832583831298"/>
    <n v="0.89685020610755317"/>
  </r>
  <r>
    <x v="3"/>
    <x v="4"/>
    <s v="2017/11/02, Y"/>
    <x v="17"/>
    <x v="3"/>
    <s v="is_arm16fraud_bad"/>
    <x v="2"/>
    <n v="770"/>
    <n v="761"/>
    <n v="726"/>
    <n v="721"/>
    <n v="714"/>
    <n v="698"/>
    <n v="694"/>
    <n v="685"/>
    <n v="681"/>
    <n v="678"/>
  </r>
  <r>
    <x v="3"/>
    <x v="4"/>
    <s v="2017/11/09, C"/>
    <x v="18"/>
    <x v="1"/>
    <s v="is_arm16fraud_bad"/>
    <x v="0"/>
    <n v="2.9078201399299126E-2"/>
    <n v="2.9078201399299126E-2"/>
    <n v="2.9078201399299126E-2"/>
    <n v="2.9078201399299126E-2"/>
    <n v="2.9078201399299126E-2"/>
    <n v="2.9078201399299126E-2"/>
    <n v="2.9078201399299126E-2"/>
    <n v="2.9078201399299126E-2"/>
    <n v="2.9078201399299126E-2"/>
    <n v="2.9078201399299126E-2"/>
  </r>
  <r>
    <x v="3"/>
    <x v="4"/>
    <s v="2017/11/09, C"/>
    <x v="18"/>
    <x v="1"/>
    <s v="is_arm16fraud_bad"/>
    <x v="1"/>
    <n v="574.72824185891557"/>
    <n v="1472.2999916715253"/>
    <n v="2391.3693678687432"/>
    <n v="3342.8346797701352"/>
    <n v="4323.8372615974004"/>
    <n v="5300.508869825936"/>
    <n v="6365.1216790205708"/>
    <n v="7442.8496710252348"/>
    <n v="8496.8565836595317"/>
    <n v="9591.9569417839593"/>
  </r>
  <r>
    <x v="3"/>
    <x v="4"/>
    <s v="2017/11/09, C"/>
    <x v="18"/>
    <x v="1"/>
    <s v="is_arm16fraud_bad"/>
    <x v="2"/>
    <n v="630"/>
    <n v="594"/>
    <n v="578"/>
    <n v="565"/>
    <n v="557"/>
    <n v="551"/>
    <n v="545"/>
    <n v="539"/>
    <n v="535"/>
    <n v="532"/>
  </r>
  <r>
    <x v="3"/>
    <x v="4"/>
    <s v="2017/11/09, T"/>
    <x v="18"/>
    <x v="2"/>
    <s v="is_arm16fraud_bad"/>
    <x v="0"/>
    <n v="0"/>
    <n v="0"/>
    <n v="0"/>
    <n v="0"/>
    <n v="0"/>
    <n v="0"/>
    <n v="2.0386271302440034E-3"/>
    <n v="2.0386271302440034E-3"/>
    <n v="2.0386271302440034E-3"/>
    <n v="2.0386271302440034E-3"/>
  </r>
  <r>
    <x v="3"/>
    <x v="4"/>
    <s v="2017/11/09, T"/>
    <x v="18"/>
    <x v="2"/>
    <s v="is_arm16fraud_bad"/>
    <x v="1"/>
    <m/>
    <m/>
    <m/>
    <m/>
    <m/>
    <m/>
    <n v="46567.292857142849"/>
    <n v="53648.074404761916"/>
    <n v="60641.431250000001"/>
    <n v="67610.219345238074"/>
  </r>
  <r>
    <x v="3"/>
    <x v="4"/>
    <s v="2017/11/09, T"/>
    <x v="18"/>
    <x v="2"/>
    <s v="is_arm16fraud_bad"/>
    <x v="2"/>
    <n v="621"/>
    <n v="599"/>
    <n v="591"/>
    <n v="576"/>
    <n v="568"/>
    <n v="561"/>
    <n v="555"/>
    <n v="551"/>
    <n v="546"/>
    <n v="543"/>
  </r>
  <r>
    <x v="3"/>
    <x v="4"/>
    <s v="2017/11/09, Y"/>
    <x v="18"/>
    <x v="3"/>
    <s v="is_arm16fraud_bad"/>
    <x v="0"/>
    <n v="0.10404370826485096"/>
    <n v="0.16146932680228221"/>
    <n v="0.24082668973231111"/>
    <n v="0.24447594952377197"/>
    <n v="0.33665837807459414"/>
    <n v="0.39780687547197302"/>
    <n v="0.45363583366981808"/>
    <n v="0.4811269407359009"/>
    <n v="0.49946133301922546"/>
    <n v="0.53434554145452318"/>
  </r>
  <r>
    <x v="3"/>
    <x v="4"/>
    <s v="2017/11/09, Y"/>
    <x v="18"/>
    <x v="3"/>
    <s v="is_arm16fraud_bad"/>
    <x v="1"/>
    <n v="0"/>
    <n v="0.13201324212628243"/>
    <n v="0.41104640318335361"/>
    <n v="0.47743412651343392"/>
    <n v="0.34677844092989873"/>
    <n v="0.29347372977449054"/>
    <n v="0.29519348014504576"/>
    <n v="0.29841376543397174"/>
    <n v="0.3998339161341431"/>
    <n v="0.42586961836759912"/>
  </r>
  <r>
    <x v="3"/>
    <x v="4"/>
    <s v="2017/11/09, Y"/>
    <x v="18"/>
    <x v="3"/>
    <s v="is_arm16fraud_bad"/>
    <x v="2"/>
    <n v="787"/>
    <n v="769"/>
    <n v="742"/>
    <n v="740"/>
    <n v="731"/>
    <n v="728"/>
    <n v="719"/>
    <n v="711"/>
    <n v="703"/>
    <n v="683"/>
  </r>
  <r>
    <x v="3"/>
    <x v="4"/>
    <s v="2017/11/16, C"/>
    <x v="19"/>
    <x v="1"/>
    <s v="is_arm16fraud_bad"/>
    <x v="0"/>
    <n v="0.45846871449359128"/>
    <n v="0.47100102324901488"/>
    <n v="0.5042200716274311"/>
    <n v="0.5042200716274311"/>
    <n v="0.53079796811981317"/>
    <n v="0.61054826878226731"/>
    <n v="0.67699301001322254"/>
    <n v="0.67857024205819239"/>
    <n v="0.68045810326841649"/>
    <n v="0.68045810326841649"/>
  </r>
  <r>
    <x v="3"/>
    <x v="4"/>
    <s v="2017/11/16, C"/>
    <x v="19"/>
    <x v="1"/>
    <s v="is_arm16fraud_bad"/>
    <x v="1"/>
    <n v="14.27368478260869"/>
    <n v="33.772513661876694"/>
    <n v="51.240330431488175"/>
    <n v="72.420405709249906"/>
    <n v="85.663293615090325"/>
    <n v="92.544956162725086"/>
    <n v="99.216461682850635"/>
    <n v="114.08521622905153"/>
    <n v="129.52307949570169"/>
    <n v="144.43938619050695"/>
  </r>
  <r>
    <x v="3"/>
    <x v="4"/>
    <s v="2017/11/16, C"/>
    <x v="19"/>
    <x v="1"/>
    <s v="is_arm16fraud_bad"/>
    <x v="2"/>
    <n v="613"/>
    <n v="582"/>
    <n v="567"/>
    <n v="558"/>
    <n v="552"/>
    <n v="546"/>
    <n v="540"/>
    <n v="537"/>
    <n v="533"/>
    <n v="530"/>
  </r>
  <r>
    <x v="3"/>
    <x v="4"/>
    <s v="2017/11/16, T"/>
    <x v="19"/>
    <x v="2"/>
    <s v="is_arm16fraud_bad"/>
    <x v="0"/>
    <n v="0.39523490469194705"/>
    <n v="0.41674913789394114"/>
    <n v="0.41674913789394114"/>
    <n v="0.41674913789394114"/>
    <n v="0.44748375675393248"/>
    <n v="0.44748375675393248"/>
    <n v="0.44748375675393248"/>
    <n v="0.44748375675393248"/>
    <n v="0.4538642636292668"/>
    <n v="0.47691522777426065"/>
  </r>
  <r>
    <x v="3"/>
    <x v="4"/>
    <s v="2017/11/16, T"/>
    <x v="19"/>
    <x v="2"/>
    <s v="is_arm16fraud_bad"/>
    <x v="1"/>
    <n v="76.116333322964948"/>
    <n v="156.40458420602371"/>
    <n v="239.8764454703678"/>
    <n v="323.0583793032244"/>
    <n v="383.22111871205266"/>
    <n v="463.65812934421263"/>
    <n v="545.57816835627352"/>
    <n v="628.01358210390379"/>
    <n v="695.94499634324723"/>
    <n v="736.78399775732771"/>
  </r>
  <r>
    <x v="3"/>
    <x v="4"/>
    <s v="2017/11/16, T"/>
    <x v="19"/>
    <x v="2"/>
    <s v="is_arm16fraud_bad"/>
    <x v="2"/>
    <n v="617"/>
    <n v="591"/>
    <n v="578"/>
    <n v="567"/>
    <n v="560"/>
    <n v="554"/>
    <n v="549"/>
    <n v="545"/>
    <n v="542"/>
    <n v="538"/>
  </r>
  <r>
    <x v="3"/>
    <x v="4"/>
    <s v="2017/11/16, Y"/>
    <x v="19"/>
    <x v="3"/>
    <s v="is_arm16fraud_bad"/>
    <x v="0"/>
    <n v="8.2527182132122096E-2"/>
    <n v="0.15702257958439245"/>
    <n v="0.22571714756842312"/>
    <n v="0.26852126304192114"/>
    <n v="0.28417816249630035"/>
    <n v="0.31350314882713243"/>
    <n v="0.33416137466102741"/>
    <n v="0.3441709457810212"/>
    <n v="0.3914866973971613"/>
    <n v="0.44212542426308094"/>
  </r>
  <r>
    <x v="3"/>
    <x v="4"/>
    <s v="2017/11/16, Y"/>
    <x v="19"/>
    <x v="3"/>
    <s v="is_arm16fraud_bad"/>
    <x v="1"/>
    <n v="5.2394562492304548E-3"/>
    <n v="2.753728548454609E-3"/>
    <n v="6.0791589481488016E-2"/>
    <n v="0.288285691511589"/>
    <n v="0.31971348797577653"/>
    <n v="0.35717748603687127"/>
    <n v="0.40340161009717129"/>
    <n v="0.51621784776738011"/>
    <n v="0.54771307486530607"/>
    <n v="0.57730654598177511"/>
  </r>
  <r>
    <x v="3"/>
    <x v="4"/>
    <s v="2017/11/16, Y"/>
    <x v="19"/>
    <x v="3"/>
    <s v="is_arm16fraud_bad"/>
    <x v="2"/>
    <n v="777"/>
    <n v="762"/>
    <n v="742"/>
    <n v="717"/>
    <n v="703"/>
    <n v="694"/>
    <n v="680"/>
    <n v="676"/>
    <n v="665"/>
    <n v="661"/>
  </r>
  <r>
    <x v="3"/>
    <x v="4"/>
    <s v="2017/11/23, C"/>
    <x v="20"/>
    <x v="1"/>
    <s v="is_arm16fraud_bad"/>
    <x v="0"/>
    <n v="0.34088495844222777"/>
    <n v="0.35193847612060214"/>
    <n v="0.35193847612060214"/>
    <n v="0.35193847612060214"/>
    <n v="0.35193847612060214"/>
    <n v="0.35193847612060214"/>
    <n v="0.40833905007450749"/>
    <n v="0.40833905007450749"/>
    <n v="0.54650802105418761"/>
    <n v="0.54858055561888286"/>
  </r>
  <r>
    <x v="3"/>
    <x v="4"/>
    <s v="2017/11/23, C"/>
    <x v="20"/>
    <x v="1"/>
    <s v="is_arm16fraud_bad"/>
    <x v="1"/>
    <n v="33.994445029912939"/>
    <n v="66.519160555285097"/>
    <n v="101.21674531635236"/>
    <n v="138.42203277375583"/>
    <n v="175.47126407449861"/>
    <n v="211.69125025518613"/>
    <n v="214.67365227924847"/>
    <n v="247.49666368902609"/>
    <n v="208.89383014441165"/>
    <n v="232.93984676452516"/>
  </r>
  <r>
    <x v="3"/>
    <x v="4"/>
    <s v="2017/11/23, C"/>
    <x v="20"/>
    <x v="1"/>
    <s v="is_arm16fraud_bad"/>
    <x v="2"/>
    <n v="606"/>
    <n v="580"/>
    <n v="568"/>
    <n v="557"/>
    <n v="549"/>
    <n v="545"/>
    <n v="539"/>
    <n v="535"/>
    <n v="531"/>
    <n v="528"/>
  </r>
  <r>
    <x v="3"/>
    <x v="4"/>
    <s v="2017/11/23, T"/>
    <x v="20"/>
    <x v="2"/>
    <s v="is_arm16fraud_bad"/>
    <x v="0"/>
    <n v="0"/>
    <n v="0"/>
    <n v="0"/>
    <n v="0"/>
    <n v="0"/>
    <n v="0"/>
    <n v="0"/>
    <n v="0"/>
    <n v="0"/>
    <n v="5.6040527275276961E-2"/>
  </r>
  <r>
    <x v="3"/>
    <x v="4"/>
    <s v="2017/11/23, T"/>
    <x v="20"/>
    <x v="2"/>
    <s v="is_arm16fraud_bad"/>
    <x v="1"/>
    <m/>
    <m/>
    <m/>
    <m/>
    <m/>
    <m/>
    <m/>
    <m/>
    <m/>
    <n v="24123.108226462311"/>
  </r>
  <r>
    <x v="3"/>
    <x v="4"/>
    <s v="2017/11/23, T"/>
    <x v="20"/>
    <x v="2"/>
    <s v="is_arm16fraud_bad"/>
    <x v="2"/>
    <n v="611"/>
    <n v="588"/>
    <n v="574"/>
    <n v="567"/>
    <n v="559"/>
    <n v="553"/>
    <n v="547"/>
    <n v="542"/>
    <n v="538"/>
    <n v="535"/>
  </r>
  <r>
    <x v="3"/>
    <x v="4"/>
    <s v="2017/11/23, Y"/>
    <x v="20"/>
    <x v="3"/>
    <s v="is_arm16fraud_bad"/>
    <x v="0"/>
    <n v="8.7087268181493149E-2"/>
    <n v="0.17615731483002003"/>
    <n v="0.23050575583263724"/>
    <n v="0.29637430865971726"/>
    <n v="0.38200032371893344"/>
    <n v="0.39169578434661806"/>
    <n v="0.41122008251689912"/>
    <n v="0.44070286294824673"/>
    <n v="0.48825143846708086"/>
    <n v="0.527347571204415"/>
  </r>
  <r>
    <x v="3"/>
    <x v="4"/>
    <s v="2017/11/23, Y"/>
    <x v="20"/>
    <x v="3"/>
    <s v="is_arm16fraud_bad"/>
    <x v="1"/>
    <n v="6.7667086954462316E-2"/>
    <n v="0.15035549092985184"/>
    <n v="0.28424148271745192"/>
    <n v="0.28686440088202952"/>
    <n v="0.2451425694746904"/>
    <n v="0.48497511858977088"/>
    <n v="0.63008453971283795"/>
    <n v="0.68162319827630002"/>
    <n v="0.68693977489612201"/>
    <n v="0.66549667739436213"/>
  </r>
  <r>
    <x v="3"/>
    <x v="4"/>
    <s v="2017/11/23, Y"/>
    <x v="20"/>
    <x v="3"/>
    <s v="is_arm16fraud_bad"/>
    <x v="2"/>
    <n v="762"/>
    <n v="733"/>
    <n v="719"/>
    <n v="706"/>
    <n v="697"/>
    <n v="692"/>
    <n v="684"/>
    <n v="669"/>
    <n v="658"/>
    <n v="650"/>
  </r>
  <r>
    <x v="3"/>
    <x v="4"/>
    <s v="2017/11/30, C"/>
    <x v="21"/>
    <x v="1"/>
    <s v="is_arm16fraud_bad"/>
    <x v="0"/>
    <n v="0.18346454301518783"/>
    <n v="0.18346454301518783"/>
    <n v="0.25294616422018262"/>
    <n v="0.2547897484894675"/>
    <n v="0.30983132763513127"/>
    <n v="0.30983132763513127"/>
    <n v="0.31048799166693353"/>
    <n v="0.31065215767488397"/>
    <n v="0.31229053443423049"/>
    <n v="0.31229053443423049"/>
  </r>
  <r>
    <x v="3"/>
    <x v="4"/>
    <s v="2017/11/30, C"/>
    <x v="21"/>
    <x v="1"/>
    <s v="is_arm16fraud_bad"/>
    <x v="1"/>
    <n v="58.947116696717394"/>
    <n v="132.21421317071642"/>
    <n v="150.91614718375899"/>
    <n v="205.0915255875388"/>
    <n v="213.43008416763587"/>
    <n v="261.86267190517702"/>
    <n v="304.90879842225343"/>
    <n v="350.79448344743594"/>
    <n v="396.12553586870513"/>
    <n v="442.12027377601152"/>
  </r>
  <r>
    <x v="3"/>
    <x v="4"/>
    <s v="2017/11/30, C"/>
    <x v="21"/>
    <x v="1"/>
    <s v="is_arm16fraud_bad"/>
    <x v="2"/>
    <n v="603"/>
    <n v="579"/>
    <n v="564"/>
    <n v="554"/>
    <n v="548"/>
    <n v="541"/>
    <n v="537"/>
    <n v="533"/>
    <n v="529"/>
    <n v="526"/>
  </r>
  <r>
    <x v="3"/>
    <x v="4"/>
    <s v="2017/11/30, T"/>
    <x v="21"/>
    <x v="2"/>
    <s v="is_arm16fraud_bad"/>
    <x v="0"/>
    <n v="0.37195413315457126"/>
    <n v="0.377494276339572"/>
    <n v="0.377494276339572"/>
    <n v="0.377494276339572"/>
    <n v="0.59032995707774061"/>
    <n v="0.59032995707774061"/>
    <n v="0.59032995707774061"/>
    <n v="0.59153216814888576"/>
    <n v="0.59153216814888576"/>
    <n v="0.59153216814888576"/>
  </r>
  <r>
    <x v="3"/>
    <x v="4"/>
    <s v="2017/11/30, T"/>
    <x v="21"/>
    <x v="2"/>
    <s v="is_arm16fraud_bad"/>
    <x v="1"/>
    <n v="107.09648783103457"/>
    <n v="213.32183216413745"/>
    <n v="324.57326308374178"/>
    <n v="436.19697892512255"/>
    <n v="353.49393036460043"/>
    <n v="428.87056215100176"/>
    <n v="494.17688517666943"/>
    <n v="565.06495382684614"/>
    <n v="638.82637301914383"/>
    <n v="714.64194030270119"/>
  </r>
  <r>
    <x v="3"/>
    <x v="4"/>
    <s v="2017/11/30, T"/>
    <x v="21"/>
    <x v="2"/>
    <s v="is_arm16fraud_bad"/>
    <x v="2"/>
    <n v="616"/>
    <n v="595"/>
    <n v="581"/>
    <n v="569"/>
    <n v="560"/>
    <n v="555"/>
    <n v="551"/>
    <n v="546"/>
    <n v="542"/>
    <n v="539"/>
  </r>
  <r>
    <x v="3"/>
    <x v="4"/>
    <s v="2017/11/30, Y"/>
    <x v="21"/>
    <x v="3"/>
    <s v="is_arm16fraud_bad"/>
    <x v="0"/>
    <n v="6.7151921927471186E-2"/>
    <n v="0.14043894925793238"/>
    <n v="0.21740084378243699"/>
    <n v="0.29822741400602049"/>
    <n v="0.33326431867000805"/>
    <n v="0.37843728839715135"/>
    <n v="0.41909863358966226"/>
    <n v="0.47544936072713678"/>
    <n v="0.5221701788148837"/>
    <n v="0.54226689970205877"/>
  </r>
  <r>
    <x v="3"/>
    <x v="4"/>
    <s v="2017/11/30, Y"/>
    <x v="21"/>
    <x v="3"/>
    <s v="is_arm16fraud_bad"/>
    <x v="1"/>
    <n v="1.2521307448889201E-2"/>
    <n v="5.9871557333670286E-3"/>
    <n v="1.7248196469274581E-2"/>
    <n v="1.7450588123982525E-2"/>
    <n v="2.0852272652880952E-2"/>
    <n v="5.8203482162382802E-2"/>
    <n v="5.4373666036197046E-2"/>
    <n v="7.8383397866119919E-2"/>
    <n v="0.11071729696891711"/>
    <n v="0.19172552990323952"/>
  </r>
  <r>
    <x v="3"/>
    <x v="4"/>
    <s v="2017/11/30, Y"/>
    <x v="21"/>
    <x v="3"/>
    <s v="is_arm16fraud_bad"/>
    <x v="2"/>
    <n v="773"/>
    <n v="759"/>
    <n v="749"/>
    <n v="740"/>
    <n v="731"/>
    <n v="725"/>
    <n v="716"/>
    <n v="703"/>
    <n v="695"/>
    <n v="691"/>
  </r>
  <r>
    <x v="3"/>
    <x v="4"/>
    <s v="2017/12/07, C"/>
    <x v="22"/>
    <x v="1"/>
    <s v="is_arm16fraud_bad"/>
    <x v="0"/>
    <n v="0.27766135384240082"/>
    <n v="0.27766135384240082"/>
    <n v="0.31386451195158382"/>
    <n v="0.31386451195158382"/>
    <n v="0.31386451195158382"/>
    <n v="0.31386451195158382"/>
    <n v="0.31386451195158382"/>
    <n v="0.31386451195158382"/>
    <n v="0.32002553685131147"/>
    <n v="0.32002553685131147"/>
  </r>
  <r>
    <x v="3"/>
    <x v="4"/>
    <s v="2017/12/07, C"/>
    <x v="22"/>
    <x v="1"/>
    <s v="is_arm16fraud_bad"/>
    <x v="1"/>
    <n v="56.131554350873913"/>
    <n v="93.350761753434909"/>
    <n v="144.48205721845542"/>
    <n v="198.60420042996523"/>
    <n v="264.78632379692408"/>
    <n v="328.10655283611715"/>
    <n v="392.42559533653048"/>
    <n v="461.21514387299487"/>
    <n v="517.12723616134406"/>
    <n v="583.00789042606641"/>
  </r>
  <r>
    <x v="3"/>
    <x v="4"/>
    <s v="2017/12/07, C"/>
    <x v="22"/>
    <x v="1"/>
    <s v="is_arm16fraud_bad"/>
    <x v="2"/>
    <n v="608"/>
    <n v="595"/>
    <n v="577"/>
    <n v="563"/>
    <n v="555"/>
    <n v="548"/>
    <n v="544"/>
    <n v="540"/>
    <n v="535"/>
    <n v="531"/>
  </r>
  <r>
    <x v="3"/>
    <x v="4"/>
    <s v="2017/12/07, T"/>
    <x v="22"/>
    <x v="2"/>
    <s v="is_arm16fraud_bad"/>
    <x v="0"/>
    <n v="0.29015377512380952"/>
    <n v="0.29911219321818167"/>
    <n v="0.30420359484584875"/>
    <n v="0.32360754884467774"/>
    <n v="0.34576892025809025"/>
    <n v="0.34576892025809025"/>
    <n v="0.34576892025809025"/>
    <n v="0.34576892025809025"/>
    <n v="0.35596702832793625"/>
    <n v="0.3687159388164532"/>
  </r>
  <r>
    <x v="3"/>
    <x v="4"/>
    <s v="2017/12/07, T"/>
    <x v="22"/>
    <x v="2"/>
    <s v="is_arm16fraud_bad"/>
    <x v="1"/>
    <n v="103.1534989010989"/>
    <n v="216.87232863161128"/>
    <n v="335.37662882154655"/>
    <n v="415.8671461790093"/>
    <n v="491.21043060647855"/>
    <n v="596.78036635116894"/>
    <n v="701.75412200393964"/>
    <n v="808.17807425877731"/>
    <n v="881.71975120206946"/>
    <n v="951.18178956616805"/>
  </r>
  <r>
    <x v="3"/>
    <x v="4"/>
    <s v="2017/12/07, T"/>
    <x v="22"/>
    <x v="2"/>
    <s v="is_arm16fraud_bad"/>
    <x v="2"/>
    <n v="617"/>
    <n v="591"/>
    <n v="580"/>
    <n v="570"/>
    <n v="563"/>
    <n v="558"/>
    <n v="552"/>
    <n v="547"/>
    <n v="543"/>
    <n v="540"/>
  </r>
  <r>
    <x v="3"/>
    <x v="4"/>
    <s v="2017/12/07, Y"/>
    <x v="22"/>
    <x v="3"/>
    <s v="is_arm16fraud_bad"/>
    <x v="0"/>
    <n v="0.14841976562304335"/>
    <n v="0.23534932600931097"/>
    <n v="0.30622479019817866"/>
    <n v="0.37571984443391326"/>
    <n v="0.41611797756280888"/>
    <n v="0.49014555128414877"/>
    <n v="0.5710613511559306"/>
    <n v="0.66660204804177903"/>
    <n v="0.68086769369080424"/>
    <n v="0.70980556190719057"/>
  </r>
  <r>
    <x v="3"/>
    <x v="4"/>
    <s v="2017/12/07, Y"/>
    <x v="22"/>
    <x v="3"/>
    <s v="is_arm16fraud_bad"/>
    <x v="1"/>
    <n v="3.2532779322783478E-2"/>
    <n v="4.1246901645246248E-2"/>
    <n v="9.5904553770821757E-2"/>
    <n v="0.1665831985362706"/>
    <n v="0.33427054008982027"/>
    <n v="0.34309513894994942"/>
    <n v="0.36977722263326446"/>
    <n v="0.35016180077035897"/>
    <n v="0.42821454043939378"/>
    <n v="0.52189815975266018"/>
  </r>
  <r>
    <x v="3"/>
    <x v="4"/>
    <s v="2017/12/07, Y"/>
    <x v="22"/>
    <x v="3"/>
    <s v="is_arm16fraud_bad"/>
    <x v="2"/>
    <n v="778"/>
    <n v="752"/>
    <n v="733"/>
    <n v="714"/>
    <n v="708"/>
    <n v="700"/>
    <n v="689"/>
    <n v="669"/>
    <n v="666"/>
    <n v="655"/>
  </r>
  <r>
    <x v="3"/>
    <x v="4"/>
    <s v="2017/12/14, C"/>
    <x v="23"/>
    <x v="1"/>
    <s v="is_arm16fraud_bad"/>
    <x v="0"/>
    <n v="0.20585041393404457"/>
    <n v="0.4995216883906704"/>
    <n v="0.60118016403951413"/>
    <n v="0.60118016403951413"/>
    <n v="0.63445706427346493"/>
    <n v="0.63445706427346493"/>
    <n v="0.63445706427346493"/>
    <n v="0.63445706427346493"/>
    <n v="0.70562194206567053"/>
    <n v="0.70562194206567053"/>
  </r>
  <r>
    <x v="3"/>
    <x v="4"/>
    <s v="2017/12/14, C"/>
    <x v="23"/>
    <x v="1"/>
    <s v="is_arm16fraud_bad"/>
    <x v="1"/>
    <n v="62.81198897027511"/>
    <n v="55.534399020743408"/>
    <n v="70.912066099433517"/>
    <n v="100.62907106454648"/>
    <n v="121.02353384133916"/>
    <n v="148.39109423899299"/>
    <n v="176.0592197528135"/>
    <n v="200.91583188830319"/>
    <n v="205.5489440009938"/>
    <n v="228.66673603130721"/>
  </r>
  <r>
    <x v="3"/>
    <x v="4"/>
    <s v="2017/12/14, C"/>
    <x v="23"/>
    <x v="1"/>
    <s v="is_arm16fraud_bad"/>
    <x v="2"/>
    <n v="609"/>
    <n v="588"/>
    <n v="572"/>
    <n v="563"/>
    <n v="554"/>
    <n v="548"/>
    <n v="543"/>
    <n v="538"/>
    <n v="534"/>
    <n v="531"/>
  </r>
  <r>
    <x v="3"/>
    <x v="4"/>
    <s v="2017/12/14, T"/>
    <x v="23"/>
    <x v="2"/>
    <s v="is_arm16fraud_bad"/>
    <x v="0"/>
    <n v="0"/>
    <n v="0"/>
    <n v="0.31496723265510568"/>
    <n v="0.31496723265510568"/>
    <n v="0.40735583991540314"/>
    <n v="0.42123639331945034"/>
    <n v="0.42123639331945034"/>
    <n v="0.42123639331945034"/>
    <n v="0.42123639331945034"/>
    <n v="0.42123639331945034"/>
  </r>
  <r>
    <x v="3"/>
    <x v="4"/>
    <s v="2017/12/14, T"/>
    <x v="23"/>
    <x v="2"/>
    <s v="is_arm16fraud_bad"/>
    <x v="1"/>
    <m/>
    <m/>
    <n v="235.60684372349456"/>
    <n v="315.93079116011688"/>
    <n v="307.35737284584837"/>
    <n v="358.01420121731002"/>
    <n v="413.91622404848113"/>
    <n v="474.06986981299929"/>
    <n v="536.188995763197"/>
    <n v="597.16488518352139"/>
  </r>
  <r>
    <x v="3"/>
    <x v="4"/>
    <s v="2017/12/14, T"/>
    <x v="23"/>
    <x v="2"/>
    <s v="is_arm16fraud_bad"/>
    <x v="2"/>
    <n v="619"/>
    <n v="595"/>
    <n v="581"/>
    <n v="571"/>
    <n v="563"/>
    <n v="557"/>
    <n v="552"/>
    <n v="547"/>
    <n v="543"/>
    <n v="540"/>
  </r>
  <r>
    <x v="3"/>
    <x v="4"/>
    <s v="2017/12/14, Y"/>
    <x v="23"/>
    <x v="3"/>
    <s v="is_arm16fraud_bad"/>
    <x v="0"/>
    <n v="0.12527930075978472"/>
    <n v="0.22472963469835663"/>
    <n v="0.27523640282437845"/>
    <n v="0.29898305976390283"/>
    <n v="0.30668844184950822"/>
    <n v="0.3778335652942163"/>
    <n v="0.39673635292506654"/>
    <n v="0.41516892657683746"/>
    <n v="0.48741663140190783"/>
    <n v="0.50319440694474626"/>
  </r>
  <r>
    <x v="3"/>
    <x v="4"/>
    <s v="2017/12/14, Y"/>
    <x v="23"/>
    <x v="3"/>
    <s v="is_arm16fraud_bad"/>
    <x v="1"/>
    <n v="0"/>
    <n v="1.2340689506076368E-2"/>
    <n v="0.17709799045117172"/>
    <n v="0.27660464143842778"/>
    <n v="0.27217763499100966"/>
    <n v="0.36324174510144386"/>
    <n v="0.40262032133529208"/>
    <n v="0.4642352556216488"/>
    <n v="0.4801622509944668"/>
    <n v="0.60305403835551397"/>
  </r>
  <r>
    <x v="3"/>
    <x v="4"/>
    <s v="2017/12/14, Y"/>
    <x v="23"/>
    <x v="3"/>
    <s v="is_arm16fraud_bad"/>
    <x v="2"/>
    <n v="763"/>
    <n v="735"/>
    <n v="723"/>
    <n v="715"/>
    <n v="712"/>
    <n v="702"/>
    <n v="689"/>
    <n v="684"/>
    <n v="675"/>
    <n v="668"/>
  </r>
  <r>
    <x v="3"/>
    <x v="4"/>
    <s v="2017/12/21, C"/>
    <x v="24"/>
    <x v="1"/>
    <s v="is_arm16fraud_bad"/>
    <x v="0"/>
    <n v="0.10200763782188188"/>
    <n v="0.18701400267345017"/>
    <n v="0.23376325302357023"/>
    <n v="0.26436554437013471"/>
    <n v="0.26436554437013471"/>
    <n v="0.26861161229447056"/>
    <n v="0.2703117395915019"/>
    <n v="0.32516209651197631"/>
    <n v="0.32516209651197631"/>
    <n v="0.32516209651197631"/>
  </r>
  <r>
    <x v="3"/>
    <x v="4"/>
    <s v="2017/12/21, C"/>
    <x v="24"/>
    <x v="1"/>
    <s v="is_arm16fraud_bad"/>
    <x v="1"/>
    <n v="89.730427083333353"/>
    <n v="105.35917613636364"/>
    <n v="136.61985672466776"/>
    <n v="161.87338220871715"/>
    <n v="206.09472017235004"/>
    <n v="248.40631032627621"/>
    <n v="293.02745369351243"/>
    <n v="282.80871991948038"/>
    <n v="316.28621426610721"/>
    <n v="355.57585977020506"/>
  </r>
  <r>
    <x v="3"/>
    <x v="4"/>
    <s v="2017/12/21, C"/>
    <x v="24"/>
    <x v="1"/>
    <s v="is_arm16fraud_bad"/>
    <x v="2"/>
    <n v="613"/>
    <n v="587"/>
    <n v="572"/>
    <n v="563"/>
    <n v="555"/>
    <n v="548"/>
    <n v="543"/>
    <n v="538"/>
    <n v="534"/>
    <n v="530"/>
  </r>
  <r>
    <x v="3"/>
    <x v="4"/>
    <s v="2017/12/21, T"/>
    <x v="24"/>
    <x v="2"/>
    <s v="is_arm16fraud_bad"/>
    <x v="0"/>
    <n v="7.4063673157010373E-2"/>
    <n v="7.4063673157010373E-2"/>
    <n v="0.17898721012944163"/>
    <n v="0.17898721012944163"/>
    <n v="0.54930557591449347"/>
    <n v="0.54930557591449347"/>
    <n v="0.54930557591449347"/>
    <n v="0.65718548784044228"/>
    <n v="0.65718548784044228"/>
    <n v="0.68803917968310002"/>
  </r>
  <r>
    <x v="3"/>
    <x v="4"/>
    <s v="2017/12/21, T"/>
    <x v="24"/>
    <x v="2"/>
    <s v="is_arm16fraud_bad"/>
    <x v="1"/>
    <n v="334.03341666666677"/>
    <n v="738.88110416666655"/>
    <n v="550.35787931034474"/>
    <n v="656.89881034482733"/>
    <n v="266.34735674157309"/>
    <n v="321.99330056179775"/>
    <n v="377.78026685393246"/>
    <n v="362.86004986898843"/>
    <n v="409.09546952920306"/>
    <n v="437.04871813272592"/>
  </r>
  <r>
    <x v="3"/>
    <x v="4"/>
    <s v="2017/12/21, T"/>
    <x v="24"/>
    <x v="2"/>
    <s v="is_arm16fraud_bad"/>
    <x v="2"/>
    <n v="624"/>
    <n v="596"/>
    <n v="581"/>
    <n v="575"/>
    <n v="569"/>
    <n v="560"/>
    <n v="555"/>
    <n v="549"/>
    <n v="545"/>
    <n v="542"/>
  </r>
  <r>
    <x v="3"/>
    <x v="4"/>
    <s v="2017/12/21, Y"/>
    <x v="24"/>
    <x v="3"/>
    <s v="is_arm16fraud_bad"/>
    <x v="0"/>
    <n v="0.189778457893547"/>
    <n v="0.20590940882867501"/>
    <n v="0.25712595656850445"/>
    <n v="0.30218985444152352"/>
    <n v="0.42058916585544798"/>
    <n v="0.43555731812664222"/>
    <n v="0.47314679352195982"/>
    <n v="0.50477809354581349"/>
    <n v="0.52657667589058121"/>
    <n v="0.54150029677212819"/>
  </r>
  <r>
    <x v="3"/>
    <x v="4"/>
    <s v="2017/12/21, Y"/>
    <x v="24"/>
    <x v="3"/>
    <s v="is_arm16fraud_bad"/>
    <x v="1"/>
    <n v="3.2818089330839163E-2"/>
    <n v="3.0247118961918871E-2"/>
    <n v="0.12792006661115737"/>
    <n v="0.1906661960691366"/>
    <n v="0.19058295051064211"/>
    <n v="0.26769941004647629"/>
    <n v="0.38699401564127406"/>
    <n v="0.54046741036520196"/>
    <n v="0.55380148170927346"/>
    <n v="0.74667105264292932"/>
  </r>
  <r>
    <x v="3"/>
    <x v="4"/>
    <s v="2017/12/21, Y"/>
    <x v="24"/>
    <x v="3"/>
    <s v="is_arm16fraud_bad"/>
    <x v="2"/>
    <n v="763"/>
    <n v="760"/>
    <n v="722"/>
    <n v="705"/>
    <n v="699"/>
    <n v="681"/>
    <n v="670"/>
    <n v="668"/>
    <n v="662"/>
    <n v="661"/>
  </r>
  <r>
    <x v="3"/>
    <x v="4"/>
    <s v="2017/12/28, C"/>
    <x v="25"/>
    <x v="1"/>
    <s v="is_arm16fraud_bad"/>
    <x v="0"/>
    <n v="0.1656353334130127"/>
    <n v="0.24106852550830921"/>
    <n v="0.24106852550830921"/>
    <n v="0.26677153494516903"/>
    <n v="0.26677153494516903"/>
    <n v="0.33317268952435303"/>
    <n v="0.33317268952435303"/>
    <n v="0.33317268952435303"/>
    <n v="0.33317268952435303"/>
    <n v="0.45911743576496655"/>
  </r>
  <r>
    <x v="3"/>
    <x v="4"/>
    <s v="2017/12/28, C"/>
    <x v="25"/>
    <x v="1"/>
    <s v="is_arm16fraud_bad"/>
    <x v="1"/>
    <n v="83.442917662394095"/>
    <n v="127.60983047233179"/>
    <n v="197.33479048939125"/>
    <n v="246.1144089025918"/>
    <n v="308.07139897870701"/>
    <n v="297.97881950873301"/>
    <n v="354.17619036598154"/>
    <n v="404.87965963093257"/>
    <n v="460.2179611800284"/>
    <n v="373.60125459064847"/>
  </r>
  <r>
    <x v="3"/>
    <x v="4"/>
    <s v="2017/12/28, C"/>
    <x v="25"/>
    <x v="1"/>
    <s v="is_arm16fraud_bad"/>
    <x v="2"/>
    <n v="602"/>
    <n v="577"/>
    <n v="561"/>
    <n v="553"/>
    <n v="546"/>
    <n v="539"/>
    <n v="536"/>
    <n v="531"/>
    <n v="529"/>
    <n v="526"/>
  </r>
  <r>
    <x v="3"/>
    <x v="4"/>
    <s v="2017/12/28, T"/>
    <x v="25"/>
    <x v="2"/>
    <s v="is_arm16fraud_bad"/>
    <x v="0"/>
    <n v="0"/>
    <n v="0"/>
    <n v="0"/>
    <n v="0"/>
    <n v="0"/>
    <n v="0"/>
    <n v="0"/>
    <n v="0.3725695999060501"/>
    <n v="0.3725695999060501"/>
    <n v="0.41326159876103713"/>
  </r>
  <r>
    <x v="3"/>
    <x v="4"/>
    <s v="2017/12/28, T"/>
    <x v="25"/>
    <x v="2"/>
    <s v="is_arm16fraud_bad"/>
    <x v="1"/>
    <m/>
    <m/>
    <m/>
    <m/>
    <m/>
    <m/>
    <m/>
    <n v="1978.5500394011033"/>
    <n v="2252.0950354609922"/>
    <n v="2249.1450607416878"/>
  </r>
  <r>
    <x v="3"/>
    <x v="4"/>
    <s v="2017/12/28, T"/>
    <x v="25"/>
    <x v="2"/>
    <s v="is_arm16fraud_bad"/>
    <x v="2"/>
    <n v="607"/>
    <n v="586"/>
    <n v="571"/>
    <n v="563"/>
    <n v="557"/>
    <n v="551"/>
    <n v="546"/>
    <n v="542"/>
    <n v="540"/>
    <n v="536"/>
  </r>
  <r>
    <x v="3"/>
    <x v="4"/>
    <s v="2017/12/28, Y"/>
    <x v="25"/>
    <x v="3"/>
    <s v="is_arm16fraud_bad"/>
    <x v="0"/>
    <n v="0.13960993366975671"/>
    <n v="0.28848617679189226"/>
    <n v="0.33956611777493656"/>
    <n v="0.38632282967699344"/>
    <n v="0.41421910135925022"/>
    <n v="0.48064782780763687"/>
    <n v="0.4926263001147147"/>
    <n v="0.55775240417495742"/>
    <n v="0.58236043201286869"/>
    <n v="0.60082511576332653"/>
  </r>
  <r>
    <x v="3"/>
    <x v="4"/>
    <s v="2017/12/28, Y"/>
    <x v="25"/>
    <x v="3"/>
    <s v="is_arm16fraud_bad"/>
    <x v="1"/>
    <n v="0.25238894585926935"/>
    <n v="0.20890825829444737"/>
    <n v="0.27229998408882328"/>
    <n v="0.53486358880668738"/>
    <n v="0.63047891922176658"/>
    <n v="0.95017831234327421"/>
    <n v="0.93170186998796389"/>
    <n v="1.060275868439521"/>
    <n v="1.126240485096172"/>
    <n v="1.1777915805521522"/>
  </r>
  <r>
    <x v="3"/>
    <x v="4"/>
    <s v="2017/12/28, Y"/>
    <x v="25"/>
    <x v="3"/>
    <s v="is_arm16fraud_bad"/>
    <x v="2"/>
    <n v="779"/>
    <n v="735"/>
    <n v="725"/>
    <n v="709"/>
    <n v="696"/>
    <n v="682"/>
    <n v="678"/>
    <n v="666"/>
    <n v="653"/>
    <n v="651"/>
  </r>
  <r>
    <x v="3"/>
    <x v="4"/>
    <s v="2018/01/04, C"/>
    <x v="26"/>
    <x v="1"/>
    <s v="is_arm16fraud_bad"/>
    <x v="0"/>
    <n v="0.18561237145454479"/>
    <n v="0.69997217594266647"/>
    <n v="0.72249727110206896"/>
    <n v="0.73600151398919234"/>
    <n v="0.73600151398919234"/>
    <n v="0.73600151398919234"/>
    <n v="0.73600151398919234"/>
    <n v="0.73600151398919234"/>
    <n v="0.73600151398919234"/>
    <n v="0.73739384333591307"/>
  </r>
  <r>
    <x v="3"/>
    <x v="4"/>
    <s v="2018/01/04, C"/>
    <x v="26"/>
    <x v="1"/>
    <s v="is_arm16fraud_bad"/>
    <x v="1"/>
    <n v="53.687295171509717"/>
    <n v="26.3640863883614"/>
    <n v="42.296258357032386"/>
    <n v="56.819521736734806"/>
    <n v="73.626018574638366"/>
    <n v="90.207173948977882"/>
    <n v="107.05770749536248"/>
    <n v="124.28169749175041"/>
    <n v="139.76270042426583"/>
    <n v="157.05545065688963"/>
  </r>
  <r>
    <x v="3"/>
    <x v="4"/>
    <s v="2018/01/04, C"/>
    <x v="26"/>
    <x v="1"/>
    <s v="is_arm16fraud_bad"/>
    <x v="2"/>
    <n v="612"/>
    <n v="585"/>
    <n v="571"/>
    <n v="560"/>
    <n v="552"/>
    <n v="546"/>
    <n v="541"/>
    <n v="537"/>
    <n v="534"/>
    <n v="530"/>
  </r>
  <r>
    <x v="3"/>
    <x v="4"/>
    <s v="2018/01/04, T"/>
    <x v="26"/>
    <x v="2"/>
    <s v="is_arm16fraud_bad"/>
    <x v="0"/>
    <n v="0"/>
    <n v="0"/>
    <n v="0"/>
    <n v="0"/>
    <n v="0"/>
    <n v="0"/>
    <n v="0"/>
    <n v="0"/>
    <n v="2.0472226013375189E-2"/>
    <n v="3.183431145079841E-2"/>
  </r>
  <r>
    <x v="3"/>
    <x v="4"/>
    <s v="2018/01/04, T"/>
    <x v="26"/>
    <x v="2"/>
    <s v="is_arm16fraud_bad"/>
    <x v="1"/>
    <m/>
    <m/>
    <m/>
    <m/>
    <m/>
    <m/>
    <m/>
    <m/>
    <n v="23096.30027777778"/>
    <n v="16797.301982851022"/>
  </r>
  <r>
    <x v="3"/>
    <x v="4"/>
    <s v="2018/01/04, T"/>
    <x v="26"/>
    <x v="2"/>
    <s v="is_arm16fraud_bad"/>
    <x v="2"/>
    <n v="616"/>
    <n v="597"/>
    <n v="583"/>
    <n v="573"/>
    <n v="565"/>
    <n v="558"/>
    <n v="553"/>
    <n v="548"/>
    <n v="543"/>
    <n v="539"/>
  </r>
  <r>
    <x v="3"/>
    <x v="4"/>
    <s v="2018/01/04, Y"/>
    <x v="26"/>
    <x v="3"/>
    <s v="is_arm16fraud_bad"/>
    <x v="0"/>
    <n v="6.8470213659954995E-2"/>
    <n v="0.15907773703117017"/>
    <n v="0.1994677734663966"/>
    <n v="0.23125578239075839"/>
    <n v="0.25176958418075968"/>
    <n v="0.28916234487411402"/>
    <n v="0.35395293602431882"/>
    <n v="0.40451603485314463"/>
    <n v="0.40865272514582962"/>
    <n v="0.41206662892290208"/>
  </r>
  <r>
    <x v="3"/>
    <x v="4"/>
    <s v="2018/01/04, Y"/>
    <x v="26"/>
    <x v="3"/>
    <s v="is_arm16fraud_bad"/>
    <x v="1"/>
    <n v="0.55748586838147596"/>
    <n v="0.55317407565401122"/>
    <n v="0.61933667999794306"/>
    <n v="0.71704464223260644"/>
    <n v="1.0182623357737437"/>
    <n v="1.0595111887911521"/>
    <n v="0.92626636935199202"/>
    <n v="0.97448991783384475"/>
    <n v="1.2032916081563221"/>
    <n v="1.5556531093022703"/>
  </r>
  <r>
    <x v="3"/>
    <x v="4"/>
    <s v="2018/01/04, Y"/>
    <x v="26"/>
    <x v="3"/>
    <s v="is_arm16fraud_bad"/>
    <x v="2"/>
    <n v="748"/>
    <n v="730"/>
    <n v="713"/>
    <n v="707"/>
    <n v="691"/>
    <n v="686"/>
    <n v="665"/>
    <n v="657"/>
    <n v="646"/>
    <n v="639"/>
  </r>
  <r>
    <x v="3"/>
    <x v="4"/>
    <s v="2018/01/11, C"/>
    <x v="27"/>
    <x v="1"/>
    <s v="is_arm16fraud_bad"/>
    <x v="0"/>
    <n v="0.15513011301934598"/>
    <n v="0.15513011301934598"/>
    <n v="0.313701943794853"/>
    <n v="0.319970581644555"/>
    <n v="0.35878327520526759"/>
    <n v="0.35878327520526759"/>
    <n v="0.35878327520526759"/>
    <n v="0.35878327520526759"/>
    <n v="0.41624100068374681"/>
    <n v="0.41624100068374681"/>
  </r>
  <r>
    <x v="3"/>
    <x v="4"/>
    <s v="2018/01/11, C"/>
    <x v="27"/>
    <x v="1"/>
    <s v="is_arm16fraud_bad"/>
    <x v="1"/>
    <n v="85.443516426534302"/>
    <n v="193.70004444609063"/>
    <n v="142.44310126930051"/>
    <n v="183.52770345496336"/>
    <n v="214.12879746328659"/>
    <n v="252.94992232916408"/>
    <n v="300.00755489005974"/>
    <n v="345.99644075396759"/>
    <n v="336.84771820603788"/>
    <n v="377.98427384288334"/>
  </r>
  <r>
    <x v="3"/>
    <x v="4"/>
    <s v="2018/01/11, C"/>
    <x v="27"/>
    <x v="1"/>
    <s v="is_arm16fraud_bad"/>
    <x v="2"/>
    <n v="611"/>
    <n v="584"/>
    <n v="569"/>
    <n v="559"/>
    <n v="550"/>
    <n v="544"/>
    <n v="540"/>
    <n v="535"/>
    <n v="531"/>
    <n v="528"/>
  </r>
  <r>
    <x v="3"/>
    <x v="4"/>
    <s v="2018/01/11, T"/>
    <x v="27"/>
    <x v="2"/>
    <s v="is_arm16fraud_bad"/>
    <x v="0"/>
    <n v="3.0879688823602196E-2"/>
    <n v="0.21514256434987036"/>
    <n v="0.21514256434987036"/>
    <n v="0.2231599252516728"/>
    <n v="0.31802303999796955"/>
    <n v="0.31802303999796955"/>
    <n v="0.32436522616445262"/>
    <n v="0.32436522616445262"/>
    <n v="0.58291956305858994"/>
    <n v="0.58291956305858994"/>
  </r>
  <r>
    <x v="3"/>
    <x v="4"/>
    <s v="2018/01/11, T"/>
    <x v="27"/>
    <x v="2"/>
    <s v="is_arm16fraud_bad"/>
    <x v="1"/>
    <n v="498.70055481352097"/>
    <n v="136.53421273834627"/>
    <n v="211.72253395466808"/>
    <n v="281.33157041712877"/>
    <n v="246.72887028871287"/>
    <n v="303.55972535365822"/>
    <n v="350.36902002210553"/>
    <n v="403.66309653061035"/>
    <n v="253.31185401483688"/>
    <n v="282.58902961394648"/>
  </r>
  <r>
    <x v="3"/>
    <x v="4"/>
    <s v="2018/01/11, T"/>
    <x v="27"/>
    <x v="2"/>
    <s v="is_arm16fraud_bad"/>
    <x v="2"/>
    <n v="617"/>
    <n v="591"/>
    <n v="577"/>
    <n v="568"/>
    <n v="561"/>
    <n v="554"/>
    <n v="549"/>
    <n v="546"/>
    <n v="542"/>
    <n v="539"/>
  </r>
  <r>
    <x v="3"/>
    <x v="4"/>
    <s v="2018/01/11, Y"/>
    <x v="27"/>
    <x v="3"/>
    <s v="is_arm16fraud_bad"/>
    <x v="0"/>
    <n v="9.2582334588623139E-2"/>
    <n v="0.18685272759874644"/>
    <n v="0.23377087311369557"/>
    <n v="0.24072763561730223"/>
    <n v="0.2976534318318147"/>
    <n v="0.33001455180796679"/>
    <n v="0.40624014639811007"/>
    <n v="0.40821899749226098"/>
    <n v="0.4222219168976456"/>
    <n v="0.46468703873403611"/>
  </r>
  <r>
    <x v="3"/>
    <x v="4"/>
    <s v="2018/01/11, Y"/>
    <x v="27"/>
    <x v="3"/>
    <s v="is_arm16fraud_bad"/>
    <x v="1"/>
    <n v="0.17678883399395109"/>
    <n v="0.25683984787307124"/>
    <n v="0.34739044263378105"/>
    <n v="0.75259801060011422"/>
    <n v="0.74889684057009021"/>
    <n v="0.74425960649648659"/>
    <n v="0.62524060279133509"/>
    <n v="0.89322795288640244"/>
    <n v="1.0013753804024563"/>
    <n v="0.97855761795724172"/>
  </r>
  <r>
    <x v="3"/>
    <x v="4"/>
    <s v="2018/01/11, Y"/>
    <x v="27"/>
    <x v="3"/>
    <s v="is_arm16fraud_bad"/>
    <x v="2"/>
    <n v="740"/>
    <n v="727"/>
    <n v="709"/>
    <n v="706"/>
    <n v="695"/>
    <n v="689"/>
    <n v="684"/>
    <n v="675"/>
    <n v="666"/>
    <n v="662"/>
  </r>
  <r>
    <x v="3"/>
    <x v="4"/>
    <s v="2018/01/18, C"/>
    <x v="28"/>
    <x v="1"/>
    <s v="is_arm16fraud_bad"/>
    <x v="0"/>
    <n v="9.055916822142121E-2"/>
    <n v="9.055916822142121E-2"/>
    <n v="9.055916822142121E-2"/>
    <n v="9.055916822142121E-2"/>
    <n v="9.055916822142121E-2"/>
    <n v="9.055916822142121E-2"/>
    <n v="9.055916822142121E-2"/>
    <n v="9.055916822142121E-2"/>
    <n v="0.55971163077146013"/>
    <n v="0.55971163077146013"/>
  </r>
  <r>
    <x v="3"/>
    <x v="4"/>
    <s v="2018/01/18, C"/>
    <x v="28"/>
    <x v="1"/>
    <s v="is_arm16fraud_bad"/>
    <x v="1"/>
    <n v="156.77020202020205"/>
    <n v="337.36146114611449"/>
    <n v="527.08460846084608"/>
    <n v="715.58273327332734"/>
    <n v="877.2319731973198"/>
    <n v="1063.1703920392038"/>
    <n v="1255.004100410041"/>
    <n v="1454.8018301830182"/>
    <n v="265.93043284789655"/>
    <n v="299.97085760517803"/>
  </r>
  <r>
    <x v="3"/>
    <x v="4"/>
    <s v="2018/01/18, C"/>
    <x v="28"/>
    <x v="1"/>
    <s v="is_arm16fraud_bad"/>
    <x v="2"/>
    <n v="607"/>
    <n v="583"/>
    <n v="573"/>
    <n v="563"/>
    <n v="552"/>
    <n v="545"/>
    <n v="544"/>
    <n v="539"/>
    <n v="535"/>
    <n v="533"/>
  </r>
  <r>
    <x v="3"/>
    <x v="4"/>
    <s v="2018/01/18, T"/>
    <x v="28"/>
    <x v="2"/>
    <s v="is_arm16fraud_bad"/>
    <x v="0"/>
    <n v="0"/>
    <n v="0"/>
    <n v="0"/>
    <n v="0"/>
    <n v="4.9185513205756759E-2"/>
    <n v="0.25998559052489151"/>
    <n v="0.25998559052489151"/>
    <n v="0.25998559052489151"/>
    <n v="0.25998559052489151"/>
    <n v="0.25998559052489151"/>
  </r>
  <r>
    <x v="3"/>
    <x v="4"/>
    <s v="2018/01/18, T"/>
    <x v="28"/>
    <x v="2"/>
    <s v="is_arm16fraud_bad"/>
    <x v="1"/>
    <m/>
    <m/>
    <m/>
    <m/>
    <n v="24240.419435512689"/>
    <n v="5511.0871916187907"/>
    <n v="6493.1897262588718"/>
    <n v="7439.3064548834063"/>
    <n v="8385.7814126394042"/>
    <n v="9345.2307536329863"/>
  </r>
  <r>
    <x v="3"/>
    <x v="4"/>
    <s v="2018/01/18, T"/>
    <x v="28"/>
    <x v="2"/>
    <s v="is_arm16fraud_bad"/>
    <x v="2"/>
    <n v="620"/>
    <n v="607"/>
    <n v="591"/>
    <n v="578"/>
    <n v="570"/>
    <n v="562"/>
    <n v="558"/>
    <n v="552"/>
    <n v="548"/>
    <n v="543"/>
  </r>
  <r>
    <x v="3"/>
    <x v="4"/>
    <s v="2018/01/18, Y"/>
    <x v="28"/>
    <x v="3"/>
    <s v="is_arm16fraud_bad"/>
    <x v="0"/>
    <n v="0.12048139064829085"/>
    <n v="0.22244540154958664"/>
    <n v="0.34835622607218503"/>
    <n v="0.38570355597171929"/>
    <n v="0.41506691396606993"/>
    <n v="0.44574177871357951"/>
    <n v="0.53519223214206579"/>
    <n v="0.56904597013771085"/>
    <n v="0.57205083511884258"/>
    <n v="0.57205083511884258"/>
  </r>
  <r>
    <x v="3"/>
    <x v="4"/>
    <s v="2018/01/18, Y"/>
    <x v="28"/>
    <x v="3"/>
    <s v="is_arm16fraud_bad"/>
    <x v="1"/>
    <n v="0.2720029063806646"/>
    <n v="0.14732284053898101"/>
    <n v="9.407407121906472E-2"/>
    <n v="0.32395350699170472"/>
    <n v="0.54748323244007691"/>
    <n v="0.64000421705799948"/>
    <n v="0.54287706939416513"/>
    <n v="0.61357837388897685"/>
    <n v="0.72910606277534373"/>
    <n v="0.81687231111184133"/>
  </r>
  <r>
    <x v="3"/>
    <x v="4"/>
    <s v="2018/01/18, Y"/>
    <x v="28"/>
    <x v="3"/>
    <s v="is_arm16fraud_bad"/>
    <x v="2"/>
    <n v="775"/>
    <n v="762"/>
    <n v="740"/>
    <n v="724"/>
    <n v="692"/>
    <n v="688"/>
    <n v="685"/>
    <n v="667"/>
    <n v="658"/>
    <n v="655"/>
  </r>
  <r>
    <x v="3"/>
    <x v="4"/>
    <s v="2018/01/25, C"/>
    <x v="29"/>
    <x v="1"/>
    <s v="is_arm16fraud_bad"/>
    <x v="0"/>
    <n v="0.26722498380673737"/>
    <n v="0.65259955352334387"/>
    <n v="0.65738449666617982"/>
    <n v="0.65738449666617982"/>
    <n v="0.65738449666617982"/>
    <n v="0.65738449666617982"/>
    <n v="0.65738449666617982"/>
    <n v="0.65738449666617982"/>
    <n v="0.65738449666617982"/>
    <n v="0.65738449666617982"/>
  </r>
  <r>
    <x v="3"/>
    <x v="4"/>
    <s v="2018/01/25, C"/>
    <x v="29"/>
    <x v="1"/>
    <s v="is_arm16fraud_bad"/>
    <x v="1"/>
    <n v="44.321281858739347"/>
    <n v="32.000004521817779"/>
    <n v="48.448488698060558"/>
    <n v="67.553899399160159"/>
    <n v="84.296685168434905"/>
    <n v="103.24747330785132"/>
    <n v="120.45488089814002"/>
    <n v="138.87086319390048"/>
    <n v="157.47685633036545"/>
    <n v="175.25929259353197"/>
  </r>
  <r>
    <x v="3"/>
    <x v="4"/>
    <s v="2018/01/25, C"/>
    <x v="29"/>
    <x v="1"/>
    <s v="is_arm16fraud_bad"/>
    <x v="2"/>
    <n v="631"/>
    <n v="599"/>
    <n v="577"/>
    <n v="562"/>
    <n v="553"/>
    <n v="546"/>
    <n v="540"/>
    <n v="536"/>
    <n v="533"/>
    <n v="530"/>
  </r>
  <r>
    <x v="3"/>
    <x v="4"/>
    <s v="2018/01/25, T"/>
    <x v="29"/>
    <x v="2"/>
    <s v="is_arm16fraud_bad"/>
    <x v="0"/>
    <n v="0"/>
    <n v="0"/>
    <n v="0"/>
    <n v="0.19702144420567688"/>
    <n v="0.88550958033973726"/>
    <n v="0.88550958033973726"/>
    <n v="0.88550958033973726"/>
    <n v="0.88550958033973726"/>
    <n v="0.88550958033973726"/>
    <n v="0.88550958033973726"/>
  </r>
  <r>
    <x v="3"/>
    <x v="4"/>
    <s v="2018/01/25, T"/>
    <x v="29"/>
    <x v="2"/>
    <s v="is_arm16fraud_bad"/>
    <x v="1"/>
    <m/>
    <m/>
    <m/>
    <n v="1458.0225478287275"/>
    <n v="404.5886635436139"/>
    <n v="490.46343550820927"/>
    <n v="574.23074367694437"/>
    <n v="658.05995923515241"/>
    <n v="741.89085831400178"/>
    <n v="824.0211706943536"/>
  </r>
  <r>
    <x v="3"/>
    <x v="4"/>
    <s v="2018/01/25, T"/>
    <x v="29"/>
    <x v="2"/>
    <s v="is_arm16fraud_bad"/>
    <x v="2"/>
    <n v="610"/>
    <n v="592"/>
    <n v="578"/>
    <n v="569"/>
    <n v="561"/>
    <n v="556"/>
    <n v="551"/>
    <n v="547"/>
    <n v="542"/>
    <n v="539"/>
  </r>
  <r>
    <x v="3"/>
    <x v="4"/>
    <s v="2018/01/25, Y"/>
    <x v="29"/>
    <x v="3"/>
    <s v="is_arm16fraud_bad"/>
    <x v="0"/>
    <n v="0.1246318834453545"/>
    <n v="0.23752562863633783"/>
    <n v="0.28795616426263576"/>
    <n v="0.30110544250166899"/>
    <n v="0.37380185727242143"/>
    <n v="0.38634890765033114"/>
    <n v="0.4641148162907941"/>
    <n v="0.50782280835106253"/>
    <n v="0.50782280835106253"/>
    <n v="0.52297314674879725"/>
  </r>
  <r>
    <x v="3"/>
    <x v="4"/>
    <s v="2018/01/25, Y"/>
    <x v="29"/>
    <x v="3"/>
    <s v="is_arm16fraud_bad"/>
    <x v="1"/>
    <n v="2.8934428462460499E-2"/>
    <n v="1.518216091625422E-2"/>
    <n v="0.13601091825019121"/>
    <n v="0.16225122625021146"/>
    <n v="0.23637585706159711"/>
    <n v="0.52551533226779157"/>
    <n v="0.45207581400750391"/>
    <n v="0.46081009027560721"/>
    <n v="0.53392313619565457"/>
    <n v="0.66391764373636686"/>
  </r>
  <r>
    <x v="3"/>
    <x v="4"/>
    <s v="2018/01/25, Y"/>
    <x v="29"/>
    <x v="3"/>
    <s v="is_arm16fraud_bad"/>
    <x v="2"/>
    <n v="747"/>
    <n v="743"/>
    <n v="720"/>
    <n v="704"/>
    <n v="668"/>
    <n v="657"/>
    <n v="653"/>
    <n v="646"/>
    <n v="642"/>
    <n v="635"/>
  </r>
  <r>
    <x v="3"/>
    <x v="4"/>
    <s v="2018/02/01, C"/>
    <x v="6"/>
    <x v="1"/>
    <s v="is_arm16fraud_bad"/>
    <x v="0"/>
    <n v="0"/>
    <n v="0.92267946115519484"/>
    <n v="0.92267946115519484"/>
    <n v="0.92267946115519484"/>
    <n v="0.92267946115519484"/>
    <n v="0.92267946115519484"/>
    <n v="0.92267946115519484"/>
    <n v="0.92267946115519484"/>
    <n v="0.92267946115519484"/>
    <n v="0.92267946115519484"/>
  </r>
  <r>
    <x v="3"/>
    <x v="4"/>
    <s v="2018/02/01, C"/>
    <x v="6"/>
    <x v="1"/>
    <s v="is_arm16fraud_bad"/>
    <x v="1"/>
    <m/>
    <n v="166.84604999999999"/>
    <n v="319.20704999999998"/>
    <n v="339.03825000000006"/>
    <n v="445.73610000000002"/>
    <n v="564.8682"/>
    <n v="647.50485000000015"/>
    <n v="753.85614999999984"/>
    <n v="915.71969999999999"/>
    <n v="967.58609999999999"/>
  </r>
  <r>
    <x v="3"/>
    <x v="4"/>
    <s v="2018/02/01, C"/>
    <x v="6"/>
    <x v="1"/>
    <s v="is_arm16fraud_bad"/>
    <x v="2"/>
    <n v="606"/>
    <n v="582"/>
    <n v="578"/>
    <n v="574"/>
    <n v="564"/>
    <n v="551"/>
    <n v="545"/>
    <n v="540"/>
    <n v="535"/>
    <n v="533"/>
  </r>
  <r>
    <x v="3"/>
    <x v="4"/>
    <s v="2018/02/01, T"/>
    <x v="6"/>
    <x v="2"/>
    <s v="is_arm16fraud_bad"/>
    <x v="0"/>
    <n v="9.8046463489012518E-3"/>
    <n v="9.8046463489012518E-3"/>
    <n v="9.8046463489012518E-3"/>
    <n v="1.2262738647494779E-2"/>
    <n v="1.9637015543275359E-2"/>
    <n v="1.9637015543275359E-2"/>
    <n v="1.9637015543275359E-2"/>
    <n v="1.9637015543275359E-2"/>
    <n v="1.9637015543275359E-2"/>
    <n v="1.9637015543275359E-2"/>
  </r>
  <r>
    <x v="3"/>
    <x v="4"/>
    <s v="2018/02/01, T"/>
    <x v="6"/>
    <x v="2"/>
    <s v="is_arm16fraud_bad"/>
    <x v="1"/>
    <n v="917.01625824693724"/>
    <n v="1777.2066446748347"/>
    <n v="2793.8642789820919"/>
    <n v="2988.3451394122071"/>
    <n v="2340.4630588235295"/>
    <n v="2894.5649411764703"/>
    <n v="3384.2732941176459"/>
    <n v="3829.5415294117647"/>
    <n v="4310.0883529411776"/>
    <n v="4841.733411764706"/>
  </r>
  <r>
    <x v="3"/>
    <x v="4"/>
    <s v="2018/02/01, T"/>
    <x v="6"/>
    <x v="2"/>
    <s v="is_arm16fraud_bad"/>
    <x v="2"/>
    <n v="605"/>
    <n v="587"/>
    <n v="575"/>
    <n v="565"/>
    <n v="560"/>
    <n v="556"/>
    <n v="551"/>
    <n v="547"/>
    <n v="542"/>
    <n v="538"/>
  </r>
  <r>
    <x v="3"/>
    <x v="4"/>
    <s v="2018/02/01, Y"/>
    <x v="6"/>
    <x v="3"/>
    <s v="is_arm16fraud_bad"/>
    <x v="0"/>
    <n v="0.18793723835239748"/>
    <n v="0.20780606436307497"/>
    <n v="0.40252055926771446"/>
    <n v="0.40252055926771446"/>
    <n v="0.40252055926771446"/>
    <n v="0.65893570646591204"/>
    <n v="0.65893570646591204"/>
    <n v="0.65893570646591204"/>
    <n v="0.65893570646591204"/>
    <n v="0.65893570646591204"/>
  </r>
  <r>
    <x v="3"/>
    <x v="4"/>
    <s v="2018/02/01, Y"/>
    <x v="6"/>
    <x v="3"/>
    <s v="is_arm16fraud_bad"/>
    <x v="1"/>
    <n v="0"/>
    <n v="0.16658539616976925"/>
    <n v="8.6001707891346535E-2"/>
    <n v="0.55986751501809073"/>
    <n v="0.55986751501809073"/>
    <n v="0.34200329872784901"/>
    <n v="0.34200329872784901"/>
    <n v="0.77620513624590304"/>
    <n v="0.77620513624590304"/>
    <n v="0.77620513624590304"/>
  </r>
  <r>
    <x v="3"/>
    <x v="4"/>
    <s v="2018/02/01, Y"/>
    <x v="6"/>
    <x v="3"/>
    <s v="is_arm16fraud_bad"/>
    <x v="2"/>
    <n v="760"/>
    <n v="735"/>
    <n v="728"/>
    <n v="701"/>
    <n v="701"/>
    <n v="699"/>
    <n v="699"/>
    <n v="693"/>
    <n v="693"/>
    <n v="673"/>
  </r>
  <r>
    <x v="3"/>
    <x v="4"/>
    <s v="2018/02/08, C"/>
    <x v="30"/>
    <x v="1"/>
    <s v="is_arm16fraud_bad"/>
    <x v="0"/>
    <n v="0"/>
    <n v="0"/>
    <n v="0"/>
    <n v="0"/>
    <n v="0"/>
    <n v="0"/>
    <n v="0"/>
    <n v="0"/>
    <n v="0"/>
    <n v="0"/>
  </r>
  <r>
    <x v="3"/>
    <x v="4"/>
    <s v="2018/02/08, C"/>
    <x v="30"/>
    <x v="1"/>
    <s v="is_arm16fraud_bad"/>
    <x v="1"/>
    <m/>
    <m/>
    <m/>
    <m/>
    <m/>
    <m/>
    <m/>
    <m/>
    <m/>
    <m/>
  </r>
  <r>
    <x v="3"/>
    <x v="4"/>
    <s v="2018/02/08, C"/>
    <x v="30"/>
    <x v="1"/>
    <s v="is_arm16fraud_bad"/>
    <x v="2"/>
    <n v="591"/>
    <n v="570"/>
    <n v="562"/>
    <n v="556"/>
    <n v="556"/>
    <n v="551"/>
    <n v="551"/>
    <n v="551"/>
    <n v="547"/>
    <n v="547"/>
  </r>
  <r>
    <x v="3"/>
    <x v="4"/>
    <s v="2018/02/08, T"/>
    <x v="30"/>
    <x v="2"/>
    <s v="is_arm16fraud_bad"/>
    <x v="0"/>
    <n v="0"/>
    <n v="0"/>
    <n v="0"/>
    <n v="0"/>
    <n v="0"/>
    <n v="0"/>
    <n v="0"/>
    <n v="0"/>
    <n v="0"/>
    <n v="0"/>
  </r>
  <r>
    <x v="3"/>
    <x v="4"/>
    <s v="2018/02/08, T"/>
    <x v="30"/>
    <x v="2"/>
    <s v="is_arm16fraud_bad"/>
    <x v="1"/>
    <m/>
    <m/>
    <m/>
    <m/>
    <m/>
    <m/>
    <m/>
    <m/>
    <m/>
    <m/>
  </r>
  <r>
    <x v="3"/>
    <x v="4"/>
    <s v="2018/02/08, T"/>
    <x v="30"/>
    <x v="2"/>
    <s v="is_arm16fraud_bad"/>
    <x v="2"/>
    <n v="624"/>
    <n v="606"/>
    <n v="591"/>
    <n v="586"/>
    <n v="576"/>
    <n v="563"/>
    <n v="560"/>
    <n v="555"/>
    <n v="555"/>
    <n v="553"/>
  </r>
  <r>
    <x v="3"/>
    <x v="4"/>
    <s v="2018/02/08, Y"/>
    <x v="30"/>
    <x v="3"/>
    <s v="is_arm16fraud_bad"/>
    <x v="0"/>
    <n v="0.20143370439100297"/>
    <n v="0.23843204004502039"/>
    <n v="0.23843204004502039"/>
    <n v="0.24145354561088536"/>
    <n v="0.64427059596679404"/>
    <n v="0.64427059596679404"/>
    <n v="0.64427059596679404"/>
    <n v="0.64427059596679404"/>
    <n v="0.91469534411171505"/>
    <n v="0.91469534411171505"/>
  </r>
  <r>
    <x v="3"/>
    <x v="4"/>
    <s v="2018/02/08, Y"/>
    <x v="30"/>
    <x v="3"/>
    <s v="is_arm16fraud_bad"/>
    <x v="1"/>
    <n v="0"/>
    <n v="0"/>
    <n v="0.64422244281580687"/>
    <n v="1.207625086032494"/>
    <n v="0.45258213026724098"/>
    <n v="0.45258213026724098"/>
    <n v="0.45258213026724098"/>
    <n v="0.45258213026724098"/>
    <n v="0.3187786629376172"/>
    <n v="0.3187786629376172"/>
  </r>
  <r>
    <x v="3"/>
    <x v="4"/>
    <s v="2018/02/08, Y"/>
    <x v="30"/>
    <x v="3"/>
    <s v="is_arm16fraud_bad"/>
    <x v="2"/>
    <n v="759"/>
    <n v="749"/>
    <n v="701"/>
    <n v="675"/>
    <n v="647"/>
    <n v="647"/>
    <n v="647"/>
    <n v="647"/>
    <n v="645"/>
    <n v="645"/>
  </r>
  <r>
    <x v="3"/>
    <x v="4"/>
    <s v="2018/02/15, C"/>
    <x v="31"/>
    <x v="1"/>
    <s v="is_arm16fraud_bad"/>
    <x v="0"/>
    <n v="0.12538398846467302"/>
    <n v="0.12538398846467302"/>
    <n v="0.12538398846467302"/>
    <n v="0.12538398846467302"/>
    <n v="0.12538398846467302"/>
    <n v="0.12538398846467302"/>
    <n v="0.12538398846467302"/>
    <n v="0.12538398846467302"/>
    <n v="0.12538398846467302"/>
    <n v="0.12538398846467302"/>
  </r>
  <r>
    <x v="3"/>
    <x v="4"/>
    <s v="2018/02/15, C"/>
    <x v="31"/>
    <x v="1"/>
    <s v="is_arm16fraud_bad"/>
    <x v="1"/>
    <n v="38.256749999999997"/>
    <n v="84.025499999999994"/>
    <n v="124.18474999999998"/>
    <n v="158.7829375"/>
    <n v="208.78293750000003"/>
    <n v="243.11406249999999"/>
    <n v="308.13006250000001"/>
    <n v="339.0103125"/>
    <n v="359.8816875"/>
    <n v="403.8239375"/>
  </r>
  <r>
    <x v="3"/>
    <x v="4"/>
    <s v="2018/02/15, C"/>
    <x v="31"/>
    <x v="1"/>
    <s v="is_arm16fraud_bad"/>
    <x v="2"/>
    <n v="614"/>
    <n v="588"/>
    <n v="574"/>
    <n v="564"/>
    <n v="563"/>
    <n v="556"/>
    <n v="551"/>
    <n v="550"/>
    <n v="546"/>
    <n v="543"/>
  </r>
  <r>
    <x v="3"/>
    <x v="4"/>
    <s v="2018/02/15, T"/>
    <x v="31"/>
    <x v="2"/>
    <s v="is_arm16fraud_bad"/>
    <x v="0"/>
    <m/>
    <m/>
    <m/>
    <m/>
    <m/>
    <m/>
    <m/>
    <m/>
    <m/>
    <m/>
  </r>
  <r>
    <x v="3"/>
    <x v="4"/>
    <s v="2018/02/15, T"/>
    <x v="31"/>
    <x v="2"/>
    <s v="is_arm16fraud_bad"/>
    <x v="1"/>
    <m/>
    <m/>
    <m/>
    <m/>
    <m/>
    <m/>
    <m/>
    <m/>
    <m/>
    <m/>
  </r>
  <r>
    <x v="3"/>
    <x v="4"/>
    <s v="2018/02/15, T"/>
    <x v="31"/>
    <x v="2"/>
    <s v="is_arm16fraud_bad"/>
    <x v="2"/>
    <n v="675"/>
    <n v="624"/>
    <n v="600"/>
    <n v="591"/>
    <n v="579"/>
    <n v="577"/>
    <n v="566"/>
    <n v="564"/>
    <n v="559"/>
    <n v="556"/>
  </r>
  <r>
    <x v="3"/>
    <x v="4"/>
    <s v="2018/02/15, Y"/>
    <x v="31"/>
    <x v="3"/>
    <s v="is_arm16fraud_bad"/>
    <x v="0"/>
    <n v="0"/>
    <n v="0"/>
    <n v="0"/>
    <n v="0"/>
    <n v="0"/>
    <n v="0"/>
    <n v="0.70751053005853037"/>
    <n v="0.71298069033422684"/>
    <n v="0.71298069033422684"/>
    <n v="0.71298069033422684"/>
  </r>
  <r>
    <x v="3"/>
    <x v="4"/>
    <s v="2018/02/15, Y"/>
    <x v="31"/>
    <x v="3"/>
    <s v="is_arm16fraud_bad"/>
    <x v="1"/>
    <m/>
    <m/>
    <m/>
    <m/>
    <m/>
    <m/>
    <n v="3.4664450286067723"/>
    <n v="4.3221574344023317"/>
    <n v="16.807580174927111"/>
    <n v="16.807580174927111"/>
  </r>
  <r>
    <x v="3"/>
    <x v="4"/>
    <s v="2018/02/15, Y"/>
    <x v="31"/>
    <x v="3"/>
    <s v="is_arm16fraud_bad"/>
    <x v="2"/>
    <n v="741"/>
    <n v="731"/>
    <n v="731"/>
    <n v="731"/>
    <n v="727"/>
    <n v="727"/>
    <n v="676"/>
    <n v="657"/>
    <n v="628"/>
    <n v="628"/>
  </r>
  <r>
    <x v="3"/>
    <x v="4"/>
    <s v="2018/02/22, C"/>
    <x v="32"/>
    <x v="1"/>
    <s v="is_arm16fraud_bad"/>
    <x v="0"/>
    <m/>
    <m/>
    <m/>
    <m/>
    <m/>
    <m/>
    <m/>
    <m/>
    <m/>
    <m/>
  </r>
  <r>
    <x v="3"/>
    <x v="4"/>
    <s v="2018/02/22, C"/>
    <x v="32"/>
    <x v="1"/>
    <s v="is_arm16fraud_bad"/>
    <x v="1"/>
    <m/>
    <m/>
    <m/>
    <m/>
    <m/>
    <m/>
    <m/>
    <m/>
    <m/>
    <m/>
  </r>
  <r>
    <x v="3"/>
    <x v="4"/>
    <s v="2018/02/22, C"/>
    <x v="32"/>
    <x v="1"/>
    <s v="is_arm16fraud_bad"/>
    <x v="2"/>
    <n v="636"/>
    <n v="619"/>
    <n v="570"/>
    <n v="552"/>
    <n v="543"/>
    <n v="540"/>
    <n v="534"/>
    <n v="533"/>
    <n v="532"/>
    <n v="531"/>
  </r>
  <r>
    <x v="3"/>
    <x v="4"/>
    <s v="2018/02/22, T"/>
    <x v="32"/>
    <x v="2"/>
    <s v="is_arm16fraud_bad"/>
    <x v="0"/>
    <m/>
    <m/>
    <m/>
    <m/>
    <m/>
    <m/>
    <m/>
    <m/>
    <m/>
    <m/>
  </r>
  <r>
    <x v="3"/>
    <x v="4"/>
    <s v="2018/02/22, T"/>
    <x v="32"/>
    <x v="2"/>
    <s v="is_arm16fraud_bad"/>
    <x v="1"/>
    <m/>
    <m/>
    <m/>
    <m/>
    <m/>
    <m/>
    <m/>
    <m/>
    <m/>
    <m/>
  </r>
  <r>
    <x v="3"/>
    <x v="4"/>
    <s v="2018/02/22, T"/>
    <x v="32"/>
    <x v="2"/>
    <s v="is_arm16fraud_bad"/>
    <x v="2"/>
    <n v="655"/>
    <n v="642"/>
    <n v="619"/>
    <n v="619"/>
    <n v="619"/>
    <n v="600"/>
    <n v="581"/>
    <n v="565"/>
    <n v="561"/>
    <n v="551"/>
  </r>
  <r>
    <x v="3"/>
    <x v="4"/>
    <s v="2018/02/22, Y"/>
    <x v="32"/>
    <x v="3"/>
    <s v="is_arm16fraud_bad"/>
    <x v="0"/>
    <n v="0"/>
    <n v="0"/>
    <n v="0"/>
    <n v="0"/>
    <n v="0"/>
    <n v="0"/>
    <n v="0"/>
    <n v="0"/>
    <n v="0"/>
    <n v="0"/>
  </r>
  <r>
    <x v="3"/>
    <x v="4"/>
    <s v="2018/02/22, Y"/>
    <x v="32"/>
    <x v="3"/>
    <s v="is_arm16fraud_bad"/>
    <x v="1"/>
    <m/>
    <m/>
    <m/>
    <m/>
    <m/>
    <m/>
    <m/>
    <m/>
    <m/>
    <m/>
  </r>
  <r>
    <x v="3"/>
    <x v="4"/>
    <s v="2018/02/22, Y"/>
    <x v="32"/>
    <x v="3"/>
    <s v="is_arm16fraud_bad"/>
    <x v="2"/>
    <n v="767"/>
    <n v="765"/>
    <n v="765"/>
    <n v="697"/>
    <n v="665"/>
    <n v="665"/>
    <n v="665"/>
    <n v="665"/>
    <n v="665"/>
    <n v="665"/>
  </r>
  <r>
    <x v="3"/>
    <x v="4"/>
    <s v="2018/03/01, C"/>
    <x v="7"/>
    <x v="1"/>
    <s v="is_arm16fraud_bad"/>
    <x v="0"/>
    <m/>
    <m/>
    <m/>
    <m/>
    <m/>
    <m/>
    <m/>
    <m/>
    <m/>
    <m/>
  </r>
  <r>
    <x v="3"/>
    <x v="4"/>
    <s v="2018/03/01, C"/>
    <x v="7"/>
    <x v="1"/>
    <s v="is_arm16fraud_bad"/>
    <x v="1"/>
    <m/>
    <m/>
    <m/>
    <m/>
    <m/>
    <m/>
    <m/>
    <m/>
    <m/>
    <m/>
  </r>
  <r>
    <x v="3"/>
    <x v="4"/>
    <s v="2018/03/01, C"/>
    <x v="7"/>
    <x v="1"/>
    <s v="is_arm16fraud_bad"/>
    <x v="2"/>
    <n v="544"/>
    <n v="544"/>
    <n v="544"/>
    <n v="544"/>
    <n v="544"/>
    <n v="534"/>
    <n v="514"/>
    <n v="512"/>
    <n v="499"/>
    <n v="499"/>
  </r>
  <r>
    <x v="3"/>
    <x v="4"/>
    <s v="2018/03/01, T"/>
    <x v="7"/>
    <x v="2"/>
    <s v="is_arm16fraud_bad"/>
    <x v="0"/>
    <m/>
    <m/>
    <m/>
    <m/>
    <m/>
    <m/>
    <m/>
    <m/>
    <m/>
    <m/>
  </r>
  <r>
    <x v="3"/>
    <x v="4"/>
    <s v="2018/03/01, T"/>
    <x v="7"/>
    <x v="2"/>
    <s v="is_arm16fraud_bad"/>
    <x v="1"/>
    <m/>
    <m/>
    <m/>
    <m/>
    <m/>
    <m/>
    <m/>
    <m/>
    <m/>
    <m/>
  </r>
  <r>
    <x v="3"/>
    <x v="4"/>
    <s v="2018/03/01, T"/>
    <x v="7"/>
    <x v="2"/>
    <s v="is_arm16fraud_bad"/>
    <x v="2"/>
    <n v="527"/>
    <n v="527"/>
    <n v="527"/>
    <n v="527"/>
    <n v="527"/>
    <n v="527"/>
    <n v="516"/>
    <n v="516"/>
    <n v="516"/>
    <n v="512"/>
  </r>
  <r>
    <x v="3"/>
    <x v="4"/>
    <s v="2018/03/01, Y"/>
    <x v="7"/>
    <x v="3"/>
    <s v="is_arm16fraud_bad"/>
    <x v="0"/>
    <m/>
    <m/>
    <m/>
    <m/>
    <m/>
    <m/>
    <m/>
    <m/>
    <m/>
    <m/>
  </r>
  <r>
    <x v="3"/>
    <x v="4"/>
    <s v="2018/03/01, Y"/>
    <x v="7"/>
    <x v="3"/>
    <s v="is_arm16fraud_bad"/>
    <x v="1"/>
    <m/>
    <m/>
    <m/>
    <m/>
    <m/>
    <m/>
    <m/>
    <m/>
    <m/>
    <m/>
  </r>
  <r>
    <x v="3"/>
    <x v="4"/>
    <s v="2018/03/01, Y"/>
    <x v="7"/>
    <x v="3"/>
    <s v="is_arm16fraud_bad"/>
    <x v="2"/>
    <n v="446"/>
    <n v="446"/>
    <n v="446"/>
    <n v="446"/>
    <n v="446"/>
    <n v="446"/>
    <n v="446"/>
    <n v="446"/>
    <n v="446"/>
    <n v="446"/>
  </r>
  <r>
    <x v="4"/>
    <x v="4"/>
    <s v="2017/08/31, C"/>
    <x v="8"/>
    <x v="1"/>
    <s v="is_arm16fraud_bad"/>
    <x v="0"/>
    <n v="0.35687104934922176"/>
    <n v="0.6442846371214952"/>
    <n v="0.84278788220454226"/>
    <n v="0.85334056811855652"/>
    <n v="0.85686047904613583"/>
    <n v="0.88546371919637501"/>
    <n v="0.89006884790743246"/>
    <n v="0.89554426490588923"/>
    <n v="0.90787628517268348"/>
    <n v="0.90787628517268348"/>
  </r>
  <r>
    <x v="4"/>
    <x v="4"/>
    <s v="2017/08/31, C"/>
    <x v="8"/>
    <x v="1"/>
    <s v="is_arm16fraud_bad"/>
    <x v="1"/>
    <n v="19.052510243372662"/>
    <n v="25.504309378366703"/>
    <n v="30.925203286021876"/>
    <n v="42.880546265328874"/>
    <n v="55.009128702367299"/>
    <n v="65.509048693430714"/>
    <n v="76.167334352015331"/>
    <n v="87.641592371974482"/>
    <n v="98.481031792849734"/>
    <n v="110.49749192759676"/>
  </r>
  <r>
    <x v="4"/>
    <x v="4"/>
    <s v="2017/08/31, C"/>
    <x v="8"/>
    <x v="1"/>
    <s v="is_arm16fraud_bad"/>
    <x v="2"/>
    <n v="165"/>
    <n v="90"/>
    <n v="64"/>
    <n v="54"/>
    <n v="46"/>
    <n v="39"/>
    <n v="34"/>
    <n v="29"/>
    <n v="26"/>
    <n v="24"/>
  </r>
  <r>
    <x v="4"/>
    <x v="4"/>
    <s v="2017/08/31, T"/>
    <x v="8"/>
    <x v="2"/>
    <s v="is_arm16fraud_bad"/>
    <x v="0"/>
    <n v="0.20535688092234575"/>
    <n v="0.34182281473037479"/>
    <n v="0.34714113885058828"/>
    <n v="0.34714113885058828"/>
    <n v="0.34714113885058828"/>
    <n v="0.40169063195436888"/>
    <n v="0.4068035991936601"/>
    <n v="0.4068035991936601"/>
    <n v="0.45287059582832151"/>
    <n v="0.45287059582832151"/>
  </r>
  <r>
    <x v="4"/>
    <x v="4"/>
    <s v="2017/08/31, T"/>
    <x v="8"/>
    <x v="2"/>
    <s v="is_arm16fraud_bad"/>
    <x v="1"/>
    <n v="63.757040816326509"/>
    <n v="253.29426693803484"/>
    <n v="379.81481570909449"/>
    <n v="550.51451751155957"/>
    <n v="734.95610339124221"/>
    <n v="823.46172545828256"/>
    <n v="1036.8021881792986"/>
    <n v="1233.1678016215603"/>
    <n v="1308.8570410609022"/>
    <n v="1499.542851590335"/>
  </r>
  <r>
    <x v="4"/>
    <x v="4"/>
    <s v="2017/08/31, T"/>
    <x v="8"/>
    <x v="2"/>
    <s v="is_arm16fraud_bad"/>
    <x v="2"/>
    <n v="371"/>
    <n v="152"/>
    <n v="130"/>
    <n v="103"/>
    <n v="81"/>
    <n v="67"/>
    <n v="61"/>
    <n v="52"/>
    <n v="44"/>
    <n v="38"/>
  </r>
  <r>
    <x v="4"/>
    <x v="4"/>
    <s v="2017/08/31, Y"/>
    <x v="8"/>
    <x v="3"/>
    <s v="is_arm16fraud_bad"/>
    <x v="0"/>
    <n v="0.15764527218663105"/>
    <n v="0.24603461325321088"/>
    <n v="0.34820697332651129"/>
    <n v="0.40113056228963379"/>
    <n v="0.43279398951499926"/>
    <n v="0.49200302093567266"/>
    <n v="0.52100269562928803"/>
    <n v="0.52100269562928803"/>
    <n v="0.52958408189220429"/>
    <n v="0.54139891553640407"/>
  </r>
  <r>
    <x v="4"/>
    <x v="4"/>
    <s v="2017/08/31, Y"/>
    <x v="8"/>
    <x v="3"/>
    <s v="is_arm16fraud_bad"/>
    <x v="1"/>
    <n v="1.555427664836447E-2"/>
    <n v="0.23653384892397031"/>
    <n v="0.20099620203841151"/>
    <n v="0.47429844651648034"/>
    <n v="0.717592024279188"/>
    <n v="0.89634469479871148"/>
    <n v="1.2150081499528571"/>
    <n v="1.4251561355261075"/>
    <n v="1.8527439861959547"/>
    <n v="2.00387163883022"/>
  </r>
  <r>
    <x v="4"/>
    <x v="4"/>
    <s v="2017/08/31, Y"/>
    <x v="8"/>
    <x v="3"/>
    <s v="is_arm16fraud_bad"/>
    <x v="2"/>
    <n v="945"/>
    <n v="833"/>
    <n v="748"/>
    <n v="601"/>
    <n v="476"/>
    <n v="416"/>
    <n v="371"/>
    <n v="341"/>
    <n v="332"/>
    <n v="307"/>
  </r>
  <r>
    <x v="4"/>
    <x v="4"/>
    <s v="2017/09/07, C"/>
    <x v="9"/>
    <x v="1"/>
    <s v="is_arm16fraud_bad"/>
    <x v="0"/>
    <n v="0.20162661658779721"/>
    <n v="0.46872969835527839"/>
    <n v="0.46872969835527839"/>
    <n v="0.52481992552069845"/>
    <n v="0.54932922478336021"/>
    <n v="0.70828466855290773"/>
    <n v="0.71537759727926897"/>
    <n v="0.74022769792217646"/>
    <n v="0.74022769792217646"/>
    <n v="0.74022769792217646"/>
  </r>
  <r>
    <x v="4"/>
    <x v="4"/>
    <s v="2017/09/07, C"/>
    <x v="9"/>
    <x v="1"/>
    <s v="is_arm16fraud_bad"/>
    <x v="1"/>
    <n v="86.183727727304699"/>
    <n v="79.927296343421489"/>
    <n v="125.81679238995422"/>
    <n v="147.87449944533125"/>
    <n v="183.31242083494899"/>
    <n v="173.40851109685445"/>
    <n v="203.67008743809359"/>
    <n v="228.2799044668464"/>
    <n v="259.29104040975659"/>
    <n v="290.28150148191497"/>
  </r>
  <r>
    <x v="4"/>
    <x v="4"/>
    <s v="2017/09/07, C"/>
    <x v="9"/>
    <x v="1"/>
    <s v="is_arm16fraud_bad"/>
    <x v="2"/>
    <n v="173"/>
    <n v="95"/>
    <n v="71"/>
    <n v="64"/>
    <n v="51"/>
    <n v="42"/>
    <n v="35"/>
    <n v="30"/>
    <n v="26"/>
    <n v="23"/>
  </r>
  <r>
    <x v="4"/>
    <x v="4"/>
    <s v="2017/09/07, T"/>
    <x v="9"/>
    <x v="2"/>
    <s v="is_arm16fraud_bad"/>
    <x v="0"/>
    <n v="0.12332573249469043"/>
    <n v="0.19134218567471473"/>
    <n v="0.19134218567471473"/>
    <n v="0.19388855164064184"/>
    <n v="0.19502102558608925"/>
    <n v="0.19634819662876449"/>
    <n v="0.94022714094539483"/>
    <n v="0.94158661980333025"/>
    <n v="0.95008867645083361"/>
    <n v="0.95008867645083361"/>
  </r>
  <r>
    <x v="4"/>
    <x v="4"/>
    <s v="2017/09/07, T"/>
    <x v="9"/>
    <x v="2"/>
    <s v="is_arm16fraud_bad"/>
    <x v="1"/>
    <n v="36.420462379527621"/>
    <n v="37.135249762279273"/>
    <n v="61.3085026260364"/>
    <n v="81.912711741774814"/>
    <n v="106.37246437150418"/>
    <n v="129.21411977899217"/>
    <n v="31.438606243704118"/>
    <n v="36.189515215159446"/>
    <n v="41.033066110296289"/>
    <n v="46.124418893923043"/>
  </r>
  <r>
    <x v="4"/>
    <x v="4"/>
    <s v="2017/09/07, T"/>
    <x v="9"/>
    <x v="2"/>
    <s v="is_arm16fraud_bad"/>
    <x v="2"/>
    <n v="154"/>
    <n v="111"/>
    <n v="79"/>
    <n v="65"/>
    <n v="56"/>
    <n v="47"/>
    <n v="43"/>
    <n v="38"/>
    <n v="33"/>
    <n v="30"/>
  </r>
  <r>
    <x v="4"/>
    <x v="4"/>
    <s v="2017/09/07, Y"/>
    <x v="9"/>
    <x v="3"/>
    <s v="is_arm16fraud_bad"/>
    <x v="0"/>
    <n v="0.11164627742966592"/>
    <n v="0.20542564432044425"/>
    <n v="0.20542564432044425"/>
    <n v="0.32891778831433993"/>
    <n v="0.36941720557065744"/>
    <n v="0.39636888943770721"/>
    <n v="0.47564186767697114"/>
    <n v="0.52450222279154435"/>
    <n v="0.58665134827619647"/>
    <n v="0.61053146008547921"/>
  </r>
  <r>
    <x v="4"/>
    <x v="4"/>
    <s v="2017/09/07, Y"/>
    <x v="9"/>
    <x v="3"/>
    <s v="is_arm16fraud_bad"/>
    <x v="1"/>
    <n v="0"/>
    <n v="0"/>
    <n v="0"/>
    <n v="1.6831034182895365E-3"/>
    <n v="1.4985838382728324E-3"/>
    <n v="1.5518727029859201E-3"/>
    <n v="8.3203148237716296E-3"/>
    <n v="4.978679263648849E-2"/>
    <n v="9.7738322073568723E-2"/>
    <n v="0.15922144980101757"/>
  </r>
  <r>
    <x v="4"/>
    <x v="4"/>
    <s v="2017/09/07, Y"/>
    <x v="9"/>
    <x v="3"/>
    <s v="is_arm16fraud_bad"/>
    <x v="2"/>
    <n v="996"/>
    <n v="983"/>
    <n v="983"/>
    <n v="935"/>
    <n v="912"/>
    <n v="848"/>
    <n v="733"/>
    <n v="621"/>
    <n v="508"/>
    <n v="434"/>
  </r>
  <r>
    <x v="4"/>
    <x v="4"/>
    <s v="2017/09/14, C"/>
    <x v="10"/>
    <x v="1"/>
    <s v="is_arm16fraud_bad"/>
    <x v="0"/>
    <n v="0.1318030800234202"/>
    <n v="0.27383545975681156"/>
    <n v="0.32151318745659774"/>
    <n v="0.32151318745659774"/>
    <n v="0.39050734603286991"/>
    <n v="0.39050734603286991"/>
    <n v="0.40405563649732446"/>
    <n v="0.42140289484075655"/>
    <n v="0.42140289484075655"/>
    <n v="0.73170640377990492"/>
  </r>
  <r>
    <x v="4"/>
    <x v="4"/>
    <s v="2017/09/14, C"/>
    <x v="10"/>
    <x v="1"/>
    <s v="is_arm16fraud_bad"/>
    <x v="1"/>
    <n v="198.58330535396061"/>
    <n v="221.22688114565588"/>
    <n v="308.87026861057291"/>
    <n v="426.85731982339672"/>
    <n v="443.02323108170543"/>
    <n v="542.59175187635662"/>
    <n v="622.10333032848359"/>
    <n v="689.1703812008758"/>
    <n v="782.00823956120303"/>
    <n v="499.17337135785698"/>
  </r>
  <r>
    <x v="4"/>
    <x v="4"/>
    <s v="2017/09/14, C"/>
    <x v="10"/>
    <x v="1"/>
    <s v="is_arm16fraud_bad"/>
    <x v="2"/>
    <n v="173"/>
    <n v="107"/>
    <n v="77"/>
    <n v="64"/>
    <n v="52"/>
    <n v="44"/>
    <n v="39"/>
    <n v="32"/>
    <n v="28"/>
    <n v="25"/>
  </r>
  <r>
    <x v="4"/>
    <x v="4"/>
    <s v="2017/09/14, T"/>
    <x v="10"/>
    <x v="2"/>
    <s v="is_arm16fraud_bad"/>
    <x v="0"/>
    <n v="0.50864355421205243"/>
    <n v="0.50864355421205243"/>
    <n v="0.57193515336041323"/>
    <n v="0.57236751273461839"/>
    <n v="0.61292936192476222"/>
    <n v="0.73788485434212348"/>
    <n v="0.7605092394108286"/>
    <n v="0.7605092394108286"/>
    <n v="0.7605092394108286"/>
    <n v="0.7605092394108286"/>
  </r>
  <r>
    <x v="4"/>
    <x v="4"/>
    <s v="2017/09/14, T"/>
    <x v="10"/>
    <x v="2"/>
    <s v="is_arm16fraud_bad"/>
    <x v="1"/>
    <n v="70.925555015857597"/>
    <n v="141.14562558930251"/>
    <n v="242.09539691009809"/>
    <n v="351.13461770400244"/>
    <n v="446.01271495385271"/>
    <n v="463.39027824965183"/>
    <n v="541.91912783420469"/>
    <n v="638.81078072597654"/>
    <n v="741.45745229746115"/>
    <n v="828.43728680763229"/>
  </r>
  <r>
    <x v="4"/>
    <x v="4"/>
    <s v="2017/09/14, T"/>
    <x v="10"/>
    <x v="2"/>
    <s v="is_arm16fraud_bad"/>
    <x v="2"/>
    <n v="192"/>
    <n v="160"/>
    <n v="113"/>
    <n v="82"/>
    <n v="68"/>
    <n v="58"/>
    <n v="48"/>
    <n v="43"/>
    <n v="38"/>
    <n v="34"/>
  </r>
  <r>
    <x v="4"/>
    <x v="4"/>
    <s v="2017/09/14, Y"/>
    <x v="10"/>
    <x v="3"/>
    <s v="is_arm16fraud_bad"/>
    <x v="0"/>
    <n v="0.1543449020041289"/>
    <n v="0.29703183601287381"/>
    <n v="0.35868179536079192"/>
    <n v="0.45705374504962554"/>
    <n v="0.53854501140881006"/>
    <n v="0.56375913735158245"/>
    <n v="0.57064610583029551"/>
    <n v="0.6452440810943465"/>
    <n v="0.66391312818706705"/>
    <n v="0.69731995998486318"/>
  </r>
  <r>
    <x v="4"/>
    <x v="4"/>
    <s v="2017/09/14, Y"/>
    <x v="10"/>
    <x v="3"/>
    <s v="is_arm16fraud_bad"/>
    <x v="1"/>
    <n v="0"/>
    <n v="0"/>
    <n v="1.8209725215429299E-2"/>
    <n v="1.429043521476385E-2"/>
    <n v="4.5292752307380557E-2"/>
    <n v="0.13721470025769811"/>
    <n v="0.17251622773072764"/>
    <n v="0.22965914699648696"/>
    <n v="0.33661932784135246"/>
    <n v="0.43458243334730329"/>
  </r>
  <r>
    <x v="4"/>
    <x v="4"/>
    <s v="2017/09/14, Y"/>
    <x v="10"/>
    <x v="3"/>
    <s v="is_arm16fraud_bad"/>
    <x v="2"/>
    <n v="976"/>
    <n v="953"/>
    <n v="915"/>
    <n v="875"/>
    <n v="746"/>
    <n v="679"/>
    <n v="594"/>
    <n v="515"/>
    <n v="435"/>
    <n v="379"/>
  </r>
  <r>
    <x v="4"/>
    <x v="4"/>
    <s v="2017/09/21, C"/>
    <x v="11"/>
    <x v="1"/>
    <s v="is_arm16fraud_bad"/>
    <x v="0"/>
    <n v="0.56642551716167822"/>
    <n v="0.57043183481644144"/>
    <n v="0.86774991332485851"/>
    <n v="0.87078238761123294"/>
    <n v="0.91763164990947232"/>
    <n v="0.91938056165491711"/>
    <n v="0.91938056165491711"/>
    <n v="0.94045995608459509"/>
    <n v="0.94108247621248897"/>
    <n v="0.94108247621248897"/>
  </r>
  <r>
    <x v="4"/>
    <x v="4"/>
    <s v="2017/09/21, C"/>
    <x v="11"/>
    <x v="1"/>
    <s v="is_arm16fraud_bad"/>
    <x v="1"/>
    <n v="23.055025081883375"/>
    <n v="52.009238349414915"/>
    <n v="52.896908095207664"/>
    <n v="73.009613955364927"/>
    <n v="86.644833087049989"/>
    <n v="106.00682639046013"/>
    <n v="125.73788872966789"/>
    <n v="142.2236165384584"/>
    <n v="161.63235359130499"/>
    <n v="180.57028452415841"/>
  </r>
  <r>
    <x v="4"/>
    <x v="4"/>
    <s v="2017/09/21, C"/>
    <x v="11"/>
    <x v="1"/>
    <s v="is_arm16fraud_bad"/>
    <x v="2"/>
    <n v="153"/>
    <n v="93"/>
    <n v="69"/>
    <n v="58"/>
    <n v="48"/>
    <n v="40"/>
    <n v="36"/>
    <n v="31"/>
    <n v="29"/>
    <n v="26"/>
  </r>
  <r>
    <x v="4"/>
    <x v="4"/>
    <s v="2017/09/21, T"/>
    <x v="11"/>
    <x v="2"/>
    <s v="is_arm16fraud_bad"/>
    <x v="0"/>
    <n v="2.6927084456133545E-2"/>
    <n v="2.6927084456133545E-2"/>
    <n v="2.6927084456133545E-2"/>
    <n v="3.806813690617341E-2"/>
    <n v="3.806813690617341E-2"/>
    <n v="3.806813690617341E-2"/>
    <n v="3.806813690617341E-2"/>
    <n v="0.14136719339470119"/>
    <n v="0.14136719339470119"/>
    <n v="0.14136719339470119"/>
  </r>
  <r>
    <x v="4"/>
    <x v="4"/>
    <s v="2017/09/21, T"/>
    <x v="11"/>
    <x v="2"/>
    <s v="is_arm16fraud_bad"/>
    <x v="1"/>
    <n v="975.74653074295509"/>
    <n v="2056.438033731853"/>
    <n v="3106.5394427839465"/>
    <n v="2968.9412564180002"/>
    <n v="3573.1909166414989"/>
    <n v="4239.3783222591364"/>
    <n v="5029.1457641196012"/>
    <n v="1565.9064596803712"/>
    <n v="1772.4345797242895"/>
    <n v="1971.2427412467971"/>
  </r>
  <r>
    <x v="4"/>
    <x v="4"/>
    <s v="2017/09/21, T"/>
    <x v="11"/>
    <x v="2"/>
    <s v="is_arm16fraud_bad"/>
    <x v="2"/>
    <n v="160"/>
    <n v="112"/>
    <n v="79"/>
    <n v="63"/>
    <n v="53"/>
    <n v="48"/>
    <n v="41"/>
    <n v="38"/>
    <n v="34"/>
    <n v="30"/>
  </r>
  <r>
    <x v="4"/>
    <x v="4"/>
    <s v="2017/09/21, Y"/>
    <x v="11"/>
    <x v="3"/>
    <s v="is_arm16fraud_bad"/>
    <x v="0"/>
    <n v="0.18242191971040703"/>
    <n v="0.23231151294020527"/>
    <n v="0.36129831677516255"/>
    <n v="0.4793599803353944"/>
    <n v="0.57156369371873639"/>
    <n v="0.62764824864801361"/>
    <n v="0.64013771692563004"/>
    <n v="0.68815410553446155"/>
    <n v="0.69807750808622449"/>
    <n v="0.7123719011041395"/>
  </r>
  <r>
    <x v="4"/>
    <x v="4"/>
    <s v="2017/09/21, Y"/>
    <x v="11"/>
    <x v="3"/>
    <s v="is_arm16fraud_bad"/>
    <x v="1"/>
    <n v="0"/>
    <n v="0"/>
    <n v="0"/>
    <n v="0"/>
    <n v="3.1437248109049526E-3"/>
    <n v="1.155259171805653E-2"/>
    <n v="0.11437282618733575"/>
    <n v="0.11133050150869341"/>
    <n v="0.17177623550494195"/>
    <n v="0.27299711646921843"/>
  </r>
  <r>
    <x v="4"/>
    <x v="4"/>
    <s v="2017/09/21, Y"/>
    <x v="11"/>
    <x v="3"/>
    <s v="is_arm16fraud_bad"/>
    <x v="2"/>
    <n v="992"/>
    <n v="980"/>
    <n v="971"/>
    <n v="948"/>
    <n v="923"/>
    <n v="758"/>
    <n v="644"/>
    <n v="560"/>
    <n v="486"/>
    <n v="401"/>
  </r>
  <r>
    <x v="4"/>
    <x v="4"/>
    <s v="2017/09/28, C"/>
    <x v="12"/>
    <x v="1"/>
    <s v="is_arm16fraud_bad"/>
    <x v="0"/>
    <n v="0.36801681371122569"/>
    <n v="0.37657345739738529"/>
    <n v="0.38446034555796438"/>
    <n v="0.43634318944056494"/>
    <n v="0.43634318944056494"/>
    <n v="0.43634318944056494"/>
    <n v="0.43634318944056494"/>
    <n v="0.45504017362934174"/>
    <n v="0.4945155721085247"/>
    <n v="0.4945155721085247"/>
  </r>
  <r>
    <x v="4"/>
    <x v="4"/>
    <s v="2017/09/28, C"/>
    <x v="12"/>
    <x v="1"/>
    <s v="is_arm16fraud_bad"/>
    <x v="1"/>
    <n v="11.4617724620968"/>
    <n v="25.479082072360249"/>
    <n v="38.493518233867121"/>
    <n v="46.487274934539805"/>
    <n v="57.938415135090686"/>
    <n v="70.390681724519254"/>
    <n v="82.435308179103004"/>
    <n v="90.762102128411072"/>
    <n v="94.100621494283985"/>
    <n v="105.03581854796408"/>
  </r>
  <r>
    <x v="4"/>
    <x v="4"/>
    <s v="2017/09/28, C"/>
    <x v="12"/>
    <x v="1"/>
    <s v="is_arm16fraud_bad"/>
    <x v="2"/>
    <n v="135"/>
    <n v="95"/>
    <n v="76"/>
    <n v="58"/>
    <n v="51"/>
    <n v="42"/>
    <n v="37"/>
    <n v="34"/>
    <n v="28"/>
    <n v="25"/>
  </r>
  <r>
    <x v="4"/>
    <x v="4"/>
    <s v="2017/09/28, T"/>
    <x v="12"/>
    <x v="2"/>
    <s v="is_arm16fraud_bad"/>
    <x v="0"/>
    <n v="0.59502683114824151"/>
    <n v="0.59502683114824151"/>
    <n v="0.70461627257085868"/>
    <n v="0.77917727553342686"/>
    <n v="0.87370182174181454"/>
    <n v="0.87370182174181454"/>
    <n v="0.87370182174181454"/>
    <n v="0.87370182174181454"/>
    <n v="0.87370182174181454"/>
    <n v="0.87370182174181454"/>
  </r>
  <r>
    <x v="4"/>
    <x v="4"/>
    <s v="2017/09/28, T"/>
    <x v="12"/>
    <x v="2"/>
    <s v="is_arm16fraud_bad"/>
    <x v="1"/>
    <n v="136.71170374736016"/>
    <n v="278.63045159864447"/>
    <n v="354.61878395752973"/>
    <n v="429.84586425627879"/>
    <n v="482.24597470471406"/>
    <n v="581.86682136510933"/>
    <n v="682.62846451343148"/>
    <n v="779.77911571025379"/>
    <n v="881.48604160133755"/>
    <n v="977.93557855126971"/>
  </r>
  <r>
    <x v="4"/>
    <x v="4"/>
    <s v="2017/09/28, T"/>
    <x v="12"/>
    <x v="2"/>
    <s v="is_arm16fraud_bad"/>
    <x v="2"/>
    <n v="160"/>
    <n v="99"/>
    <n v="75"/>
    <n v="62"/>
    <n v="55"/>
    <n v="45"/>
    <n v="40"/>
    <n v="35"/>
    <n v="32"/>
    <n v="28"/>
  </r>
  <r>
    <x v="4"/>
    <x v="4"/>
    <s v="2017/09/28, Y"/>
    <x v="12"/>
    <x v="3"/>
    <s v="is_arm16fraud_bad"/>
    <x v="0"/>
    <n v="0.13133813078893627"/>
    <n v="0.24810321181809419"/>
    <n v="0.32102664665203173"/>
    <n v="0.41674607699373506"/>
    <n v="0.51437220585810861"/>
    <n v="0.58239831607572956"/>
    <n v="0.59777746359587303"/>
    <n v="0.59866522596682803"/>
    <n v="0.67397360769920323"/>
    <n v="0.67951642300839143"/>
  </r>
  <r>
    <x v="4"/>
    <x v="4"/>
    <s v="2017/09/28, Y"/>
    <x v="12"/>
    <x v="3"/>
    <s v="is_arm16fraud_bad"/>
    <x v="1"/>
    <n v="0"/>
    <n v="0"/>
    <n v="0.1139478657563896"/>
    <n v="0.11207638431881017"/>
    <n v="0.10863469855209083"/>
    <n v="0.11431185553006253"/>
    <n v="0.33519146983853398"/>
    <n v="0.43459909616247006"/>
    <n v="0.43869941389614903"/>
    <n v="0.59553309182064151"/>
  </r>
  <r>
    <x v="4"/>
    <x v="4"/>
    <s v="2017/09/28, Y"/>
    <x v="12"/>
    <x v="3"/>
    <s v="is_arm16fraud_bad"/>
    <x v="2"/>
    <n v="983"/>
    <n v="956"/>
    <n v="863"/>
    <n v="801"/>
    <n v="758"/>
    <n v="654"/>
    <n v="549"/>
    <n v="504"/>
    <n v="490"/>
    <n v="434"/>
  </r>
  <r>
    <x v="4"/>
    <x v="4"/>
    <s v="2017/10/05, C"/>
    <x v="13"/>
    <x v="1"/>
    <s v="is_arm16fraud_bad"/>
    <x v="0"/>
    <n v="0.40384501718747562"/>
    <n v="0.51978815075204932"/>
    <n v="0.62095161064534721"/>
    <n v="0.81693549641473939"/>
    <n v="0.87710877105660223"/>
    <n v="0.87710877105660223"/>
    <n v="0.89966247219673057"/>
    <n v="0.91583269820037028"/>
    <n v="0.91583269820037028"/>
    <n v="0.91583269820037028"/>
  </r>
  <r>
    <x v="4"/>
    <x v="4"/>
    <s v="2017/10/05, C"/>
    <x v="13"/>
    <x v="1"/>
    <s v="is_arm16fraud_bad"/>
    <x v="1"/>
    <n v="42.178276510191203"/>
    <n v="64.412182765420724"/>
    <n v="85.991786401346687"/>
    <n v="88.776274904039511"/>
    <n v="106.45702622086814"/>
    <n v="130.34977354221118"/>
    <n v="150.79587207513117"/>
    <n v="171.38861884721072"/>
    <n v="193.43797533279661"/>
    <n v="218.39470752278368"/>
  </r>
  <r>
    <x v="4"/>
    <x v="4"/>
    <s v="2017/10/05, C"/>
    <x v="13"/>
    <x v="1"/>
    <s v="is_arm16fraud_bad"/>
    <x v="2"/>
    <n v="150"/>
    <n v="94"/>
    <n v="71"/>
    <n v="56"/>
    <n v="45"/>
    <n v="38"/>
    <n v="32"/>
    <n v="29"/>
    <n v="25"/>
    <n v="23"/>
  </r>
  <r>
    <x v="4"/>
    <x v="4"/>
    <s v="2017/10/05, T"/>
    <x v="13"/>
    <x v="2"/>
    <s v="is_arm16fraud_bad"/>
    <x v="0"/>
    <n v="4.0291232559556446E-2"/>
    <n v="0.12421251447023703"/>
    <n v="0.12421251447023703"/>
    <n v="0.16444281971607871"/>
    <n v="0.27323463108511542"/>
    <n v="0.27323463108511542"/>
    <n v="0.27323463108511542"/>
    <n v="0.34074818741241703"/>
    <n v="0.35292755742399318"/>
    <n v="0.35292755742399318"/>
  </r>
  <r>
    <x v="4"/>
    <x v="4"/>
    <s v="2017/10/05, T"/>
    <x v="13"/>
    <x v="2"/>
    <s v="is_arm16fraud_bad"/>
    <x v="1"/>
    <n v="827.31710267654637"/>
    <n v="545.33658704076163"/>
    <n v="845.97441997351268"/>
    <n v="842.42841793256753"/>
    <n v="632.76502363644477"/>
    <n v="762.84151875306588"/>
    <n v="890.51185167016001"/>
    <n v="818.8806077565398"/>
    <n v="892.14502554983937"/>
    <n v="992.34191036840082"/>
  </r>
  <r>
    <x v="4"/>
    <x v="4"/>
    <s v="2017/10/05, T"/>
    <x v="13"/>
    <x v="2"/>
    <s v="is_arm16fraud_bad"/>
    <x v="2"/>
    <n v="153"/>
    <n v="95"/>
    <n v="76"/>
    <n v="61"/>
    <n v="51"/>
    <n v="43"/>
    <n v="38"/>
    <n v="34"/>
    <n v="30"/>
    <n v="27"/>
  </r>
  <r>
    <x v="4"/>
    <x v="4"/>
    <s v="2017/10/05, Y"/>
    <x v="13"/>
    <x v="3"/>
    <s v="is_arm16fraud_bad"/>
    <x v="0"/>
    <n v="0.1242008171496199"/>
    <n v="0.20861815834695849"/>
    <n v="0.25578890931450793"/>
    <n v="0.29704548159370242"/>
    <n v="0.32920331742927322"/>
    <n v="0.38852558074677407"/>
    <n v="0.45662989544455351"/>
    <n v="0.53953804502818914"/>
    <n v="0.54502793383597725"/>
    <n v="0.58367679190539368"/>
  </r>
  <r>
    <x v="4"/>
    <x v="4"/>
    <s v="2017/10/05, Y"/>
    <x v="13"/>
    <x v="3"/>
    <s v="is_arm16fraud_bad"/>
    <x v="1"/>
    <n v="0"/>
    <n v="0"/>
    <n v="0"/>
    <n v="1.1807525864786632E-4"/>
    <n v="1.6346318949234662E-2"/>
    <n v="4.5099266239662317E-2"/>
    <n v="0.10280527855913468"/>
    <n v="0.13705168872905732"/>
    <n v="0.27879602741026926"/>
    <n v="0.3251806959704609"/>
  </r>
  <r>
    <x v="4"/>
    <x v="4"/>
    <s v="2017/10/05, Y"/>
    <x v="13"/>
    <x v="3"/>
    <s v="is_arm16fraud_bad"/>
    <x v="2"/>
    <n v="992"/>
    <n v="948"/>
    <n v="914"/>
    <n v="874"/>
    <n v="816"/>
    <n v="729"/>
    <n v="716"/>
    <n v="663"/>
    <n v="640"/>
    <n v="544"/>
  </r>
  <r>
    <x v="4"/>
    <x v="4"/>
    <s v="2017/10/12, C"/>
    <x v="14"/>
    <x v="1"/>
    <s v="is_arm16fraud_bad"/>
    <x v="0"/>
    <n v="0.15386615274780149"/>
    <n v="0.20170352548891757"/>
    <n v="0.69811943661506859"/>
    <n v="0.69853211236335255"/>
    <n v="0.78652283541253099"/>
    <n v="0.78652283541253099"/>
    <n v="0.78734406015161729"/>
    <n v="0.81210047829119236"/>
    <n v="0.81210047829119236"/>
    <n v="0.82140425303626197"/>
  </r>
  <r>
    <x v="4"/>
    <x v="4"/>
    <s v="2017/10/12, C"/>
    <x v="14"/>
    <x v="1"/>
    <s v="is_arm16fraud_bad"/>
    <x v="1"/>
    <n v="69.921952527826193"/>
    <n v="107.33103504715918"/>
    <n v="46.7536147284668"/>
    <n v="63.84873633092888"/>
    <n v="72.571124817016539"/>
    <n v="88.726844394541189"/>
    <n v="104.92008622045179"/>
    <n v="117.25899694596752"/>
    <n v="132.75824614180669"/>
    <n v="146.75017521295595"/>
  </r>
  <r>
    <x v="4"/>
    <x v="4"/>
    <s v="2017/10/12, C"/>
    <x v="14"/>
    <x v="1"/>
    <s v="is_arm16fraud_bad"/>
    <x v="2"/>
    <n v="154"/>
    <n v="96"/>
    <n v="74"/>
    <n v="57"/>
    <n v="48"/>
    <n v="43"/>
    <n v="38"/>
    <n v="33"/>
    <n v="29"/>
    <n v="26"/>
  </r>
  <r>
    <x v="4"/>
    <x v="4"/>
    <s v="2017/10/12, T"/>
    <x v="14"/>
    <x v="2"/>
    <s v="is_arm16fraud_bad"/>
    <x v="0"/>
    <n v="0.15488296498524476"/>
    <n v="0.19439056845578595"/>
    <n v="0.19684076658302935"/>
    <n v="0.19684076658302935"/>
    <n v="0.21157141664661655"/>
    <n v="0.33155747163122296"/>
    <n v="0.38065963850984746"/>
    <n v="0.4090947033492589"/>
    <n v="0.4090947033492589"/>
    <n v="0.41896423889186241"/>
  </r>
  <r>
    <x v="4"/>
    <x v="4"/>
    <s v="2017/10/12, T"/>
    <x v="14"/>
    <x v="2"/>
    <s v="is_arm16fraud_bad"/>
    <x v="1"/>
    <n v="166.74942935041057"/>
    <n v="271.38475965545985"/>
    <n v="399.90104894232695"/>
    <n v="539.73398523248841"/>
    <n v="624.49555560712975"/>
    <n v="480.35778389905823"/>
    <n v="490.09184252618553"/>
    <n v="535.36611954630007"/>
    <n v="587.19036488027348"/>
    <n v="636.31655435101084"/>
  </r>
  <r>
    <x v="4"/>
    <x v="4"/>
    <s v="2017/10/12, T"/>
    <x v="14"/>
    <x v="2"/>
    <s v="is_arm16fraud_bad"/>
    <x v="2"/>
    <n v="174"/>
    <n v="117"/>
    <n v="84"/>
    <n v="68"/>
    <n v="60"/>
    <n v="52"/>
    <n v="45"/>
    <n v="39"/>
    <n v="36"/>
    <n v="32"/>
  </r>
  <r>
    <x v="4"/>
    <x v="4"/>
    <s v="2017/10/12, Y"/>
    <x v="14"/>
    <x v="3"/>
    <s v="is_arm16fraud_bad"/>
    <x v="0"/>
    <n v="9.3599913445332195E-2"/>
    <n v="0.17282420104575622"/>
    <n v="0.26060055189870857"/>
    <n v="0.35330899734644555"/>
    <n v="0.40204107852976528"/>
    <n v="0.44400825875788424"/>
    <n v="0.48267835981158591"/>
    <n v="0.49622534868401408"/>
    <n v="0.50979797712274477"/>
    <n v="0.54326409147746468"/>
  </r>
  <r>
    <x v="4"/>
    <x v="4"/>
    <s v="2017/10/12, Y"/>
    <x v="14"/>
    <x v="3"/>
    <s v="is_arm16fraud_bad"/>
    <x v="1"/>
    <n v="0"/>
    <n v="0"/>
    <n v="1.2000986026960057E-3"/>
    <n v="3.904415195001456E-3"/>
    <n v="5.3046936594425054E-2"/>
    <n v="6.8746569366225155E-2"/>
    <n v="0.15241433335493126"/>
    <n v="0.23291168995755168"/>
    <n v="0.27846589100330721"/>
    <n v="0.31573593188095977"/>
  </r>
  <r>
    <x v="4"/>
    <x v="4"/>
    <s v="2017/10/12, Y"/>
    <x v="14"/>
    <x v="3"/>
    <s v="is_arm16fraud_bad"/>
    <x v="2"/>
    <n v="993"/>
    <n v="977"/>
    <n v="896"/>
    <n v="809"/>
    <n v="684"/>
    <n v="607"/>
    <n v="548"/>
    <n v="460"/>
    <n v="424"/>
    <n v="388"/>
  </r>
  <r>
    <x v="4"/>
    <x v="4"/>
    <s v="2017/10/19, C"/>
    <x v="15"/>
    <x v="1"/>
    <s v="is_arm16fraud_bad"/>
    <x v="0"/>
    <n v="0.52738267837555886"/>
    <n v="0.60412343036880356"/>
    <n v="0.60412343036880356"/>
    <n v="0.60412343036880356"/>
    <n v="0.61947515509218443"/>
    <n v="0.6763515973880625"/>
    <n v="0.68786985883651264"/>
    <n v="0.68786985883651264"/>
    <n v="0.70055871163465022"/>
    <n v="0.71412327399209619"/>
  </r>
  <r>
    <x v="4"/>
    <x v="4"/>
    <s v="2017/10/19, C"/>
    <x v="15"/>
    <x v="1"/>
    <s v="is_arm16fraud_bad"/>
    <x v="1"/>
    <n v="47.626874396380806"/>
    <n v="87.888913130297183"/>
    <n v="135.7374347330898"/>
    <n v="183.43342405372223"/>
    <n v="227.09983050847455"/>
    <n v="251.45248381556351"/>
    <n v="289.49450824250778"/>
    <n v="333.35698697047258"/>
    <n v="370.28594752484071"/>
    <n v="404.93863946344334"/>
  </r>
  <r>
    <x v="4"/>
    <x v="4"/>
    <s v="2017/10/19, C"/>
    <x v="15"/>
    <x v="1"/>
    <s v="is_arm16fraud_bad"/>
    <x v="2"/>
    <n v="132"/>
    <n v="89"/>
    <n v="71"/>
    <n v="61"/>
    <n v="52"/>
    <n v="42"/>
    <n v="35"/>
    <n v="32"/>
    <n v="28"/>
    <n v="25"/>
  </r>
  <r>
    <x v="4"/>
    <x v="4"/>
    <s v="2017/10/19, T"/>
    <x v="15"/>
    <x v="2"/>
    <s v="is_arm16fraud_bad"/>
    <x v="0"/>
    <n v="0.27278271685360345"/>
    <n v="0.27715465513057902"/>
    <n v="0.27976907422021002"/>
    <n v="0.27976907422021002"/>
    <n v="0.27976907422021002"/>
    <n v="0.27976907422021002"/>
    <n v="0.27976907422021002"/>
    <n v="0.27976907422021002"/>
    <n v="0.27976907422021002"/>
    <n v="0.27976907422021002"/>
  </r>
  <r>
    <x v="4"/>
    <x v="4"/>
    <s v="2017/10/19, T"/>
    <x v="15"/>
    <x v="2"/>
    <s v="is_arm16fraud_bad"/>
    <x v="1"/>
    <n v="163.31898099176203"/>
    <n v="343.35255702432397"/>
    <n v="507.52200275034386"/>
    <n v="681.23866264533058"/>
    <n v="866.01435335666974"/>
    <n v="1064.6744593074136"/>
    <n v="1236.3245171271408"/>
    <n v="1423.4667614701841"/>
    <n v="1596.2632047755972"/>
    <n v="1785.9124968746096"/>
  </r>
  <r>
    <x v="4"/>
    <x v="4"/>
    <s v="2017/10/19, T"/>
    <x v="15"/>
    <x v="2"/>
    <s v="is_arm16fraud_bad"/>
    <x v="2"/>
    <n v="161"/>
    <n v="108"/>
    <n v="88"/>
    <n v="66"/>
    <n v="57"/>
    <n v="51"/>
    <n v="45"/>
    <n v="40"/>
    <n v="36"/>
    <n v="32"/>
  </r>
  <r>
    <x v="4"/>
    <x v="4"/>
    <s v="2017/10/19, Y"/>
    <x v="15"/>
    <x v="3"/>
    <s v="is_arm16fraud_bad"/>
    <x v="0"/>
    <n v="0.10741052372426511"/>
    <n v="0.21854420402590904"/>
    <n v="0.26924641712767194"/>
    <n v="0.31155017185045514"/>
    <n v="0.36201194908662571"/>
    <n v="0.40495302682239648"/>
    <n v="0.46373791626808974"/>
    <n v="0.50850409898758997"/>
    <n v="0.52235555641406473"/>
    <n v="0.54604880728093563"/>
  </r>
  <r>
    <x v="4"/>
    <x v="4"/>
    <s v="2017/10/19, Y"/>
    <x v="15"/>
    <x v="3"/>
    <s v="is_arm16fraud_bad"/>
    <x v="1"/>
    <n v="0"/>
    <n v="0"/>
    <n v="0"/>
    <n v="0"/>
    <n v="0"/>
    <n v="2.0595941963031831E-2"/>
    <n v="0.1213223042995018"/>
    <n v="0.14398114154880529"/>
    <n v="0.23620928291440832"/>
    <n v="0.24733863855185031"/>
  </r>
  <r>
    <x v="4"/>
    <x v="4"/>
    <s v="2017/10/19, Y"/>
    <x v="15"/>
    <x v="3"/>
    <s v="is_arm16fraud_bad"/>
    <x v="2"/>
    <n v="999"/>
    <n v="987"/>
    <n v="954"/>
    <n v="924"/>
    <n v="872"/>
    <n v="770"/>
    <n v="656"/>
    <n v="635"/>
    <n v="584"/>
    <n v="493"/>
  </r>
  <r>
    <x v="4"/>
    <x v="4"/>
    <s v="2017/10/26, C"/>
    <x v="16"/>
    <x v="1"/>
    <s v="is_arm16fraud_bad"/>
    <x v="0"/>
    <n v="0.59260586302780094"/>
    <n v="0.59260586302780094"/>
    <n v="0.59865662076030635"/>
    <n v="0.62081077125713446"/>
    <n v="0.65693364352508354"/>
    <n v="0.72133712157531649"/>
    <n v="0.72334562998026852"/>
    <n v="0.73619907447125243"/>
    <n v="0.73619907447125243"/>
    <n v="0.73871727973273749"/>
  </r>
  <r>
    <x v="4"/>
    <x v="4"/>
    <s v="2017/10/26, C"/>
    <x v="16"/>
    <x v="1"/>
    <s v="is_arm16fraud_bad"/>
    <x v="1"/>
    <n v="20.372927471067623"/>
    <n v="44.243487554181655"/>
    <n v="71.132043025255442"/>
    <n v="96.185263538669119"/>
    <n v="118.34348881514261"/>
    <n v="132.09334991394871"/>
    <n v="155.17189505776636"/>
    <n v="177.26096255218224"/>
    <n v="201.55283172131087"/>
    <n v="224.56761077181625"/>
  </r>
  <r>
    <x v="4"/>
    <x v="4"/>
    <s v="2017/10/26, C"/>
    <x v="16"/>
    <x v="1"/>
    <s v="is_arm16fraud_bad"/>
    <x v="2"/>
    <n v="155"/>
    <n v="98"/>
    <n v="73"/>
    <n v="59"/>
    <n v="46"/>
    <n v="39"/>
    <n v="34"/>
    <n v="30"/>
    <n v="26"/>
    <n v="23"/>
  </r>
  <r>
    <x v="4"/>
    <x v="4"/>
    <s v="2017/10/26, T"/>
    <x v="16"/>
    <x v="2"/>
    <s v="is_arm16fraud_bad"/>
    <x v="0"/>
    <n v="1.0462245038191625E-2"/>
    <n v="0.68758229043369579"/>
    <n v="0.68758229043369579"/>
    <n v="0.68758229043369579"/>
    <n v="0.7008817544652951"/>
    <n v="0.7008817544652951"/>
    <n v="0.70353278096226046"/>
    <n v="0.70353278096226046"/>
    <n v="0.77003010112025827"/>
    <n v="0.77003010112025827"/>
  </r>
  <r>
    <x v="4"/>
    <x v="4"/>
    <s v="2017/10/26, T"/>
    <x v="16"/>
    <x v="2"/>
    <s v="is_arm16fraud_bad"/>
    <x v="1"/>
    <n v="4907.3319915254224"/>
    <n v="152.38595099935526"/>
    <n v="233.42241779497101"/>
    <n v="314.6500709219859"/>
    <n v="389.67059772296022"/>
    <n v="469.55553447185321"/>
    <n v="549.83420395972223"/>
    <n v="627.57134935537943"/>
    <n v="646.13507351840553"/>
    <n v="719.60204204999468"/>
  </r>
  <r>
    <x v="4"/>
    <x v="4"/>
    <s v="2017/10/26, T"/>
    <x v="16"/>
    <x v="2"/>
    <s v="is_arm16fraud_bad"/>
    <x v="2"/>
    <n v="153"/>
    <n v="110"/>
    <n v="83"/>
    <n v="67"/>
    <n v="58"/>
    <n v="49"/>
    <n v="44"/>
    <n v="39"/>
    <n v="34"/>
    <n v="31"/>
  </r>
  <r>
    <x v="4"/>
    <x v="4"/>
    <s v="2017/10/26, Y"/>
    <x v="16"/>
    <x v="3"/>
    <s v="is_arm16fraud_bad"/>
    <x v="0"/>
    <n v="0.10635733228689008"/>
    <n v="0.19123381228423125"/>
    <n v="0.2614910387849208"/>
    <n v="0.33363498265249175"/>
    <n v="0.44975432441363872"/>
    <n v="0.46007580396856407"/>
    <n v="0.5100865691758224"/>
    <n v="0.5591890336867168"/>
    <n v="0.5711962120464491"/>
    <n v="0.60602315168242626"/>
  </r>
  <r>
    <x v="4"/>
    <x v="4"/>
    <s v="2017/10/26, Y"/>
    <x v="16"/>
    <x v="3"/>
    <s v="is_arm16fraud_bad"/>
    <x v="1"/>
    <n v="0"/>
    <n v="1.6152441236824217E-2"/>
    <n v="4.4543424877846176E-2"/>
    <n v="5.7466126810316702E-2"/>
    <n v="7.8563064139060071E-2"/>
    <n v="9.4966999340018496E-2"/>
    <n v="0.16195038559955829"/>
    <n v="0.35338804902514859"/>
    <n v="0.38085774907475978"/>
    <n v="0.42623402320272225"/>
  </r>
  <r>
    <x v="4"/>
    <x v="4"/>
    <s v="2017/10/26, Y"/>
    <x v="16"/>
    <x v="3"/>
    <s v="is_arm16fraud_bad"/>
    <x v="2"/>
    <n v="971"/>
    <n v="877"/>
    <n v="788"/>
    <n v="734"/>
    <n v="712"/>
    <n v="677"/>
    <n v="603"/>
    <n v="501"/>
    <n v="479"/>
    <n v="381"/>
  </r>
  <r>
    <x v="4"/>
    <x v="4"/>
    <s v="2017/11/02, C"/>
    <x v="17"/>
    <x v="1"/>
    <s v="is_arm16fraud_bad"/>
    <x v="0"/>
    <n v="0.44074773581095594"/>
    <n v="0.66111512457764099"/>
    <n v="0.66111512457764099"/>
    <n v="0.79925252335459585"/>
    <n v="0.80645084655347599"/>
    <n v="0.81074867528608097"/>
    <n v="0.81216760668171983"/>
    <n v="0.81216760668171983"/>
    <n v="0.8131373177877198"/>
    <n v="0.82840000907079436"/>
  </r>
  <r>
    <x v="4"/>
    <x v="4"/>
    <s v="2017/11/02, C"/>
    <x v="17"/>
    <x v="1"/>
    <s v="is_arm16fraud_bad"/>
    <x v="1"/>
    <n v="12.73165398354543"/>
    <n v="18.579112254481601"/>
    <n v="30.293477071338156"/>
    <n v="33.853931043427849"/>
    <n v="43.012155653423278"/>
    <n v="52.055115724307491"/>
    <n v="61.078461575281153"/>
    <n v="70.204351907374885"/>
    <n v="79.61214865771143"/>
    <n v="87.377490259262018"/>
  </r>
  <r>
    <x v="4"/>
    <x v="4"/>
    <s v="2017/11/02, C"/>
    <x v="17"/>
    <x v="1"/>
    <s v="is_arm16fraud_bad"/>
    <x v="2"/>
    <n v="160"/>
    <n v="98"/>
    <n v="79"/>
    <n v="60"/>
    <n v="51"/>
    <n v="44"/>
    <n v="36"/>
    <n v="31"/>
    <n v="27"/>
    <n v="24"/>
  </r>
  <r>
    <x v="4"/>
    <x v="4"/>
    <s v="2017/11/02, T"/>
    <x v="17"/>
    <x v="2"/>
    <s v="is_arm16fraud_bad"/>
    <x v="0"/>
    <n v="0.11074705714522377"/>
    <n v="0.11995066864237527"/>
    <n v="0.11995066864237527"/>
    <n v="0.11995066864237527"/>
    <n v="0.11995066864237527"/>
    <n v="0.22946444184698081"/>
    <n v="0.52147662742860312"/>
    <n v="0.53322043569896838"/>
    <n v="0.54086863685310116"/>
    <n v="0.56102454603186314"/>
  </r>
  <r>
    <x v="4"/>
    <x v="4"/>
    <s v="2017/11/02, T"/>
    <x v="17"/>
    <x v="2"/>
    <s v="is_arm16fraud_bad"/>
    <x v="1"/>
    <n v="490.26957117925696"/>
    <n v="917.71740965242066"/>
    <n v="1395.6868526049259"/>
    <n v="1856.7910880073664"/>
    <n v="2342.8419588736288"/>
    <n v="1520.1172188352321"/>
    <n v="766.44670402400288"/>
    <n v="860.96519003728258"/>
    <n v="959.39812735038379"/>
    <n v="1026.4832217792869"/>
  </r>
  <r>
    <x v="4"/>
    <x v="4"/>
    <s v="2017/11/02, T"/>
    <x v="17"/>
    <x v="2"/>
    <s v="is_arm16fraud_bad"/>
    <x v="2"/>
    <n v="189"/>
    <n v="118"/>
    <n v="83"/>
    <n v="68"/>
    <n v="56"/>
    <n v="49"/>
    <n v="44"/>
    <n v="40"/>
    <n v="36"/>
    <n v="32"/>
  </r>
  <r>
    <x v="4"/>
    <x v="4"/>
    <s v="2017/11/02, Y"/>
    <x v="17"/>
    <x v="3"/>
    <s v="is_arm16fraud_bad"/>
    <x v="0"/>
    <n v="0.10585653511499536"/>
    <n v="0.14659279153343641"/>
    <n v="0.26002955372228315"/>
    <n v="0.30794538340038419"/>
    <n v="0.37779728457978129"/>
    <n v="0.39217720676048279"/>
    <n v="0.43804849121918737"/>
    <n v="0.49130490415678318"/>
    <n v="0.51191766233909197"/>
    <n v="0.53077013037759435"/>
  </r>
  <r>
    <x v="4"/>
    <x v="4"/>
    <s v="2017/11/02, Y"/>
    <x v="17"/>
    <x v="3"/>
    <s v="is_arm16fraud_bad"/>
    <x v="1"/>
    <n v="0"/>
    <n v="0"/>
    <n v="4.317629367499045E-3"/>
    <n v="0.10067090105192422"/>
    <n v="0.12643105515325531"/>
    <n v="0.14797618993324077"/>
    <n v="0.18021985753452879"/>
    <n v="0.35012852635343322"/>
    <n v="0.36325063247864153"/>
    <n v="0.50536964891783998"/>
  </r>
  <r>
    <x v="4"/>
    <x v="4"/>
    <s v="2017/11/02, Y"/>
    <x v="17"/>
    <x v="3"/>
    <s v="is_arm16fraud_bad"/>
    <x v="2"/>
    <n v="983"/>
    <n v="963"/>
    <n v="903"/>
    <n v="796"/>
    <n v="714"/>
    <n v="657"/>
    <n v="596"/>
    <n v="535"/>
    <n v="522"/>
    <n v="501"/>
  </r>
  <r>
    <x v="4"/>
    <x v="4"/>
    <s v="2017/11/09, C"/>
    <x v="18"/>
    <x v="1"/>
    <s v="is_arm16fraud_bad"/>
    <x v="0"/>
    <n v="8.8294799968436852E-3"/>
    <n v="0.74058991556853149"/>
    <n v="0.75200568136984125"/>
    <n v="0.75818953681054213"/>
    <n v="0.78775791051842514"/>
    <n v="0.78775791051842514"/>
    <n v="0.79499218811646821"/>
    <n v="0.80274662668665631"/>
    <n v="0.81434672137615371"/>
    <n v="0.81434672137615371"/>
  </r>
  <r>
    <x v="4"/>
    <x v="4"/>
    <s v="2017/11/09, C"/>
    <x v="18"/>
    <x v="1"/>
    <s v="is_arm16fraud_bad"/>
    <x v="1"/>
    <n v="450.13555444341176"/>
    <n v="14.169989098072172"/>
    <n v="24.765082840092639"/>
    <n v="34.329947455054551"/>
    <n v="42.548251592466421"/>
    <n v="52.469720099334317"/>
    <n v="62.339424488651836"/>
    <n v="72.665664557335276"/>
    <n v="80.561068101675389"/>
    <n v="90.594041830132255"/>
  </r>
  <r>
    <x v="4"/>
    <x v="4"/>
    <s v="2017/11/09, C"/>
    <x v="18"/>
    <x v="1"/>
    <s v="is_arm16fraud_bad"/>
    <x v="2"/>
    <n v="183"/>
    <n v="102"/>
    <n v="77"/>
    <n v="60"/>
    <n v="48"/>
    <n v="38"/>
    <n v="33"/>
    <n v="29"/>
    <n v="25"/>
    <n v="22"/>
  </r>
  <r>
    <x v="4"/>
    <x v="4"/>
    <s v="2017/11/09, T"/>
    <x v="18"/>
    <x v="2"/>
    <s v="is_arm16fraud_bad"/>
    <x v="0"/>
    <n v="1.8646383545010484E-3"/>
    <n v="0.80099536171209307"/>
    <n v="0.80099536171209307"/>
    <n v="0.80099536171209307"/>
    <n v="0.81784148132198431"/>
    <n v="0.81784148132198431"/>
    <n v="0.83530248762734749"/>
    <n v="0.84707912171093891"/>
    <n v="0.84707912171093891"/>
    <n v="0.90768430784735232"/>
  </r>
  <r>
    <x v="4"/>
    <x v="4"/>
    <s v="2017/11/09, T"/>
    <x v="18"/>
    <x v="2"/>
    <s v="is_arm16fraud_bad"/>
    <x v="1"/>
    <n v="6727.6166666666686"/>
    <n v="31.035844834275576"/>
    <n v="47.573356612348945"/>
    <n v="63.156932435428438"/>
    <n v="78.080067665683217"/>
    <n v="94.687861840408885"/>
    <n v="108.51750953374348"/>
    <n v="122.6127623082008"/>
    <n v="138.26505682320703"/>
    <n v="143.67469303482679"/>
  </r>
  <r>
    <x v="4"/>
    <x v="4"/>
    <s v="2017/11/09, T"/>
    <x v="18"/>
    <x v="2"/>
    <s v="is_arm16fraud_bad"/>
    <x v="2"/>
    <n v="174"/>
    <n v="113"/>
    <n v="90"/>
    <n v="73"/>
    <n v="63"/>
    <n v="53"/>
    <n v="46"/>
    <n v="40"/>
    <n v="35"/>
    <n v="32"/>
  </r>
  <r>
    <x v="4"/>
    <x v="4"/>
    <s v="2017/11/09, Y"/>
    <x v="18"/>
    <x v="3"/>
    <s v="is_arm16fraud_bad"/>
    <x v="0"/>
    <n v="0.11039069497876382"/>
    <n v="0.18594371473453911"/>
    <n v="0.27001000462686242"/>
    <n v="0.31608900970648607"/>
    <n v="0.36429600584110361"/>
    <n v="0.36953638786349047"/>
    <n v="0.41406461701319375"/>
    <n v="0.47770219277757642"/>
    <n v="0.55891035365918473"/>
    <n v="0.60370825458112254"/>
  </r>
  <r>
    <x v="4"/>
    <x v="4"/>
    <s v="2017/11/09, Y"/>
    <x v="18"/>
    <x v="3"/>
    <s v="is_arm16fraud_bad"/>
    <x v="1"/>
    <n v="0"/>
    <n v="9.9795204009394178E-2"/>
    <n v="6.8820220643357743E-2"/>
    <n v="0.12399243442715742"/>
    <n v="0.18882405637262367"/>
    <n v="0.39818228658847954"/>
    <n v="0.47717178827772705"/>
    <n v="0.41360487087969777"/>
    <n v="0.35350920316498402"/>
    <n v="0.34882010525928697"/>
  </r>
  <r>
    <x v="4"/>
    <x v="4"/>
    <s v="2017/11/09, Y"/>
    <x v="18"/>
    <x v="3"/>
    <s v="is_arm16fraud_bad"/>
    <x v="2"/>
    <n v="991"/>
    <n v="964"/>
    <n v="944"/>
    <n v="877"/>
    <n v="811"/>
    <n v="787"/>
    <n v="755"/>
    <n v="745"/>
    <n v="714"/>
    <n v="670"/>
  </r>
  <r>
    <x v="4"/>
    <x v="4"/>
    <s v="2017/11/16, C"/>
    <x v="19"/>
    <x v="1"/>
    <s v="is_arm16fraud_bad"/>
    <x v="0"/>
    <n v="0.42988220476795441"/>
    <n v="0.48766619092218838"/>
    <n v="0.65548119179471453"/>
    <n v="0.67998947910616259"/>
    <n v="0.68403260465465243"/>
    <n v="0.68403260465465243"/>
    <n v="0.80983821596663685"/>
    <n v="0.88291121899898062"/>
    <n v="0.90903726234202853"/>
    <n v="0.90903726234202853"/>
  </r>
  <r>
    <x v="4"/>
    <x v="4"/>
    <s v="2017/11/16, C"/>
    <x v="19"/>
    <x v="1"/>
    <s v="is_arm16fraud_bad"/>
    <x v="1"/>
    <n v="16.734477801898684"/>
    <n v="37.170659060460693"/>
    <n v="42.896299735447357"/>
    <n v="55.772104521262413"/>
    <n v="72.475524613418401"/>
    <n v="89.920176927238714"/>
    <n v="90.524127169519502"/>
    <n v="95.797207918504299"/>
    <n v="105.66972577459175"/>
    <n v="118.97067726349565"/>
  </r>
  <r>
    <x v="4"/>
    <x v="4"/>
    <s v="2017/11/16, C"/>
    <x v="19"/>
    <x v="1"/>
    <s v="is_arm16fraud_bad"/>
    <x v="2"/>
    <n v="145"/>
    <n v="96"/>
    <n v="76"/>
    <n v="61"/>
    <n v="51"/>
    <n v="43"/>
    <n v="36"/>
    <n v="31"/>
    <n v="27"/>
    <n v="24"/>
  </r>
  <r>
    <x v="4"/>
    <x v="4"/>
    <s v="2017/11/16, T"/>
    <x v="19"/>
    <x v="2"/>
    <s v="is_arm16fraud_bad"/>
    <x v="0"/>
    <n v="0.39259561361326023"/>
    <n v="0.44737979437670816"/>
    <n v="0.4650203005825384"/>
    <n v="0.4650203005825384"/>
    <n v="0.47438230836189199"/>
    <n v="0.66928007499345621"/>
    <n v="0.66928007499345621"/>
    <n v="0.66988270098185443"/>
    <n v="0.66988270098185443"/>
    <n v="0.66988270098185443"/>
  </r>
  <r>
    <x v="4"/>
    <x v="4"/>
    <s v="2017/11/16, T"/>
    <x v="19"/>
    <x v="2"/>
    <s v="is_arm16fraud_bad"/>
    <x v="1"/>
    <n v="94.654528963036483"/>
    <n v="159.60908756939156"/>
    <n v="233.95829842657804"/>
    <n v="309.64189923292406"/>
    <n v="379.99277896114575"/>
    <n v="328.92870623010447"/>
    <n v="384.36494542974071"/>
    <n v="440.08900807821971"/>
    <n v="498.6990613272269"/>
    <n v="558.517183254732"/>
  </r>
  <r>
    <x v="4"/>
    <x v="4"/>
    <s v="2017/11/16, T"/>
    <x v="19"/>
    <x v="2"/>
    <s v="is_arm16fraud_bad"/>
    <x v="2"/>
    <n v="171"/>
    <n v="117"/>
    <n v="87"/>
    <n v="69"/>
    <n v="60"/>
    <n v="52"/>
    <n v="45"/>
    <n v="40"/>
    <n v="35"/>
    <n v="30"/>
  </r>
  <r>
    <x v="4"/>
    <x v="4"/>
    <s v="2017/11/16, Y"/>
    <x v="19"/>
    <x v="3"/>
    <s v="is_arm16fraud_bad"/>
    <x v="0"/>
    <n v="9.3006056528996725E-2"/>
    <n v="0.16555717350837862"/>
    <n v="0.23207056409913568"/>
    <n v="0.29680157189803957"/>
    <n v="0.34111639441186498"/>
    <n v="0.3518625027942765"/>
    <n v="0.39404072227085374"/>
    <n v="0.42273788955347991"/>
    <n v="0.43856655183147847"/>
    <n v="0.48686878077621343"/>
  </r>
  <r>
    <x v="4"/>
    <x v="4"/>
    <s v="2017/11/16, Y"/>
    <x v="19"/>
    <x v="3"/>
    <s v="is_arm16fraud_bad"/>
    <x v="1"/>
    <n v="0"/>
    <n v="0"/>
    <n v="0"/>
    <n v="0"/>
    <n v="1.7736648134849971E-3"/>
    <n v="1.6385086341436914E-2"/>
    <n v="4.6910469123247998E-2"/>
    <n v="9.5414572383157731E-2"/>
    <n v="0.12205192428936427"/>
    <n v="0.17267746337963596"/>
  </r>
  <r>
    <x v="4"/>
    <x v="4"/>
    <s v="2017/11/16, Y"/>
    <x v="19"/>
    <x v="3"/>
    <s v="is_arm16fraud_bad"/>
    <x v="2"/>
    <n v="985"/>
    <n v="952"/>
    <n v="930"/>
    <n v="912"/>
    <n v="845"/>
    <n v="760"/>
    <n v="697"/>
    <n v="616"/>
    <n v="559"/>
    <n v="478"/>
  </r>
  <r>
    <x v="4"/>
    <x v="4"/>
    <s v="2017/11/23, C"/>
    <x v="20"/>
    <x v="1"/>
    <s v="is_arm16fraud_bad"/>
    <x v="0"/>
    <n v="0.16820430164293323"/>
    <n v="0.27878042184673496"/>
    <n v="0.38132772795981718"/>
    <n v="0.39563134254226379"/>
    <n v="0.40465567786484385"/>
    <n v="0.40465567786484385"/>
    <n v="0.40465567786484385"/>
    <n v="0.40680833091815283"/>
    <n v="0.41111579183263186"/>
    <n v="0.52968409439351316"/>
  </r>
  <r>
    <x v="4"/>
    <x v="4"/>
    <s v="2017/11/23, C"/>
    <x v="20"/>
    <x v="1"/>
    <s v="is_arm16fraud_bad"/>
    <x v="1"/>
    <n v="52.909585575198562"/>
    <n v="67.259107175983146"/>
    <n v="76.014179277375305"/>
    <n v="101.9686063484456"/>
    <n v="125.89938069779328"/>
    <n v="152.88221676109745"/>
    <n v="179.4555785123967"/>
    <n v="203.74193022972497"/>
    <n v="228.40131558257767"/>
    <n v="197.20712527713928"/>
  </r>
  <r>
    <x v="4"/>
    <x v="4"/>
    <s v="2017/11/23, C"/>
    <x v="20"/>
    <x v="1"/>
    <s v="is_arm16fraud_bad"/>
    <x v="2"/>
    <n v="184"/>
    <n v="121"/>
    <n v="84"/>
    <n v="68"/>
    <n v="55"/>
    <n v="47"/>
    <n v="40"/>
    <n v="34"/>
    <n v="30"/>
    <n v="26"/>
  </r>
  <r>
    <x v="4"/>
    <x v="4"/>
    <s v="2017/11/23, T"/>
    <x v="20"/>
    <x v="2"/>
    <s v="is_arm16fraud_bad"/>
    <x v="0"/>
    <n v="5.5524679565111666E-2"/>
    <n v="0.40694362430094838"/>
    <n v="0.4763972350550556"/>
    <n v="0.4763972350550556"/>
    <n v="0.64411754489562001"/>
    <n v="0.66667824516308327"/>
    <n v="0.66667824516308327"/>
    <n v="0.66667824516308327"/>
    <n v="0.66667824516308327"/>
    <n v="0.66667824516308327"/>
  </r>
  <r>
    <x v="4"/>
    <x v="4"/>
    <s v="2017/11/23, T"/>
    <x v="20"/>
    <x v="2"/>
    <s v="is_arm16fraud_bad"/>
    <x v="1"/>
    <n v="2518.2218486080706"/>
    <n v="693.22818061542398"/>
    <n v="903.03358549033885"/>
    <n v="1189.6727579292749"/>
    <n v="1082.0286555936041"/>
    <n v="1258.261762100766"/>
    <n v="1475.4113348616684"/>
    <n v="1686.9632743708644"/>
    <n v="1906.2030492888036"/>
    <n v="2116.6537018704735"/>
  </r>
  <r>
    <x v="4"/>
    <x v="4"/>
    <s v="2017/11/23, T"/>
    <x v="20"/>
    <x v="2"/>
    <s v="is_arm16fraud_bad"/>
    <x v="2"/>
    <n v="165"/>
    <n v="110"/>
    <n v="85"/>
    <n v="69"/>
    <n v="57"/>
    <n v="50"/>
    <n v="43"/>
    <n v="38"/>
    <n v="35"/>
    <n v="32"/>
  </r>
  <r>
    <x v="4"/>
    <x v="4"/>
    <s v="2017/11/23, Y"/>
    <x v="20"/>
    <x v="3"/>
    <s v="is_arm16fraud_bad"/>
    <x v="0"/>
    <n v="0.10443003213623817"/>
    <n v="0.19244249177554248"/>
    <n v="0.27978084516949275"/>
    <n v="0.3666753273306243"/>
    <n v="0.41023290155969089"/>
    <n v="0.42494665685189825"/>
    <n v="0.47004674708098032"/>
    <n v="0.50115288376187983"/>
    <n v="0.54662107661914638"/>
    <n v="0.57064519212565012"/>
  </r>
  <r>
    <x v="4"/>
    <x v="4"/>
    <s v="2017/11/23, Y"/>
    <x v="20"/>
    <x v="3"/>
    <s v="is_arm16fraud_bad"/>
    <x v="1"/>
    <n v="3.8730596834906907E-2"/>
    <n v="5.1459709580200311E-2"/>
    <n v="5.9951127822172851E-2"/>
    <n v="5.8302457646119597E-2"/>
    <n v="0.13295534008681689"/>
    <n v="0.16381675390264189"/>
    <n v="0.26658125058941656"/>
    <n v="0.37402307028984194"/>
    <n v="0.45430729927867824"/>
    <n v="0.63793691103695827"/>
  </r>
  <r>
    <x v="4"/>
    <x v="4"/>
    <s v="2017/11/23, Y"/>
    <x v="20"/>
    <x v="3"/>
    <s v="is_arm16fraud_bad"/>
    <x v="2"/>
    <n v="986"/>
    <n v="966"/>
    <n v="908"/>
    <n v="819"/>
    <n v="770"/>
    <n v="705"/>
    <n v="639"/>
    <n v="550"/>
    <n v="499"/>
    <n v="448"/>
  </r>
  <r>
    <x v="4"/>
    <x v="4"/>
    <s v="2017/11/30, C"/>
    <x v="21"/>
    <x v="1"/>
    <s v="is_arm16fraud_bad"/>
    <x v="0"/>
    <n v="0.25185542184394805"/>
    <n v="0.25759640405750445"/>
    <n v="0.56276222792514863"/>
    <n v="0.56504231120200998"/>
    <n v="0.56986016957100005"/>
    <n v="0.59318290981357313"/>
    <n v="0.60014058882579779"/>
    <n v="0.63275980594827752"/>
    <n v="0.63275980594827752"/>
    <n v="0.63601846573881293"/>
  </r>
  <r>
    <x v="4"/>
    <x v="4"/>
    <s v="2017/11/30, C"/>
    <x v="21"/>
    <x v="1"/>
    <s v="is_arm16fraud_bad"/>
    <x v="1"/>
    <n v="47.548463134990918"/>
    <n v="101.51347492584281"/>
    <n v="69.612330984394987"/>
    <n v="94.534906443256176"/>
    <n v="119.69976660088749"/>
    <n v="135.76292371628935"/>
    <n v="158.98604768084132"/>
    <n v="174.47852977375683"/>
    <n v="198.28183159671875"/>
    <n v="220.86805114811435"/>
  </r>
  <r>
    <x v="4"/>
    <x v="4"/>
    <s v="2017/11/30, C"/>
    <x v="21"/>
    <x v="1"/>
    <s v="is_arm16fraud_bad"/>
    <x v="2"/>
    <n v="144"/>
    <n v="95"/>
    <n v="72"/>
    <n v="59"/>
    <n v="49"/>
    <n v="42"/>
    <n v="36"/>
    <n v="31"/>
    <n v="27"/>
    <n v="24"/>
  </r>
  <r>
    <x v="4"/>
    <x v="4"/>
    <s v="2017/11/30, T"/>
    <x v="21"/>
    <x v="2"/>
    <s v="is_arm16fraud_bad"/>
    <x v="0"/>
    <n v="0.43711729729654863"/>
    <n v="0.52021944507155793"/>
    <n v="0.52021944507155793"/>
    <n v="0.59330501396808599"/>
    <n v="0.60514984009761708"/>
    <n v="0.60635205116876245"/>
    <n v="0.60801409412426255"/>
    <n v="0.60801409412426255"/>
    <n v="0.61275091654743807"/>
    <n v="0.61275091654743807"/>
  </r>
  <r>
    <x v="4"/>
    <x v="4"/>
    <s v="2017/11/30, T"/>
    <x v="21"/>
    <x v="2"/>
    <s v="is_arm16fraud_bad"/>
    <x v="1"/>
    <n v="95.943016476552614"/>
    <n v="168.00707933972313"/>
    <n v="254.34391906283281"/>
    <n v="294.25264725656439"/>
    <n v="365.5706628215691"/>
    <n v="438.57781848748704"/>
    <n v="515.44776622595612"/>
    <n v="589.69149726188414"/>
    <n v="659.55900435796821"/>
    <n v="735.90997224281637"/>
  </r>
  <r>
    <x v="4"/>
    <x v="4"/>
    <s v="2017/11/30, T"/>
    <x v="21"/>
    <x v="2"/>
    <s v="is_arm16fraud_bad"/>
    <x v="2"/>
    <n v="159"/>
    <n v="115"/>
    <n v="90"/>
    <n v="77"/>
    <n v="63"/>
    <n v="52"/>
    <n v="46"/>
    <n v="41"/>
    <n v="36"/>
    <n v="33"/>
  </r>
  <r>
    <x v="4"/>
    <x v="4"/>
    <s v="2017/11/30, Y"/>
    <x v="21"/>
    <x v="3"/>
    <s v="is_arm16fraud_bad"/>
    <x v="0"/>
    <n v="9.4127529458640002E-2"/>
    <n v="0.14323135436114559"/>
    <n v="0.20558026481263456"/>
    <n v="0.26698736975325355"/>
    <n v="0.36451351489494177"/>
    <n v="0.39827061829086402"/>
    <n v="0.45706312069327393"/>
    <n v="0.48803948711542622"/>
    <n v="0.54539277043734558"/>
    <n v="0.59983021767640698"/>
  </r>
  <r>
    <x v="4"/>
    <x v="4"/>
    <s v="2017/11/30, Y"/>
    <x v="21"/>
    <x v="3"/>
    <s v="is_arm16fraud_bad"/>
    <x v="1"/>
    <n v="0"/>
    <n v="0"/>
    <n v="0"/>
    <n v="0"/>
    <n v="0"/>
    <n v="0"/>
    <n v="9.3131944448740945E-3"/>
    <n v="1.1930929127407036E-2"/>
    <n v="1.4622004766500827E-2"/>
    <n v="1.4969531631108748E-2"/>
  </r>
  <r>
    <x v="4"/>
    <x v="4"/>
    <s v="2017/11/30, Y"/>
    <x v="21"/>
    <x v="3"/>
    <s v="is_arm16fraud_bad"/>
    <x v="2"/>
    <n v="994"/>
    <n v="983"/>
    <n v="976"/>
    <n v="955"/>
    <n v="938"/>
    <n v="933"/>
    <n v="910"/>
    <n v="895"/>
    <n v="837"/>
    <n v="795"/>
  </r>
  <r>
    <x v="4"/>
    <x v="4"/>
    <s v="2017/12/07, C"/>
    <x v="22"/>
    <x v="1"/>
    <s v="is_arm16fraud_bad"/>
    <x v="0"/>
    <n v="0.31872544954538473"/>
    <n v="0.57911236664767851"/>
    <n v="0.61559526254535513"/>
    <n v="0.6563097816890584"/>
    <n v="0.88524628279798656"/>
    <n v="0.88989125141603109"/>
    <n v="0.90096890738609436"/>
    <n v="0.91484181143442478"/>
    <n v="0.91484181143442478"/>
    <n v="0.92006546357329355"/>
  </r>
  <r>
    <x v="4"/>
    <x v="4"/>
    <s v="2017/12/07, C"/>
    <x v="22"/>
    <x v="1"/>
    <s v="is_arm16fraud_bad"/>
    <x v="1"/>
    <n v="51.378702157666922"/>
    <n v="59.813689408741745"/>
    <n v="89.963894530987716"/>
    <n v="116.1091742505353"/>
    <n v="109.60319523967949"/>
    <n v="133.98007919550372"/>
    <n v="151.82745475294763"/>
    <n v="170.08483375785755"/>
    <n v="195.36331123172235"/>
    <n v="218.28439339143716"/>
  </r>
  <r>
    <x v="4"/>
    <x v="4"/>
    <s v="2017/12/07, C"/>
    <x v="22"/>
    <x v="1"/>
    <s v="is_arm16fraud_bad"/>
    <x v="2"/>
    <n v="204"/>
    <n v="122"/>
    <n v="89"/>
    <n v="66"/>
    <n v="52"/>
    <n v="42"/>
    <n v="37"/>
    <n v="33"/>
    <n v="29"/>
    <n v="26"/>
  </r>
  <r>
    <x v="4"/>
    <x v="4"/>
    <s v="2017/12/07, T"/>
    <x v="22"/>
    <x v="2"/>
    <s v="is_arm16fraud_bad"/>
    <x v="0"/>
    <n v="0.27080073761112361"/>
    <n v="0.27080073761112361"/>
    <n v="0.2800335781644937"/>
    <n v="0.28095270536315342"/>
    <n v="0.2855621975453761"/>
    <n v="0.2855621975453761"/>
    <n v="0.51115480942544156"/>
    <n v="0.57051472277807347"/>
    <n v="0.62588405372044442"/>
    <n v="0.63466772281617811"/>
  </r>
  <r>
    <x v="4"/>
    <x v="4"/>
    <s v="2017/12/07, T"/>
    <x v="22"/>
    <x v="2"/>
    <s v="is_arm16fraud_bad"/>
    <x v="1"/>
    <n v="120.8678429499753"/>
    <n v="241.73350701847156"/>
    <n v="354.34683737423711"/>
    <n v="465.26568330894781"/>
    <n v="579.99576236919154"/>
    <n v="704.30360926456081"/>
    <n v="461.98198247040739"/>
    <n v="476.37506881365266"/>
    <n v="488.86698398642176"/>
    <n v="538.2375269945984"/>
  </r>
  <r>
    <x v="4"/>
    <x v="4"/>
    <s v="2017/12/07, T"/>
    <x v="22"/>
    <x v="2"/>
    <s v="is_arm16fraud_bad"/>
    <x v="2"/>
    <n v="168"/>
    <n v="104"/>
    <n v="77"/>
    <n v="64"/>
    <n v="52"/>
    <n v="45"/>
    <n v="38"/>
    <n v="33"/>
    <n v="30"/>
    <n v="27"/>
  </r>
  <r>
    <x v="4"/>
    <x v="4"/>
    <s v="2017/12/07, Y"/>
    <x v="22"/>
    <x v="3"/>
    <s v="is_arm16fraud_bad"/>
    <x v="0"/>
    <n v="0.1271083926943922"/>
    <n v="0.23295891923266121"/>
    <n v="0.32148566349293545"/>
    <n v="0.40825437449742702"/>
    <n v="0.42323567703793191"/>
    <n v="0.48748321627416569"/>
    <n v="0.50073773292700119"/>
    <n v="0.55389983247119201"/>
    <n v="0.57656369608353808"/>
    <n v="0.63573306862029311"/>
  </r>
  <r>
    <x v="4"/>
    <x v="4"/>
    <s v="2017/12/07, Y"/>
    <x v="22"/>
    <x v="3"/>
    <s v="is_arm16fraud_bad"/>
    <x v="1"/>
    <n v="0"/>
    <n v="0"/>
    <n v="8.2137528006644422E-3"/>
    <n v="4.9739159799237966E-2"/>
    <n v="0.18314584917001775"/>
    <n v="0.20065579434940647"/>
    <n v="0.3252260757429063"/>
    <n v="0.45846751690283211"/>
    <n v="0.47000700824637753"/>
    <n v="0.46571942389131776"/>
  </r>
  <r>
    <x v="4"/>
    <x v="4"/>
    <s v="2017/12/07, Y"/>
    <x v="22"/>
    <x v="3"/>
    <s v="is_arm16fraud_bad"/>
    <x v="2"/>
    <n v="992"/>
    <n v="971"/>
    <n v="882"/>
    <n v="830"/>
    <n v="794"/>
    <n v="701"/>
    <n v="697"/>
    <n v="691"/>
    <n v="632"/>
    <n v="552"/>
  </r>
  <r>
    <x v="4"/>
    <x v="4"/>
    <s v="2017/12/14, C"/>
    <x v="23"/>
    <x v="1"/>
    <s v="is_arm16fraud_bad"/>
    <x v="0"/>
    <n v="0.22403173403025475"/>
    <n v="0.35302793712366515"/>
    <n v="0.43026348230575789"/>
    <n v="0.47785576138113162"/>
    <n v="0.51434112986735492"/>
    <n v="0.51577003785948716"/>
    <n v="0.51577003785948716"/>
    <n v="0.52277431691294485"/>
    <n v="0.53151870784639244"/>
    <n v="0.84402000909504304"/>
  </r>
  <r>
    <x v="4"/>
    <x v="4"/>
    <s v="2017/12/14, C"/>
    <x v="23"/>
    <x v="1"/>
    <s v="is_arm16fraud_bad"/>
    <x v="1"/>
    <n v="62.394594224448277"/>
    <n v="85.727344118596505"/>
    <n v="112.367898291617"/>
    <n v="138.93796607992957"/>
    <n v="160.31231837743405"/>
    <n v="196.4394476973936"/>
    <n v="232.65411826193369"/>
    <n v="263.26057483503678"/>
    <n v="294.49114329067157"/>
    <n v="207.31505374948071"/>
  </r>
  <r>
    <x v="4"/>
    <x v="4"/>
    <s v="2017/12/14, C"/>
    <x v="23"/>
    <x v="1"/>
    <s v="is_arm16fraud_bad"/>
    <x v="2"/>
    <n v="176"/>
    <n v="106"/>
    <n v="80"/>
    <n v="61"/>
    <n v="52"/>
    <n v="46"/>
    <n v="40"/>
    <n v="35"/>
    <n v="31"/>
    <n v="27"/>
  </r>
  <r>
    <x v="4"/>
    <x v="4"/>
    <s v="2017/12/14, T"/>
    <x v="23"/>
    <x v="2"/>
    <s v="is_arm16fraud_bad"/>
    <x v="0"/>
    <n v="0.24930271355212061"/>
    <n v="0.24930271355212061"/>
    <n v="0.54473784056976204"/>
    <n v="0.54473784056976204"/>
    <n v="0.560103726488003"/>
    <n v="0.560103726488003"/>
    <n v="0.56575346036545637"/>
    <n v="0.61209440809576343"/>
    <n v="0.61209440809576343"/>
    <n v="0.61209440809576343"/>
  </r>
  <r>
    <x v="4"/>
    <x v="4"/>
    <s v="2017/12/14, T"/>
    <x v="23"/>
    <x v="2"/>
    <s v="is_arm16fraud_bad"/>
    <x v="1"/>
    <n v="112.60925228867509"/>
    <n v="216.79972350016263"/>
    <n v="151.25215865589109"/>
    <n v="203.46151283141924"/>
    <n v="250.57429553430447"/>
    <n v="301.08099890374325"/>
    <n v="350.27277955249752"/>
    <n v="370.27916682439326"/>
    <n v="417.13980107506529"/>
    <n v="463.00448417054679"/>
  </r>
  <r>
    <x v="4"/>
    <x v="4"/>
    <s v="2017/12/14, T"/>
    <x v="23"/>
    <x v="2"/>
    <s v="is_arm16fraud_bad"/>
    <x v="2"/>
    <n v="192"/>
    <n v="124"/>
    <n v="87"/>
    <n v="72"/>
    <n v="61"/>
    <n v="51"/>
    <n v="45"/>
    <n v="40"/>
    <n v="35"/>
    <n v="31"/>
  </r>
  <r>
    <x v="4"/>
    <x v="4"/>
    <s v="2017/12/14, Y"/>
    <x v="23"/>
    <x v="3"/>
    <s v="is_arm16fraud_bad"/>
    <x v="0"/>
    <n v="0.1178443838702324"/>
    <n v="0.25386690572834958"/>
    <n v="0.28446233150269806"/>
    <n v="0.30666058796148199"/>
    <n v="0.34970395045599861"/>
    <n v="0.42510990516070563"/>
    <n v="0.5121748419504728"/>
    <n v="0.5316563258441388"/>
    <n v="0.55416515816446088"/>
    <n v="0.57696081342270045"/>
  </r>
  <r>
    <x v="4"/>
    <x v="4"/>
    <s v="2017/12/14, Y"/>
    <x v="23"/>
    <x v="3"/>
    <s v="is_arm16fraud_bad"/>
    <x v="1"/>
    <n v="0"/>
    <n v="0"/>
    <n v="2.3049003037016579E-2"/>
    <n v="6.971021608343006E-2"/>
    <n v="7.9765643915034976E-2"/>
    <n v="0.10539546128538438"/>
    <n v="9.3494211902128449E-2"/>
    <n v="0.19562062415509629"/>
    <n v="0.27959876979914983"/>
    <n v="0.36835534991693136"/>
  </r>
  <r>
    <x v="4"/>
    <x v="4"/>
    <s v="2017/12/14, Y"/>
    <x v="23"/>
    <x v="3"/>
    <s v="is_arm16fraud_bad"/>
    <x v="2"/>
    <n v="994"/>
    <n v="966"/>
    <n v="919"/>
    <n v="873"/>
    <n v="822"/>
    <n v="744"/>
    <n v="668"/>
    <n v="574"/>
    <n v="520"/>
    <n v="506"/>
  </r>
  <r>
    <x v="4"/>
    <x v="4"/>
    <s v="2017/12/21, C"/>
    <x v="24"/>
    <x v="1"/>
    <s v="is_arm16fraud_bad"/>
    <x v="0"/>
    <n v="0.33873910706309002"/>
    <n v="0.3675093313951287"/>
    <n v="0.44322044805838862"/>
    <n v="0.45413420552539718"/>
    <n v="0.46513124522073584"/>
    <n v="0.4660814197348595"/>
    <n v="0.52528372740969531"/>
    <n v="0.53287755241102064"/>
    <n v="0.66723071448580817"/>
    <n v="0.70886804309476747"/>
  </r>
  <r>
    <x v="4"/>
    <x v="4"/>
    <s v="2017/12/21, C"/>
    <x v="24"/>
    <x v="1"/>
    <s v="is_arm16fraud_bad"/>
    <x v="1"/>
    <n v="21.780427907288608"/>
    <n v="48.850227127582883"/>
    <n v="65.382554534428863"/>
    <n v="88.569118076105482"/>
    <n v="110.41903231057216"/>
    <n v="138.39342394879836"/>
    <n v="144.37814031421155"/>
    <n v="163.68704090476396"/>
    <n v="148.30622046216601"/>
    <n v="155.93871090912975"/>
  </r>
  <r>
    <x v="4"/>
    <x v="4"/>
    <s v="2017/12/21, C"/>
    <x v="24"/>
    <x v="1"/>
    <s v="is_arm16fraud_bad"/>
    <x v="2"/>
    <n v="195"/>
    <n v="131"/>
    <n v="93"/>
    <n v="77"/>
    <n v="60"/>
    <n v="51"/>
    <n v="44"/>
    <n v="41"/>
    <n v="36"/>
    <n v="33"/>
  </r>
  <r>
    <x v="4"/>
    <x v="4"/>
    <s v="2017/12/21, T"/>
    <x v="24"/>
    <x v="2"/>
    <s v="is_arm16fraud_bad"/>
    <x v="0"/>
    <n v="3.2063398504222393E-2"/>
    <n v="0.31152415324391181"/>
    <n v="0.31152415324391181"/>
    <n v="0.68184251902896365"/>
    <n v="0.68184251902896365"/>
    <n v="0.68184251902896365"/>
    <n v="0.68184251902896365"/>
    <n v="0.68184251902896365"/>
    <n v="0.73121830113363717"/>
    <n v="0.73121830113363717"/>
  </r>
  <r>
    <x v="4"/>
    <x v="4"/>
    <s v="2017/12/21, T"/>
    <x v="24"/>
    <x v="2"/>
    <s v="is_arm16fraud_bad"/>
    <x v="1"/>
    <n v="908.32324350336864"/>
    <n v="195.49481416174663"/>
    <n v="299.64423267424809"/>
    <n v="186.06517596900628"/>
    <n v="237.91077086011191"/>
    <n v="290.19720024621171"/>
    <n v="335.6739889023662"/>
    <n v="385.80509893730641"/>
    <n v="405.74596113915288"/>
    <n v="452.24828021338033"/>
  </r>
  <r>
    <x v="4"/>
    <x v="4"/>
    <s v="2017/12/21, T"/>
    <x v="24"/>
    <x v="2"/>
    <s v="is_arm16fraud_bad"/>
    <x v="2"/>
    <n v="152"/>
    <n v="102"/>
    <n v="81"/>
    <n v="69"/>
    <n v="59"/>
    <n v="53"/>
    <n v="46"/>
    <n v="40"/>
    <n v="36"/>
    <n v="32"/>
  </r>
  <r>
    <x v="4"/>
    <x v="4"/>
    <s v="2017/12/21, Y"/>
    <x v="24"/>
    <x v="3"/>
    <s v="is_arm16fraud_bad"/>
    <x v="0"/>
    <n v="9.9525788728316175E-2"/>
    <n v="0.22384477775747597"/>
    <n v="0.29332504536026283"/>
    <n v="0.3789310457232663"/>
    <n v="0.42220828752791578"/>
    <n v="0.42773498558608974"/>
    <n v="0.45028915839639883"/>
    <n v="0.4508549096831489"/>
    <n v="0.46086937519083482"/>
    <n v="0.56709949877592558"/>
  </r>
  <r>
    <x v="4"/>
    <x v="4"/>
    <s v="2017/12/21, Y"/>
    <x v="24"/>
    <x v="3"/>
    <s v="is_arm16fraud_bad"/>
    <x v="1"/>
    <n v="0"/>
    <n v="0"/>
    <n v="5.857032287971789E-2"/>
    <n v="7.254999491380297E-2"/>
    <n v="0.16913456174554156"/>
    <n v="0.28200142910564524"/>
    <n v="0.44275042245698432"/>
    <n v="0.61074006679470894"/>
    <n v="0.71992674069869012"/>
    <n v="0.58506873641247603"/>
  </r>
  <r>
    <x v="4"/>
    <x v="4"/>
    <s v="2017/12/21, Y"/>
    <x v="24"/>
    <x v="3"/>
    <s v="is_arm16fraud_bad"/>
    <x v="2"/>
    <n v="933"/>
    <n v="932"/>
    <n v="851"/>
    <n v="794"/>
    <n v="725"/>
    <n v="647"/>
    <n v="580"/>
    <n v="562"/>
    <n v="497"/>
    <n v="494"/>
  </r>
  <r>
    <x v="4"/>
    <x v="4"/>
    <s v="2017/12/28, C"/>
    <x v="25"/>
    <x v="1"/>
    <s v="is_arm16fraud_bad"/>
    <x v="0"/>
    <n v="0.37165922117144728"/>
    <n v="0.44616050956159597"/>
    <n v="0.44616050956159597"/>
    <n v="0.52809656268336336"/>
    <n v="0.52809656268336336"/>
    <n v="0.6099565268923095"/>
    <n v="0.72245691099499443"/>
    <n v="0.72245691099499443"/>
    <n v="0.75639841910651118"/>
    <n v="0.75732319204695253"/>
  </r>
  <r>
    <x v="4"/>
    <x v="4"/>
    <s v="2017/12/28, C"/>
    <x v="25"/>
    <x v="1"/>
    <s v="is_arm16fraud_bad"/>
    <x v="1"/>
    <n v="49.763204932361134"/>
    <n v="87.277989314914862"/>
    <n v="134.08874720820177"/>
    <n v="159.82840454743189"/>
    <n v="199.53361669349721"/>
    <n v="210.98243497076888"/>
    <n v="214.76583592412936"/>
    <n v="242.34517099253657"/>
    <n v="262.00865299237222"/>
    <n v="289.4102901482525"/>
  </r>
  <r>
    <x v="4"/>
    <x v="4"/>
    <s v="2017/12/28, C"/>
    <x v="25"/>
    <x v="1"/>
    <s v="is_arm16fraud_bad"/>
    <x v="2"/>
    <n v="158"/>
    <n v="92"/>
    <n v="69"/>
    <n v="55"/>
    <n v="46"/>
    <n v="39"/>
    <n v="34"/>
    <n v="31"/>
    <n v="27"/>
    <n v="24"/>
  </r>
  <r>
    <x v="4"/>
    <x v="4"/>
    <s v="2017/12/28, T"/>
    <x v="25"/>
    <x v="2"/>
    <s v="is_arm16fraud_bad"/>
    <x v="0"/>
    <n v="4.7409317148279437E-2"/>
    <n v="6.620116732910801E-2"/>
    <n v="6.620116732910801E-2"/>
    <n v="0.21487449421706589"/>
    <n v="0.26259891860923124"/>
    <n v="0.26259891860923124"/>
    <n v="0.28067461596304644"/>
    <n v="0.28219285995631477"/>
    <n v="0.28219285995631477"/>
    <n v="0.72290614817202004"/>
  </r>
  <r>
    <x v="4"/>
    <x v="4"/>
    <s v="2017/12/28, T"/>
    <x v="25"/>
    <x v="2"/>
    <s v="is_arm16fraud_bad"/>
    <x v="1"/>
    <n v="2154.5105740181275"/>
    <n v="3009.5136304630041"/>
    <n v="4404.7686607529204"/>
    <n v="1822.0754732702301"/>
    <n v="1873.2961983200607"/>
    <n v="2261.9241027598996"/>
    <n v="2485.7533425188808"/>
    <n v="2825.8512968226569"/>
    <n v="3191.0850167495678"/>
    <n v="1387.5391161348484"/>
  </r>
  <r>
    <x v="4"/>
    <x v="4"/>
    <s v="2017/12/28, T"/>
    <x v="25"/>
    <x v="2"/>
    <s v="is_arm16fraud_bad"/>
    <x v="2"/>
    <n v="161"/>
    <n v="104"/>
    <n v="81"/>
    <n v="70"/>
    <n v="59"/>
    <n v="50"/>
    <n v="43"/>
    <n v="39"/>
    <n v="35"/>
    <n v="32"/>
  </r>
  <r>
    <x v="4"/>
    <x v="4"/>
    <s v="2017/12/28, Y"/>
    <x v="25"/>
    <x v="3"/>
    <s v="is_arm16fraud_bad"/>
    <x v="0"/>
    <n v="0.17141775789002117"/>
    <n v="0.23912853177893004"/>
    <n v="0.3687217110107569"/>
    <n v="0.44733098696711127"/>
    <n v="0.54187735902492762"/>
    <n v="0.56112202477501805"/>
    <n v="0.60740225333546172"/>
    <n v="0.65840954303359245"/>
    <n v="0.67915136894248729"/>
    <n v="0.68587593095126509"/>
  </r>
  <r>
    <x v="4"/>
    <x v="4"/>
    <s v="2017/12/28, Y"/>
    <x v="25"/>
    <x v="3"/>
    <s v="is_arm16fraud_bad"/>
    <x v="1"/>
    <n v="0"/>
    <n v="1.0919342219542482E-2"/>
    <n v="2.9516795292767673E-2"/>
    <n v="0.11828305109377724"/>
    <n v="0.11553119165978712"/>
    <n v="0.14669380959900827"/>
    <n v="0.35512143257052742"/>
    <n v="0.42485770176662607"/>
    <n v="0.51106130179234555"/>
    <n v="0.68385956098496403"/>
  </r>
  <r>
    <x v="4"/>
    <x v="4"/>
    <s v="2017/12/28, Y"/>
    <x v="25"/>
    <x v="3"/>
    <s v="is_arm16fraud_bad"/>
    <x v="2"/>
    <n v="983"/>
    <n v="925"/>
    <n v="815"/>
    <n v="739"/>
    <n v="701"/>
    <n v="657"/>
    <n v="622"/>
    <n v="551"/>
    <n v="502"/>
    <n v="427"/>
  </r>
  <r>
    <x v="4"/>
    <x v="4"/>
    <s v="2018/01/04, C"/>
    <x v="26"/>
    <x v="1"/>
    <s v="is_arm16fraud_bad"/>
    <x v="0"/>
    <n v="0.12014249589798338"/>
    <n v="0.31658871247617676"/>
    <n v="0.65473899909966848"/>
    <n v="0.65539830353349082"/>
    <n v="0.67444193109937356"/>
    <n v="0.67444193109937356"/>
    <n v="0.67444193109937356"/>
    <n v="0.69763354434940483"/>
    <n v="0.78046073452808817"/>
    <n v="0.78046073452808817"/>
  </r>
  <r>
    <x v="4"/>
    <x v="4"/>
    <s v="2018/01/04, C"/>
    <x v="26"/>
    <x v="1"/>
    <s v="is_arm16fraud_bad"/>
    <x v="1"/>
    <n v="58.572911783360468"/>
    <n v="54.136028757704842"/>
    <n v="42.632692716397976"/>
    <n v="59.591839339604995"/>
    <n v="74.661141922394847"/>
    <n v="91.652410239280016"/>
    <n v="111.57396754908656"/>
    <n v="123.08446281266473"/>
    <n v="125.99287363787252"/>
    <n v="140.59142119718638"/>
  </r>
  <r>
    <x v="4"/>
    <x v="4"/>
    <s v="2018/01/04, C"/>
    <x v="26"/>
    <x v="1"/>
    <s v="is_arm16fraud_bad"/>
    <x v="2"/>
    <n v="156"/>
    <n v="98"/>
    <n v="73"/>
    <n v="57"/>
    <n v="46"/>
    <n v="39"/>
    <n v="34"/>
    <n v="31"/>
    <n v="28"/>
    <n v="25"/>
  </r>
  <r>
    <x v="4"/>
    <x v="4"/>
    <s v="2018/01/04, T"/>
    <x v="26"/>
    <x v="2"/>
    <s v="is_arm16fraud_bad"/>
    <x v="0"/>
    <n v="2.4279654819365219E-2"/>
    <n v="2.4279654819365219E-2"/>
    <n v="0.58120408186226513"/>
    <n v="0.58456813042157518"/>
    <n v="0.58456813042157518"/>
    <n v="0.58456813042157518"/>
    <n v="0.59580787794916801"/>
    <n v="0.61605967529618277"/>
    <n v="0.61605967529618277"/>
    <n v="0.61605967529618277"/>
  </r>
  <r>
    <x v="4"/>
    <x v="4"/>
    <s v="2018/01/04, T"/>
    <x v="26"/>
    <x v="2"/>
    <s v="is_arm16fraud_bad"/>
    <x v="1"/>
    <n v="2854.9642029657075"/>
    <n v="5800.0266450417048"/>
    <n v="359.07377850478139"/>
    <n v="484.58032603883981"/>
    <n v="612.36468137113366"/>
    <n v="740.11495563639153"/>
    <n v="853.71305895460387"/>
    <n v="946.42954196800349"/>
    <n v="1068.3348171889841"/>
    <n v="1187.9770801373368"/>
  </r>
  <r>
    <x v="4"/>
    <x v="4"/>
    <s v="2018/01/04, T"/>
    <x v="26"/>
    <x v="2"/>
    <s v="is_arm16fraud_bad"/>
    <x v="2"/>
    <n v="175"/>
    <n v="110"/>
    <n v="85"/>
    <n v="66"/>
    <n v="56"/>
    <n v="46"/>
    <n v="39"/>
    <n v="34"/>
    <n v="30"/>
    <n v="27"/>
  </r>
  <r>
    <x v="4"/>
    <x v="4"/>
    <s v="2018/01/04, Y"/>
    <x v="26"/>
    <x v="3"/>
    <s v="is_arm16fraud_bad"/>
    <x v="0"/>
    <n v="0.12591066534949025"/>
    <n v="0.17113162145142052"/>
    <n v="0.23143129202782181"/>
    <n v="0.28723127712305502"/>
    <n v="0.32627788065520225"/>
    <n v="0.33809255718821224"/>
    <n v="0.40204107004922462"/>
    <n v="0.43371405240473559"/>
    <n v="0.49761453094663993"/>
    <n v="0.51797525455540161"/>
  </r>
  <r>
    <x v="4"/>
    <x v="4"/>
    <s v="2018/01/04, Y"/>
    <x v="26"/>
    <x v="3"/>
    <s v="is_arm16fraud_bad"/>
    <x v="1"/>
    <n v="0"/>
    <n v="0.2782303960670881"/>
    <n v="0.24979034831557559"/>
    <n v="0.4064019192354536"/>
    <n v="0.47946429586265754"/>
    <n v="0.62070766664107213"/>
    <n v="0.65113183885654291"/>
    <n v="0.81796790416118847"/>
    <n v="0.73699100823656483"/>
    <n v="0.86418855707416387"/>
  </r>
  <r>
    <x v="4"/>
    <x v="4"/>
    <s v="2018/01/04, Y"/>
    <x v="26"/>
    <x v="3"/>
    <s v="is_arm16fraud_bad"/>
    <x v="2"/>
    <n v="971"/>
    <n v="879"/>
    <n v="831"/>
    <n v="774"/>
    <n v="722"/>
    <n v="656"/>
    <n v="594"/>
    <n v="536"/>
    <n v="500"/>
    <n v="437"/>
  </r>
  <r>
    <x v="4"/>
    <x v="4"/>
    <s v="2018/01/11, C"/>
    <x v="27"/>
    <x v="1"/>
    <s v="is_arm16fraud_bad"/>
    <x v="0"/>
    <n v="0.15010340940359845"/>
    <n v="0.24684224074419256"/>
    <n v="0.35612778384327926"/>
    <n v="0.51587977880151603"/>
    <n v="0.51587977880151603"/>
    <n v="0.51587977880151603"/>
    <n v="0.56651931936196842"/>
    <n v="0.56651931936196842"/>
    <n v="0.5709530530184006"/>
    <n v="0.5709530530184006"/>
  </r>
  <r>
    <x v="4"/>
    <x v="4"/>
    <s v="2018/01/11, C"/>
    <x v="27"/>
    <x v="1"/>
    <s v="is_arm16fraud_bad"/>
    <x v="1"/>
    <n v="75.333668430856562"/>
    <n v="102.35835071379768"/>
    <n v="111.4563071708083"/>
    <n v="103.37851974844499"/>
    <n v="135.26657389643577"/>
    <n v="163.69006426525121"/>
    <n v="177.70928419782689"/>
    <n v="205.03843803614657"/>
    <n v="231.24028924334999"/>
    <n v="258.66016627022998"/>
  </r>
  <r>
    <x v="4"/>
    <x v="4"/>
    <s v="2018/01/11, C"/>
    <x v="27"/>
    <x v="1"/>
    <s v="is_arm16fraud_bad"/>
    <x v="2"/>
    <n v="164"/>
    <n v="107"/>
    <n v="79"/>
    <n v="66"/>
    <n v="54"/>
    <n v="44"/>
    <n v="37"/>
    <n v="34"/>
    <n v="29"/>
    <n v="27"/>
  </r>
  <r>
    <x v="4"/>
    <x v="4"/>
    <s v="2018/01/11, T"/>
    <x v="27"/>
    <x v="2"/>
    <s v="is_arm16fraud_bad"/>
    <x v="0"/>
    <n v="0.12451323094028702"/>
    <n v="0.33821697640694282"/>
    <n v="0.52101137826774446"/>
    <n v="0.54088073404118642"/>
    <n v="0.54088073404118642"/>
    <n v="0.67199697908171419"/>
    <n v="0.67986133145924521"/>
    <n v="0.68391806808079891"/>
    <n v="0.91609871479856642"/>
    <n v="0.91609871479856642"/>
  </r>
  <r>
    <x v="4"/>
    <x v="4"/>
    <s v="2018/01/11, T"/>
    <x v="27"/>
    <x v="2"/>
    <s v="is_arm16fraud_bad"/>
    <x v="1"/>
    <n v="122.80853797228428"/>
    <n v="95.228872038208621"/>
    <n v="95.145311878721401"/>
    <n v="120.20027028992536"/>
    <n v="151.06984388635701"/>
    <n v="146.51587840474522"/>
    <n v="166.67955885813029"/>
    <n v="191.26854443532744"/>
    <n v="161.50395095406847"/>
    <n v="180.985656054456"/>
  </r>
  <r>
    <x v="4"/>
    <x v="4"/>
    <s v="2018/01/11, T"/>
    <x v="27"/>
    <x v="2"/>
    <s v="is_arm16fraud_bad"/>
    <x v="2"/>
    <n v="178"/>
    <n v="115"/>
    <n v="89"/>
    <n v="72"/>
    <n v="59"/>
    <n v="49"/>
    <n v="44"/>
    <n v="38"/>
    <n v="33"/>
    <n v="31"/>
  </r>
  <r>
    <x v="4"/>
    <x v="4"/>
    <s v="2018/01/11, Y"/>
    <x v="27"/>
    <x v="3"/>
    <s v="is_arm16fraud_bad"/>
    <x v="0"/>
    <n v="8.7859414727084223E-2"/>
    <n v="0.16281535965945584"/>
    <n v="0.25669082205674559"/>
    <n v="0.27526546261672857"/>
    <n v="0.33524136169727992"/>
    <n v="0.36993106041399854"/>
    <n v="0.43066270058226003"/>
    <n v="0.4372925544406715"/>
    <n v="0.46555565256515424"/>
    <n v="0.48981095734311569"/>
  </r>
  <r>
    <x v="4"/>
    <x v="4"/>
    <s v="2018/01/11, Y"/>
    <x v="27"/>
    <x v="3"/>
    <s v="is_arm16fraud_bad"/>
    <x v="1"/>
    <n v="4.8340327240456366E-2"/>
    <n v="8.9375787995606817E-2"/>
    <n v="0.18099483315366796"/>
    <n v="0.35616349289002802"/>
    <n v="0.42265702360211072"/>
    <n v="0.58766757047267859"/>
    <n v="0.58045833084888598"/>
    <n v="0.8140311728708115"/>
    <n v="0.87296864798946594"/>
    <n v="0.9930028268935216"/>
  </r>
  <r>
    <x v="4"/>
    <x v="4"/>
    <s v="2018/01/11, Y"/>
    <x v="27"/>
    <x v="3"/>
    <s v="is_arm16fraud_bad"/>
    <x v="2"/>
    <n v="913"/>
    <n v="835"/>
    <n v="782"/>
    <n v="657"/>
    <n v="583"/>
    <n v="508"/>
    <n v="459"/>
    <n v="448"/>
    <n v="422"/>
    <n v="387"/>
  </r>
  <r>
    <x v="4"/>
    <x v="4"/>
    <s v="2018/01/18, C"/>
    <x v="28"/>
    <x v="1"/>
    <s v="is_arm16fraud_bad"/>
    <x v="0"/>
    <n v="0.1582875271921606"/>
    <n v="0.20934244228828316"/>
    <n v="0.20934244228828316"/>
    <n v="0.24290189108660071"/>
    <n v="0.34342743864925834"/>
    <n v="0.86938112451898508"/>
    <n v="0.87058341006783457"/>
    <n v="0.87861741182904229"/>
    <n v="0.87861741182904229"/>
    <n v="0.8946974784171654"/>
  </r>
  <r>
    <x v="4"/>
    <x v="4"/>
    <s v="2018/01/18, C"/>
    <x v="28"/>
    <x v="1"/>
    <s v="is_arm16fraud_bad"/>
    <x v="1"/>
    <n v="65.270964054363006"/>
    <n v="110.53977949368063"/>
    <n v="171.06520110637317"/>
    <n v="211.99240994570252"/>
    <n v="180.29414399119523"/>
    <n v="86.499695896100505"/>
    <n v="101.45046026012893"/>
    <n v="118.70587993007059"/>
    <n v="132.52084267708895"/>
    <n v="145.46856025707297"/>
  </r>
  <r>
    <x v="4"/>
    <x v="4"/>
    <s v="2018/01/18, C"/>
    <x v="28"/>
    <x v="1"/>
    <s v="is_arm16fraud_bad"/>
    <x v="2"/>
    <n v="165"/>
    <n v="102"/>
    <n v="76"/>
    <n v="60"/>
    <n v="52"/>
    <n v="45"/>
    <n v="40"/>
    <n v="36"/>
    <n v="33"/>
    <n v="29"/>
  </r>
  <r>
    <x v="4"/>
    <x v="4"/>
    <s v="2018/01/18, T"/>
    <x v="28"/>
    <x v="2"/>
    <s v="is_arm16fraud_bad"/>
    <x v="0"/>
    <n v="0.20539806335713975"/>
    <n v="0.29667440739604795"/>
    <n v="0.29667440739604795"/>
    <n v="0.29667440739604795"/>
    <n v="0.52377864434999755"/>
    <n v="0.52377864434999755"/>
    <n v="0.52377864434999755"/>
    <n v="0.75140866669587691"/>
    <n v="0.85653069272225379"/>
    <n v="0.85653069272225379"/>
  </r>
  <r>
    <x v="4"/>
    <x v="4"/>
    <s v="2018/01/18, T"/>
    <x v="28"/>
    <x v="2"/>
    <s v="is_arm16fraud_bad"/>
    <x v="1"/>
    <n v="981.70152310252172"/>
    <n v="1441.7940924531092"/>
    <n v="2206.1070152119328"/>
    <n v="2977.9435533894539"/>
    <n v="2071.5714309615028"/>
    <n v="2498.842348295997"/>
    <n v="2934.3615800304501"/>
    <n v="2346.1327160133878"/>
    <n v="2322.1779667086139"/>
    <n v="2586.4757680856942"/>
  </r>
  <r>
    <x v="4"/>
    <x v="4"/>
    <s v="2018/01/18, T"/>
    <x v="28"/>
    <x v="2"/>
    <s v="is_arm16fraud_bad"/>
    <x v="2"/>
    <n v="177"/>
    <n v="113"/>
    <n v="86"/>
    <n v="76"/>
    <n v="63"/>
    <n v="54"/>
    <n v="47"/>
    <n v="40"/>
    <n v="35"/>
    <n v="31"/>
  </r>
  <r>
    <x v="4"/>
    <x v="4"/>
    <s v="2018/01/18, Y"/>
    <x v="28"/>
    <x v="3"/>
    <s v="is_arm16fraud_bad"/>
    <x v="0"/>
    <n v="0.12330501991220644"/>
    <n v="0.13213953493148348"/>
    <n v="0.16017520570518784"/>
    <n v="0.18420540342774253"/>
    <n v="0.24405439427709097"/>
    <n v="0.30782538637250179"/>
    <n v="0.3633334032599187"/>
    <n v="0.39848735592861789"/>
    <n v="0.41522602008340426"/>
    <n v="0.43884560694051183"/>
  </r>
  <r>
    <x v="4"/>
    <x v="4"/>
    <s v="2018/01/18, Y"/>
    <x v="28"/>
    <x v="3"/>
    <s v="is_arm16fraud_bad"/>
    <x v="1"/>
    <n v="0"/>
    <n v="0.14343126631969738"/>
    <n v="0.27460246807746774"/>
    <n v="0.34205060573336254"/>
    <n v="0.3217302551815629"/>
    <n v="0.40186099044723345"/>
    <n v="0.41826242315961598"/>
    <n v="0.62415889216369835"/>
    <n v="0.66252658578464285"/>
    <n v="0.82026945308104693"/>
  </r>
  <r>
    <x v="4"/>
    <x v="4"/>
    <s v="2018/01/18, Y"/>
    <x v="28"/>
    <x v="3"/>
    <s v="is_arm16fraud_bad"/>
    <x v="2"/>
    <n v="971"/>
    <n v="912"/>
    <n v="877"/>
    <n v="794"/>
    <n v="709"/>
    <n v="633"/>
    <n v="588"/>
    <n v="524"/>
    <n v="478"/>
    <n v="412"/>
  </r>
  <r>
    <x v="4"/>
    <x v="4"/>
    <s v="2018/01/25, C"/>
    <x v="29"/>
    <x v="1"/>
    <s v="is_arm16fraud_bad"/>
    <x v="0"/>
    <n v="0.10631165246326256"/>
    <n v="0.15876735249493068"/>
    <n v="0.28029153609460739"/>
    <n v="0.51971697176807563"/>
    <n v="0.52042123373462101"/>
    <n v="0.52514309752373933"/>
    <n v="0.52986496131285776"/>
    <n v="0.52986496131285776"/>
    <n v="0.52986496131285776"/>
    <n v="0.54356734682302243"/>
  </r>
  <r>
    <x v="4"/>
    <x v="4"/>
    <s v="2018/01/25, C"/>
    <x v="29"/>
    <x v="1"/>
    <s v="is_arm16fraud_bad"/>
    <x v="1"/>
    <n v="144.88113683602128"/>
    <n v="166.46555175981123"/>
    <n v="152.07642788485859"/>
    <n v="117.44156526246861"/>
    <n v="147.95137822987147"/>
    <n v="180.51985752088129"/>
    <n v="209.59000651186861"/>
    <n v="244.29884793448875"/>
    <n v="285.51132886720256"/>
    <n v="304.6926770838769"/>
  </r>
  <r>
    <x v="4"/>
    <x v="4"/>
    <s v="2018/01/25, C"/>
    <x v="29"/>
    <x v="1"/>
    <s v="is_arm16fraud_bad"/>
    <x v="2"/>
    <n v="168"/>
    <n v="116"/>
    <n v="82"/>
    <n v="67"/>
    <n v="56"/>
    <n v="45"/>
    <n v="40"/>
    <n v="35"/>
    <n v="31"/>
    <n v="29"/>
  </r>
  <r>
    <x v="4"/>
    <x v="4"/>
    <s v="2018/01/25, T"/>
    <x v="29"/>
    <x v="2"/>
    <s v="is_arm16fraud_bad"/>
    <x v="0"/>
    <n v="8.5126608094831011E-2"/>
    <n v="8.5126608094831011E-2"/>
    <n v="0.17627592371237141"/>
    <n v="0.17627592371237141"/>
    <n v="0.35190630398002354"/>
    <n v="0.35190630398002354"/>
    <n v="0.35190630398002354"/>
    <n v="0.35190630398002354"/>
    <n v="0.35190630398002354"/>
    <n v="0.35190630398002354"/>
  </r>
  <r>
    <x v="4"/>
    <x v="4"/>
    <s v="2018/01/25, T"/>
    <x v="29"/>
    <x v="2"/>
    <s v="is_arm16fraud_bad"/>
    <x v="1"/>
    <n v="1102.825458333333"/>
    <n v="2323.4885833333342"/>
    <n v="1665.4955732625056"/>
    <n v="2239.6801682160253"/>
    <n v="1388.8637289092264"/>
    <n v="1676.8453544862621"/>
    <n v="1961.4531013768219"/>
    <n v="2245.224897695889"/>
    <n v="2528.1191868083129"/>
    <n v="2816.1273509786929"/>
  </r>
  <r>
    <x v="4"/>
    <x v="4"/>
    <s v="2018/01/25, T"/>
    <x v="29"/>
    <x v="2"/>
    <s v="is_arm16fraud_bad"/>
    <x v="2"/>
    <n v="183"/>
    <n v="120"/>
    <n v="95"/>
    <n v="78"/>
    <n v="63"/>
    <n v="51"/>
    <n v="44"/>
    <n v="40"/>
    <n v="35"/>
    <n v="32"/>
  </r>
  <r>
    <x v="4"/>
    <x v="4"/>
    <s v="2018/01/25, Y"/>
    <x v="29"/>
    <x v="3"/>
    <s v="is_arm16fraud_bad"/>
    <x v="0"/>
    <n v="0.13959329867749859"/>
    <n v="0.24153299661980424"/>
    <n v="0.27774184199095042"/>
    <n v="0.30130943154803103"/>
    <n v="0.35820625714580318"/>
    <n v="0.35960886084561611"/>
    <n v="0.38288025716475743"/>
    <n v="0.38844597422609617"/>
    <n v="0.46328795145599361"/>
    <n v="0.52247907233522639"/>
  </r>
  <r>
    <x v="4"/>
    <x v="4"/>
    <s v="2018/01/25, Y"/>
    <x v="29"/>
    <x v="3"/>
    <s v="is_arm16fraud_bad"/>
    <x v="1"/>
    <n v="0.10182351725228088"/>
    <n v="6.9305585487664301E-2"/>
    <n v="0.11460647377153878"/>
    <n v="0.12877657651736718"/>
    <n v="0.13868506492224411"/>
    <n v="0.24216407783411287"/>
    <n v="0.44358465110024498"/>
    <n v="0.61116815963877347"/>
    <n v="0.64305343828418116"/>
    <n v="0.74404531949022301"/>
  </r>
  <r>
    <x v="4"/>
    <x v="4"/>
    <s v="2018/01/25, Y"/>
    <x v="29"/>
    <x v="3"/>
    <s v="is_arm16fraud_bad"/>
    <x v="2"/>
    <n v="976"/>
    <n v="859"/>
    <n v="750"/>
    <n v="691"/>
    <n v="613"/>
    <n v="554"/>
    <n v="470"/>
    <n v="408"/>
    <n v="361"/>
    <n v="325"/>
  </r>
  <r>
    <x v="4"/>
    <x v="4"/>
    <s v="2018/02/01, C"/>
    <x v="6"/>
    <x v="1"/>
    <s v="is_arm16fraud_bad"/>
    <x v="0"/>
    <n v="9.7700508777944381E-2"/>
    <n v="9.7700508777944381E-2"/>
    <n v="0.14198669479422785"/>
    <n v="0.1630108549110007"/>
    <n v="0.17202120924676051"/>
    <n v="0.17202120924676051"/>
    <n v="0.19184440943689487"/>
    <n v="0.19184440943689487"/>
    <n v="0.29751205692255606"/>
    <n v="0.55746624797824396"/>
  </r>
  <r>
    <x v="4"/>
    <x v="4"/>
    <s v="2018/02/01, C"/>
    <x v="6"/>
    <x v="1"/>
    <s v="is_arm16fraud_bad"/>
    <x v="1"/>
    <n v="279.09805821062599"/>
    <n v="566.25344441574077"/>
    <n v="614.51319843574095"/>
    <n v="720.52935332369941"/>
    <n v="861.26797329681585"/>
    <n v="1054.2645131315105"/>
    <n v="1105.2314582351203"/>
    <n v="1278.1500882549637"/>
    <n v="932.1728489321539"/>
    <n v="555.8655908907408"/>
  </r>
  <r>
    <x v="4"/>
    <x v="4"/>
    <s v="2018/02/01, C"/>
    <x v="6"/>
    <x v="1"/>
    <s v="is_arm16fraud_bad"/>
    <x v="2"/>
    <n v="150"/>
    <n v="100"/>
    <n v="77"/>
    <n v="65"/>
    <n v="53"/>
    <n v="46"/>
    <n v="39"/>
    <n v="33"/>
    <n v="30"/>
    <n v="26"/>
  </r>
  <r>
    <x v="4"/>
    <x v="4"/>
    <s v="2018/02/01, T"/>
    <x v="6"/>
    <x v="2"/>
    <s v="is_arm16fraud_bad"/>
    <x v="0"/>
    <n v="0.17811296087030404"/>
    <n v="0.18182712958827513"/>
    <n v="0.18182712958827513"/>
    <n v="0.18182712958827513"/>
    <n v="0.18925546702421725"/>
    <n v="0.30953882095571145"/>
    <n v="0.30953882095571145"/>
    <n v="0.31028165469930546"/>
    <n v="0.31028165469930546"/>
    <n v="0.31028165469930546"/>
  </r>
  <r>
    <x v="4"/>
    <x v="4"/>
    <s v="2018/02/01, T"/>
    <x v="6"/>
    <x v="2"/>
    <s v="is_arm16fraud_bad"/>
    <x v="1"/>
    <n v="132.02485663642997"/>
    <n v="264.1382238790726"/>
    <n v="424.84259524052703"/>
    <n v="565.1274844244715"/>
    <n v="685.04964674712983"/>
    <n v="507.01746160307187"/>
    <n v="592.82201523878098"/>
    <n v="683.61545966004314"/>
    <n v="774.3675335168781"/>
    <n v="862.2788394780946"/>
  </r>
  <r>
    <x v="4"/>
    <x v="4"/>
    <s v="2018/02/01, T"/>
    <x v="6"/>
    <x v="2"/>
    <s v="is_arm16fraud_bad"/>
    <x v="2"/>
    <n v="172"/>
    <n v="116"/>
    <n v="91"/>
    <n v="77"/>
    <n v="62"/>
    <n v="54"/>
    <n v="45"/>
    <n v="40"/>
    <n v="36"/>
    <n v="32"/>
  </r>
  <r>
    <x v="4"/>
    <x v="4"/>
    <s v="2018/02/01, Y"/>
    <x v="6"/>
    <x v="3"/>
    <s v="is_arm16fraud_bad"/>
    <x v="0"/>
    <n v="5.5230467446422335E-2"/>
    <n v="0.11212983989776898"/>
    <n v="0.16178578695903437"/>
    <n v="0.24998119795863555"/>
    <n v="0.30282258523999062"/>
    <n v="0.3805862004411561"/>
    <n v="0.42038629648621589"/>
    <n v="0.43047688814006313"/>
    <n v="0.46048282991071054"/>
    <n v="0.50168095133445667"/>
  </r>
  <r>
    <x v="4"/>
    <x v="4"/>
    <s v="2018/02/01, Y"/>
    <x v="6"/>
    <x v="3"/>
    <s v="is_arm16fraud_bad"/>
    <x v="1"/>
    <n v="0.93810975070591107"/>
    <n v="0.54067025934658119"/>
    <n v="0.55447847847042087"/>
    <n v="0.39630846653668672"/>
    <n v="0.33169123718433913"/>
    <n v="0.34475658298266598"/>
    <n v="0.41208529080564993"/>
    <n v="0.58576507772279374"/>
    <n v="0.61703708705306259"/>
    <n v="0.68884785227858636"/>
  </r>
  <r>
    <x v="4"/>
    <x v="4"/>
    <s v="2018/02/01, Y"/>
    <x v="6"/>
    <x v="3"/>
    <s v="is_arm16fraud_bad"/>
    <x v="2"/>
    <n v="932"/>
    <n v="906"/>
    <n v="870"/>
    <n v="810"/>
    <n v="791"/>
    <n v="688"/>
    <n v="617"/>
    <n v="528"/>
    <n v="448"/>
    <n v="410"/>
  </r>
  <r>
    <x v="4"/>
    <x v="4"/>
    <s v="2018/02/08, C"/>
    <x v="30"/>
    <x v="1"/>
    <s v="is_arm16fraud_bad"/>
    <x v="0"/>
    <n v="0.38897083170283847"/>
    <n v="0.45909515065771639"/>
    <n v="0.47328497035007994"/>
    <n v="0.64908943138376318"/>
    <n v="0.70147196050690841"/>
    <n v="0.76353511333192881"/>
    <n v="0.76353511333192881"/>
    <n v="0.88929291713073022"/>
    <n v="0.89770928027452501"/>
    <n v="0.89770928027452501"/>
  </r>
  <r>
    <x v="4"/>
    <x v="4"/>
    <s v="2018/02/08, C"/>
    <x v="30"/>
    <x v="1"/>
    <s v="is_arm16fraud_bad"/>
    <x v="1"/>
    <n v="41.524365423309071"/>
    <n v="73.209043641322864"/>
    <n v="109.27494752909752"/>
    <n v="109.3885379856609"/>
    <n v="125.61397380662218"/>
    <n v="140.34931244924189"/>
    <n v="165.97461108439052"/>
    <n v="163.94117935768631"/>
    <n v="184.75413274407504"/>
    <n v="206.87619036441919"/>
  </r>
  <r>
    <x v="4"/>
    <x v="4"/>
    <s v="2018/02/08, C"/>
    <x v="30"/>
    <x v="1"/>
    <s v="is_arm16fraud_bad"/>
    <x v="2"/>
    <n v="196"/>
    <n v="123"/>
    <n v="89"/>
    <n v="68"/>
    <n v="57"/>
    <n v="49"/>
    <n v="40"/>
    <n v="35"/>
    <n v="31"/>
    <n v="27"/>
  </r>
  <r>
    <x v="4"/>
    <x v="4"/>
    <s v="2018/02/08, T"/>
    <x v="30"/>
    <x v="2"/>
    <s v="is_arm16fraud_bad"/>
    <x v="0"/>
    <n v="0.23001280371605529"/>
    <n v="0.23744938065745591"/>
    <n v="0.23744938065745591"/>
    <n v="0.69980496665078606"/>
    <n v="0.69980496665078606"/>
    <n v="0.69980496665078606"/>
    <n v="0.69980496665078606"/>
    <n v="0.7630791448308718"/>
    <n v="0.7630791448308718"/>
    <n v="0.7630791448308718"/>
  </r>
  <r>
    <x v="4"/>
    <x v="4"/>
    <s v="2018/02/08, T"/>
    <x v="30"/>
    <x v="2"/>
    <s v="is_arm16fraud_bad"/>
    <x v="1"/>
    <n v="196.5975840642092"/>
    <n v="382.36576744623488"/>
    <n v="582.92106088156004"/>
    <n v="268.48264527864353"/>
    <n v="336.34666095799338"/>
    <n v="407.05908476847975"/>
    <n v="477.89975427884571"/>
    <n v="502.21699558087585"/>
    <n v="566.757145714035"/>
    <n v="632.14943809811825"/>
  </r>
  <r>
    <x v="4"/>
    <x v="4"/>
    <s v="2018/02/08, T"/>
    <x v="30"/>
    <x v="2"/>
    <s v="is_arm16fraud_bad"/>
    <x v="2"/>
    <n v="169"/>
    <n v="118"/>
    <n v="92"/>
    <n v="75"/>
    <n v="62"/>
    <n v="54"/>
    <n v="47"/>
    <n v="39"/>
    <n v="36"/>
    <n v="32"/>
  </r>
  <r>
    <x v="4"/>
    <x v="4"/>
    <s v="2018/02/08, Y"/>
    <x v="30"/>
    <x v="3"/>
    <s v="is_arm16fraud_bad"/>
    <x v="0"/>
    <n v="0.1050932062294556"/>
    <n v="0.17766432789860048"/>
    <n v="0.27301618897747065"/>
    <n v="0.32449379633493658"/>
    <n v="0.36765277068543945"/>
    <n v="0.38189021659295341"/>
    <n v="0.39016011809543238"/>
    <n v="0.48368454775615183"/>
    <n v="0.5532681804131151"/>
    <n v="0.56868757179379237"/>
  </r>
  <r>
    <x v="4"/>
    <x v="4"/>
    <s v="2018/02/08, Y"/>
    <x v="30"/>
    <x v="3"/>
    <s v="is_arm16fraud_bad"/>
    <x v="1"/>
    <n v="1.5404203146858643E-2"/>
    <n v="0.1006689880567733"/>
    <n v="0.12571813217564931"/>
    <n v="0.18654783169231023"/>
    <n v="0.29894265180635449"/>
    <n v="0.37071019258781823"/>
    <n v="0.52730098883721155"/>
    <n v="0.44267120556621398"/>
    <n v="0.40326572869617927"/>
    <n v="0.49498416165712195"/>
  </r>
  <r>
    <x v="4"/>
    <x v="4"/>
    <s v="2018/02/08, Y"/>
    <x v="30"/>
    <x v="3"/>
    <s v="is_arm16fraud_bad"/>
    <x v="2"/>
    <n v="901"/>
    <n v="843"/>
    <n v="792"/>
    <n v="722"/>
    <n v="668"/>
    <n v="635"/>
    <n v="567"/>
    <n v="542"/>
    <n v="515"/>
    <n v="471"/>
  </r>
  <r>
    <x v="4"/>
    <x v="4"/>
    <s v="2018/02/15, C"/>
    <x v="31"/>
    <x v="1"/>
    <s v="is_arm16fraud_bad"/>
    <x v="0"/>
    <n v="0.46357178177830199"/>
    <n v="0.85029693857068045"/>
    <n v="0.91376786404962485"/>
    <n v="0.91865890497476177"/>
    <n v="0.93112885616227115"/>
    <n v="0.9458068748745414"/>
    <n v="0.961904715276792"/>
    <n v="0.961904715276792"/>
    <n v="0.96293286201781148"/>
    <n v="0.96293286201781148"/>
  </r>
  <r>
    <x v="4"/>
    <x v="4"/>
    <s v="2018/02/15, C"/>
    <x v="31"/>
    <x v="1"/>
    <s v="is_arm16fraud_bad"/>
    <x v="1"/>
    <n v="26.299141891535097"/>
    <n v="33.122146953487558"/>
    <n v="48.927169172408597"/>
    <n v="68.051852779569046"/>
    <n v="84.852913494300253"/>
    <n v="101.48839177563129"/>
    <n v="118.47860742098024"/>
    <n v="136.39849340866289"/>
    <n v="154.5397180699614"/>
    <n v="172.46003406548709"/>
  </r>
  <r>
    <x v="4"/>
    <x v="4"/>
    <s v="2018/02/15, C"/>
    <x v="31"/>
    <x v="1"/>
    <s v="is_arm16fraud_bad"/>
    <x v="2"/>
    <n v="150"/>
    <n v="108"/>
    <n v="80"/>
    <n v="65"/>
    <n v="55"/>
    <n v="46"/>
    <n v="41"/>
    <n v="37"/>
    <n v="33"/>
    <n v="30"/>
  </r>
  <r>
    <x v="4"/>
    <x v="4"/>
    <s v="2018/02/15, T"/>
    <x v="31"/>
    <x v="2"/>
    <s v="is_arm16fraud_bad"/>
    <x v="0"/>
    <n v="0.45705819818597182"/>
    <n v="0.45705819818597182"/>
    <n v="0.45705819818597182"/>
    <n v="0.45705819818597182"/>
    <n v="0.45705819818597182"/>
    <n v="0.45705819818597182"/>
    <n v="0.45705819818597182"/>
    <n v="0.45705819818597182"/>
    <n v="0.45705819818597182"/>
    <n v="0.45705819818597182"/>
  </r>
  <r>
    <x v="4"/>
    <x v="4"/>
    <s v="2018/02/15, T"/>
    <x v="31"/>
    <x v="2"/>
    <s v="is_arm16fraud_bad"/>
    <x v="1"/>
    <n v="131.25086603652196"/>
    <n v="284.58679541742958"/>
    <n v="438.13587494432625"/>
    <n v="598.87938585638631"/>
    <n v="757.66843791755309"/>
    <n v="898.58999356658592"/>
    <n v="1055.4857103973873"/>
    <n v="1219.1479190379571"/>
    <n v="1383.1606250309299"/>
    <n v="1540.6173665066565"/>
  </r>
  <r>
    <x v="4"/>
    <x v="4"/>
    <s v="2018/02/15, T"/>
    <x v="31"/>
    <x v="2"/>
    <s v="is_arm16fraud_bad"/>
    <x v="2"/>
    <n v="159"/>
    <n v="110"/>
    <n v="83"/>
    <n v="66"/>
    <n v="57"/>
    <n v="49"/>
    <n v="44"/>
    <n v="38"/>
    <n v="34"/>
    <n v="31"/>
  </r>
  <r>
    <x v="4"/>
    <x v="4"/>
    <s v="2018/02/15, Y"/>
    <x v="31"/>
    <x v="3"/>
    <s v="is_arm16fraud_bad"/>
    <x v="0"/>
    <n v="9.7001288009125913E-2"/>
    <n v="0.10901355097804544"/>
    <n v="0.18656408955754197"/>
    <n v="0.20273316237797809"/>
    <n v="0.28764694641321004"/>
    <n v="0.36610066925047696"/>
    <n v="0.42365813876837344"/>
    <n v="0.44810576752253434"/>
    <n v="0.45945737063806719"/>
    <n v="0.48861172602573211"/>
  </r>
  <r>
    <x v="4"/>
    <x v="4"/>
    <s v="2018/02/15, Y"/>
    <x v="31"/>
    <x v="3"/>
    <s v="is_arm16fraud_bad"/>
    <x v="1"/>
    <n v="0"/>
    <n v="0"/>
    <n v="0"/>
    <n v="0"/>
    <n v="1.0432491267740696E-2"/>
    <n v="1.7170696122137126E-2"/>
    <n v="3.8988537489296683E-2"/>
    <n v="0.20320220453145715"/>
    <n v="0.38870846960174377"/>
    <n v="0.4800485111322344"/>
  </r>
  <r>
    <x v="4"/>
    <x v="4"/>
    <s v="2018/02/15, Y"/>
    <x v="31"/>
    <x v="3"/>
    <s v="is_arm16fraud_bad"/>
    <x v="2"/>
    <n v="985"/>
    <n v="976"/>
    <n v="961"/>
    <n v="936"/>
    <n v="879"/>
    <n v="778"/>
    <n v="710"/>
    <n v="654"/>
    <n v="595"/>
    <n v="568"/>
  </r>
  <r>
    <x v="4"/>
    <x v="4"/>
    <s v="2018/02/22, C"/>
    <x v="32"/>
    <x v="1"/>
    <s v="is_arm16fraud_bad"/>
    <x v="0"/>
    <n v="0.52604391165313003"/>
    <n v="0.77654208707858197"/>
    <n v="0.84987035026866498"/>
    <n v="0.84987035026866498"/>
    <n v="0.91441763687694222"/>
    <n v="0.93875658121895555"/>
    <n v="0.93875658121895555"/>
    <n v="0.9432655483766138"/>
    <n v="0.97107310258915813"/>
    <n v="0.97107310258915813"/>
  </r>
  <r>
    <x v="4"/>
    <x v="4"/>
    <s v="2018/02/22, C"/>
    <x v="32"/>
    <x v="1"/>
    <s v="is_arm16fraud_bad"/>
    <x v="1"/>
    <n v="10.142419100897044"/>
    <n v="16.92709292965106"/>
    <n v="25.574333097888434"/>
    <n v="36.091097261758087"/>
    <n v="42.459142410795828"/>
    <n v="50.998231280906005"/>
    <n v="60.153084049916011"/>
    <n v="68.923353438107824"/>
    <n v="76.13171713157594"/>
    <n v="85.094658597858725"/>
  </r>
  <r>
    <x v="4"/>
    <x v="4"/>
    <s v="2018/02/22, C"/>
    <x v="32"/>
    <x v="1"/>
    <s v="is_arm16fraud_bad"/>
    <x v="2"/>
    <n v="203"/>
    <n v="117"/>
    <n v="84"/>
    <n v="76"/>
    <n v="64"/>
    <n v="53"/>
    <n v="46"/>
    <n v="39"/>
    <n v="35"/>
    <n v="30"/>
  </r>
  <r>
    <x v="4"/>
    <x v="4"/>
    <s v="2018/02/22, T"/>
    <x v="32"/>
    <x v="2"/>
    <s v="is_arm16fraud_bad"/>
    <x v="0"/>
    <n v="6.3199261101361176E-2"/>
    <n v="6.7341571652332052E-2"/>
    <n v="0.78736968463084611"/>
    <n v="0.9419413089742803"/>
    <n v="0.9419413089742803"/>
    <n v="0.9419413089742803"/>
    <n v="0.9419413089742803"/>
    <n v="0.9419413089742803"/>
    <n v="0.94235180821807019"/>
    <n v="0.94235180821807019"/>
  </r>
  <r>
    <x v="4"/>
    <x v="4"/>
    <s v="2018/02/22, T"/>
    <x v="32"/>
    <x v="2"/>
    <s v="is_arm16fraud_bad"/>
    <x v="1"/>
    <n v="414.04773073958046"/>
    <n v="843.67837076489695"/>
    <n v="106.47038742217524"/>
    <n v="119.44798502428272"/>
    <n v="150.40518295400645"/>
    <n v="178.57274855255642"/>
    <n v="209.90152321357235"/>
    <n v="241.4428126351562"/>
    <n v="272.81685618331755"/>
    <n v="304.79488860557046"/>
  </r>
  <r>
    <x v="4"/>
    <x v="4"/>
    <s v="2018/02/22, T"/>
    <x v="32"/>
    <x v="2"/>
    <s v="is_arm16fraud_bad"/>
    <x v="2"/>
    <n v="164"/>
    <n v="109"/>
    <n v="86"/>
    <n v="71"/>
    <n v="62"/>
    <n v="52"/>
    <n v="46"/>
    <n v="40"/>
    <n v="35"/>
    <n v="32"/>
  </r>
  <r>
    <x v="4"/>
    <x v="4"/>
    <s v="2018/02/22, Y"/>
    <x v="32"/>
    <x v="3"/>
    <s v="is_arm16fraud_bad"/>
    <x v="0"/>
    <n v="0.15759662268377611"/>
    <n v="0.20899875273000632"/>
    <n v="0.27240581874236675"/>
    <n v="0.3447770531292354"/>
    <n v="0.36955737758843238"/>
    <n v="0.41298941314332249"/>
    <n v="0.42570535034465151"/>
    <n v="0.46014243563794122"/>
    <n v="0.46014243563794122"/>
    <n v="0.51504283661728789"/>
  </r>
  <r>
    <x v="4"/>
    <x v="4"/>
    <s v="2018/02/22, Y"/>
    <x v="32"/>
    <x v="3"/>
    <s v="is_arm16fraud_bad"/>
    <x v="1"/>
    <n v="3.3823039420318723E-2"/>
    <n v="2.6226416728997073E-2"/>
    <n v="3.8016781623966656E-2"/>
    <n v="0.12476782678871839"/>
    <n v="0.20571559695209535"/>
    <n v="0.26344595567253704"/>
    <n v="0.38443946795516609"/>
    <n v="0.50169503753086597"/>
    <n v="0.79248989175239104"/>
    <n v="0.77628474246556878"/>
  </r>
  <r>
    <x v="4"/>
    <x v="4"/>
    <s v="2018/02/22, Y"/>
    <x v="32"/>
    <x v="3"/>
    <s v="is_arm16fraud_bad"/>
    <x v="2"/>
    <n v="953"/>
    <n v="916"/>
    <n v="847"/>
    <n v="822"/>
    <n v="765"/>
    <n v="688"/>
    <n v="603"/>
    <n v="532"/>
    <n v="517"/>
    <n v="475"/>
  </r>
  <r>
    <x v="4"/>
    <x v="4"/>
    <s v="2018/03/01, C"/>
    <x v="7"/>
    <x v="1"/>
    <s v="is_arm16fraud_bad"/>
    <x v="0"/>
    <n v="0.50572440112189054"/>
    <n v="0.50572440112189054"/>
    <n v="0.50572440112189054"/>
    <n v="0.50572440112189054"/>
    <n v="0.50572440112189054"/>
    <n v="0.5976826520759575"/>
    <n v="0.5976826520759575"/>
    <n v="0.5976826520759575"/>
    <n v="0.5976826520759575"/>
    <n v="0.5976826520759575"/>
  </r>
  <r>
    <x v="4"/>
    <x v="4"/>
    <s v="2018/03/01, C"/>
    <x v="7"/>
    <x v="1"/>
    <s v="is_arm16fraud_bad"/>
    <x v="1"/>
    <n v="53.064187653423041"/>
    <n v="114.1578779889081"/>
    <n v="178.54350395490499"/>
    <n v="238.37360214564956"/>
    <n v="295.04009455405043"/>
    <n v="303.11373951842455"/>
    <n v="365.27684821909378"/>
    <n v="403.82902530963906"/>
    <n v="456.35477729056089"/>
    <n v="501.56654358027527"/>
  </r>
  <r>
    <x v="4"/>
    <x v="4"/>
    <s v="2018/03/01, C"/>
    <x v="7"/>
    <x v="1"/>
    <s v="is_arm16fraud_bad"/>
    <x v="2"/>
    <n v="104"/>
    <n v="68"/>
    <n v="56"/>
    <n v="46"/>
    <n v="41"/>
    <n v="33"/>
    <n v="28"/>
    <n v="26"/>
    <n v="24"/>
    <n v="22"/>
  </r>
  <r>
    <x v="4"/>
    <x v="4"/>
    <s v="2018/03/01, T"/>
    <x v="7"/>
    <x v="2"/>
    <s v="is_arm16fraud_bad"/>
    <x v="0"/>
    <n v="0"/>
    <n v="0"/>
    <n v="0"/>
    <n v="0"/>
    <n v="0"/>
    <n v="0"/>
    <n v="0"/>
    <n v="0"/>
    <n v="0"/>
    <n v="0"/>
  </r>
  <r>
    <x v="4"/>
    <x v="4"/>
    <s v="2018/03/01, T"/>
    <x v="7"/>
    <x v="2"/>
    <s v="is_arm16fraud_bad"/>
    <x v="1"/>
    <m/>
    <m/>
    <m/>
    <m/>
    <m/>
    <m/>
    <m/>
    <m/>
    <m/>
    <m/>
  </r>
  <r>
    <x v="4"/>
    <x v="4"/>
    <s v="2018/03/01, T"/>
    <x v="7"/>
    <x v="2"/>
    <s v="is_arm16fraud_bad"/>
    <x v="2"/>
    <n v="225"/>
    <n v="124"/>
    <n v="104"/>
    <n v="85"/>
    <n v="64"/>
    <n v="55"/>
    <n v="45"/>
    <n v="39"/>
    <n v="36"/>
    <n v="34"/>
  </r>
  <r>
    <x v="4"/>
    <x v="4"/>
    <s v="2018/03/01, Y"/>
    <x v="7"/>
    <x v="3"/>
    <s v="is_arm16fraud_bad"/>
    <x v="0"/>
    <n v="3.418366222720276E-2"/>
    <n v="0.45882347386214462"/>
    <n v="0.45882347386214462"/>
    <n v="0.45882347386214462"/>
    <n v="0.45882347386214462"/>
    <n v="0.47180977143738528"/>
    <n v="0.47212140480544951"/>
    <n v="0.47212140480544951"/>
    <n v="0.47212140480544951"/>
    <n v="0.47212140480544951"/>
  </r>
  <r>
    <x v="4"/>
    <x v="4"/>
    <s v="2018/03/01, Y"/>
    <x v="7"/>
    <x v="3"/>
    <s v="is_arm16fraud_bad"/>
    <x v="1"/>
    <n v="0"/>
    <n v="3.7215413060555223E-2"/>
    <n v="3.7215413060555223E-2"/>
    <n v="3.7215413060555223E-2"/>
    <n v="3.7215413060555223E-2"/>
    <n v="0.28268339059945946"/>
    <n v="0.41186726584168976"/>
    <n v="0.65586329208448901"/>
    <n v="1.4005027202901643"/>
    <n v="1.4005027202901643"/>
  </r>
  <r>
    <x v="4"/>
    <x v="4"/>
    <s v="2018/03/01, Y"/>
    <x v="7"/>
    <x v="3"/>
    <s v="is_arm16fraud_bad"/>
    <x v="2"/>
    <n v="852"/>
    <n v="742"/>
    <n v="742"/>
    <n v="742"/>
    <n v="742"/>
    <n v="656"/>
    <n v="547"/>
    <n v="494"/>
    <n v="467"/>
    <n v="467"/>
  </r>
  <r>
    <x v="5"/>
    <x v="4"/>
    <s v="2017/08/31, C"/>
    <x v="8"/>
    <x v="1"/>
    <s v="is_arm16fraud_bad"/>
    <x v="0"/>
    <n v="0.44960784175551599"/>
    <n v="0.49523279330829345"/>
    <n v="0.62310174973750398"/>
    <n v="0.6442423559091518"/>
    <n v="0.6442423559091518"/>
    <n v="0.6442423559091518"/>
    <n v="0.66887116209912112"/>
    <n v="0.66957232553714752"/>
    <n v="0.70572980895938875"/>
    <n v="0.70890882761245033"/>
  </r>
  <r>
    <x v="5"/>
    <x v="4"/>
    <s v="2017/08/31, C"/>
    <x v="8"/>
    <x v="1"/>
    <s v="is_arm16fraud_bad"/>
    <x v="1"/>
    <n v="16.365596959366798"/>
    <n v="33.182876332228183"/>
    <n v="43.102851367016314"/>
    <n v="57.25036506330499"/>
    <n v="72.793685908829886"/>
    <n v="89.891269928081186"/>
    <n v="103.09963784339033"/>
    <n v="117.9243056505678"/>
    <n v="127.49871190637856"/>
    <n v="142.31382852485049"/>
  </r>
  <r>
    <x v="5"/>
    <x v="4"/>
    <s v="2017/08/31, C"/>
    <x v="8"/>
    <x v="1"/>
    <s v="is_arm16fraud_bad"/>
    <x v="2"/>
    <n v="261"/>
    <n v="159"/>
    <n v="121"/>
    <n v="104"/>
    <n v="83"/>
    <n v="70"/>
    <n v="60"/>
    <n v="52"/>
    <n v="47"/>
    <n v="42"/>
  </r>
  <r>
    <x v="5"/>
    <x v="4"/>
    <s v="2017/08/31, T"/>
    <x v="8"/>
    <x v="2"/>
    <s v="is_arm16fraud_bad"/>
    <x v="0"/>
    <n v="0.25800367966002963"/>
    <n v="0.25800367966002963"/>
    <n v="0.25800367966002963"/>
    <n v="0.25800367966002963"/>
    <n v="0.31255317276381006"/>
    <n v="0.39637230783415534"/>
    <n v="0.39637230783415534"/>
    <n v="0.40534095528668246"/>
    <n v="0.41065927940689578"/>
    <n v="0.41065927940689578"/>
  </r>
  <r>
    <x v="5"/>
    <x v="4"/>
    <s v="2017/08/31, T"/>
    <x v="8"/>
    <x v="2"/>
    <s v="is_arm16fraud_bad"/>
    <x v="1"/>
    <n v="208.18152431694872"/>
    <n v="387.49031870309614"/>
    <n v="698.49150449952879"/>
    <n v="878.00579903187008"/>
    <n v="1003.8851537987072"/>
    <n v="977.62344308401521"/>
    <n v="1183.576793757534"/>
    <n v="1371.1032589590361"/>
    <n v="1542.06345739741"/>
    <n v="1667.1768397848691"/>
  </r>
  <r>
    <x v="5"/>
    <x v="4"/>
    <s v="2017/08/31, T"/>
    <x v="8"/>
    <x v="2"/>
    <s v="is_arm16fraud_bad"/>
    <x v="2"/>
    <n v="300"/>
    <n v="239"/>
    <n v="182"/>
    <n v="158"/>
    <n v="133"/>
    <n v="114"/>
    <n v="96"/>
    <n v="84"/>
    <n v="76"/>
    <n v="72"/>
  </r>
  <r>
    <x v="5"/>
    <x v="4"/>
    <s v="2017/08/31, Y"/>
    <x v="8"/>
    <x v="3"/>
    <s v="is_arm16fraud_bad"/>
    <x v="0"/>
    <n v="0.16024445385308245"/>
    <n v="0.24986472812396296"/>
    <n v="0.40967108091628501"/>
    <n v="0.42495802893755591"/>
    <n v="0.46517995654952921"/>
    <n v="0.47044616015863194"/>
    <n v="0.5047079516977232"/>
    <n v="0.53653975358450035"/>
    <n v="0.57520176352023999"/>
    <n v="0.57811317392775596"/>
  </r>
  <r>
    <x v="5"/>
    <x v="4"/>
    <s v="2017/08/31, Y"/>
    <x v="8"/>
    <x v="3"/>
    <s v="is_arm16fraud_bad"/>
    <x v="1"/>
    <n v="1.5301984667411363E-2"/>
    <n v="0.10047922800130844"/>
    <n v="0.1020835286911657"/>
    <n v="0.47197164948453602"/>
    <n v="0.76613866779119022"/>
    <n v="1.0524347041991198"/>
    <n v="1.164136805232789"/>
    <n v="1.3358430981847429"/>
    <n v="1.4992564699195372"/>
    <n v="1.8293410358695297"/>
  </r>
  <r>
    <x v="5"/>
    <x v="4"/>
    <s v="2017/08/31, Y"/>
    <x v="8"/>
    <x v="3"/>
    <s v="is_arm16fraud_bad"/>
    <x v="2"/>
    <n v="976"/>
    <n v="933"/>
    <n v="869"/>
    <n v="776"/>
    <n v="729"/>
    <n v="667"/>
    <n v="632"/>
    <n v="571"/>
    <n v="512"/>
    <n v="481"/>
  </r>
  <r>
    <x v="5"/>
    <x v="4"/>
    <s v="2017/09/07, C"/>
    <x v="9"/>
    <x v="1"/>
    <s v="is_arm16fraud_bad"/>
    <x v="0"/>
    <n v="0.20162661658779721"/>
    <n v="0.5358036700048634"/>
    <n v="0.76813791095853934"/>
    <n v="0.76813791095853934"/>
    <n v="0.80621536517222891"/>
    <n v="0.87650564984788193"/>
    <n v="0.87650564984788193"/>
    <n v="0.87650564984788193"/>
    <n v="0.87650564984788193"/>
    <n v="0.88709889275051557"/>
  </r>
  <r>
    <x v="5"/>
    <x v="4"/>
    <s v="2017/09/07, C"/>
    <x v="9"/>
    <x v="1"/>
    <s v="is_arm16fraud_bad"/>
    <x v="1"/>
    <n v="86.58512043101625"/>
    <n v="67.698138209766114"/>
    <n v="76.477961973601495"/>
    <n v="106.152909749695"/>
    <n v="131.20188945936189"/>
    <n v="144.79831876615015"/>
    <n v="170.85535961636603"/>
    <n v="196.80394853018601"/>
    <n v="223.41387878591499"/>
    <n v="246.24402727643809"/>
  </r>
  <r>
    <x v="5"/>
    <x v="4"/>
    <s v="2017/09/07, C"/>
    <x v="9"/>
    <x v="1"/>
    <s v="is_arm16fraud_bad"/>
    <x v="2"/>
    <n v="266"/>
    <n v="161"/>
    <n v="135"/>
    <n v="110"/>
    <n v="92"/>
    <n v="77"/>
    <n v="66"/>
    <n v="58"/>
    <n v="51"/>
    <n v="45"/>
  </r>
  <r>
    <x v="5"/>
    <x v="4"/>
    <s v="2017/09/07, T"/>
    <x v="9"/>
    <x v="2"/>
    <s v="is_arm16fraud_bad"/>
    <x v="0"/>
    <n v="4.4384136522624809E-2"/>
    <n v="0.12205042399756499"/>
    <n v="0.13086025509570762"/>
    <n v="0.17634625815984889"/>
    <n v="0.91486465576022846"/>
    <n v="0.99251563953320321"/>
    <n v="0.99293989215991374"/>
    <n v="0.99429937101784949"/>
    <n v="0.99557467951497469"/>
    <n v="0.99557467951497469"/>
  </r>
  <r>
    <x v="5"/>
    <x v="4"/>
    <s v="2017/09/07, T"/>
    <x v="9"/>
    <x v="2"/>
    <s v="is_arm16fraud_bad"/>
    <x v="1"/>
    <n v="96.187749023063361"/>
    <n v="70.655573860707477"/>
    <n v="99.085684724135234"/>
    <n v="89.083700148493818"/>
    <n v="21.472759190781861"/>
    <n v="24.585683961476231"/>
    <n v="29.329138346168524"/>
    <n v="34.096735218443058"/>
    <n v="38.940596388839779"/>
    <n v="43.853982899807932"/>
  </r>
  <r>
    <x v="5"/>
    <x v="4"/>
    <s v="2017/09/07, T"/>
    <x v="9"/>
    <x v="2"/>
    <s v="is_arm16fraud_bad"/>
    <x v="2"/>
    <n v="278"/>
    <n v="184"/>
    <n v="144"/>
    <n v="129"/>
    <n v="116"/>
    <n v="98"/>
    <n v="84"/>
    <n v="74"/>
    <n v="65"/>
    <n v="60"/>
  </r>
  <r>
    <x v="5"/>
    <x v="4"/>
    <s v="2017/09/07, Y"/>
    <x v="9"/>
    <x v="3"/>
    <s v="is_arm16fraud_bad"/>
    <x v="0"/>
    <n v="0.11124706840483548"/>
    <n v="0.21953759108109216"/>
    <n v="0.28307887346165744"/>
    <n v="0.29919486182923555"/>
    <n v="0.34781378467532498"/>
    <n v="0.37254844369222823"/>
    <n v="0.42817259300870592"/>
    <n v="0.51277476568383207"/>
    <n v="0.55626871196192318"/>
    <n v="0.59090455444289958"/>
  </r>
  <r>
    <x v="5"/>
    <x v="4"/>
    <s v="2017/09/07, Y"/>
    <x v="9"/>
    <x v="3"/>
    <s v="is_arm16fraud_bad"/>
    <x v="1"/>
    <n v="0"/>
    <n v="0"/>
    <n v="0"/>
    <n v="0"/>
    <n v="6.3914149184891217E-2"/>
    <n v="7.1602762287266322E-2"/>
    <n v="9.4740021534679933E-2"/>
    <n v="0.10461322260415498"/>
    <n v="0.1342175196836789"/>
    <n v="0.22689247740248775"/>
  </r>
  <r>
    <x v="5"/>
    <x v="4"/>
    <s v="2017/09/07, Y"/>
    <x v="9"/>
    <x v="3"/>
    <s v="is_arm16fraud_bad"/>
    <x v="2"/>
    <n v="998"/>
    <n v="995"/>
    <n v="987"/>
    <n v="977"/>
    <n v="947"/>
    <n v="926"/>
    <n v="886"/>
    <n v="807"/>
    <n v="738"/>
    <n v="677"/>
  </r>
  <r>
    <x v="5"/>
    <x v="4"/>
    <s v="2017/09/14, C"/>
    <x v="10"/>
    <x v="1"/>
    <s v="is_arm16fraud_bad"/>
    <x v="0"/>
    <n v="0.21926444356694488"/>
    <n v="0.26545117849702482"/>
    <n v="0.26545117849702482"/>
    <n v="0.26545117849702482"/>
    <n v="0.40338843425334625"/>
    <n v="0.40338843425334625"/>
    <n v="0.41799880175923526"/>
    <n v="0.41799880175923526"/>
    <n v="0.41799880175923526"/>
    <n v="0.4370617230157543"/>
  </r>
  <r>
    <x v="5"/>
    <x v="4"/>
    <s v="2017/09/14, C"/>
    <x v="10"/>
    <x v="1"/>
    <s v="is_arm16fraud_bad"/>
    <x v="1"/>
    <n v="144.22152704465003"/>
    <n v="238.69530648884319"/>
    <n v="376.15052577583992"/>
    <n v="511.43336753013591"/>
    <n v="429.85510670796032"/>
    <n v="523.57802887739342"/>
    <n v="601.04826007997201"/>
    <n v="694.08964680397105"/>
    <n v="788.16642642495901"/>
    <n v="839.80904722220066"/>
  </r>
  <r>
    <x v="5"/>
    <x v="4"/>
    <s v="2017/09/14, C"/>
    <x v="10"/>
    <x v="1"/>
    <s v="is_arm16fraud_bad"/>
    <x v="2"/>
    <n v="299"/>
    <n v="190"/>
    <n v="150"/>
    <n v="120"/>
    <n v="97"/>
    <n v="85"/>
    <n v="75"/>
    <n v="65"/>
    <n v="57"/>
    <n v="51"/>
  </r>
  <r>
    <x v="5"/>
    <x v="4"/>
    <s v="2017/09/14, T"/>
    <x v="10"/>
    <x v="2"/>
    <s v="is_arm16fraud_bad"/>
    <x v="0"/>
    <n v="0.60826787388186088"/>
    <n v="0.73291453817478946"/>
    <n v="0.77492969618579099"/>
    <n v="0.77492969618579099"/>
    <n v="0.77492969618579099"/>
    <n v="0.82005493507342875"/>
    <n v="0.82005493507342875"/>
    <n v="0.82005493507342875"/>
    <n v="0.82005493507342875"/>
    <n v="0.82005493507342875"/>
  </r>
  <r>
    <x v="5"/>
    <x v="4"/>
    <s v="2017/09/14, T"/>
    <x v="10"/>
    <x v="2"/>
    <s v="is_arm16fraud_bad"/>
    <x v="1"/>
    <n v="113.05614158742296"/>
    <n v="179.04884916444828"/>
    <n v="252.32226061597757"/>
    <n v="349.12302671986572"/>
    <n v="440.88727864333049"/>
    <n v="506.01610495022311"/>
    <n v="594.55561856743475"/>
    <n v="684.52760437203995"/>
    <n v="773.3577602821357"/>
    <n v="855.17010992126939"/>
  </r>
  <r>
    <x v="5"/>
    <x v="4"/>
    <s v="2017/09/14, T"/>
    <x v="10"/>
    <x v="2"/>
    <s v="is_arm16fraud_bad"/>
    <x v="2"/>
    <n v="305"/>
    <n v="221"/>
    <n v="176"/>
    <n v="146"/>
    <n v="129"/>
    <n v="111"/>
    <n v="97"/>
    <n v="87"/>
    <n v="77"/>
    <n v="71"/>
  </r>
  <r>
    <x v="5"/>
    <x v="4"/>
    <s v="2017/09/14, Y"/>
    <x v="10"/>
    <x v="3"/>
    <s v="is_arm16fraud_bad"/>
    <x v="0"/>
    <n v="0.16461376775484357"/>
    <n v="0.2963489934394658"/>
    <n v="0.3761535262402631"/>
    <n v="0.44829832633318206"/>
    <n v="0.48163654603426759"/>
    <n v="0.51692353661872081"/>
    <n v="0.5505584509496102"/>
    <n v="0.61408201229678638"/>
    <n v="0.67004747114076868"/>
    <n v="0.68357271851899026"/>
  </r>
  <r>
    <x v="5"/>
    <x v="4"/>
    <s v="2017/09/14, Y"/>
    <x v="10"/>
    <x v="3"/>
    <s v="is_arm16fraud_bad"/>
    <x v="1"/>
    <n v="0"/>
    <n v="0"/>
    <n v="5.1116838487972492E-3"/>
    <n v="5.6457721089465854E-2"/>
    <n v="0.13246673308138529"/>
    <n v="0.2061127213061878"/>
    <n v="0.32819842320347609"/>
    <n v="0.30621621848361358"/>
    <n v="0.3227909106159309"/>
    <n v="0.49136622774413374"/>
  </r>
  <r>
    <x v="5"/>
    <x v="4"/>
    <s v="2017/09/14, Y"/>
    <x v="10"/>
    <x v="3"/>
    <s v="is_arm16fraud_bad"/>
    <x v="2"/>
    <n v="994"/>
    <n v="990"/>
    <n v="983"/>
    <n v="945"/>
    <n v="893"/>
    <n v="834"/>
    <n v="771"/>
    <n v="701"/>
    <n v="656"/>
    <n v="599"/>
  </r>
  <r>
    <x v="5"/>
    <x v="4"/>
    <s v="2017/09/21, C"/>
    <x v="11"/>
    <x v="1"/>
    <s v="is_arm16fraud_bad"/>
    <x v="0"/>
    <n v="0.56642551716167822"/>
    <n v="0.86774991332485851"/>
    <n v="0.87078238761123294"/>
    <n v="0.91938056165491711"/>
    <n v="0.91938056165491711"/>
    <n v="0.91938056165491711"/>
    <n v="0.91938056165491711"/>
    <n v="0.91938056165491711"/>
    <n v="0.91938056165491711"/>
    <n v="0.91938056165491711"/>
  </r>
  <r>
    <x v="5"/>
    <x v="4"/>
    <s v="2017/09/21, C"/>
    <x v="11"/>
    <x v="1"/>
    <s v="is_arm16fraud_bad"/>
    <x v="1"/>
    <n v="23.425654794937913"/>
    <n v="33.237454452470757"/>
    <n v="52.564528344623042"/>
    <n v="68.065429770973196"/>
    <n v="86.774328548323581"/>
    <n v="101.75417117094467"/>
    <n v="121.24742774300056"/>
    <n v="142.60412968968663"/>
    <n v="161.52366778121356"/>
    <n v="181.45700614257817"/>
  </r>
  <r>
    <x v="5"/>
    <x v="4"/>
    <s v="2017/09/21, C"/>
    <x v="11"/>
    <x v="1"/>
    <s v="is_arm16fraud_bad"/>
    <x v="2"/>
    <n v="362"/>
    <n v="273"/>
    <n v="206"/>
    <n v="157"/>
    <n v="132"/>
    <n v="119"/>
    <n v="101"/>
    <n v="91"/>
    <n v="81"/>
    <n v="73"/>
  </r>
  <r>
    <x v="5"/>
    <x v="4"/>
    <s v="2017/09/21, T"/>
    <x v="11"/>
    <x v="2"/>
    <s v="is_arm16fraud_bad"/>
    <x v="0"/>
    <n v="2.6927084456133545E-2"/>
    <n v="4.4167546942031177E-2"/>
    <n v="4.4167546942031177E-2"/>
    <n v="0.13022614094466123"/>
    <n v="0.13022614094466123"/>
    <n v="0.13022614094466123"/>
    <n v="0.14136719339470119"/>
    <n v="0.14711018173195076"/>
    <n v="0.14711018173195076"/>
    <n v="0.14711018173195076"/>
  </r>
  <r>
    <x v="5"/>
    <x v="4"/>
    <s v="2017/09/21, T"/>
    <x v="11"/>
    <x v="2"/>
    <s v="is_arm16fraud_bad"/>
    <x v="1"/>
    <n v="960.21680187873619"/>
    <n v="1250.0586034101259"/>
    <n v="1909.3583886502663"/>
    <n v="882.74689886549243"/>
    <n v="1100.1954707985697"/>
    <n v="1313.0996004944157"/>
    <n v="1417.9404355251925"/>
    <n v="1562.7194998046109"/>
    <n v="1764.3777452129743"/>
    <n v="1962.7820730754204"/>
  </r>
  <r>
    <x v="5"/>
    <x v="4"/>
    <s v="2017/09/21, T"/>
    <x v="11"/>
    <x v="2"/>
    <s v="is_arm16fraud_bad"/>
    <x v="2"/>
    <n v="349"/>
    <n v="275"/>
    <n v="209"/>
    <n v="175"/>
    <n v="147"/>
    <n v="129"/>
    <n v="113"/>
    <n v="101"/>
    <n v="91"/>
    <n v="83"/>
  </r>
  <r>
    <x v="5"/>
    <x v="4"/>
    <s v="2017/09/21, Y"/>
    <x v="11"/>
    <x v="3"/>
    <s v="is_arm16fraud_bad"/>
    <x v="0"/>
    <n v="0.13297830191171089"/>
    <n v="0.22763146617208063"/>
    <n v="0.37908486632146993"/>
    <n v="0.43545565769786471"/>
    <n v="0.56853817626954317"/>
    <n v="0.64467239942148979"/>
    <n v="0.66908353486379701"/>
    <n v="0.66908353486379701"/>
    <n v="0.69938111475530007"/>
    <n v="0.71178810812442517"/>
  </r>
  <r>
    <x v="5"/>
    <x v="4"/>
    <s v="2017/09/21, Y"/>
    <x v="11"/>
    <x v="3"/>
    <s v="is_arm16fraud_bad"/>
    <x v="1"/>
    <n v="0"/>
    <n v="0"/>
    <n v="0"/>
    <n v="0"/>
    <n v="0"/>
    <n v="2.2582274331946976E-2"/>
    <n v="0.14277742120005263"/>
    <n v="0.20374093300426724"/>
    <n v="0.27078277392771244"/>
    <n v="0.36210646158428905"/>
  </r>
  <r>
    <x v="5"/>
    <x v="4"/>
    <s v="2017/09/21, Y"/>
    <x v="11"/>
    <x v="3"/>
    <s v="is_arm16fraud_bad"/>
    <x v="2"/>
    <n v="998"/>
    <n v="998"/>
    <n v="992"/>
    <n v="977"/>
    <n v="968"/>
    <n v="920"/>
    <n v="881"/>
    <n v="860"/>
    <n v="740"/>
    <n v="703"/>
  </r>
  <r>
    <x v="5"/>
    <x v="4"/>
    <s v="2017/09/28, C"/>
    <x v="12"/>
    <x v="1"/>
    <s v="is_arm16fraud_bad"/>
    <x v="0"/>
    <n v="0.11476535932364444"/>
    <n v="0.12204100292476816"/>
    <n v="0.12204100292476816"/>
    <n v="0.4273044153935332"/>
    <n v="0.89539214439570303"/>
    <n v="0.89580718218208477"/>
    <n v="0.89580718218208477"/>
    <n v="0.89580718218208477"/>
    <n v="0.89782776087894389"/>
    <n v="0.89782776087894389"/>
  </r>
  <r>
    <x v="5"/>
    <x v="4"/>
    <s v="2017/09/28, C"/>
    <x v="12"/>
    <x v="1"/>
    <s v="is_arm16fraud_bad"/>
    <x v="1"/>
    <n v="39.902554254541755"/>
    <n v="80.969996835716131"/>
    <n v="123.84877280122222"/>
    <n v="47.118995259469422"/>
    <n v="27.8804446367091"/>
    <n v="33.694995582429179"/>
    <n v="40.117458178950592"/>
    <n v="45.793573816977137"/>
    <n v="51.526693200781523"/>
    <n v="57.548670086471191"/>
  </r>
  <r>
    <x v="5"/>
    <x v="4"/>
    <s v="2017/09/28, C"/>
    <x v="12"/>
    <x v="1"/>
    <s v="is_arm16fraud_bad"/>
    <x v="2"/>
    <n v="340"/>
    <n v="243"/>
    <n v="198"/>
    <n v="160"/>
    <n v="142"/>
    <n v="117"/>
    <n v="101"/>
    <n v="88"/>
    <n v="78"/>
    <n v="69"/>
  </r>
  <r>
    <x v="5"/>
    <x v="4"/>
    <s v="2017/09/28, T"/>
    <x v="12"/>
    <x v="2"/>
    <s v="is_arm16fraud_bad"/>
    <x v="0"/>
    <n v="0.39076672426200654"/>
    <n v="0.39076672426200654"/>
    <n v="0.40255489517769927"/>
    <n v="0.59880036091456046"/>
    <n v="0.77412885526522479"/>
    <n v="0.88371829668784141"/>
    <n v="0.88371829668784141"/>
    <n v="0.91264990922341283"/>
    <n v="0.91264990922341283"/>
    <n v="0.91264990922341283"/>
  </r>
  <r>
    <x v="5"/>
    <x v="4"/>
    <s v="2017/09/28, T"/>
    <x v="12"/>
    <x v="2"/>
    <s v="is_arm16fraud_bad"/>
    <x v="1"/>
    <n v="217.96385035336348"/>
    <n v="428.31636316045314"/>
    <n v="616.71718436646404"/>
    <n v="557.73950256525995"/>
    <n v="543.49018719593062"/>
    <n v="574.02420251573903"/>
    <n v="672.19552987181555"/>
    <n v="745.52851659281851"/>
    <n v="840.59974303245724"/>
    <n v="936.29770610438004"/>
  </r>
  <r>
    <x v="5"/>
    <x v="4"/>
    <s v="2017/09/28, T"/>
    <x v="12"/>
    <x v="2"/>
    <s v="is_arm16fraud_bad"/>
    <x v="2"/>
    <n v="371"/>
    <n v="277"/>
    <n v="221"/>
    <n v="181"/>
    <n v="158"/>
    <n v="136"/>
    <n v="119"/>
    <n v="106"/>
    <n v="97"/>
    <n v="89"/>
  </r>
  <r>
    <x v="5"/>
    <x v="4"/>
    <s v="2017/09/28, Y"/>
    <x v="12"/>
    <x v="3"/>
    <s v="is_arm16fraud_bad"/>
    <x v="0"/>
    <n v="0.19083454256504123"/>
    <n v="0.23091076967364263"/>
    <n v="0.34041110305240202"/>
    <n v="0.37586137024029304"/>
    <n v="0.4738626459095644"/>
    <n v="0.6297076457981261"/>
    <n v="0.63348820686462515"/>
    <n v="0.67281856386317163"/>
    <n v="0.69689958604549185"/>
    <n v="0.7204130391842114"/>
  </r>
  <r>
    <x v="5"/>
    <x v="4"/>
    <s v="2017/09/28, Y"/>
    <x v="12"/>
    <x v="3"/>
    <s v="is_arm16fraud_bad"/>
    <x v="1"/>
    <n v="0"/>
    <n v="7.942683005900282E-2"/>
    <n v="5.3877533068710334E-2"/>
    <n v="9.5066087271410499E-2"/>
    <n v="9.7275549309893419E-2"/>
    <n v="9.8748200599151861E-2"/>
    <n v="0.1829076397634132"/>
    <n v="0.24092651009893484"/>
    <n v="0.30882366583776127"/>
    <n v="0.41407070849483901"/>
  </r>
  <r>
    <x v="5"/>
    <x v="4"/>
    <s v="2017/09/28, Y"/>
    <x v="12"/>
    <x v="3"/>
    <s v="is_arm16fraud_bad"/>
    <x v="2"/>
    <n v="995"/>
    <n v="983"/>
    <n v="965"/>
    <n v="927"/>
    <n v="874"/>
    <n v="825"/>
    <n v="788"/>
    <n v="761"/>
    <n v="691"/>
    <n v="636"/>
  </r>
  <r>
    <x v="5"/>
    <x v="4"/>
    <s v="2017/10/05, C"/>
    <x v="13"/>
    <x v="1"/>
    <s v="is_arm16fraud_bad"/>
    <x v="0"/>
    <n v="0.39761708481747055"/>
    <n v="0.52967133813441991"/>
    <n v="0.61324135571075278"/>
    <n v="0.67344262805058275"/>
    <n v="0.85760526356721778"/>
    <n v="0.85760526356721778"/>
    <n v="0.86363410119612349"/>
    <n v="0.86363410119612349"/>
    <n v="0.86363410119612349"/>
    <n v="0.87377548957085749"/>
  </r>
  <r>
    <x v="5"/>
    <x v="4"/>
    <s v="2017/10/05, C"/>
    <x v="13"/>
    <x v="1"/>
    <s v="is_arm16fraud_bad"/>
    <x v="1"/>
    <n v="40.643675283219622"/>
    <n v="68.572223967861959"/>
    <n v="91.645628888623989"/>
    <n v="113.9666645879671"/>
    <n v="113.51379581147089"/>
    <n v="138.48163913791825"/>
    <n v="159.1347852006073"/>
    <n v="182.18755707001847"/>
    <n v="206.41246562291192"/>
    <n v="228.19541653983288"/>
  </r>
  <r>
    <x v="5"/>
    <x v="4"/>
    <s v="2017/10/05, C"/>
    <x v="13"/>
    <x v="1"/>
    <s v="is_arm16fraud_bad"/>
    <x v="2"/>
    <n v="383"/>
    <n v="267"/>
    <n v="199"/>
    <n v="168"/>
    <n v="136"/>
    <n v="121"/>
    <n v="106"/>
    <n v="93"/>
    <n v="82"/>
    <n v="72"/>
  </r>
  <r>
    <x v="5"/>
    <x v="4"/>
    <s v="2017/10/05, T"/>
    <x v="13"/>
    <x v="2"/>
    <s v="is_arm16fraud_bad"/>
    <x v="0"/>
    <n v="0.12404191799183578"/>
    <n v="0.19284104063851831"/>
    <n v="0.19284104063851831"/>
    <n v="0.20654359349296289"/>
    <n v="0.22786206056174979"/>
    <n v="0.27418509717906542"/>
    <n v="0.27418509717906542"/>
    <n v="0.37688417717662814"/>
    <n v="0.37688417717662814"/>
    <n v="0.38800950466093942"/>
  </r>
  <r>
    <x v="5"/>
    <x v="4"/>
    <s v="2017/10/05, T"/>
    <x v="13"/>
    <x v="2"/>
    <s v="is_arm16fraud_bad"/>
    <x v="1"/>
    <n v="287.27454688344221"/>
    <n v="365.51121607532144"/>
    <n v="537.38167830400312"/>
    <n v="675.98225663716801"/>
    <n v="772.58409984224193"/>
    <n v="771.04477578774276"/>
    <n v="902.69745233545189"/>
    <n v="751.39193394548818"/>
    <n v="848.65887597400513"/>
    <n v="912.28840839143231"/>
  </r>
  <r>
    <x v="5"/>
    <x v="4"/>
    <s v="2017/10/05, T"/>
    <x v="13"/>
    <x v="2"/>
    <s v="is_arm16fraud_bad"/>
    <x v="2"/>
    <n v="397"/>
    <n v="287"/>
    <n v="223"/>
    <n v="198"/>
    <n v="173"/>
    <n v="148"/>
    <n v="131"/>
    <n v="117"/>
    <n v="106"/>
    <n v="95"/>
  </r>
  <r>
    <x v="5"/>
    <x v="4"/>
    <s v="2017/10/05, Y"/>
    <x v="13"/>
    <x v="3"/>
    <s v="is_arm16fraud_bad"/>
    <x v="0"/>
    <n v="0.13429353606625735"/>
    <n v="0.23977894701535399"/>
    <n v="0.26908355258666139"/>
    <n v="0.31779346106638073"/>
    <n v="0.33517163904781322"/>
    <n v="0.34729948514840697"/>
    <n v="0.38756616121346898"/>
    <n v="0.46104867364293201"/>
    <n v="0.58456878816714752"/>
    <n v="0.64606426016665452"/>
  </r>
  <r>
    <x v="5"/>
    <x v="4"/>
    <s v="2017/10/05, Y"/>
    <x v="13"/>
    <x v="3"/>
    <s v="is_arm16fraud_bad"/>
    <x v="1"/>
    <n v="0"/>
    <n v="0"/>
    <n v="1.3034509813846949E-4"/>
    <n v="0.10005089712886618"/>
    <n v="0.31115048527414207"/>
    <n v="0.33471957423464649"/>
    <n v="0.37023620255422257"/>
    <n v="0.34587726194903284"/>
    <n v="0.27920939554193502"/>
    <n v="0.3062365382836521"/>
  </r>
  <r>
    <x v="5"/>
    <x v="4"/>
    <s v="2017/10/05, Y"/>
    <x v="13"/>
    <x v="3"/>
    <s v="is_arm16fraud_bad"/>
    <x v="2"/>
    <n v="996"/>
    <n v="979"/>
    <n v="966"/>
    <n v="914"/>
    <n v="888"/>
    <n v="851"/>
    <n v="797"/>
    <n v="781"/>
    <n v="773"/>
    <n v="753"/>
  </r>
  <r>
    <x v="5"/>
    <x v="4"/>
    <s v="2017/10/12, C"/>
    <x v="14"/>
    <x v="1"/>
    <s v="is_arm16fraud_bad"/>
    <x v="0"/>
    <n v="0.30856178374965432"/>
    <n v="0.74185893917572132"/>
    <n v="0.8145558989934838"/>
    <n v="0.8145558989934838"/>
    <n v="0.86159680754041101"/>
    <n v="0.86241803227949732"/>
    <n v="0.86241803227949732"/>
    <n v="0.86241803227949732"/>
    <n v="0.86241803227949732"/>
    <n v="0.86241803227949732"/>
  </r>
  <r>
    <x v="5"/>
    <x v="4"/>
    <s v="2017/10/12, C"/>
    <x v="14"/>
    <x v="1"/>
    <s v="is_arm16fraud_bad"/>
    <x v="1"/>
    <n v="32.723338593839848"/>
    <n v="29.357432913533003"/>
    <n v="40.348657945932807"/>
    <n v="55.667693430065249"/>
    <n v="66.708874764707858"/>
    <n v="80.821126939162255"/>
    <n v="95.648403929525017"/>
    <n v="110.32012924558096"/>
    <n v="125.39991362892498"/>
    <n v="140.350897445713"/>
  </r>
  <r>
    <x v="5"/>
    <x v="4"/>
    <s v="2017/10/12, C"/>
    <x v="14"/>
    <x v="1"/>
    <s v="is_arm16fraud_bad"/>
    <x v="2"/>
    <n v="355"/>
    <n v="264"/>
    <n v="198"/>
    <n v="164"/>
    <n v="137"/>
    <n v="117"/>
    <n v="103"/>
    <n v="90"/>
    <n v="80"/>
    <n v="71"/>
  </r>
  <r>
    <x v="5"/>
    <x v="4"/>
    <s v="2017/10/12, T"/>
    <x v="14"/>
    <x v="2"/>
    <s v="is_arm16fraud_bad"/>
    <x v="0"/>
    <n v="0.11984856891734628"/>
    <n v="0.20297362722616943"/>
    <n v="0.32424615898299591"/>
    <n v="0.32424615898299591"/>
    <n v="0.32424615898299591"/>
    <n v="0.33652170070265197"/>
    <n v="0.52075303083125057"/>
    <n v="0.52075303083125057"/>
    <n v="0.52075303083125057"/>
    <n v="0.53005789145475002"/>
  </r>
  <r>
    <x v="5"/>
    <x v="4"/>
    <s v="2017/10/12, T"/>
    <x v="14"/>
    <x v="2"/>
    <s v="is_arm16fraud_bad"/>
    <x v="1"/>
    <n v="221.32549778761063"/>
    <n v="259.69239422309306"/>
    <n v="246.07666389036112"/>
    <n v="326.41565836298935"/>
    <n v="408.36446202771248"/>
    <n v="473.68744072371777"/>
    <n v="358.43844703220026"/>
    <n v="409.76277167507408"/>
    <n v="462.47589694026681"/>
    <n v="504.34358499305239"/>
  </r>
  <r>
    <x v="5"/>
    <x v="4"/>
    <s v="2017/10/12, T"/>
    <x v="14"/>
    <x v="2"/>
    <s v="is_arm16fraud_bad"/>
    <x v="2"/>
    <n v="410"/>
    <n v="284"/>
    <n v="225"/>
    <n v="188"/>
    <n v="161"/>
    <n v="141"/>
    <n v="121"/>
    <n v="113"/>
    <n v="104"/>
    <n v="94"/>
  </r>
  <r>
    <x v="5"/>
    <x v="4"/>
    <s v="2017/10/12, Y"/>
    <x v="14"/>
    <x v="3"/>
    <s v="is_arm16fraud_bad"/>
    <x v="0"/>
    <n v="9.2153954607261029E-2"/>
    <n v="0.19300535726058984"/>
    <n v="0.25983474595134343"/>
    <n v="0.33287567177072486"/>
    <n v="0.39000090724619224"/>
    <n v="0.42763528252266259"/>
    <n v="0.47547195115972551"/>
    <n v="0.48814775828482015"/>
    <n v="0.51825565296086284"/>
    <n v="0.55152228585467922"/>
  </r>
  <r>
    <x v="5"/>
    <x v="4"/>
    <s v="2017/10/12, Y"/>
    <x v="14"/>
    <x v="3"/>
    <s v="is_arm16fraud_bad"/>
    <x v="1"/>
    <n v="0"/>
    <n v="0"/>
    <n v="1.107019472872656E-2"/>
    <n v="4.1054879499053273E-2"/>
    <n v="5.6024019789162202E-2"/>
    <n v="0.12629433825021544"/>
    <n v="0.14163465766266517"/>
    <n v="0.20890948812000912"/>
    <n v="0.30186246122364213"/>
    <n v="0.35507907169684855"/>
  </r>
  <r>
    <x v="5"/>
    <x v="4"/>
    <s v="2017/10/12, Y"/>
    <x v="14"/>
    <x v="3"/>
    <s v="is_arm16fraud_bad"/>
    <x v="2"/>
    <n v="995"/>
    <n v="985"/>
    <n v="960"/>
    <n v="925"/>
    <n v="908"/>
    <n v="857"/>
    <n v="812"/>
    <n v="758"/>
    <n v="711"/>
    <n v="640"/>
  </r>
  <r>
    <x v="5"/>
    <x v="4"/>
    <s v="2017/10/19, C"/>
    <x v="15"/>
    <x v="1"/>
    <s v="is_arm16fraud_bad"/>
    <x v="0"/>
    <n v="0.48019265610304784"/>
    <n v="0.60254179167495125"/>
    <n v="0.60254179167495125"/>
    <n v="0.62041341533429994"/>
    <n v="0.66781789709072303"/>
    <n v="0.74187790553506527"/>
    <n v="0.74187790553506527"/>
    <n v="0.74187790553506527"/>
    <n v="0.74187790553506527"/>
    <n v="0.78753096817287216"/>
  </r>
  <r>
    <x v="5"/>
    <x v="4"/>
    <s v="2017/10/19, C"/>
    <x v="15"/>
    <x v="1"/>
    <s v="is_arm16fraud_bad"/>
    <x v="1"/>
    <n v="51.775182366295745"/>
    <n v="85.816294675960251"/>
    <n v="133.06648746848583"/>
    <n v="177.44939507417541"/>
    <n v="209.13581655181645"/>
    <n v="228.5903574912976"/>
    <n v="268.92213603459282"/>
    <n v="308.17514423713914"/>
    <n v="347.88257470821338"/>
    <n v="365.5241512730903"/>
  </r>
  <r>
    <x v="5"/>
    <x v="4"/>
    <s v="2017/10/19, C"/>
    <x v="15"/>
    <x v="1"/>
    <s v="is_arm16fraud_bad"/>
    <x v="2"/>
    <n v="303"/>
    <n v="204"/>
    <n v="157"/>
    <n v="133"/>
    <n v="110"/>
    <n v="94"/>
    <n v="82"/>
    <n v="75"/>
    <n v="65"/>
    <n v="58"/>
  </r>
  <r>
    <x v="5"/>
    <x v="4"/>
    <s v="2017/10/19, T"/>
    <x v="15"/>
    <x v="2"/>
    <s v="is_arm16fraud_bad"/>
    <x v="0"/>
    <n v="0.25818044300850568"/>
    <n v="0.28685161422891026"/>
    <n v="0.28685161422891026"/>
    <n v="0.28685161422891026"/>
    <n v="0.30945453512087306"/>
    <n v="0.30945453512087306"/>
    <n v="0.30945453512087306"/>
    <n v="0.30945453512087306"/>
    <n v="0.30945453512087306"/>
    <n v="0.30945453512087306"/>
  </r>
  <r>
    <x v="5"/>
    <x v="4"/>
    <s v="2017/10/19, T"/>
    <x v="15"/>
    <x v="2"/>
    <s v="is_arm16fraud_bad"/>
    <x v="1"/>
    <n v="177.35077217461978"/>
    <n v="341.81305249039821"/>
    <n v="503.99975614216913"/>
    <n v="681.30073004938117"/>
    <n v="796.33269757848052"/>
    <n v="973.41847503602628"/>
    <n v="1130.9862465033484"/>
    <n v="1296.6818046961091"/>
    <n v="1462.9839295301063"/>
    <n v="1627.0848591449803"/>
  </r>
  <r>
    <x v="5"/>
    <x v="4"/>
    <s v="2017/10/19, T"/>
    <x v="15"/>
    <x v="2"/>
    <s v="is_arm16fraud_bad"/>
    <x v="2"/>
    <n v="337"/>
    <n v="236"/>
    <n v="191"/>
    <n v="157"/>
    <n v="137"/>
    <n v="122"/>
    <n v="108"/>
    <n v="97"/>
    <n v="86"/>
    <n v="79"/>
  </r>
  <r>
    <x v="5"/>
    <x v="4"/>
    <s v="2017/10/19, Y"/>
    <x v="15"/>
    <x v="3"/>
    <s v="is_arm16fraud_bad"/>
    <x v="0"/>
    <n v="0.14340391677703643"/>
    <n v="0.21627254101237181"/>
    <n v="0.25829122806217697"/>
    <n v="0.2931131561490572"/>
    <n v="0.32459057815347425"/>
    <n v="0.38482960067849942"/>
    <n v="0.45475516514188657"/>
    <n v="0.48812895904827719"/>
    <n v="0.51612534003258359"/>
    <n v="0.53032161416450385"/>
  </r>
  <r>
    <x v="5"/>
    <x v="4"/>
    <s v="2017/10/19, Y"/>
    <x v="15"/>
    <x v="3"/>
    <s v="is_arm16fraud_bad"/>
    <x v="1"/>
    <n v="0"/>
    <n v="0"/>
    <n v="0"/>
    <n v="0"/>
    <n v="1.4061413060754377E-2"/>
    <n v="5.5911422658504961E-2"/>
    <n v="5.8733796231560283E-2"/>
    <n v="0.12192391866462431"/>
    <n v="0.20731436870878783"/>
    <n v="0.32124010046699703"/>
  </r>
  <r>
    <x v="5"/>
    <x v="4"/>
    <s v="2017/10/19, Y"/>
    <x v="15"/>
    <x v="3"/>
    <s v="is_arm16fraud_bad"/>
    <x v="2"/>
    <n v="1000"/>
    <n v="996"/>
    <n v="985"/>
    <n v="975"/>
    <n v="929"/>
    <n v="898"/>
    <n v="876"/>
    <n v="809"/>
    <n v="798"/>
    <n v="764"/>
  </r>
  <r>
    <x v="5"/>
    <x v="4"/>
    <s v="2017/10/26, C"/>
    <x v="16"/>
    <x v="1"/>
    <s v="is_arm16fraud_bad"/>
    <x v="0"/>
    <n v="0.11745232315790002"/>
    <n v="0.64552349904368755"/>
    <n v="0.66165717082919107"/>
    <n v="0.66165717082919107"/>
    <n v="0.66669862785569023"/>
    <n v="0.66669862785569023"/>
    <n v="0.67868407373950956"/>
    <n v="0.67868407373950956"/>
    <n v="0.67918367758898235"/>
    <n v="0.67918367758898235"/>
  </r>
  <r>
    <x v="5"/>
    <x v="4"/>
    <s v="2017/10/26, C"/>
    <x v="16"/>
    <x v="1"/>
    <s v="is_arm16fraud_bad"/>
    <x v="1"/>
    <n v="107.60200223425282"/>
    <n v="44.475178829691593"/>
    <n v="69.149492418695445"/>
    <n v="95.877467356153502"/>
    <n v="116.14818410276202"/>
    <n v="142.47562087941205"/>
    <n v="166.3016113201374"/>
    <n v="193.46210014425287"/>
    <n v="220.13080209533004"/>
    <n v="246.7850633428688"/>
  </r>
  <r>
    <x v="5"/>
    <x v="4"/>
    <s v="2017/10/26, C"/>
    <x v="16"/>
    <x v="1"/>
    <s v="is_arm16fraud_bad"/>
    <x v="2"/>
    <n v="319"/>
    <n v="224"/>
    <n v="161"/>
    <n v="128"/>
    <n v="110"/>
    <n v="91"/>
    <n v="80"/>
    <n v="71"/>
    <n v="62"/>
    <n v="56"/>
  </r>
  <r>
    <x v="5"/>
    <x v="4"/>
    <s v="2017/10/26, T"/>
    <x v="16"/>
    <x v="2"/>
    <s v="is_arm16fraud_bad"/>
    <x v="0"/>
    <n v="0.67595855887007761"/>
    <n v="0.67595855887007761"/>
    <n v="0.67595855887007761"/>
    <n v="0.74245587902807508"/>
    <n v="0.74245587902807508"/>
    <n v="0.7475628732162094"/>
    <n v="0.75407074428233889"/>
    <n v="0.78427826025277858"/>
    <n v="0.89510712718277441"/>
    <n v="0.89510712718277441"/>
  </r>
  <r>
    <x v="5"/>
    <x v="4"/>
    <s v="2017/10/26, T"/>
    <x v="16"/>
    <x v="2"/>
    <s v="is_arm16fraud_bad"/>
    <x v="1"/>
    <n v="73.602864019727434"/>
    <n v="156.85264759506288"/>
    <n v="240.36451815999681"/>
    <n v="293.93279117257191"/>
    <n v="369.26745900954154"/>
    <n v="442.79514321295136"/>
    <n v="515.70593128666997"/>
    <n v="564.2439970154652"/>
    <n v="558.00609176274804"/>
    <n v="619.99598835136112"/>
  </r>
  <r>
    <x v="5"/>
    <x v="4"/>
    <s v="2017/10/26, T"/>
    <x v="16"/>
    <x v="2"/>
    <s v="is_arm16fraud_bad"/>
    <x v="2"/>
    <n v="321"/>
    <n v="247"/>
    <n v="196"/>
    <n v="161"/>
    <n v="134"/>
    <n v="116"/>
    <n v="102"/>
    <n v="93"/>
    <n v="82"/>
    <n v="73"/>
  </r>
  <r>
    <x v="5"/>
    <x v="4"/>
    <s v="2017/10/26, Y"/>
    <x v="16"/>
    <x v="3"/>
    <s v="is_arm16fraud_bad"/>
    <x v="0"/>
    <n v="0.12736559416436843"/>
    <n v="0.22038777194903303"/>
    <n v="0.29612818424553833"/>
    <n v="0.3424378172620281"/>
    <n v="0.44785171797984952"/>
    <n v="0.49980896676896402"/>
    <n v="0.5235358625715244"/>
    <n v="0.58351373741028323"/>
    <n v="0.62061281361410237"/>
    <n v="0.66737185941295307"/>
  </r>
  <r>
    <x v="5"/>
    <x v="4"/>
    <s v="2017/10/26, Y"/>
    <x v="16"/>
    <x v="3"/>
    <s v="is_arm16fraud_bad"/>
    <x v="1"/>
    <n v="0"/>
    <n v="1.2298643934613598E-2"/>
    <n v="9.5468377884258496E-3"/>
    <n v="7.6392900395675853E-2"/>
    <n v="5.9164968422587581E-2"/>
    <n v="9.4034481079096247E-2"/>
    <n v="0.21225068488306659"/>
    <n v="0.24117642503349407"/>
    <n v="0.27711140231354842"/>
    <n v="0.31255164405850056"/>
  </r>
  <r>
    <x v="5"/>
    <x v="4"/>
    <s v="2017/10/26, Y"/>
    <x v="16"/>
    <x v="3"/>
    <s v="is_arm16fraud_bad"/>
    <x v="2"/>
    <n v="985"/>
    <n v="961"/>
    <n v="937"/>
    <n v="901"/>
    <n v="882"/>
    <n v="820"/>
    <n v="773"/>
    <n v="731"/>
    <n v="629"/>
    <n v="594"/>
  </r>
  <r>
    <x v="5"/>
    <x v="4"/>
    <s v="2017/11/02, C"/>
    <x v="17"/>
    <x v="1"/>
    <s v="is_arm16fraud_bad"/>
    <x v="0"/>
    <n v="0.44779487910466942"/>
    <n v="0.46934773429915694"/>
    <n v="0.63444482959325044"/>
    <n v="0.63638857123111192"/>
    <n v="0.63638857123111192"/>
    <n v="0.71176255252151888"/>
    <n v="0.71752898604717485"/>
    <n v="0.72428888752107057"/>
    <n v="0.72756733175026389"/>
    <n v="0.83555297829812492"/>
  </r>
  <r>
    <x v="5"/>
    <x v="4"/>
    <s v="2017/11/02, C"/>
    <x v="17"/>
    <x v="1"/>
    <s v="is_arm16fraud_bad"/>
    <x v="1"/>
    <n v="12.777032892833024"/>
    <n v="26.901704633040296"/>
    <n v="31.205216951731593"/>
    <n v="42.885650920456733"/>
    <n v="54.866216039652009"/>
    <n v="59.504192666967057"/>
    <n v="69.986833808149996"/>
    <n v="79.761499835253403"/>
    <n v="89.977931409115655"/>
    <n v="87.816984658092977"/>
  </r>
  <r>
    <x v="5"/>
    <x v="4"/>
    <s v="2017/11/02, C"/>
    <x v="17"/>
    <x v="1"/>
    <s v="is_arm16fraud_bad"/>
    <x v="2"/>
    <n v="331"/>
    <n v="223"/>
    <n v="167"/>
    <n v="137"/>
    <n v="116"/>
    <n v="99"/>
    <n v="86"/>
    <n v="74"/>
    <n v="66"/>
    <n v="60"/>
  </r>
  <r>
    <x v="5"/>
    <x v="4"/>
    <s v="2017/11/02, T"/>
    <x v="17"/>
    <x v="2"/>
    <s v="is_arm16fraud_bad"/>
    <x v="0"/>
    <n v="0.11074705714522377"/>
    <n v="0.22945523823548361"/>
    <n v="0.25107452164229244"/>
    <n v="0.2628183299126578"/>
    <n v="0.26931607962964671"/>
    <n v="0.28701462453866888"/>
    <n v="0.29211342530809087"/>
    <n v="0.36046864789743505"/>
    <n v="0.36046864789743505"/>
    <n v="0.46111013961878633"/>
  </r>
  <r>
    <x v="5"/>
    <x v="4"/>
    <s v="2017/11/02, T"/>
    <x v="17"/>
    <x v="2"/>
    <s v="is_arm16fraud_bad"/>
    <x v="1"/>
    <n v="508.90588381949618"/>
    <n v="500.79286831655361"/>
    <n v="682.78377016129025"/>
    <n v="888.82967677545901"/>
    <n v="1061.6424543776914"/>
    <n v="1196.5541847041848"/>
    <n v="1379.4291723116671"/>
    <n v="1281.3035924015728"/>
    <n v="1445.5859482714598"/>
    <n v="1259.9458044749604"/>
  </r>
  <r>
    <x v="5"/>
    <x v="4"/>
    <s v="2017/11/02, T"/>
    <x v="17"/>
    <x v="2"/>
    <s v="is_arm16fraud_bad"/>
    <x v="2"/>
    <n v="341"/>
    <n v="245"/>
    <n v="187"/>
    <n v="156"/>
    <n v="138"/>
    <n v="119"/>
    <n v="108"/>
    <n v="95"/>
    <n v="87"/>
    <n v="80"/>
  </r>
  <r>
    <x v="5"/>
    <x v="4"/>
    <s v="2017/11/02, Y"/>
    <x v="17"/>
    <x v="3"/>
    <s v="is_arm16fraud_bad"/>
    <x v="0"/>
    <n v="0.12879148940854032"/>
    <n v="0.19881564971409388"/>
    <n v="0.28185803206331206"/>
    <n v="0.30709426921955058"/>
    <n v="0.35462265345096122"/>
    <n v="0.43877770317496129"/>
    <n v="0.47066490371650449"/>
    <n v="0.49323167476596413"/>
    <n v="0.50241974540871637"/>
    <n v="0.54343145132441406"/>
  </r>
  <r>
    <x v="5"/>
    <x v="4"/>
    <s v="2017/11/02, Y"/>
    <x v="17"/>
    <x v="3"/>
    <s v="is_arm16fraud_bad"/>
    <x v="1"/>
    <n v="2.1462024288729922E-2"/>
    <n v="1.3902960244038819E-2"/>
    <n v="1.3179874039455664E-2"/>
    <n v="5.2875495408150008E-2"/>
    <n v="0.11095040039729344"/>
    <n v="0.1307658707549397"/>
    <n v="0.14461263855843973"/>
    <n v="0.24986087349963057"/>
    <n v="0.44066910081943855"/>
    <n v="0.44883377956693193"/>
  </r>
  <r>
    <x v="5"/>
    <x v="4"/>
    <s v="2017/11/02, Y"/>
    <x v="17"/>
    <x v="3"/>
    <s v="is_arm16fraud_bad"/>
    <x v="2"/>
    <n v="996"/>
    <n v="988"/>
    <n v="969"/>
    <n v="937"/>
    <n v="893"/>
    <n v="830"/>
    <n v="819"/>
    <n v="808"/>
    <n v="782"/>
    <n v="727"/>
  </r>
  <r>
    <x v="5"/>
    <x v="4"/>
    <s v="2017/11/09, C"/>
    <x v="18"/>
    <x v="1"/>
    <s v="is_arm16fraud_bad"/>
    <x v="0"/>
    <n v="0.74058991556853149"/>
    <n v="0.74109240116783714"/>
    <n v="0.77672595281306733"/>
    <n v="0.8002064231042374"/>
    <n v="0.8007568847155373"/>
    <n v="0.87854809437386538"/>
    <n v="0.87854809437386538"/>
    <n v="0.87908340566558818"/>
    <n v="0.87908340566558818"/>
    <n v="0.88773171309082299"/>
  </r>
  <r>
    <x v="5"/>
    <x v="4"/>
    <s v="2017/11/09, C"/>
    <x v="18"/>
    <x v="1"/>
    <s v="is_arm16fraud_bad"/>
    <x v="1"/>
    <n v="6.3351895307397692"/>
    <n v="16.021989245159428"/>
    <n v="25.059244281068999"/>
    <n v="33.983776773451496"/>
    <n v="44.165833004204174"/>
    <n v="49.224932997061217"/>
    <n v="58.66085878726475"/>
    <n v="67.900686352936802"/>
    <n v="77.396190374973585"/>
    <n v="85.592011679056299"/>
  </r>
  <r>
    <x v="5"/>
    <x v="4"/>
    <s v="2017/11/09, C"/>
    <x v="18"/>
    <x v="1"/>
    <s v="is_arm16fraud_bad"/>
    <x v="2"/>
    <n v="409"/>
    <n v="276"/>
    <n v="205"/>
    <n v="164"/>
    <n v="134"/>
    <n v="113"/>
    <n v="99"/>
    <n v="90"/>
    <n v="82"/>
    <n v="72"/>
  </r>
  <r>
    <x v="5"/>
    <x v="4"/>
    <s v="2017/11/09, T"/>
    <x v="18"/>
    <x v="2"/>
    <s v="is_arm16fraud_bad"/>
    <x v="0"/>
    <n v="0"/>
    <n v="0"/>
    <n v="0.81388189957812562"/>
    <n v="0.81388189957812562"/>
    <n v="0.82149805933323616"/>
    <n v="0.82211294602870877"/>
    <n v="0.82334493922721852"/>
    <n v="0.82334493922721852"/>
    <n v="0.82334493922721852"/>
    <n v="0.82423730186830091"/>
  </r>
  <r>
    <x v="5"/>
    <x v="4"/>
    <s v="2017/11/09, T"/>
    <x v="18"/>
    <x v="2"/>
    <s v="is_arm16fraud_bad"/>
    <x v="1"/>
    <m/>
    <m/>
    <n v="47.065773387218314"/>
    <n v="64.359898294059462"/>
    <n v="78.042337221045642"/>
    <n v="94.249478707153216"/>
    <n v="110.48892414768341"/>
    <n v="126.3683431145034"/>
    <n v="142.46375215434003"/>
    <n v="157.0803088522334"/>
  </r>
  <r>
    <x v="5"/>
    <x v="4"/>
    <s v="2017/11/09, T"/>
    <x v="18"/>
    <x v="2"/>
    <s v="is_arm16fraud_bad"/>
    <x v="2"/>
    <n v="396"/>
    <n v="298"/>
    <n v="238"/>
    <n v="205"/>
    <n v="183"/>
    <n v="159"/>
    <n v="141"/>
    <n v="126"/>
    <n v="111"/>
    <n v="100"/>
  </r>
  <r>
    <x v="5"/>
    <x v="4"/>
    <s v="2017/11/09, Y"/>
    <x v="18"/>
    <x v="3"/>
    <s v="is_arm16fraud_bad"/>
    <x v="0"/>
    <n v="0.10412281779708327"/>
    <n v="0.17440202406621425"/>
    <n v="0.26701031425968169"/>
    <n v="0.3578088652668896"/>
    <n v="0.37833343367125655"/>
    <n v="0.38864664861977011"/>
    <n v="0.44439962248563714"/>
    <n v="0.45711755221087103"/>
    <n v="0.53393496039220323"/>
    <n v="0.55014504162413191"/>
  </r>
  <r>
    <x v="5"/>
    <x v="4"/>
    <s v="2017/11/09, Y"/>
    <x v="18"/>
    <x v="3"/>
    <s v="is_arm16fraud_bad"/>
    <x v="1"/>
    <n v="0"/>
    <n v="0.10654777772120202"/>
    <n v="6.9593371873502188E-2"/>
    <n v="5.4729249835578309E-2"/>
    <n v="0.22377800758835123"/>
    <n v="0.45688724464851838"/>
    <n v="0.44603112985682225"/>
    <n v="0.47181916821079439"/>
    <n v="0.40438792501266946"/>
    <n v="0.41017472829854007"/>
  </r>
  <r>
    <x v="5"/>
    <x v="4"/>
    <s v="2017/11/09, Y"/>
    <x v="18"/>
    <x v="3"/>
    <s v="is_arm16fraud_bad"/>
    <x v="2"/>
    <n v="996"/>
    <n v="986"/>
    <n v="976"/>
    <n v="951"/>
    <n v="930"/>
    <n v="900"/>
    <n v="883"/>
    <n v="835"/>
    <n v="815"/>
    <n v="789"/>
  </r>
  <r>
    <x v="5"/>
    <x v="4"/>
    <s v="2017/11/16, C"/>
    <x v="19"/>
    <x v="1"/>
    <s v="is_arm16fraud_bad"/>
    <x v="0"/>
    <n v="0.67348894926787906"/>
    <n v="0.74476463293629891"/>
    <n v="0.77623205315074661"/>
    <n v="0.7772242880903989"/>
    <n v="0.81684202894763269"/>
    <n v="0.86124559627250141"/>
    <n v="0.86493043817668191"/>
    <n v="0.86897356372517198"/>
    <n v="0.86897356372517198"/>
    <n v="0.86897356372517198"/>
  </r>
  <r>
    <x v="5"/>
    <x v="4"/>
    <s v="2017/11/16, C"/>
    <x v="19"/>
    <x v="1"/>
    <s v="is_arm16fraud_bad"/>
    <x v="1"/>
    <n v="11.175234697709348"/>
    <n v="23.02663880613234"/>
    <n v="35.55788764899134"/>
    <n v="49.060561721217589"/>
    <n v="60.796214860049069"/>
    <n v="71.280081909204881"/>
    <n v="84.829284885817614"/>
    <n v="98.461647713492411"/>
    <n v="111.18178749032288"/>
    <n v="124.66491104846205"/>
  </r>
  <r>
    <x v="5"/>
    <x v="4"/>
    <s v="2017/11/16, C"/>
    <x v="19"/>
    <x v="1"/>
    <s v="is_arm16fraud_bad"/>
    <x v="2"/>
    <n v="421"/>
    <n v="267"/>
    <n v="198"/>
    <n v="166"/>
    <n v="134"/>
    <n v="114"/>
    <n v="101"/>
    <n v="89"/>
    <n v="80"/>
    <n v="71"/>
  </r>
  <r>
    <x v="5"/>
    <x v="4"/>
    <s v="2017/11/16, T"/>
    <x v="19"/>
    <x v="2"/>
    <s v="is_arm16fraud_bad"/>
    <x v="0"/>
    <n v="0.3658061492199341"/>
    <n v="0.42727400003652283"/>
    <n v="0.47230659662407698"/>
    <n v="0.47535016222204624"/>
    <n v="0.47595278821044418"/>
    <n v="0.47595278821044418"/>
    <n v="0.47595278821044418"/>
    <n v="0.47595278821044418"/>
    <n v="0.67024792885361051"/>
    <n v="0.67024792885361051"/>
  </r>
  <r>
    <x v="5"/>
    <x v="4"/>
    <s v="2017/11/16, T"/>
    <x v="19"/>
    <x v="2"/>
    <s v="is_arm16fraud_bad"/>
    <x v="1"/>
    <n v="96.499904318162891"/>
    <n v="170.21210092174437"/>
    <n v="234.27810248611303"/>
    <n v="317.724177562075"/>
    <n v="395.00011510423343"/>
    <n v="477.43970136846161"/>
    <n v="559.79790254508248"/>
    <n v="640.4771837830923"/>
    <n v="508.93833610331586"/>
    <n v="571.60985023930846"/>
  </r>
  <r>
    <x v="5"/>
    <x v="4"/>
    <s v="2017/11/16, T"/>
    <x v="19"/>
    <x v="2"/>
    <s v="is_arm16fraud_bad"/>
    <x v="2"/>
    <n v="352"/>
    <n v="262"/>
    <n v="208"/>
    <n v="177"/>
    <n v="150"/>
    <n v="138"/>
    <n v="122"/>
    <n v="110"/>
    <n v="98"/>
    <n v="90"/>
  </r>
  <r>
    <x v="5"/>
    <x v="4"/>
    <s v="2017/11/16, Y"/>
    <x v="19"/>
    <x v="3"/>
    <s v="is_arm16fraud_bad"/>
    <x v="0"/>
    <n v="8.9586279945764902E-2"/>
    <n v="0.16392280902608761"/>
    <n v="0.22097096668386751"/>
    <n v="0.29412021551967277"/>
    <n v="0.3211982693243805"/>
    <n v="0.35877716193432874"/>
    <n v="0.38843775396578345"/>
    <n v="0.41132992936486878"/>
    <n v="0.46049603369427378"/>
    <n v="0.50381745174519532"/>
  </r>
  <r>
    <x v="5"/>
    <x v="4"/>
    <s v="2017/11/16, Y"/>
    <x v="19"/>
    <x v="3"/>
    <s v="is_arm16fraud_bad"/>
    <x v="1"/>
    <n v="0"/>
    <n v="0"/>
    <n v="1.0919992852368313E-3"/>
    <n v="1.8645046585979673E-2"/>
    <n v="2.0181626836334215E-2"/>
    <n v="5.9490354693847121E-2"/>
    <n v="6.7400389773593028E-2"/>
    <n v="7.7065174025876398E-2"/>
    <n v="9.9883789852674223E-2"/>
    <n v="0.14288421486943603"/>
  </r>
  <r>
    <x v="5"/>
    <x v="4"/>
    <s v="2017/11/16, Y"/>
    <x v="19"/>
    <x v="3"/>
    <s v="is_arm16fraud_bad"/>
    <x v="2"/>
    <n v="997"/>
    <n v="988"/>
    <n v="961"/>
    <n v="935"/>
    <n v="918"/>
    <n v="880"/>
    <n v="848"/>
    <n v="813"/>
    <n v="772"/>
    <n v="740"/>
  </r>
  <r>
    <x v="5"/>
    <x v="4"/>
    <s v="2017/11/23, C"/>
    <x v="20"/>
    <x v="1"/>
    <s v="is_arm16fraud_bad"/>
    <x v="0"/>
    <n v="6.3157418410893845E-3"/>
    <n v="0.1186997458404128"/>
    <n v="0.12560159541974045"/>
    <n v="0.13313911331811323"/>
    <n v="0.13744657423259216"/>
    <n v="0.13981470807201801"/>
    <n v="0.13981470807201801"/>
    <n v="0.3051466508360115"/>
    <n v="0.30637812352867005"/>
    <n v="0.30637812352867005"/>
  </r>
  <r>
    <x v="5"/>
    <x v="4"/>
    <s v="2017/11/23, C"/>
    <x v="20"/>
    <x v="1"/>
    <s v="is_arm16fraud_bad"/>
    <x v="1"/>
    <n v="1396.8367451381778"/>
    <n v="156.09320880078423"/>
    <n v="231.46003534114496"/>
    <n v="299.0677933869585"/>
    <n v="369.1717814253912"/>
    <n v="439.89692918239962"/>
    <n v="519.05711643677284"/>
    <n v="271.22551231534055"/>
    <n v="305.61518389967898"/>
    <n v="341.71938023750994"/>
  </r>
  <r>
    <x v="5"/>
    <x v="4"/>
    <s v="2017/11/23, C"/>
    <x v="20"/>
    <x v="1"/>
    <s v="is_arm16fraud_bad"/>
    <x v="2"/>
    <n v="379"/>
    <n v="245"/>
    <n v="197"/>
    <n v="155"/>
    <n v="122"/>
    <n v="107"/>
    <n v="93"/>
    <n v="81"/>
    <n v="71"/>
    <n v="63"/>
  </r>
  <r>
    <x v="5"/>
    <x v="4"/>
    <s v="2017/11/23, T"/>
    <x v="20"/>
    <x v="2"/>
    <s v="is_arm16fraud_bad"/>
    <x v="0"/>
    <n v="0.28123588870749244"/>
    <n v="0.28991976101983402"/>
    <n v="0.28991976101983402"/>
    <n v="0.62051477995067561"/>
    <n v="0.62051477995067561"/>
    <n v="0.62051477995067561"/>
    <n v="0.66667824516308327"/>
    <n v="0.66667824516308327"/>
    <n v="0.66667824516308327"/>
    <n v="0.87509118065927982"/>
  </r>
  <r>
    <x v="5"/>
    <x v="4"/>
    <s v="2017/11/23, T"/>
    <x v="20"/>
    <x v="2"/>
    <s v="is_arm16fraud_bad"/>
    <x v="1"/>
    <n v="497.18321188167721"/>
    <n v="992.8136943629064"/>
    <n v="1454.0901275983942"/>
    <n v="900.89561408419183"/>
    <n v="1135.3915836318852"/>
    <n v="1363.1269172637703"/>
    <n v="1476.8006369509717"/>
    <n v="1692.2476553951956"/>
    <n v="1904.2660214661596"/>
    <n v="1616.0050956614932"/>
  </r>
  <r>
    <x v="5"/>
    <x v="4"/>
    <s v="2017/11/23, T"/>
    <x v="20"/>
    <x v="2"/>
    <s v="is_arm16fraud_bad"/>
    <x v="2"/>
    <n v="345"/>
    <n v="256"/>
    <n v="208"/>
    <n v="172"/>
    <n v="146"/>
    <n v="127"/>
    <n v="114"/>
    <n v="100"/>
    <n v="89"/>
    <n v="81"/>
  </r>
  <r>
    <x v="5"/>
    <x v="4"/>
    <s v="2017/11/23, Y"/>
    <x v="20"/>
    <x v="3"/>
    <s v="is_arm16fraud_bad"/>
    <x v="0"/>
    <n v="0.10617134308346388"/>
    <n v="0.20141833750597671"/>
    <n v="0.29194033925392726"/>
    <n v="0.3859557032913159"/>
    <n v="0.43542303340194488"/>
    <n v="0.49392440265584575"/>
    <n v="0.54478290683713049"/>
    <n v="0.55690861749733378"/>
    <n v="0.5582126967286416"/>
    <n v="0.60326142834169583"/>
  </r>
  <r>
    <x v="5"/>
    <x v="4"/>
    <s v="2017/11/23, Y"/>
    <x v="20"/>
    <x v="3"/>
    <s v="is_arm16fraud_bad"/>
    <x v="1"/>
    <n v="3.8095378231632851E-2"/>
    <n v="4.6314160673392578E-2"/>
    <n v="3.4480636582063746E-2"/>
    <n v="5.3575069709267689E-2"/>
    <n v="7.5242472433981022E-2"/>
    <n v="0.11181268446199864"/>
    <n v="0.16675861025739183"/>
    <n v="0.29331103901750738"/>
    <n v="0.4713728334113455"/>
    <n v="0.47321179432697119"/>
  </r>
  <r>
    <x v="5"/>
    <x v="4"/>
    <s v="2017/11/23, Y"/>
    <x v="20"/>
    <x v="3"/>
    <s v="is_arm16fraud_bad"/>
    <x v="2"/>
    <n v="997"/>
    <n v="992"/>
    <n v="973"/>
    <n v="950"/>
    <n v="911"/>
    <n v="859"/>
    <n v="818"/>
    <n v="768"/>
    <n v="755"/>
    <n v="699"/>
  </r>
  <r>
    <x v="5"/>
    <x v="4"/>
    <s v="2017/11/30, C"/>
    <x v="21"/>
    <x v="1"/>
    <s v="is_arm16fraud_bad"/>
    <x v="0"/>
    <n v="0.53891758020861635"/>
    <n v="0.55309063004833359"/>
    <n v="0.56225989198146253"/>
    <n v="0.59164654468710443"/>
    <n v="0.59164654468710443"/>
    <n v="0.59425282013519054"/>
    <n v="0.59425282013519054"/>
    <n v="0.59425282013519054"/>
    <n v="0.59425282013519054"/>
    <n v="0.62540743440887059"/>
  </r>
  <r>
    <x v="5"/>
    <x v="4"/>
    <s v="2017/11/30, C"/>
    <x v="21"/>
    <x v="1"/>
    <s v="is_arm16fraud_bad"/>
    <x v="1"/>
    <n v="20.788151481632237"/>
    <n v="44.484970637194259"/>
    <n v="69.468062301753633"/>
    <n v="90.230189698684669"/>
    <n v="116.11195433889398"/>
    <n v="140.3983573825158"/>
    <n v="165.43164611679461"/>
    <n v="190.79488963449359"/>
    <n v="216.50006243867628"/>
    <n v="229.99827361168516"/>
  </r>
  <r>
    <x v="5"/>
    <x v="4"/>
    <s v="2017/11/30, C"/>
    <x v="21"/>
    <x v="1"/>
    <s v="is_arm16fraud_bad"/>
    <x v="2"/>
    <n v="309"/>
    <n v="212"/>
    <n v="164"/>
    <n v="132"/>
    <n v="109"/>
    <n v="92"/>
    <n v="82"/>
    <n v="72"/>
    <n v="65"/>
    <n v="58"/>
  </r>
  <r>
    <x v="5"/>
    <x v="4"/>
    <s v="2017/11/30, T"/>
    <x v="21"/>
    <x v="2"/>
    <s v="is_arm16fraud_bad"/>
    <x v="0"/>
    <n v="0.37038627263321622"/>
    <n v="0.53680109362426487"/>
    <n v="0.60868445144964756"/>
    <n v="0.60868445144964756"/>
    <n v="0.60988666252079282"/>
    <n v="0.66815234839744408"/>
    <n v="0.66815234839744408"/>
    <n v="0.67811906598726035"/>
    <n v="0.6855483979983461"/>
    <n v="0.6855483979983461"/>
  </r>
  <r>
    <x v="5"/>
    <x v="4"/>
    <s v="2017/11/30, T"/>
    <x v="21"/>
    <x v="2"/>
    <s v="is_arm16fraud_bad"/>
    <x v="1"/>
    <n v="115.53473562186819"/>
    <n v="159.70364216197251"/>
    <n v="215.48549623184184"/>
    <n v="290.36328139221609"/>
    <n v="364.84527410637241"/>
    <n v="398.85102237110493"/>
    <n v="466.80420930001162"/>
    <n v="527.55523851929308"/>
    <n v="589.23375854600704"/>
    <n v="657.08686420132221"/>
  </r>
  <r>
    <x v="5"/>
    <x v="4"/>
    <s v="2017/11/30, T"/>
    <x v="21"/>
    <x v="2"/>
    <s v="is_arm16fraud_bad"/>
    <x v="2"/>
    <n v="348"/>
    <n v="238"/>
    <n v="190"/>
    <n v="159"/>
    <n v="136"/>
    <n v="120"/>
    <n v="105"/>
    <n v="96"/>
    <n v="86"/>
    <n v="78"/>
  </r>
  <r>
    <x v="5"/>
    <x v="4"/>
    <s v="2017/11/30, Y"/>
    <x v="21"/>
    <x v="3"/>
    <s v="is_arm16fraud_bad"/>
    <x v="0"/>
    <n v="7.197099278616001E-2"/>
    <n v="0.1439750710684233"/>
    <n v="0.23354811334553677"/>
    <n v="0.28365835945002005"/>
    <n v="0.34749442053404639"/>
    <n v="0.41786133232323591"/>
    <n v="0.48441535277304193"/>
    <n v="0.51382157204038048"/>
    <n v="0.57044527775592091"/>
    <n v="0.61986002148719155"/>
  </r>
  <r>
    <x v="5"/>
    <x v="4"/>
    <s v="2017/11/30, Y"/>
    <x v="21"/>
    <x v="3"/>
    <s v="is_arm16fraud_bad"/>
    <x v="1"/>
    <n v="0"/>
    <n v="0"/>
    <n v="0"/>
    <n v="0"/>
    <n v="0"/>
    <n v="0"/>
    <n v="0"/>
    <n v="8.2844278018418573E-3"/>
    <n v="1.011296750570018E-2"/>
    <n v="1.370890095444516E-2"/>
  </r>
  <r>
    <x v="5"/>
    <x v="4"/>
    <s v="2017/11/30, Y"/>
    <x v="21"/>
    <x v="3"/>
    <s v="is_arm16fraud_bad"/>
    <x v="2"/>
    <n v="998"/>
    <n v="998"/>
    <n v="996"/>
    <n v="995"/>
    <n v="992"/>
    <n v="988"/>
    <n v="980"/>
    <n v="968"/>
    <n v="943"/>
    <n v="914"/>
  </r>
  <r>
    <x v="5"/>
    <x v="4"/>
    <s v="2017/12/07, C"/>
    <x v="22"/>
    <x v="1"/>
    <s v="is_arm16fraud_bad"/>
    <x v="0"/>
    <n v="9.976607235352393E-2"/>
    <n v="0.5982089228348777"/>
    <n v="0.61866435193258318"/>
    <n v="0.62321115102477365"/>
    <n v="0.66892198235273603"/>
    <n v="0.66892198235273603"/>
    <n v="0.67999963832279964"/>
    <n v="0.71573851255084497"/>
    <n v="0.71573851255084497"/>
    <n v="0.71573851255084497"/>
  </r>
  <r>
    <x v="5"/>
    <x v="4"/>
    <s v="2017/12/07, C"/>
    <x v="22"/>
    <x v="1"/>
    <s v="is_arm16fraud_bad"/>
    <x v="1"/>
    <n v="144.01470816717597"/>
    <n v="58.766335000302313"/>
    <n v="91.518208505236444"/>
    <n v="126.91536710938672"/>
    <n v="145.80699803035563"/>
    <n v="169.93034217742246"/>
    <n v="197.51032604153212"/>
    <n v="222.28223221633485"/>
    <n v="251.26146896611465"/>
    <n v="283.07708841661497"/>
  </r>
  <r>
    <x v="5"/>
    <x v="4"/>
    <s v="2017/12/07, C"/>
    <x v="22"/>
    <x v="1"/>
    <s v="is_arm16fraud_bad"/>
    <x v="2"/>
    <n v="357"/>
    <n v="234"/>
    <n v="177"/>
    <n v="137"/>
    <n v="116"/>
    <n v="100"/>
    <n v="86"/>
    <n v="76"/>
    <n v="68"/>
    <n v="60"/>
  </r>
  <r>
    <x v="5"/>
    <x v="4"/>
    <s v="2017/12/07, T"/>
    <x v="22"/>
    <x v="2"/>
    <s v="is_arm16fraud_bad"/>
    <x v="0"/>
    <n v="0.25997905406107591"/>
    <n v="0.34464498711951758"/>
    <n v="0.37581679347003999"/>
    <n v="0.38735899884416286"/>
    <n v="0.38735899884416286"/>
    <n v="0.38827812604282258"/>
    <n v="0.38827812604282258"/>
    <n v="0.58226477098606411"/>
    <n v="0.58226477098606411"/>
    <n v="0.58226477098606411"/>
  </r>
  <r>
    <x v="5"/>
    <x v="4"/>
    <s v="2017/12/07, T"/>
    <x v="22"/>
    <x v="2"/>
    <s v="is_arm16fraud_bad"/>
    <x v="1"/>
    <n v="126.14425365974988"/>
    <n v="194.59329058282745"/>
    <n v="271.09143950938937"/>
    <n v="352.21358221946656"/>
    <n v="435.55368619361599"/>
    <n v="521.55923322151648"/>
    <n v="610.02942628411006"/>
    <n v="463.70457339806126"/>
    <n v="523.69927656941593"/>
    <n v="585.02403899544686"/>
  </r>
  <r>
    <x v="5"/>
    <x v="4"/>
    <s v="2017/12/07, T"/>
    <x v="22"/>
    <x v="2"/>
    <s v="is_arm16fraud_bad"/>
    <x v="2"/>
    <n v="323"/>
    <n v="235"/>
    <n v="186"/>
    <n v="154"/>
    <n v="132"/>
    <n v="115"/>
    <n v="100"/>
    <n v="87"/>
    <n v="78"/>
    <n v="72"/>
  </r>
  <r>
    <x v="5"/>
    <x v="4"/>
    <s v="2017/12/07, Y"/>
    <x v="22"/>
    <x v="3"/>
    <s v="is_arm16fraud_bad"/>
    <x v="0"/>
    <n v="0.1187933741632277"/>
    <n v="0.21513450852047328"/>
    <n v="0.30210921075853592"/>
    <n v="0.37376277856425194"/>
    <n v="0.47258881628532362"/>
    <n v="0.53908348384819516"/>
    <n v="0.56902382685578523"/>
    <n v="0.57971552288782546"/>
    <n v="0.60325350815408796"/>
    <n v="0.64985553791874839"/>
  </r>
  <r>
    <x v="5"/>
    <x v="4"/>
    <s v="2017/12/07, Y"/>
    <x v="22"/>
    <x v="3"/>
    <s v="is_arm16fraud_bad"/>
    <x v="1"/>
    <n v="0"/>
    <n v="0"/>
    <n v="1.2154217398020878E-3"/>
    <n v="2.2869670363579599E-2"/>
    <n v="4.9308738367709361E-2"/>
    <n v="7.4334565998589466E-2"/>
    <n v="0.2584737823412166"/>
    <n v="0.28426896657500378"/>
    <n v="0.38922826876396249"/>
    <n v="0.44027082807526879"/>
  </r>
  <r>
    <x v="5"/>
    <x v="4"/>
    <s v="2017/12/07, Y"/>
    <x v="22"/>
    <x v="3"/>
    <s v="is_arm16fraud_bad"/>
    <x v="2"/>
    <n v="995"/>
    <n v="988"/>
    <n v="956"/>
    <n v="929"/>
    <n v="901"/>
    <n v="876"/>
    <n v="819"/>
    <n v="816"/>
    <n v="751"/>
    <n v="696"/>
  </r>
  <r>
    <x v="5"/>
    <x v="4"/>
    <s v="2017/12/14, C"/>
    <x v="23"/>
    <x v="1"/>
    <s v="is_arm16fraud_bad"/>
    <x v="0"/>
    <n v="0.31927765632790367"/>
    <n v="0.36961378940043937"/>
    <n v="0.40555126371790035"/>
    <n v="0.43601417950108751"/>
    <n v="0.85032736676583554"/>
    <n v="0.85968101601494629"/>
    <n v="0.85968101601494629"/>
    <n v="0.87160757628056562"/>
    <n v="0.87160757628056562"/>
    <n v="0.87535517239490013"/>
  </r>
  <r>
    <x v="5"/>
    <x v="4"/>
    <s v="2017/12/14, C"/>
    <x v="23"/>
    <x v="1"/>
    <s v="is_arm16fraud_bad"/>
    <x v="1"/>
    <n v="47.596685291452722"/>
    <n v="85.003966748096687"/>
    <n v="121.32394487976219"/>
    <n v="155.32357124905755"/>
    <n v="100.0314408837159"/>
    <n v="118.74558335415256"/>
    <n v="139.4213263448782"/>
    <n v="159.3819209067959"/>
    <n v="179.77030886982419"/>
    <n v="200.5259001847688"/>
  </r>
  <r>
    <x v="5"/>
    <x v="4"/>
    <s v="2017/12/14, C"/>
    <x v="23"/>
    <x v="1"/>
    <s v="is_arm16fraud_bad"/>
    <x v="2"/>
    <n v="306"/>
    <n v="215"/>
    <n v="165"/>
    <n v="135"/>
    <n v="108"/>
    <n v="94"/>
    <n v="80"/>
    <n v="71"/>
    <n v="62"/>
    <n v="56"/>
  </r>
  <r>
    <x v="5"/>
    <x v="4"/>
    <s v="2017/12/14, T"/>
    <x v="23"/>
    <x v="2"/>
    <s v="is_arm16fraud_bad"/>
    <x v="0"/>
    <n v="0.13913869556024763"/>
    <n v="0.24877751614451035"/>
    <n v="0.36718636108673391"/>
    <n v="0.48779640104614685"/>
    <n v="0.48779640104614685"/>
    <n v="0.54396549144092332"/>
    <n v="0.54396549144092332"/>
    <n v="0.83931179830874814"/>
    <n v="0.93564690514876947"/>
    <n v="0.93564690514876947"/>
  </r>
  <r>
    <x v="5"/>
    <x v="4"/>
    <s v="2017/12/14, T"/>
    <x v="23"/>
    <x v="2"/>
    <s v="is_arm16fraud_bad"/>
    <x v="1"/>
    <n v="206.9439147932278"/>
    <n v="224.16741823318483"/>
    <n v="231.19991481127016"/>
    <n v="231.77435973558161"/>
    <n v="291.53962910184856"/>
    <n v="310.60416015902302"/>
    <n v="363.12179646457486"/>
    <n v="269.81621307628598"/>
    <n v="273.72935084982203"/>
    <n v="304.4459523043015"/>
  </r>
  <r>
    <x v="5"/>
    <x v="4"/>
    <s v="2017/12/14, T"/>
    <x v="23"/>
    <x v="2"/>
    <s v="is_arm16fraud_bad"/>
    <x v="2"/>
    <n v="323"/>
    <n v="225"/>
    <n v="177"/>
    <n v="147"/>
    <n v="127"/>
    <n v="109"/>
    <n v="98"/>
    <n v="87"/>
    <n v="78"/>
    <n v="70"/>
  </r>
  <r>
    <x v="5"/>
    <x v="4"/>
    <s v="2017/12/14, Y"/>
    <x v="23"/>
    <x v="3"/>
    <s v="is_arm16fraud_bad"/>
    <x v="0"/>
    <n v="0.1144081275864029"/>
    <n v="0.24953621139591209"/>
    <n v="0.25661330559604834"/>
    <n v="0.27761548741701658"/>
    <n v="0.33906251296992646"/>
    <n v="0.39725091835060206"/>
    <n v="0.41629310086117122"/>
    <n v="0.51696194998732548"/>
    <n v="0.56200438918271445"/>
    <n v="0.59887148072022467"/>
  </r>
  <r>
    <x v="5"/>
    <x v="4"/>
    <s v="2017/12/14, Y"/>
    <x v="23"/>
    <x v="3"/>
    <s v="is_arm16fraud_bad"/>
    <x v="1"/>
    <n v="0"/>
    <n v="0"/>
    <n v="0"/>
    <n v="9.1724550347302061E-3"/>
    <n v="5.9969085537545555E-2"/>
    <n v="8.0122312558607856E-2"/>
    <n v="0.2336256081987072"/>
    <n v="0.19876733207678607"/>
    <n v="0.23725243362630777"/>
    <n v="0.33228475677317049"/>
  </r>
  <r>
    <x v="5"/>
    <x v="4"/>
    <s v="2017/12/14, Y"/>
    <x v="23"/>
    <x v="3"/>
    <s v="is_arm16fraud_bad"/>
    <x v="2"/>
    <n v="996"/>
    <n v="989"/>
    <n v="980"/>
    <n v="957"/>
    <n v="934"/>
    <n v="867"/>
    <n v="826"/>
    <n v="801"/>
    <n v="764"/>
    <n v="719"/>
  </r>
  <r>
    <x v="5"/>
    <x v="4"/>
    <s v="2017/12/21, C"/>
    <x v="24"/>
    <x v="1"/>
    <s v="is_arm16fraud_bad"/>
    <x v="0"/>
    <n v="0.23009365465131257"/>
    <n v="0.24260491667991604"/>
    <n v="0.27131078656279095"/>
    <n v="0.27668249029004927"/>
    <n v="0.37832087885464222"/>
    <n v="0.45403199551790191"/>
    <n v="0.6023046463912296"/>
    <n v="0.63718475783799322"/>
    <n v="0.63718475783799322"/>
    <n v="0.77153791991278076"/>
  </r>
  <r>
    <x v="5"/>
    <x v="4"/>
    <s v="2017/12/21, C"/>
    <x v="24"/>
    <x v="1"/>
    <s v="is_arm16fraud_bad"/>
    <x v="1"/>
    <n v="36.559898489684443"/>
    <n v="74.428963752399071"/>
    <n v="108.84248639598158"/>
    <n v="145.75754559509639"/>
    <n v="137.18284086133403"/>
    <n v="141.04753914522502"/>
    <n v="126.39634268977912"/>
    <n v="137.74100671340304"/>
    <n v="157.83943975760459"/>
    <n v="145.467680841564"/>
  </r>
  <r>
    <x v="5"/>
    <x v="4"/>
    <s v="2017/12/21, C"/>
    <x v="24"/>
    <x v="1"/>
    <s v="is_arm16fraud_bad"/>
    <x v="2"/>
    <n v="402"/>
    <n v="275"/>
    <n v="212"/>
    <n v="176"/>
    <n v="145"/>
    <n v="127"/>
    <n v="110"/>
    <n v="94"/>
    <n v="82"/>
    <n v="74"/>
  </r>
  <r>
    <x v="5"/>
    <x v="4"/>
    <s v="2017/12/21, T"/>
    <x v="24"/>
    <x v="2"/>
    <s v="is_arm16fraud_bad"/>
    <x v="0"/>
    <n v="0.14501667204142629"/>
    <n v="0.14995425025189363"/>
    <n v="0.16229819577806204"/>
    <n v="0.53384478414296732"/>
    <n v="0.57087662072147261"/>
    <n v="0.57087662072147261"/>
    <n v="0.57087662072147261"/>
    <n v="0.71282582229964608"/>
    <n v="0.71282582229964608"/>
    <n v="0.71467124215580846"/>
  </r>
  <r>
    <x v="5"/>
    <x v="4"/>
    <s v="2017/12/21, T"/>
    <x v="24"/>
    <x v="2"/>
    <s v="is_arm16fraud_bad"/>
    <x v="1"/>
    <n v="210.29036857337411"/>
    <n v="419.3911034738228"/>
    <n v="593.85401772132627"/>
    <n v="243.56982195502624"/>
    <n v="286.21724958105841"/>
    <n v="343.33512622303903"/>
    <n v="401.88083950483798"/>
    <n v="369.15529378149512"/>
    <n v="417.70209924325059"/>
    <n v="464.78785202905192"/>
  </r>
  <r>
    <x v="5"/>
    <x v="4"/>
    <s v="2017/12/21, T"/>
    <x v="24"/>
    <x v="2"/>
    <s v="is_arm16fraud_bad"/>
    <x v="2"/>
    <n v="354"/>
    <n v="251"/>
    <n v="207"/>
    <n v="172"/>
    <n v="149"/>
    <n v="132"/>
    <n v="119"/>
    <n v="107"/>
    <n v="98"/>
    <n v="88"/>
  </r>
  <r>
    <x v="5"/>
    <x v="4"/>
    <s v="2017/12/21, Y"/>
    <x v="24"/>
    <x v="3"/>
    <s v="is_arm16fraud_bad"/>
    <x v="0"/>
    <n v="0.12830049406112909"/>
    <n v="0.25322651236791804"/>
    <n v="0.29648888195526552"/>
    <n v="0.33514830028767112"/>
    <n v="0.33583120822500395"/>
    <n v="0.37256892362175514"/>
    <n v="0.40162316593691649"/>
    <n v="0.42943390877685422"/>
    <n v="0.4973835520560993"/>
    <n v="0.55962408497924254"/>
  </r>
  <r>
    <x v="5"/>
    <x v="4"/>
    <s v="2017/12/21, Y"/>
    <x v="24"/>
    <x v="3"/>
    <s v="is_arm16fraud_bad"/>
    <x v="1"/>
    <n v="0"/>
    <n v="0"/>
    <n v="6.422672011727467E-3"/>
    <n v="0.26099765038721756"/>
    <n v="0.32983679244302516"/>
    <n v="0.41353041977881344"/>
    <n v="0.58752691779996313"/>
    <n v="0.60429770781142167"/>
    <n v="0.58274998604116013"/>
    <n v="0.5915747940747772"/>
  </r>
  <r>
    <x v="5"/>
    <x v="4"/>
    <s v="2017/12/21, Y"/>
    <x v="24"/>
    <x v="3"/>
    <s v="is_arm16fraud_bad"/>
    <x v="2"/>
    <n v="986"/>
    <n v="980"/>
    <n v="953"/>
    <n v="911"/>
    <n v="891"/>
    <n v="811"/>
    <n v="739"/>
    <n v="725"/>
    <n v="684"/>
    <n v="626"/>
  </r>
  <r>
    <x v="5"/>
    <x v="4"/>
    <s v="2017/12/28, C"/>
    <x v="25"/>
    <x v="1"/>
    <s v="is_arm16fraud_bad"/>
    <x v="0"/>
    <n v="0.34579923355052822"/>
    <n v="0.36641932892505402"/>
    <n v="0.61178266080001642"/>
    <n v="0.69347288820343844"/>
    <n v="0.69838940257034199"/>
    <n v="0.7124892634154264"/>
    <n v="0.78857817623655457"/>
    <n v="0.83217127028976701"/>
    <n v="0.83217127028976701"/>
    <n v="0.86143623675943148"/>
  </r>
  <r>
    <x v="5"/>
    <x v="4"/>
    <s v="2017/12/28, C"/>
    <x v="25"/>
    <x v="1"/>
    <s v="is_arm16fraud_bad"/>
    <x v="1"/>
    <n v="51.842156709249615"/>
    <n v="106.29154403689876"/>
    <n v="99.632077570144887"/>
    <n v="120.44544201955156"/>
    <n v="150.91883499864861"/>
    <n v="180.77681892208827"/>
    <n v="193.01950556944124"/>
    <n v="215.50555726506244"/>
    <n v="238.63735614499356"/>
    <n v="256.37598498424529"/>
  </r>
  <r>
    <x v="5"/>
    <x v="4"/>
    <s v="2017/12/28, C"/>
    <x v="25"/>
    <x v="1"/>
    <s v="is_arm16fraud_bad"/>
    <x v="2"/>
    <n v="378"/>
    <n v="259"/>
    <n v="189"/>
    <n v="146"/>
    <n v="129"/>
    <n v="110"/>
    <n v="97"/>
    <n v="86"/>
    <n v="79"/>
    <n v="71"/>
  </r>
  <r>
    <x v="5"/>
    <x v="4"/>
    <s v="2017/12/28, T"/>
    <x v="25"/>
    <x v="2"/>
    <s v="is_arm16fraud_bad"/>
    <x v="0"/>
    <n v="0.21624950764493139"/>
    <n v="0.23306477602320344"/>
    <n v="0.23306477602320344"/>
    <n v="0.23306477602320344"/>
    <n v="0.23306477602320344"/>
    <n v="0.4135352884305511"/>
    <n v="0.45914706198302735"/>
    <n v="0.67399291008701268"/>
    <n v="0.74050918466000659"/>
    <n v="0.74050918466000659"/>
  </r>
  <r>
    <x v="5"/>
    <x v="4"/>
    <s v="2017/12/28, T"/>
    <x v="25"/>
    <x v="2"/>
    <s v="is_arm16fraud_bad"/>
    <x v="1"/>
    <n v="426.89654258842239"/>
    <n v="825.72027101769902"/>
    <n v="1254.1587389380529"/>
    <n v="1699.8184611602755"/>
    <n v="2141.9724526794498"/>
    <n v="1458.3228387364923"/>
    <n v="1536.9667696099075"/>
    <n v="1195.3035924898795"/>
    <n v="1226.110018278353"/>
    <n v="1362.7126768599917"/>
  </r>
  <r>
    <x v="5"/>
    <x v="4"/>
    <s v="2017/12/28, T"/>
    <x v="25"/>
    <x v="2"/>
    <s v="is_arm16fraud_bad"/>
    <x v="2"/>
    <n v="371"/>
    <n v="288"/>
    <n v="228"/>
    <n v="186"/>
    <n v="158"/>
    <n v="140"/>
    <n v="123"/>
    <n v="110"/>
    <n v="101"/>
    <n v="93"/>
  </r>
  <r>
    <x v="5"/>
    <x v="4"/>
    <s v="2017/12/28, Y"/>
    <x v="25"/>
    <x v="3"/>
    <s v="is_arm16fraud_bad"/>
    <x v="0"/>
    <n v="0.20174672976280597"/>
    <n v="0.27314097249756703"/>
    <n v="0.34406062104039958"/>
    <n v="0.42796659989735714"/>
    <n v="0.54295570911924596"/>
    <n v="0.59304298982325865"/>
    <n v="0.62222023401870596"/>
    <n v="0.62668382243139853"/>
    <n v="0.6761694927763845"/>
    <n v="0.68948130201869884"/>
  </r>
  <r>
    <x v="5"/>
    <x v="4"/>
    <s v="2017/12/28, Y"/>
    <x v="25"/>
    <x v="3"/>
    <s v="is_arm16fraud_bad"/>
    <x v="1"/>
    <n v="0"/>
    <n v="3.3833387533364442E-2"/>
    <n v="6.270742314508676E-2"/>
    <n v="8.8741184662980491E-2"/>
    <n v="0.13464205031097107"/>
    <n v="0.1656640988340016"/>
    <n v="0.26107434365990484"/>
    <n v="0.31553927726154907"/>
    <n v="0.48071827224245423"/>
    <n v="0.65586698328422355"/>
  </r>
  <r>
    <x v="5"/>
    <x v="4"/>
    <s v="2017/12/28, Y"/>
    <x v="25"/>
    <x v="3"/>
    <s v="is_arm16fraud_bad"/>
    <x v="2"/>
    <n v="991"/>
    <n v="964"/>
    <n v="934"/>
    <n v="902"/>
    <n v="863"/>
    <n v="814"/>
    <n v="735"/>
    <n v="717"/>
    <n v="676"/>
    <n v="628"/>
  </r>
  <r>
    <x v="5"/>
    <x v="4"/>
    <s v="2018/01/04, C"/>
    <x v="26"/>
    <x v="1"/>
    <s v="is_arm16fraud_bad"/>
    <x v="0"/>
    <n v="0.27923696279319798"/>
    <n v="0.3098631446336676"/>
    <n v="0.64572408772062062"/>
    <n v="0.6649896921561822"/>
    <n v="0.68818130540621358"/>
    <n v="0.69149107992575387"/>
    <n v="0.69149107992575387"/>
    <n v="0.69149107992575387"/>
    <n v="0.70261974119816173"/>
    <n v="0.70592951571770191"/>
  </r>
  <r>
    <x v="5"/>
    <x v="4"/>
    <s v="2018/01/04, C"/>
    <x v="26"/>
    <x v="1"/>
    <s v="is_arm16fraud_bad"/>
    <x v="1"/>
    <n v="23.706577838947354"/>
    <n v="56.592189955841611"/>
    <n v="43.257310121548883"/>
    <n v="59.334267073875502"/>
    <n v="74.620599761212418"/>
    <n v="91.486699566394378"/>
    <n v="108.25766954938553"/>
    <n v="123.75354310902422"/>
    <n v="137.77329139828549"/>
    <n v="155.25718415754221"/>
  </r>
  <r>
    <x v="5"/>
    <x v="4"/>
    <s v="2018/01/04, C"/>
    <x v="26"/>
    <x v="1"/>
    <s v="is_arm16fraud_bad"/>
    <x v="2"/>
    <n v="386"/>
    <n v="252"/>
    <n v="194"/>
    <n v="157"/>
    <n v="130"/>
    <n v="114"/>
    <n v="100"/>
    <n v="88"/>
    <n v="79"/>
    <n v="71"/>
  </r>
  <r>
    <x v="5"/>
    <x v="4"/>
    <s v="2018/01/04, T"/>
    <x v="26"/>
    <x v="2"/>
    <s v="is_arm16fraud_bad"/>
    <x v="0"/>
    <n v="0.57717622438991445"/>
    <n v="0.61427076653052948"/>
    <n v="0.61605967529618277"/>
    <n v="0.61605967529618277"/>
    <n v="0.6272994228237756"/>
    <n v="0.6272994228237756"/>
    <n v="0.6272994228237756"/>
    <n v="0.63179982223422315"/>
    <n v="0.63179982223422315"/>
    <n v="0.63179982223422315"/>
  </r>
  <r>
    <x v="5"/>
    <x v="4"/>
    <s v="2018/01/04, T"/>
    <x v="26"/>
    <x v="2"/>
    <s v="is_arm16fraud_bad"/>
    <x v="1"/>
    <n v="125.14264619883041"/>
    <n v="235.01707511401725"/>
    <n v="349.66007834757818"/>
    <n v="469.91952023522555"/>
    <n v="576.18874092009685"/>
    <n v="693.94117119540863"/>
    <n v="813.0051699399155"/>
    <n v="926.90531564419916"/>
    <n v="1043.7764402101327"/>
    <n v="1152.0734841064912"/>
  </r>
  <r>
    <x v="5"/>
    <x v="4"/>
    <s v="2018/01/04, T"/>
    <x v="26"/>
    <x v="2"/>
    <s v="is_arm16fraud_bad"/>
    <x v="2"/>
    <n v="368"/>
    <n v="272"/>
    <n v="210"/>
    <n v="175"/>
    <n v="146"/>
    <n v="127"/>
    <n v="111"/>
    <n v="100"/>
    <n v="91"/>
    <n v="82"/>
  </r>
  <r>
    <x v="5"/>
    <x v="4"/>
    <s v="2018/01/04, Y"/>
    <x v="26"/>
    <x v="3"/>
    <s v="is_arm16fraud_bad"/>
    <x v="0"/>
    <n v="9.8127403261177054E-2"/>
    <n v="0.21005301787971567"/>
    <n v="0.30750970664099192"/>
    <n v="0.34788573059316374"/>
    <n v="0.37482556654890009"/>
    <n v="0.4128419045748804"/>
    <n v="0.47596659354383425"/>
    <n v="0.50960439146698555"/>
    <n v="0.55846235787051124"/>
    <n v="0.57913830669842148"/>
  </r>
  <r>
    <x v="5"/>
    <x v="4"/>
    <s v="2018/01/04, Y"/>
    <x v="26"/>
    <x v="3"/>
    <s v="is_arm16fraud_bad"/>
    <x v="1"/>
    <n v="4.28321017604354E-3"/>
    <n v="2.0009247971751656E-3"/>
    <n v="6.8869988686678416E-2"/>
    <n v="9.3147317893300566E-2"/>
    <n v="0.38346162580436033"/>
    <n v="0.43896052898365379"/>
    <n v="0.43325713662387849"/>
    <n v="0.55744352746911907"/>
    <n v="0.63653652226075508"/>
    <n v="0.74064466513937277"/>
  </r>
  <r>
    <x v="5"/>
    <x v="4"/>
    <s v="2018/01/04, Y"/>
    <x v="26"/>
    <x v="3"/>
    <s v="is_arm16fraud_bad"/>
    <x v="2"/>
    <n v="984"/>
    <n v="970"/>
    <n v="939"/>
    <n v="890"/>
    <n v="829"/>
    <n v="802"/>
    <n v="762"/>
    <n v="716"/>
    <n v="651"/>
    <n v="593"/>
  </r>
  <r>
    <x v="5"/>
    <x v="4"/>
    <s v="2018/01/11, C"/>
    <x v="27"/>
    <x v="1"/>
    <s v="is_arm16fraud_bad"/>
    <x v="0"/>
    <n v="0.25032620562937702"/>
    <n v="0.43517162410459886"/>
    <n v="0.43517162410459886"/>
    <n v="0.43517162410459886"/>
    <n v="0.43517162410459886"/>
    <n v="0.46488518449480304"/>
    <n v="0.46488518449480304"/>
    <n v="0.46488518449480304"/>
    <n v="0.46488518449480304"/>
    <n v="0.46536450705225513"/>
  </r>
  <r>
    <x v="5"/>
    <x v="4"/>
    <s v="2018/01/11, C"/>
    <x v="27"/>
    <x v="1"/>
    <s v="is_arm16fraud_bad"/>
    <x v="1"/>
    <n v="44.644026026984385"/>
    <n v="57.622085730020807"/>
    <n v="91.374816423938299"/>
    <n v="127.42244166360702"/>
    <n v="163.16563915065475"/>
    <n v="187.09982386130395"/>
    <n v="221.35451134638703"/>
    <n v="256.60982414770842"/>
    <n v="290.58531747925952"/>
    <n v="324.57226646321112"/>
  </r>
  <r>
    <x v="5"/>
    <x v="4"/>
    <s v="2018/01/11, C"/>
    <x v="27"/>
    <x v="1"/>
    <s v="is_arm16fraud_bad"/>
    <x v="2"/>
    <n v="389"/>
    <n v="275"/>
    <n v="195"/>
    <n v="163"/>
    <n v="132"/>
    <n v="112"/>
    <n v="99"/>
    <n v="88"/>
    <n v="78"/>
    <n v="70"/>
  </r>
  <r>
    <x v="5"/>
    <x v="4"/>
    <s v="2018/01/11, T"/>
    <x v="27"/>
    <x v="2"/>
    <s v="is_arm16fraud_bad"/>
    <x v="0"/>
    <n v="0.25980946187270709"/>
    <n v="0.4758890336994972"/>
    <n v="0.4758890336994972"/>
    <n v="0.48899541355374843"/>
    <n v="0.49030395367925311"/>
    <n v="0.49030395367925311"/>
    <n v="0.49030395367925311"/>
    <n v="0.73711192869374143"/>
    <n v="0.78223427326198847"/>
    <n v="0.78223427326198847"/>
  </r>
  <r>
    <x v="5"/>
    <x v="4"/>
    <s v="2018/01/11, T"/>
    <x v="27"/>
    <x v="2"/>
    <s v="is_arm16fraud_bad"/>
    <x v="1"/>
    <n v="62.131129133190683"/>
    <n v="69.583399457779535"/>
    <n v="105.2184531287884"/>
    <n v="135.56564319958821"/>
    <n v="166.60153471356827"/>
    <n v="202.59003572708363"/>
    <n v="239.40632604707625"/>
    <n v="181.12719546339079"/>
    <n v="193.05466261925997"/>
    <n v="215.81940458869997"/>
  </r>
  <r>
    <x v="5"/>
    <x v="4"/>
    <s v="2018/01/11, T"/>
    <x v="27"/>
    <x v="2"/>
    <s v="is_arm16fraud_bad"/>
    <x v="2"/>
    <n v="382"/>
    <n v="280"/>
    <n v="212"/>
    <n v="177"/>
    <n v="154"/>
    <n v="135"/>
    <n v="121"/>
    <n v="108"/>
    <n v="98"/>
    <n v="89"/>
  </r>
  <r>
    <x v="5"/>
    <x v="4"/>
    <s v="2018/01/11, Y"/>
    <x v="27"/>
    <x v="3"/>
    <s v="is_arm16fraud_bad"/>
    <x v="0"/>
    <n v="0.15000184421991139"/>
    <n v="0.20951645487707457"/>
    <n v="0.24220101187755436"/>
    <n v="0.30168620839435994"/>
    <n v="0.36781402046010259"/>
    <n v="0.39441934385923794"/>
    <n v="0.42028791307607954"/>
    <n v="0.42377807980445359"/>
    <n v="0.43095886518067666"/>
    <n v="0.43987928685805777"/>
  </r>
  <r>
    <x v="5"/>
    <x v="4"/>
    <s v="2018/01/11, Y"/>
    <x v="27"/>
    <x v="3"/>
    <s v="is_arm16fraud_bad"/>
    <x v="1"/>
    <n v="1.3062415312180312E-2"/>
    <n v="2.2918579395711319E-2"/>
    <n v="0.36463169988523753"/>
    <n v="0.47571472272848941"/>
    <n v="0.42875294810572306"/>
    <n v="0.52599973010660794"/>
    <n v="0.79233208618089923"/>
    <n v="0.85651922270396608"/>
    <n v="0.9666583366978222"/>
    <n v="1.1036740262294984"/>
  </r>
  <r>
    <x v="5"/>
    <x v="4"/>
    <s v="2018/01/11, Y"/>
    <x v="27"/>
    <x v="3"/>
    <s v="is_arm16fraud_bad"/>
    <x v="2"/>
    <n v="966"/>
    <n v="943"/>
    <n v="885"/>
    <n v="860"/>
    <n v="804"/>
    <n v="754"/>
    <n v="716"/>
    <n v="684"/>
    <n v="636"/>
    <n v="589"/>
  </r>
  <r>
    <x v="5"/>
    <x v="4"/>
    <s v="2018/01/18, C"/>
    <x v="28"/>
    <x v="1"/>
    <s v="is_arm16fraud_bad"/>
    <x v="0"/>
    <n v="0.13648152541486891"/>
    <n v="0.20009409191251873"/>
    <n v="0.24772309634770592"/>
    <n v="0.24772309634770592"/>
    <n v="0.24772309634770592"/>
    <n v="0.25174009722830959"/>
    <n v="0.35226564479096711"/>
    <n v="0.35306582814956594"/>
    <n v="0.38282139022811262"/>
    <n v="0.69646109862360395"/>
  </r>
  <r>
    <x v="5"/>
    <x v="4"/>
    <s v="2018/01/18, C"/>
    <x v="28"/>
    <x v="1"/>
    <s v="is_arm16fraud_bad"/>
    <x v="1"/>
    <n v="81.846760650521475"/>
    <n v="120.69940416381978"/>
    <n v="145.37278231369811"/>
    <n v="194.1184889704092"/>
    <n v="247.81060593763695"/>
    <n v="299.07960498993702"/>
    <n v="253.05816953176719"/>
    <n v="291.98976425032743"/>
    <n v="302.93037918176566"/>
    <n v="185.97382581334256"/>
  </r>
  <r>
    <x v="5"/>
    <x v="4"/>
    <s v="2018/01/18, C"/>
    <x v="28"/>
    <x v="1"/>
    <s v="is_arm16fraud_bad"/>
    <x v="2"/>
    <n v="350"/>
    <n v="247"/>
    <n v="194"/>
    <n v="154"/>
    <n v="132"/>
    <n v="121"/>
    <n v="106"/>
    <n v="92"/>
    <n v="82"/>
    <n v="72"/>
  </r>
  <r>
    <x v="5"/>
    <x v="4"/>
    <s v="2018/01/18, T"/>
    <x v="28"/>
    <x v="2"/>
    <s v="is_arm16fraud_bad"/>
    <x v="0"/>
    <n v="0.29106602988213642"/>
    <n v="0.29667440739604795"/>
    <n v="0.52377864434999755"/>
    <n v="0.52377864434999755"/>
    <n v="0.62890067037637487"/>
    <n v="0.62890067037637487"/>
    <n v="0.62890067037637487"/>
    <n v="0.62890067037637487"/>
    <n v="0.62890067037637487"/>
    <n v="0.62890067037637487"/>
  </r>
  <r>
    <x v="5"/>
    <x v="4"/>
    <s v="2018/01/18, T"/>
    <x v="28"/>
    <x v="2"/>
    <s v="is_arm16fraud_bad"/>
    <x v="1"/>
    <n v="753.74758392292654"/>
    <n v="1422.0173091123904"/>
    <n v="1246.2725067340352"/>
    <n v="1640.3976008432187"/>
    <n v="1705.2323769977841"/>
    <n v="2075.4890269901202"/>
    <n v="2488.3118842922236"/>
    <n v="2804.7350035531649"/>
    <n v="3175.5082837515861"/>
    <n v="3537.146808421699"/>
  </r>
  <r>
    <x v="5"/>
    <x v="4"/>
    <s v="2018/01/18, T"/>
    <x v="28"/>
    <x v="2"/>
    <s v="is_arm16fraud_bad"/>
    <x v="2"/>
    <n v="391"/>
    <n v="269"/>
    <n v="213"/>
    <n v="180"/>
    <n v="152"/>
    <n v="134"/>
    <n v="120"/>
    <n v="106"/>
    <n v="96"/>
    <n v="88"/>
  </r>
  <r>
    <x v="5"/>
    <x v="4"/>
    <s v="2018/01/18, Y"/>
    <x v="28"/>
    <x v="3"/>
    <s v="is_arm16fraud_bad"/>
    <x v="0"/>
    <n v="0.12972105307090423"/>
    <n v="0.14570128272252461"/>
    <n v="0.20239712246722125"/>
    <n v="0.25265683127238159"/>
    <n v="0.30389825065688203"/>
    <n v="0.39234110247036946"/>
    <n v="0.43484820234152344"/>
    <n v="0.43712467944406319"/>
    <n v="0.43973680415651439"/>
    <n v="0.45416730419663665"/>
  </r>
  <r>
    <x v="5"/>
    <x v="4"/>
    <s v="2018/01/18, Y"/>
    <x v="28"/>
    <x v="3"/>
    <s v="is_arm16fraud_bad"/>
    <x v="1"/>
    <n v="0"/>
    <n v="3.2078195888433129E-3"/>
    <n v="0.13901679743417836"/>
    <n v="0.14497186576623181"/>
    <n v="0.35703269251656344"/>
    <n v="0.29588504001366994"/>
    <n v="0.35333737262239157"/>
    <n v="0.51484460368301088"/>
    <n v="0.60243993245132177"/>
    <n v="0.74216692345707713"/>
  </r>
  <r>
    <x v="5"/>
    <x v="4"/>
    <s v="2018/01/18, Y"/>
    <x v="28"/>
    <x v="3"/>
    <s v="is_arm16fraud_bad"/>
    <x v="2"/>
    <n v="992"/>
    <n v="960"/>
    <n v="918"/>
    <n v="883"/>
    <n v="831"/>
    <n v="780"/>
    <n v="728"/>
    <n v="713"/>
    <n v="673"/>
    <n v="632"/>
  </r>
  <r>
    <x v="5"/>
    <x v="4"/>
    <s v="2018/01/25, C"/>
    <x v="29"/>
    <x v="1"/>
    <s v="is_arm16fraud_bad"/>
    <x v="0"/>
    <n v="0.15569506874825711"/>
    <n v="0.17013480235762329"/>
    <n v="0.17485666614674175"/>
    <n v="0.47194059621211054"/>
    <n v="0.4761898009632789"/>
    <n v="0.4761898009632789"/>
    <n v="0.4761898009632789"/>
    <n v="0.4761898009632789"/>
    <n v="0.4761898009632789"/>
    <n v="0.52486895528172839"/>
  </r>
  <r>
    <x v="5"/>
    <x v="4"/>
    <s v="2018/01/25, C"/>
    <x v="29"/>
    <x v="1"/>
    <s v="is_arm16fraud_bad"/>
    <x v="1"/>
    <n v="98.435508230811834"/>
    <n v="160.47204144991349"/>
    <n v="254.36607040283289"/>
    <n v="129.00594403493309"/>
    <n v="164.84518149423803"/>
    <n v="203.89048309130789"/>
    <n v="240.53704824957561"/>
    <n v="280.06140133204963"/>
    <n v="318.66513643086137"/>
    <n v="329.30845100228743"/>
  </r>
  <r>
    <x v="5"/>
    <x v="4"/>
    <s v="2018/01/25, C"/>
    <x v="29"/>
    <x v="1"/>
    <s v="is_arm16fraud_bad"/>
    <x v="2"/>
    <n v="370"/>
    <n v="258"/>
    <n v="193"/>
    <n v="158"/>
    <n v="132"/>
    <n v="117"/>
    <n v="102"/>
    <n v="91"/>
    <n v="80"/>
    <n v="73"/>
  </r>
  <r>
    <x v="5"/>
    <x v="4"/>
    <s v="2018/01/25, T"/>
    <x v="29"/>
    <x v="2"/>
    <s v="is_arm16fraud_bad"/>
    <x v="0"/>
    <n v="0.22528756832297031"/>
    <n v="0.22528756832297031"/>
    <n v="0.26075698836248329"/>
    <n v="0.26075698836248329"/>
    <n v="0.26075698836248329"/>
    <n v="0.26075698836248329"/>
    <n v="0.26075698836248329"/>
    <n v="0.26075698836248329"/>
    <n v="0.26075698836248329"/>
    <n v="0.26075698836248329"/>
  </r>
  <r>
    <x v="5"/>
    <x v="4"/>
    <s v="2018/01/25, T"/>
    <x v="29"/>
    <x v="2"/>
    <s v="is_arm16fraud_bad"/>
    <x v="1"/>
    <n v="430.23107563448576"/>
    <n v="871.73186283771054"/>
    <n v="1137.5376924751072"/>
    <n v="1505.8386473692799"/>
    <n v="1888.1619375374073"/>
    <n v="2265.845883889222"/>
    <n v="2643.3186789270358"/>
    <n v="3153.7163610642579"/>
    <n v="3428.2102943576906"/>
    <n v="3811.2605827302905"/>
  </r>
  <r>
    <x v="5"/>
    <x v="4"/>
    <s v="2018/01/25, T"/>
    <x v="29"/>
    <x v="2"/>
    <s v="is_arm16fraud_bad"/>
    <x v="2"/>
    <n v="399"/>
    <n v="267"/>
    <n v="222"/>
    <n v="182"/>
    <n v="159"/>
    <n v="136"/>
    <n v="120"/>
    <n v="106"/>
    <n v="97"/>
    <n v="87"/>
  </r>
  <r>
    <x v="5"/>
    <x v="4"/>
    <s v="2018/01/25, Y"/>
    <x v="29"/>
    <x v="3"/>
    <s v="is_arm16fraud_bad"/>
    <x v="0"/>
    <n v="0.15033376904197893"/>
    <n v="0.23855097854805621"/>
    <n v="0.28878670960855674"/>
    <n v="0.29497197126501246"/>
    <n v="0.32451717602520841"/>
    <n v="0.33351867806723018"/>
    <n v="0.36070706729230279"/>
    <n v="0.38344690000677534"/>
    <n v="0.40764648163029055"/>
    <n v="0.44584564937538446"/>
  </r>
  <r>
    <x v="5"/>
    <x v="4"/>
    <s v="2018/01/25, Y"/>
    <x v="29"/>
    <x v="3"/>
    <s v="is_arm16fraud_bad"/>
    <x v="1"/>
    <n v="1.4380664197753888E-2"/>
    <n v="1.2105644517653868E-2"/>
    <n v="3.4284236480708122E-2"/>
    <n v="3.5032699295950924E-2"/>
    <n v="0.13997651511915479"/>
    <n v="0.19823739969803392"/>
    <n v="0.36708176247620672"/>
    <n v="0.67915176671002342"/>
    <n v="0.7804681704211951"/>
    <n v="0.88168302083852179"/>
  </r>
  <r>
    <x v="5"/>
    <x v="4"/>
    <s v="2018/01/25, Y"/>
    <x v="29"/>
    <x v="3"/>
    <s v="is_arm16fraud_bad"/>
    <x v="2"/>
    <n v="990"/>
    <n v="959"/>
    <n v="926"/>
    <n v="886"/>
    <n v="866"/>
    <n v="823"/>
    <n v="740"/>
    <n v="707"/>
    <n v="652"/>
    <n v="602"/>
  </r>
  <r>
    <x v="5"/>
    <x v="4"/>
    <s v="2018/02/01, C"/>
    <x v="6"/>
    <x v="1"/>
    <s v="is_arm16fraud_bad"/>
    <x v="0"/>
    <n v="7.1510748696506282E-2"/>
    <n v="8.6267202015761796E-2"/>
    <n v="0.12831552224930748"/>
    <n v="0.23233421600031967"/>
    <n v="0.23233421600031967"/>
    <n v="0.37034996098457673"/>
    <n v="0.37034996098457673"/>
    <n v="0.37034996098457673"/>
    <n v="0.44085114617007376"/>
    <n v="0.45523742620195912"/>
  </r>
  <r>
    <x v="5"/>
    <x v="4"/>
    <s v="2018/02/01, C"/>
    <x v="6"/>
    <x v="1"/>
    <s v="is_arm16fraud_bad"/>
    <x v="1"/>
    <n v="346.04952941176458"/>
    <n v="646.82640920616348"/>
    <n v="674.19882638342517"/>
    <n v="508.92934349652381"/>
    <n v="641.47546712050973"/>
    <n v="488.50677517548439"/>
    <n v="580.17174189591321"/>
    <n v="663.97258126803115"/>
    <n v="630.96410373847823"/>
    <n v="681.76270998503117"/>
  </r>
  <r>
    <x v="5"/>
    <x v="4"/>
    <s v="2018/02/01, C"/>
    <x v="6"/>
    <x v="1"/>
    <s v="is_arm16fraud_bad"/>
    <x v="2"/>
    <n v="282"/>
    <n v="187"/>
    <n v="141"/>
    <n v="115"/>
    <n v="98"/>
    <n v="85"/>
    <n v="75"/>
    <n v="67"/>
    <n v="60"/>
    <n v="54"/>
  </r>
  <r>
    <x v="5"/>
    <x v="4"/>
    <s v="2018/02/01, T"/>
    <x v="6"/>
    <x v="2"/>
    <s v="is_arm16fraud_bad"/>
    <x v="0"/>
    <n v="0.16860097478358005"/>
    <n v="0.1725417077933474"/>
    <n v="0.1725417077933474"/>
    <n v="0.17328454153694156"/>
    <n v="0.18256996333186937"/>
    <n v="0.18256996333186937"/>
    <n v="0.33234010271533593"/>
    <n v="0.339768440151278"/>
    <n v="0.39733805527983002"/>
    <n v="0.39733805527983002"/>
  </r>
  <r>
    <x v="5"/>
    <x v="4"/>
    <s v="2018/02/01, T"/>
    <x v="6"/>
    <x v="2"/>
    <s v="is_arm16fraud_bad"/>
    <x v="1"/>
    <n v="152.14832907432699"/>
    <n v="287.45814228823593"/>
    <n v="442.61224303089"/>
    <n v="596.68302432751057"/>
    <n v="721.16264876411344"/>
    <n v="878.66112806428657"/>
    <n v="565.73354083080949"/>
    <n v="637.97508991134578"/>
    <n v="615.89770889613851"/>
    <n v="679.21330821937011"/>
  </r>
  <r>
    <x v="5"/>
    <x v="4"/>
    <s v="2018/02/01, T"/>
    <x v="6"/>
    <x v="2"/>
    <s v="is_arm16fraud_bad"/>
    <x v="2"/>
    <n v="287"/>
    <n v="213"/>
    <n v="172"/>
    <n v="140"/>
    <n v="123"/>
    <n v="106"/>
    <n v="93"/>
    <n v="83"/>
    <n v="75"/>
    <n v="70"/>
  </r>
  <r>
    <x v="5"/>
    <x v="4"/>
    <s v="2018/02/01, Y"/>
    <x v="6"/>
    <x v="3"/>
    <s v="is_arm16fraud_bad"/>
    <x v="0"/>
    <n v="2.7335400743942254E-2"/>
    <n v="0.1154266272719133"/>
    <n v="0.18775083632456721"/>
    <n v="0.22925369732783113"/>
    <n v="0.32943227602373459"/>
    <n v="0.38016490448400198"/>
    <n v="0.43188989003654593"/>
    <n v="0.45808007553374175"/>
    <n v="0.51606166418414612"/>
    <n v="0.54928348757518763"/>
  </r>
  <r>
    <x v="5"/>
    <x v="4"/>
    <s v="2018/02/01, Y"/>
    <x v="6"/>
    <x v="3"/>
    <s v="is_arm16fraud_bad"/>
    <x v="1"/>
    <n v="0.23800619342544072"/>
    <n v="0.12175556370405888"/>
    <n v="8.4791701348426854E-2"/>
    <n v="0.13244393571228735"/>
    <n v="0.13143541043422741"/>
    <n v="0.25294711591575342"/>
    <n v="0.36234969345039991"/>
    <n v="0.42979136541596313"/>
    <n v="0.50225242347264676"/>
    <n v="0.48863456187368887"/>
  </r>
  <r>
    <x v="5"/>
    <x v="4"/>
    <s v="2018/02/01, Y"/>
    <x v="6"/>
    <x v="3"/>
    <s v="is_arm16fraud_bad"/>
    <x v="2"/>
    <n v="970"/>
    <n v="948"/>
    <n v="920"/>
    <n v="896"/>
    <n v="865"/>
    <n v="835"/>
    <n v="796"/>
    <n v="729"/>
    <n v="647"/>
    <n v="628"/>
  </r>
  <r>
    <x v="5"/>
    <x v="4"/>
    <s v="2018/02/08, C"/>
    <x v="30"/>
    <x v="1"/>
    <s v="is_arm16fraud_bad"/>
    <x v="0"/>
    <n v="0.13590800999367869"/>
    <n v="0.22524306914301204"/>
    <n v="0.27510309743836725"/>
    <n v="0.61620059600854893"/>
    <n v="0.61620059600854893"/>
    <n v="0.61620059600854893"/>
    <n v="0.63089009963577269"/>
    <n v="0.67302007766172012"/>
    <n v="0.67302007766172012"/>
    <n v="0.67302007766172012"/>
  </r>
  <r>
    <x v="5"/>
    <x v="4"/>
    <s v="2018/02/08, C"/>
    <x v="30"/>
    <x v="1"/>
    <s v="is_arm16fraud_bad"/>
    <x v="1"/>
    <n v="127.25866002214842"/>
    <n v="143.6907507884749"/>
    <n v="186.84525997899163"/>
    <n v="114.68421116907984"/>
    <n v="144.50482882935697"/>
    <n v="175.97213836293639"/>
    <n v="202.85709821172969"/>
    <n v="220.2144674932016"/>
    <n v="248.20094908401313"/>
    <n v="277.66869722341494"/>
  </r>
  <r>
    <x v="5"/>
    <x v="4"/>
    <s v="2018/02/08, C"/>
    <x v="30"/>
    <x v="1"/>
    <s v="is_arm16fraud_bad"/>
    <x v="2"/>
    <n v="311"/>
    <n v="203"/>
    <n v="156"/>
    <n v="130"/>
    <n v="103"/>
    <n v="90"/>
    <n v="79"/>
    <n v="68"/>
    <n v="59"/>
    <n v="54"/>
  </r>
  <r>
    <x v="5"/>
    <x v="4"/>
    <s v="2018/02/08, T"/>
    <x v="30"/>
    <x v="2"/>
    <s v="is_arm16fraud_bad"/>
    <x v="0"/>
    <n v="0.23744938065745591"/>
    <n v="0.69980496665078606"/>
    <n v="0.69980496665078606"/>
    <n v="0.7630791448308718"/>
    <n v="0.7703296212482138"/>
    <n v="0.7703296212482138"/>
    <n v="0.7703296212482138"/>
    <n v="0.7703296212482138"/>
    <n v="0.7703296212482138"/>
    <n v="0.7703296212482138"/>
  </r>
  <r>
    <x v="5"/>
    <x v="4"/>
    <s v="2018/02/08, T"/>
    <x v="30"/>
    <x v="2"/>
    <s v="is_arm16fraud_bad"/>
    <x v="1"/>
    <n v="180.97805505047336"/>
    <n v="127.64139071790999"/>
    <n v="198.00480805029301"/>
    <n v="246.10806855983375"/>
    <n v="308.58670023095578"/>
    <n v="371.149386855812"/>
    <n v="435.1043625523032"/>
    <n v="497.47604920614958"/>
    <n v="559.29161311519772"/>
    <n v="624.12441657083775"/>
  </r>
  <r>
    <x v="5"/>
    <x v="4"/>
    <s v="2018/02/08, T"/>
    <x v="30"/>
    <x v="2"/>
    <s v="is_arm16fraud_bad"/>
    <x v="2"/>
    <n v="282"/>
    <n v="213"/>
    <n v="164"/>
    <n v="138"/>
    <n v="114"/>
    <n v="102"/>
    <n v="90"/>
    <n v="81"/>
    <n v="73"/>
    <n v="67"/>
  </r>
  <r>
    <x v="5"/>
    <x v="4"/>
    <s v="2018/02/08, Y"/>
    <x v="30"/>
    <x v="3"/>
    <s v="is_arm16fraud_bad"/>
    <x v="0"/>
    <n v="8.1011996416169504E-2"/>
    <n v="0.15940818478656116"/>
    <n v="0.23990622902196496"/>
    <n v="0.26554189123252087"/>
    <n v="0.31692265504929606"/>
    <n v="0.33682266047996817"/>
    <n v="0.39315214987498098"/>
    <n v="0.39956963473878976"/>
    <n v="0.40991227709724598"/>
    <n v="0.42687125363653688"/>
  </r>
  <r>
    <x v="5"/>
    <x v="4"/>
    <s v="2018/02/08, Y"/>
    <x v="30"/>
    <x v="3"/>
    <s v="is_arm16fraud_bad"/>
    <x v="1"/>
    <n v="4.5257818673055838E-2"/>
    <n v="0.14493155369485697"/>
    <n v="0.21802272787913593"/>
    <n v="0.46653804910329288"/>
    <n v="0.55256308097468565"/>
    <n v="0.60794722367651499"/>
    <n v="0.56938090801278574"/>
    <n v="0.74427214439234723"/>
    <n v="0.91790288789405761"/>
    <n v="1.0340747426931729"/>
  </r>
  <r>
    <x v="5"/>
    <x v="4"/>
    <s v="2018/02/08, Y"/>
    <x v="30"/>
    <x v="3"/>
    <s v="is_arm16fraud_bad"/>
    <x v="2"/>
    <n v="978"/>
    <n v="959"/>
    <n v="918"/>
    <n v="879"/>
    <n v="840"/>
    <n v="805"/>
    <n v="764"/>
    <n v="697"/>
    <n v="674"/>
    <n v="646"/>
  </r>
  <r>
    <x v="5"/>
    <x v="4"/>
    <s v="2018/02/15, C"/>
    <x v="31"/>
    <x v="1"/>
    <s v="is_arm16fraud_bad"/>
    <x v="0"/>
    <n v="0.4357824441496001"/>
    <n v="0.65523791805180875"/>
    <n v="0.68425123989601044"/>
    <n v="0.68914228082114637"/>
    <n v="0.69445437231641483"/>
    <n v="0.89029184679634388"/>
    <n v="0.91036518793053611"/>
    <n v="0.96335880852480515"/>
    <n v="0.96335880852480515"/>
    <n v="0.96335880852480515"/>
  </r>
  <r>
    <x v="5"/>
    <x v="4"/>
    <s v="2018/02/15, C"/>
    <x v="31"/>
    <x v="1"/>
    <s v="is_arm16fraud_bad"/>
    <x v="1"/>
    <n v="28.84846476199036"/>
    <n v="42.348557530653856"/>
    <n v="65.629107964424477"/>
    <n v="90.371128106395361"/>
    <n v="114.2501374759417"/>
    <n v="108.81744829330798"/>
    <n v="125.87837939583638"/>
    <n v="137.26620571538925"/>
    <n v="155.60400626121253"/>
    <n v="172.21840171370195"/>
  </r>
  <r>
    <x v="5"/>
    <x v="4"/>
    <s v="2018/02/15, C"/>
    <x v="31"/>
    <x v="1"/>
    <s v="is_arm16fraud_bad"/>
    <x v="2"/>
    <n v="283"/>
    <n v="194"/>
    <n v="144"/>
    <n v="119"/>
    <n v="96"/>
    <n v="82"/>
    <n v="75"/>
    <n v="67"/>
    <n v="59"/>
    <n v="53"/>
  </r>
  <r>
    <x v="5"/>
    <x v="4"/>
    <s v="2018/02/15, T"/>
    <x v="31"/>
    <x v="2"/>
    <s v="is_arm16fraud_bad"/>
    <x v="0"/>
    <n v="0.35058017235529609"/>
    <n v="0.35058017235529609"/>
    <n v="0.35058017235529609"/>
    <n v="0.35058017235529609"/>
    <n v="0.35058017235529609"/>
    <n v="0.35058017235529609"/>
    <n v="0.35058017235529609"/>
    <n v="0.35058017235529609"/>
    <n v="0.35058017235529609"/>
    <n v="0.35058017235529609"/>
  </r>
  <r>
    <x v="5"/>
    <x v="4"/>
    <s v="2018/02/15, T"/>
    <x v="31"/>
    <x v="2"/>
    <s v="is_arm16fraud_bad"/>
    <x v="1"/>
    <n v="185.61690699699997"/>
    <n v="392.37176199232226"/>
    <n v="586.14741604567882"/>
    <n v="797.12386689893219"/>
    <n v="1000.4422642665894"/>
    <n v="1212.9291025516952"/>
    <n v="1418.093253008162"/>
    <n v="1626.877350882286"/>
    <n v="1840.1378512210072"/>
    <n v="2057.7938159295463"/>
  </r>
  <r>
    <x v="5"/>
    <x v="4"/>
    <s v="2018/02/15, T"/>
    <x v="31"/>
    <x v="2"/>
    <s v="is_arm16fraud_bad"/>
    <x v="2"/>
    <n v="320"/>
    <n v="209"/>
    <n v="160"/>
    <n v="137"/>
    <n v="114"/>
    <n v="101"/>
    <n v="86"/>
    <n v="76"/>
    <n v="68"/>
    <n v="60"/>
  </r>
  <r>
    <x v="5"/>
    <x v="4"/>
    <s v="2018/02/15, Y"/>
    <x v="31"/>
    <x v="3"/>
    <s v="is_arm16fraud_bad"/>
    <x v="0"/>
    <n v="0.12641482309159591"/>
    <n v="0.21945375906982836"/>
    <n v="0.32660717708606057"/>
    <n v="0.35361007802857469"/>
    <n v="0.40552140409357823"/>
    <n v="0.43555995086397126"/>
    <n v="0.46396101960765951"/>
    <n v="0.4946660701929908"/>
    <n v="0.51450836504656472"/>
    <n v="0.55600049206156255"/>
  </r>
  <r>
    <x v="5"/>
    <x v="4"/>
    <s v="2018/02/15, Y"/>
    <x v="31"/>
    <x v="3"/>
    <s v="is_arm16fraud_bad"/>
    <x v="1"/>
    <n v="0"/>
    <n v="1.3314790268752379E-4"/>
    <n v="3.755727417212737E-3"/>
    <n v="4.0556201698518195E-3"/>
    <n v="5.4745878549289695E-2"/>
    <n v="5.0970309583348E-2"/>
    <n v="6.1174980578846398E-2"/>
    <n v="0.13664224427296495"/>
    <n v="0.26787057510972861"/>
    <n v="0.28795622077857591"/>
  </r>
  <r>
    <x v="5"/>
    <x v="4"/>
    <s v="2018/02/15, Y"/>
    <x v="31"/>
    <x v="3"/>
    <s v="is_arm16fraud_bad"/>
    <x v="2"/>
    <n v="997"/>
    <n v="988"/>
    <n v="942"/>
    <n v="927"/>
    <n v="896"/>
    <n v="883"/>
    <n v="857"/>
    <n v="791"/>
    <n v="766"/>
    <n v="715"/>
  </r>
  <r>
    <x v="5"/>
    <x v="4"/>
    <s v="2018/02/22, C"/>
    <x v="32"/>
    <x v="1"/>
    <s v="is_arm16fraud_bad"/>
    <x v="0"/>
    <n v="5.6865342561896758E-2"/>
    <n v="0.46510740955548974"/>
    <n v="0.46510740955548974"/>
    <n v="0.83747407569558385"/>
    <n v="0.83747407569558385"/>
    <n v="0.86623848780344725"/>
    <n v="0.86623848780344725"/>
    <n v="0.86974546225940319"/>
    <n v="0.8748998571483374"/>
    <n v="0.8748998571483374"/>
  </r>
  <r>
    <x v="5"/>
    <x v="4"/>
    <s v="2018/02/22, C"/>
    <x v="32"/>
    <x v="1"/>
    <s v="is_arm16fraud_bad"/>
    <x v="1"/>
    <n v="115.33902492261289"/>
    <n v="30.605776648859511"/>
    <n v="47.596568606044734"/>
    <n v="36.452126656229197"/>
    <n v="46.821340801241696"/>
    <n v="55.14942033893891"/>
    <n v="64.399335669345689"/>
    <n v="74.190240503997188"/>
    <n v="83.971307098841095"/>
    <n v="93.768424847104484"/>
  </r>
  <r>
    <x v="5"/>
    <x v="4"/>
    <s v="2018/02/22, C"/>
    <x v="32"/>
    <x v="1"/>
    <s v="is_arm16fraud_bad"/>
    <x v="2"/>
    <n v="334"/>
    <n v="216"/>
    <n v="183"/>
    <n v="140"/>
    <n v="111"/>
    <n v="93"/>
    <n v="78"/>
    <n v="68"/>
    <n v="59"/>
    <n v="52"/>
  </r>
  <r>
    <x v="5"/>
    <x v="4"/>
    <s v="2018/02/22, T"/>
    <x v="32"/>
    <x v="2"/>
    <s v="is_arm16fraud_bad"/>
    <x v="0"/>
    <n v="0.20120578969792025"/>
    <n v="0.21777088544479564"/>
    <n v="0.21777088544479564"/>
    <n v="0.23290130706691037"/>
    <n v="0.23290130706691037"/>
    <n v="0.93779899842330949"/>
    <n v="0.93779899842330949"/>
    <n v="0.94816099448624869"/>
    <n v="0.94816099448624869"/>
    <n v="0.94816099448624869"/>
  </r>
  <r>
    <x v="5"/>
    <x v="4"/>
    <s v="2018/02/22, T"/>
    <x v="32"/>
    <x v="2"/>
    <s v="is_arm16fraud_bad"/>
    <x v="1"/>
    <n v="133.32112993884564"/>
    <n v="257.52035662774472"/>
    <n v="376.80133187991191"/>
    <n v="479.16010237009021"/>
    <n v="605.11049738511178"/>
    <n v="180.42212175643189"/>
    <n v="211.99621079393151"/>
    <n v="241.10919226694625"/>
    <n v="273.25331512642242"/>
    <n v="303.72011247760122"/>
  </r>
  <r>
    <x v="5"/>
    <x v="4"/>
    <s v="2018/02/22, T"/>
    <x v="32"/>
    <x v="2"/>
    <s v="is_arm16fraud_bad"/>
    <x v="2"/>
    <n v="274"/>
    <n v="207"/>
    <n v="165"/>
    <n v="132"/>
    <n v="113"/>
    <n v="99"/>
    <n v="84"/>
    <n v="74"/>
    <n v="66"/>
    <n v="59"/>
  </r>
  <r>
    <x v="5"/>
    <x v="4"/>
    <s v="2018/02/22, Y"/>
    <x v="32"/>
    <x v="3"/>
    <s v="is_arm16fraud_bad"/>
    <x v="0"/>
    <n v="0.10649386157868226"/>
    <n v="0.144540877591601"/>
    <n v="0.20431718984306371"/>
    <n v="0.23818450844193248"/>
    <n v="0.2582072206460756"/>
    <n v="0.31153804716690442"/>
    <n v="0.39312755138839889"/>
    <n v="0.45578106473340313"/>
    <n v="0.50242829857344062"/>
    <n v="0.51808782917380514"/>
  </r>
  <r>
    <x v="5"/>
    <x v="4"/>
    <s v="2018/02/22, Y"/>
    <x v="32"/>
    <x v="3"/>
    <s v="is_arm16fraud_bad"/>
    <x v="1"/>
    <n v="6.3760690542447604E-3"/>
    <n v="3.8966001052288736E-2"/>
    <n v="0.18003553741102724"/>
    <n v="0.18055715692100296"/>
    <n v="0.42856458295591998"/>
    <n v="0.4746407135744205"/>
    <n v="0.43423030332805695"/>
    <n v="0.46021732206929378"/>
    <n v="0.45799749529241113"/>
    <n v="0.54330757737708657"/>
  </r>
  <r>
    <x v="5"/>
    <x v="4"/>
    <s v="2018/02/22, Y"/>
    <x v="32"/>
    <x v="3"/>
    <s v="is_arm16fraud_bad"/>
    <x v="2"/>
    <n v="988"/>
    <n v="968"/>
    <n v="941"/>
    <n v="913"/>
    <n v="876"/>
    <n v="831"/>
    <n v="775"/>
    <n v="729"/>
    <n v="696"/>
    <n v="674"/>
  </r>
  <r>
    <x v="5"/>
    <x v="4"/>
    <s v="2018/03/01, C"/>
    <x v="7"/>
    <x v="1"/>
    <s v="is_arm16fraud_bad"/>
    <x v="0"/>
    <n v="0.50572440112189054"/>
    <n v="0.50572440112189054"/>
    <n v="0.50572440112189054"/>
    <n v="0.50572440112189054"/>
    <n v="0.50572440112189054"/>
    <n v="0.50572440112189054"/>
    <n v="0.5976826520759575"/>
    <n v="1"/>
    <n v="1"/>
    <n v="1"/>
  </r>
  <r>
    <x v="5"/>
    <x v="4"/>
    <s v="2018/03/01, C"/>
    <x v="7"/>
    <x v="1"/>
    <s v="is_arm16fraud_bad"/>
    <x v="1"/>
    <n v="55.193699427220643"/>
    <n v="115.7682289299027"/>
    <n v="177.88398945358668"/>
    <n v="241.87312482952993"/>
    <n v="303.25870533684878"/>
    <n v="361.53016183289401"/>
    <n v="353.84396876682808"/>
    <n v="243.28789829417457"/>
    <n v="273.8939606418686"/>
    <n v="305.98386132695754"/>
  </r>
  <r>
    <x v="5"/>
    <x v="4"/>
    <s v="2018/03/01, C"/>
    <x v="7"/>
    <x v="1"/>
    <s v="is_arm16fraud_bad"/>
    <x v="2"/>
    <n v="208"/>
    <n v="138"/>
    <n v="98"/>
    <n v="85"/>
    <n v="73"/>
    <n v="63"/>
    <n v="59"/>
    <n v="51"/>
    <n v="48"/>
    <n v="43"/>
  </r>
  <r>
    <x v="5"/>
    <x v="4"/>
    <s v="2018/03/01, T"/>
    <x v="7"/>
    <x v="2"/>
    <s v="is_arm16fraud_bad"/>
    <x v="0"/>
    <n v="0"/>
    <n v="0"/>
    <n v="0"/>
    <n v="0"/>
    <n v="0"/>
    <n v="0"/>
    <n v="0"/>
    <n v="0"/>
    <n v="0"/>
    <n v="0"/>
  </r>
  <r>
    <x v="5"/>
    <x v="4"/>
    <s v="2018/03/01, T"/>
    <x v="7"/>
    <x v="2"/>
    <s v="is_arm16fraud_bad"/>
    <x v="1"/>
    <m/>
    <m/>
    <m/>
    <m/>
    <m/>
    <m/>
    <m/>
    <m/>
    <m/>
    <m/>
  </r>
  <r>
    <x v="5"/>
    <x v="4"/>
    <s v="2018/03/01, T"/>
    <x v="7"/>
    <x v="2"/>
    <s v="is_arm16fraud_bad"/>
    <x v="2"/>
    <n v="269"/>
    <n v="180"/>
    <n v="156"/>
    <n v="127"/>
    <n v="123"/>
    <n v="97"/>
    <n v="81"/>
    <n v="69"/>
    <n v="63"/>
    <n v="59"/>
  </r>
  <r>
    <x v="5"/>
    <x v="4"/>
    <s v="2018/03/01, Y"/>
    <x v="7"/>
    <x v="3"/>
    <s v="is_arm16fraud_bad"/>
    <x v="0"/>
    <n v="3.418366222720276E-2"/>
    <n v="7.8333296608862318E-2"/>
    <n v="0.49126324835290736"/>
    <n v="0.49126324835290736"/>
    <n v="0.49126324835290736"/>
    <n v="0.49157488172097158"/>
    <n v="0.49157488172097158"/>
    <n v="0.49157488172097158"/>
    <n v="0.49157488172097158"/>
    <n v="0.49157488172097158"/>
  </r>
  <r>
    <x v="5"/>
    <x v="4"/>
    <s v="2018/03/01, Y"/>
    <x v="7"/>
    <x v="3"/>
    <s v="is_arm16fraud_bad"/>
    <x v="1"/>
    <n v="4.6042635480454917E-2"/>
    <n v="0.72230259192284496"/>
    <n v="0.12493191939256078"/>
    <n v="0.12493191939256078"/>
    <n v="0.12493191939256078"/>
    <n v="0.18475448887067439"/>
    <n v="0.48588663200225402"/>
    <n v="0.48588663200225402"/>
    <n v="0.48588663200225402"/>
    <n v="0.70184549576086686"/>
  </r>
  <r>
    <x v="5"/>
    <x v="4"/>
    <s v="2018/03/01, Y"/>
    <x v="7"/>
    <x v="3"/>
    <s v="is_arm16fraud_bad"/>
    <x v="2"/>
    <n v="922"/>
    <n v="854"/>
    <n v="748"/>
    <n v="748"/>
    <n v="748"/>
    <n v="732"/>
    <n v="659"/>
    <n v="649"/>
    <n v="649"/>
    <n v="610"/>
  </r>
  <r>
    <x v="6"/>
    <x v="4"/>
    <s v="2017/08/31, C"/>
    <x v="8"/>
    <x v="1"/>
    <s v="is_arm16fraud_bad"/>
    <x v="0"/>
    <n v="0.49523279330829345"/>
    <n v="0.64354119247112507"/>
    <n v="0.64498580055952148"/>
    <n v="0.64498580055952148"/>
    <n v="0.66661616410747881"/>
    <n v="0.67716885002149274"/>
    <n v="0.85334056811855652"/>
    <n v="0.88546371919637501"/>
    <n v="0.88546371919637501"/>
    <n v="0.88616488263440141"/>
  </r>
  <r>
    <x v="6"/>
    <x v="4"/>
    <s v="2017/08/31, C"/>
    <x v="8"/>
    <x v="1"/>
    <s v="is_arm16fraud_bad"/>
    <x v="1"/>
    <n v="13.897491355635555"/>
    <n v="24.579734842263168"/>
    <n v="40.711814963726944"/>
    <n v="57.097303557381352"/>
    <n v="71.203399931287848"/>
    <n v="85.043916176700151"/>
    <n v="79.045927783971266"/>
    <n v="88.390615860282409"/>
    <n v="100.7246027766835"/>
    <n v="111.71364003244452"/>
  </r>
  <r>
    <x v="6"/>
    <x v="4"/>
    <s v="2017/08/31, C"/>
    <x v="8"/>
    <x v="1"/>
    <s v="is_arm16fraud_bad"/>
    <x v="2"/>
    <n v="206"/>
    <n v="118.5"/>
    <n v="87"/>
    <n v="77"/>
    <n v="63.5"/>
    <n v="53.5"/>
    <n v="47.5"/>
    <n v="42"/>
    <n v="38"/>
    <n v="34"/>
  </r>
  <r>
    <x v="6"/>
    <x v="4"/>
    <s v="2017/08/31, T"/>
    <x v="8"/>
    <x v="2"/>
    <s v="is_arm16fraud_bad"/>
    <x v="0"/>
    <n v="0.25800367966002963"/>
    <n v="0.25800367966002963"/>
    <n v="0.34182281473037479"/>
    <n v="0.34182281473037479"/>
    <n v="0.34714113885058828"/>
    <n v="0.40169063195436888"/>
    <n v="0.40169063195436888"/>
    <n v="0.40169063195436888"/>
    <n v="0.40169063195436888"/>
    <n v="0.41065927940689578"/>
  </r>
  <r>
    <x v="6"/>
    <x v="4"/>
    <s v="2017/08/31, T"/>
    <x v="8"/>
    <x v="2"/>
    <s v="is_arm16fraud_bad"/>
    <x v="1"/>
    <n v="105.00664370878138"/>
    <n v="319.06560865468953"/>
    <n v="403.47175155096738"/>
    <n v="642.9025526593266"/>
    <n v="780.04813415267233"/>
    <n v="861.21363214289443"/>
    <n v="1035.2068400680253"/>
    <n v="1246.8112825649216"/>
    <n v="1463.3856145732261"/>
    <n v="1648.4482125179868"/>
  </r>
  <r>
    <x v="6"/>
    <x v="4"/>
    <s v="2017/08/31, T"/>
    <x v="8"/>
    <x v="2"/>
    <s v="is_arm16fraud_bad"/>
    <x v="2"/>
    <n v="288"/>
    <n v="188"/>
    <n v="162"/>
    <n v="124.5"/>
    <n v="106"/>
    <n v="97"/>
    <n v="83"/>
    <n v="71"/>
    <n v="64"/>
    <n v="56.5"/>
  </r>
  <r>
    <x v="6"/>
    <x v="4"/>
    <s v="2017/08/31, Y"/>
    <x v="8"/>
    <x v="3"/>
    <s v="is_arm16fraud_bad"/>
    <x v="0"/>
    <n v="0.14709324850301844"/>
    <n v="0.33537780495021496"/>
    <n v="0.39051641979889856"/>
    <n v="0.41521681915744008"/>
    <n v="0.45543874676941343"/>
    <n v="0.46866678327565553"/>
    <n v="0.50426739857878722"/>
    <n v="0.51591876167792716"/>
    <n v="0.54037150316070315"/>
    <n v="0.57753081011098006"/>
  </r>
  <r>
    <x v="6"/>
    <x v="4"/>
    <s v="2017/08/31, Y"/>
    <x v="8"/>
    <x v="3"/>
    <s v="is_arm16fraud_bad"/>
    <x v="1"/>
    <n v="1.6670093296955488E-2"/>
    <n v="7.6037843449778486E-2"/>
    <n v="0.2027096039616394"/>
    <n v="0.52417313317664094"/>
    <n v="0.71142850477017749"/>
    <n v="0.98275275725676492"/>
    <n v="1.1114843618304178"/>
    <n v="1.3781810087657451"/>
    <n v="1.5489469448998976"/>
    <n v="1.6896319915311204"/>
  </r>
  <r>
    <x v="6"/>
    <x v="4"/>
    <s v="2017/08/31, Y"/>
    <x v="8"/>
    <x v="3"/>
    <s v="is_arm16fraud_bad"/>
    <x v="2"/>
    <n v="972"/>
    <n v="869"/>
    <n v="788"/>
    <n v="623.5"/>
    <n v="601"/>
    <n v="514"/>
    <n v="472.5"/>
    <n v="449"/>
    <n v="407"/>
    <n v="377.5"/>
  </r>
  <r>
    <x v="6"/>
    <x v="4"/>
    <s v="2017/09/07, C"/>
    <x v="9"/>
    <x v="1"/>
    <s v="is_arm16fraud_bad"/>
    <x v="0"/>
    <n v="0.20162661658779721"/>
    <n v="0.46872969835527839"/>
    <n v="0.5358036700048634"/>
    <n v="0.6521944413874875"/>
    <n v="0.82422813812395934"/>
    <n v="0.85095264635821788"/>
    <n v="0.86230559233764881"/>
    <n v="0.86230559233764881"/>
    <n v="0.88359857857424307"/>
    <n v="0.88359857857424307"/>
  </r>
  <r>
    <x v="6"/>
    <x v="4"/>
    <s v="2017/09/07, C"/>
    <x v="9"/>
    <x v="1"/>
    <s v="is_arm16fraud_bad"/>
    <x v="1"/>
    <n v="80.718281216987123"/>
    <n v="76.25"/>
    <n v="108.3928808056715"/>
    <n v="124.59929456334778"/>
    <n v="125.48987406105712"/>
    <n v="148.91038739445315"/>
    <n v="169.00310413253078"/>
    <n v="194.82577953248631"/>
    <n v="216.23943350743275"/>
    <n v="243.26007633587795"/>
  </r>
  <r>
    <x v="6"/>
    <x v="4"/>
    <s v="2017/09/07, C"/>
    <x v="9"/>
    <x v="1"/>
    <s v="is_arm16fraud_bad"/>
    <x v="2"/>
    <n v="215"/>
    <n v="129.5"/>
    <n v="105.5"/>
    <n v="87"/>
    <n v="70"/>
    <n v="58.5"/>
    <n v="51.5"/>
    <n v="44.5"/>
    <n v="39.5"/>
    <n v="35.5"/>
  </r>
  <r>
    <x v="6"/>
    <x v="4"/>
    <s v="2017/09/07, T"/>
    <x v="9"/>
    <x v="2"/>
    <s v="is_arm16fraud_bad"/>
    <x v="0"/>
    <n v="4.4384136522624809E-2"/>
    <n v="0.12205042399756499"/>
    <n v="0.19134218567471473"/>
    <n v="0.20269838273878452"/>
    <n v="0.93867041437323684"/>
    <n v="0.9937909480303283"/>
    <n v="0.99421520065703872"/>
    <n v="0.99557467951497469"/>
    <n v="0.99557467951497469"/>
    <n v="0.99557467951497469"/>
  </r>
  <r>
    <x v="6"/>
    <x v="4"/>
    <s v="2017/09/07, T"/>
    <x v="9"/>
    <x v="2"/>
    <s v="is_arm16fraud_bad"/>
    <x v="1"/>
    <n v="106.68352520879625"/>
    <n v="73.53658031124175"/>
    <n v="58.191823962249046"/>
    <n v="78.636449241016507"/>
    <n v="21.617023805965484"/>
    <n v="24.339530560372591"/>
    <n v="29.159876114049975"/>
    <n v="34.010002510715367"/>
    <n v="39.044372837817193"/>
    <n v="43.863504403572747"/>
  </r>
  <r>
    <x v="6"/>
    <x v="4"/>
    <s v="2017/09/07, T"/>
    <x v="9"/>
    <x v="2"/>
    <s v="is_arm16fraud_bad"/>
    <x v="2"/>
    <n v="198"/>
    <n v="138"/>
    <n v="121"/>
    <n v="96"/>
    <n v="82"/>
    <n v="71.5"/>
    <n v="62"/>
    <n v="56.5"/>
    <n v="50"/>
    <n v="45.5"/>
  </r>
  <r>
    <x v="6"/>
    <x v="4"/>
    <s v="2017/09/07, Y"/>
    <x v="9"/>
    <x v="3"/>
    <s v="is_arm16fraud_bad"/>
    <x v="0"/>
    <n v="0.11164627742966592"/>
    <n v="0.23420314049558824"/>
    <n v="0.24212211890185528"/>
    <n v="0.31895294054507406"/>
    <n v="0.34678654419540694"/>
    <n v="0.40788382463774775"/>
    <n v="0.4636986593127731"/>
    <n v="0.5379818322986859"/>
    <n v="0.5676111076681809"/>
    <n v="0.58908197148361985"/>
  </r>
  <r>
    <x v="6"/>
    <x v="4"/>
    <s v="2017/09/07, Y"/>
    <x v="9"/>
    <x v="3"/>
    <s v="is_arm16fraud_bad"/>
    <x v="1"/>
    <n v="0"/>
    <n v="0"/>
    <n v="0"/>
    <n v="0"/>
    <n v="1.5963787035985924E-3"/>
    <n v="1.9619885455157589E-3"/>
    <n v="2.6487323101964031E-2"/>
    <n v="3.093939549853934E-2"/>
    <n v="0.13901186504275828"/>
    <n v="0.18477141485523463"/>
  </r>
  <r>
    <x v="6"/>
    <x v="4"/>
    <s v="2017/09/07, Y"/>
    <x v="9"/>
    <x v="3"/>
    <s v="is_arm16fraud_bad"/>
    <x v="2"/>
    <n v="996"/>
    <n v="990.5"/>
    <n v="985"/>
    <n v="941"/>
    <n v="923"/>
    <n v="862"/>
    <n v="779"/>
    <n v="704.5"/>
    <n v="583"/>
    <n v="527.5"/>
  </r>
  <r>
    <x v="6"/>
    <x v="4"/>
    <s v="2017/09/14, C"/>
    <x v="10"/>
    <x v="1"/>
    <s v="is_arm16fraud_bad"/>
    <x v="0"/>
    <n v="0.24901281300635897"/>
    <n v="0.28023515475007155"/>
    <n v="0.31866055745428318"/>
    <n v="0.3486642338748111"/>
    <n v="0.3486642338748111"/>
    <n v="0.41799880175923526"/>
    <n v="0.41799880175923526"/>
    <n v="0.45877983687585938"/>
    <n v="0.45877983687585938"/>
    <n v="0.45877983687585938"/>
  </r>
  <r>
    <x v="6"/>
    <x v="4"/>
    <s v="2017/09/14, C"/>
    <x v="10"/>
    <x v="1"/>
    <s v="is_arm16fraud_bad"/>
    <x v="1"/>
    <n v="118.37738376782272"/>
    <n v="217.46197296016905"/>
    <n v="310.49905459828437"/>
    <n v="390.74392970466192"/>
    <n v="497.31847693434224"/>
    <n v="508.84442924270928"/>
    <n v="595.0723982637445"/>
    <n v="623.31803105963365"/>
    <n v="709.31918114162318"/>
    <n v="795.35481142365313"/>
  </r>
  <r>
    <x v="6"/>
    <x v="4"/>
    <s v="2017/09/14, C"/>
    <x v="10"/>
    <x v="1"/>
    <s v="is_arm16fraud_bad"/>
    <x v="2"/>
    <n v="217"/>
    <n v="148.5"/>
    <n v="109.5"/>
    <n v="89.5"/>
    <n v="75"/>
    <n v="66.5"/>
    <n v="56"/>
    <n v="50"/>
    <n v="44.5"/>
    <n v="40"/>
  </r>
  <r>
    <x v="6"/>
    <x v="4"/>
    <s v="2017/09/14, T"/>
    <x v="10"/>
    <x v="2"/>
    <s v="is_arm16fraud_bad"/>
    <x v="0"/>
    <n v="0.57193515336041323"/>
    <n v="0.69586969633112206"/>
    <n v="0.73788485434212348"/>
    <n v="0.77492969618579099"/>
    <n v="0.77492969618579099"/>
    <n v="0.77492969618579099"/>
    <n v="0.77492969618579099"/>
    <n v="0.77492969618579099"/>
    <n v="0.82005493507342875"/>
    <n v="0.82005493507342875"/>
  </r>
  <r>
    <x v="6"/>
    <x v="4"/>
    <s v="2017/09/14, T"/>
    <x v="10"/>
    <x v="2"/>
    <s v="is_arm16fraud_bad"/>
    <x v="1"/>
    <n v="119.13011383849164"/>
    <n v="215.99319156045877"/>
    <n v="268.75070781078432"/>
    <n v="296.31721108178186"/>
    <n v="349.41431029551734"/>
    <n v="434.74009667724721"/>
    <n v="527.7754105969891"/>
    <n v="621.49095350396419"/>
    <n v="670.45806731736275"/>
    <n v="760.38100723504351"/>
  </r>
  <r>
    <x v="6"/>
    <x v="4"/>
    <s v="2017/09/14, T"/>
    <x v="10"/>
    <x v="2"/>
    <s v="is_arm16fraud_bad"/>
    <x v="2"/>
    <n v="202"/>
    <n v="157.5"/>
    <n v="128"/>
    <n v="118"/>
    <n v="108.5"/>
    <n v="92.5"/>
    <n v="79"/>
    <n v="68.5"/>
    <n v="62.5"/>
    <n v="58"/>
  </r>
  <r>
    <x v="6"/>
    <x v="4"/>
    <s v="2017/09/14, Y"/>
    <x v="10"/>
    <x v="3"/>
    <s v="is_arm16fraud_bad"/>
    <x v="0"/>
    <n v="0.1505981663475697"/>
    <n v="0.2932851003563145"/>
    <n v="0.3966284999194451"/>
    <n v="0.44604372815184778"/>
    <n v="0.53116441050734564"/>
    <n v="0.56769695652662611"/>
    <n v="0.58370020119970478"/>
    <n v="0.61417989576581389"/>
    <n v="0.63996329135740493"/>
    <n v="0.66250880482879293"/>
  </r>
  <r>
    <x v="6"/>
    <x v="4"/>
    <s v="2017/09/14, Y"/>
    <x v="10"/>
    <x v="3"/>
    <s v="is_arm16fraud_bad"/>
    <x v="1"/>
    <n v="0"/>
    <n v="0"/>
    <n v="1.6467543140806579E-2"/>
    <n v="5.2432356946583797E-2"/>
    <n v="8.5915470604106411E-2"/>
    <n v="0.15759003483090267"/>
    <n v="0.19528978297569152"/>
    <n v="0.28998194285156537"/>
    <n v="0.37786020581150576"/>
    <n v="0.42658351380459342"/>
  </r>
  <r>
    <x v="6"/>
    <x v="4"/>
    <s v="2017/09/14, Y"/>
    <x v="10"/>
    <x v="3"/>
    <s v="is_arm16fraud_bad"/>
    <x v="2"/>
    <n v="985"/>
    <n v="971.5"/>
    <n v="932.5"/>
    <n v="918"/>
    <n v="815"/>
    <n v="707"/>
    <n v="631"/>
    <n v="564.5"/>
    <n v="497"/>
    <n v="466"/>
  </r>
  <r>
    <x v="6"/>
    <x v="4"/>
    <s v="2017/09/21, C"/>
    <x v="11"/>
    <x v="1"/>
    <s v="is_arm16fraud_bad"/>
    <x v="0"/>
    <n v="0.56642551716167822"/>
    <n v="0.86774991332485851"/>
    <n v="0.87078238761123294"/>
    <n v="0.91763164990947232"/>
    <n v="0.91938056165491711"/>
    <n v="0.91938056165491711"/>
    <n v="0.91938056165491711"/>
    <n v="0.91938056165491711"/>
    <n v="0.91938056165491711"/>
    <n v="0.91938056165491711"/>
  </r>
  <r>
    <x v="6"/>
    <x v="4"/>
    <s v="2017/09/21, C"/>
    <x v="11"/>
    <x v="1"/>
    <s v="is_arm16fraud_bad"/>
    <x v="1"/>
    <n v="23.341888921533421"/>
    <n v="32.475951259704374"/>
    <n v="52.731463982615949"/>
    <n v="67.390510814078439"/>
    <n v="85.926607503498687"/>
    <n v="105.0313698871207"/>
    <n v="120.35768576480544"/>
    <n v="140.4692661588355"/>
    <n v="160.64176282776475"/>
    <n v="180.72963773034672"/>
  </r>
  <r>
    <x v="6"/>
    <x v="4"/>
    <s v="2017/09/21, C"/>
    <x v="11"/>
    <x v="1"/>
    <s v="is_arm16fraud_bad"/>
    <x v="2"/>
    <n v="246"/>
    <n v="177"/>
    <n v="132.5"/>
    <n v="108.5"/>
    <n v="89.5"/>
    <n v="77"/>
    <n v="68.5"/>
    <n v="60.5"/>
    <n v="56.5"/>
    <n v="50.5"/>
  </r>
  <r>
    <x v="6"/>
    <x v="4"/>
    <s v="2017/09/21, T"/>
    <x v="11"/>
    <x v="2"/>
    <s v="is_arm16fraud_bad"/>
    <x v="0"/>
    <n v="2.6927084456133545E-2"/>
    <n v="4.4167546942031177E-2"/>
    <n v="4.4167546942031177E-2"/>
    <n v="4.4167546942031177E-2"/>
    <n v="0.13022614094466123"/>
    <n v="0.14136719339470119"/>
    <n v="0.14136719339470119"/>
    <n v="0.14136719339470119"/>
    <n v="0.14136719339470119"/>
    <n v="0.14711018173195076"/>
  </r>
  <r>
    <x v="6"/>
    <x v="4"/>
    <s v="2017/09/21, T"/>
    <x v="11"/>
    <x v="2"/>
    <s v="is_arm16fraud_bad"/>
    <x v="1"/>
    <n v="963.95543339026483"/>
    <n v="1258.0128855915657"/>
    <n v="1938.7546531302876"/>
    <n v="2544.9716907458023"/>
    <n v="1089.3977177415798"/>
    <n v="1213.6673884754584"/>
    <n v="1420.9291000772644"/>
    <n v="1626.4785693953077"/>
    <n v="1812.1156114025453"/>
    <n v="1905.9515240328249"/>
  </r>
  <r>
    <x v="6"/>
    <x v="4"/>
    <s v="2017/09/21, T"/>
    <x v="11"/>
    <x v="2"/>
    <s v="is_arm16fraud_bad"/>
    <x v="2"/>
    <n v="249.5"/>
    <n v="178.5"/>
    <n v="148.5"/>
    <n v="119"/>
    <n v="100.5"/>
    <n v="88"/>
    <n v="76.5"/>
    <n v="67.5"/>
    <n v="62"/>
    <n v="58.5"/>
  </r>
  <r>
    <x v="6"/>
    <x v="4"/>
    <s v="2017/09/21, Y"/>
    <x v="11"/>
    <x v="3"/>
    <s v="is_arm16fraud_bad"/>
    <x v="0"/>
    <n v="0.14073417762004728"/>
    <n v="0.22891261235409449"/>
    <n v="0.35191917674588502"/>
    <n v="0.46393627402800447"/>
    <n v="0.57008237967602648"/>
    <n v="0.62616352061127012"/>
    <n v="0.63789669936853677"/>
    <n v="0.67736390786600398"/>
    <n v="0.69392339608314257"/>
    <n v="0.72222738314302715"/>
  </r>
  <r>
    <x v="6"/>
    <x v="4"/>
    <s v="2017/09/21, Y"/>
    <x v="11"/>
    <x v="3"/>
    <s v="is_arm16fraud_bad"/>
    <x v="1"/>
    <n v="0"/>
    <n v="0"/>
    <n v="0"/>
    <n v="0"/>
    <n v="0"/>
    <n v="3.5913620442572694E-2"/>
    <n v="0.10601658260812002"/>
    <n v="0.14927635842454401"/>
    <n v="0.24473214304209939"/>
    <n v="0.31498373029230742"/>
  </r>
  <r>
    <x v="6"/>
    <x v="4"/>
    <s v="2017/09/21, Y"/>
    <x v="11"/>
    <x v="3"/>
    <s v="is_arm16fraud_bad"/>
    <x v="2"/>
    <n v="995"/>
    <n v="984.5"/>
    <n v="981.5"/>
    <n v="973.5"/>
    <n v="945.5"/>
    <n v="802.5"/>
    <n v="762.5"/>
    <n v="641"/>
    <n v="573.5"/>
    <n v="528.5"/>
  </r>
  <r>
    <x v="6"/>
    <x v="4"/>
    <s v="2017/09/28, C"/>
    <x v="12"/>
    <x v="1"/>
    <s v="is_arm16fraud_bad"/>
    <x v="0"/>
    <n v="0.11935456943340322"/>
    <n v="0.42551944085360471"/>
    <n v="0.42629802677617851"/>
    <n v="0.42629802677617851"/>
    <n v="0.42629802677617851"/>
    <n v="0.89539214439570303"/>
    <n v="0.90282381723982719"/>
    <n v="0.90585234484647104"/>
    <n v="0.90585234484647104"/>
    <n v="0.90585234484647104"/>
  </r>
  <r>
    <x v="6"/>
    <x v="4"/>
    <s v="2017/09/28, C"/>
    <x v="12"/>
    <x v="1"/>
    <s v="is_arm16fraud_bad"/>
    <x v="1"/>
    <n v="39.049349630694813"/>
    <n v="22.330024356683786"/>
    <n v="34.238678631526071"/>
    <n v="46.838417666559607"/>
    <n v="60.109649207085589"/>
    <n v="33.60515272188816"/>
    <n v="39.281749095592623"/>
    <n v="45.085646630032883"/>
    <n v="50.993893887126482"/>
    <n v="57.032857174230479"/>
  </r>
  <r>
    <x v="6"/>
    <x v="4"/>
    <s v="2017/09/28, C"/>
    <x v="12"/>
    <x v="1"/>
    <s v="is_arm16fraud_bad"/>
    <x v="2"/>
    <n v="241.5"/>
    <n v="170.5"/>
    <n v="130"/>
    <n v="109"/>
    <n v="90.5"/>
    <n v="78"/>
    <n v="69"/>
    <n v="61.5"/>
    <n v="54"/>
    <n v="48"/>
  </r>
  <r>
    <x v="6"/>
    <x v="4"/>
    <s v="2017/09/28, T"/>
    <x v="12"/>
    <x v="2"/>
    <s v="is_arm16fraud_bad"/>
    <x v="0"/>
    <n v="0.39076672426200654"/>
    <n v="0.56609521861267076"/>
    <n v="0.59502683114824151"/>
    <n v="0.8854899926575075"/>
    <n v="0.88839776583658747"/>
    <n v="0.91264990922341283"/>
    <n v="0.91264990922341283"/>
    <n v="0.91264990922341283"/>
    <n v="0.91264990922341283"/>
    <n v="0.91264990922341283"/>
  </r>
  <r>
    <x v="6"/>
    <x v="4"/>
    <s v="2017/09/28, T"/>
    <x v="12"/>
    <x v="2"/>
    <s v="is_arm16fraud_bad"/>
    <x v="1"/>
    <n v="219.91998840818161"/>
    <n v="293.41114294564034"/>
    <n v="417.75150410097729"/>
    <n v="374.97408849761962"/>
    <n v="472.35047163216802"/>
    <n v="556.53948374340064"/>
    <n v="654.14249690798385"/>
    <n v="744.34249930954991"/>
    <n v="837.94213026893567"/>
    <n v="934.80174673887359"/>
  </r>
  <r>
    <x v="6"/>
    <x v="4"/>
    <s v="2017/09/28, T"/>
    <x v="12"/>
    <x v="2"/>
    <s v="is_arm16fraud_bad"/>
    <x v="2"/>
    <n v="246"/>
    <n v="178.5"/>
    <n v="145"/>
    <n v="123.5"/>
    <n v="105"/>
    <n v="92"/>
    <n v="82.5"/>
    <n v="73"/>
    <n v="65"/>
    <n v="59.5"/>
  </r>
  <r>
    <x v="6"/>
    <x v="4"/>
    <s v="2017/09/28, Y"/>
    <x v="12"/>
    <x v="3"/>
    <s v="is_arm16fraud_bad"/>
    <x v="0"/>
    <n v="0.12841351692218336"/>
    <n v="0.24664481798064167"/>
    <n v="0.29694596473892265"/>
    <n v="0.41122231676035154"/>
    <n v="0.50124819253248598"/>
    <n v="0.57258971580545404"/>
    <n v="0.66176372760837199"/>
    <n v="0.69387799545366313"/>
    <n v="0.71021432026376308"/>
    <n v="0.71344313480496357"/>
  </r>
  <r>
    <x v="6"/>
    <x v="4"/>
    <s v="2017/09/28, Y"/>
    <x v="12"/>
    <x v="3"/>
    <s v="is_arm16fraud_bad"/>
    <x v="1"/>
    <n v="0"/>
    <n v="0"/>
    <n v="0.10886241741670342"/>
    <n v="8.8955048755896132E-2"/>
    <n v="9.0455252994889018E-2"/>
    <n v="0.13071659273037373"/>
    <n v="0.19217343060348899"/>
    <n v="0.24016073926921455"/>
    <n v="0.29195247442402872"/>
    <n v="0.40590842189304926"/>
  </r>
  <r>
    <x v="6"/>
    <x v="4"/>
    <s v="2017/09/28, Y"/>
    <x v="12"/>
    <x v="3"/>
    <s v="is_arm16fraud_bad"/>
    <x v="2"/>
    <n v="988"/>
    <n v="958.5"/>
    <n v="896.5"/>
    <n v="856"/>
    <n v="790"/>
    <n v="712.5"/>
    <n v="657.5"/>
    <n v="613.5"/>
    <n v="549"/>
    <n v="476.5"/>
  </r>
  <r>
    <x v="6"/>
    <x v="4"/>
    <s v="2017/10/05, C"/>
    <x v="13"/>
    <x v="1"/>
    <s v="is_arm16fraud_bad"/>
    <x v="0"/>
    <n v="0.39823925588340514"/>
    <n v="0.55396711825916523"/>
    <n v="0.60080415610272053"/>
    <n v="0.61324135571075278"/>
    <n v="0.8538722371716102"/>
    <n v="0.92421023160317939"/>
    <n v="0.92813613102922687"/>
    <n v="0.92813613102922687"/>
    <n v="0.92813613102922687"/>
    <n v="0.93435161997791283"/>
  </r>
  <r>
    <x v="6"/>
    <x v="4"/>
    <s v="2017/10/05, C"/>
    <x v="13"/>
    <x v="1"/>
    <s v="is_arm16fraud_bad"/>
    <x v="1"/>
    <n v="40.000460879890007"/>
    <n v="62.795235728665638"/>
    <n v="90.991324563833444"/>
    <n v="121.29897859021604"/>
    <n v="111.05941748350982"/>
    <n v="125.53568086653296"/>
    <n v="147.63271482869339"/>
    <n v="169.08066256862656"/>
    <n v="191.32273406758421"/>
    <n v="211.48829872949071"/>
  </r>
  <r>
    <x v="6"/>
    <x v="4"/>
    <s v="2017/10/05, C"/>
    <x v="13"/>
    <x v="1"/>
    <s v="is_arm16fraud_bad"/>
    <x v="2"/>
    <n v="250.5"/>
    <n v="170.5"/>
    <n v="138.5"/>
    <n v="112.5"/>
    <n v="94.5"/>
    <n v="80.5"/>
    <n v="71.5"/>
    <n v="62.5"/>
    <n v="54"/>
    <n v="49"/>
  </r>
  <r>
    <x v="6"/>
    <x v="4"/>
    <s v="2017/10/05, T"/>
    <x v="13"/>
    <x v="2"/>
    <s v="is_arm16fraud_bad"/>
    <x v="0"/>
    <n v="4.0291232559556446E-2"/>
    <n v="0.13470419789191498"/>
    <n v="0.19893377200999204"/>
    <n v="0.19893377200999204"/>
    <n v="0.20654359349296289"/>
    <n v="0.27418509717906542"/>
    <n v="0.37688417717662814"/>
    <n v="0.37857186376652646"/>
    <n v="0.37857186376652646"/>
    <n v="0.37857186376652646"/>
  </r>
  <r>
    <x v="6"/>
    <x v="4"/>
    <s v="2017/10/05, T"/>
    <x v="13"/>
    <x v="2"/>
    <s v="is_arm16fraud_bad"/>
    <x v="1"/>
    <n v="880.60543626190861"/>
    <n v="519.06811705640223"/>
    <n v="522.7780236439927"/>
    <n v="698.01971608832821"/>
    <n v="849.95748525073748"/>
    <n v="771.70246877916509"/>
    <n v="655.38634857253714"/>
    <n v="749.54667659129314"/>
    <n v="836.59260481210242"/>
    <n v="935.23602639414173"/>
  </r>
  <r>
    <x v="6"/>
    <x v="4"/>
    <s v="2017/10/05, T"/>
    <x v="13"/>
    <x v="2"/>
    <s v="is_arm16fraud_bad"/>
    <x v="2"/>
    <n v="270.5"/>
    <n v="190.5"/>
    <n v="148"/>
    <n v="127.5"/>
    <n v="110"/>
    <n v="97.5"/>
    <n v="87"/>
    <n v="77"/>
    <n v="70"/>
    <n v="62.5"/>
  </r>
  <r>
    <x v="6"/>
    <x v="4"/>
    <s v="2017/10/05, Y"/>
    <x v="13"/>
    <x v="3"/>
    <s v="is_arm16fraud_bad"/>
    <x v="0"/>
    <n v="0.11761581096149162"/>
    <n v="0.24204035078489375"/>
    <n v="0.27507945645265391"/>
    <n v="0.31353319566046112"/>
    <n v="0.37869506344172305"/>
    <n v="0.43034775935953329"/>
    <n v="0.4864418781603595"/>
    <n v="0.50938451917417393"/>
    <n v="0.54866913102129411"/>
    <n v="0.55066169300856438"/>
  </r>
  <r>
    <x v="6"/>
    <x v="4"/>
    <s v="2017/10/05, Y"/>
    <x v="13"/>
    <x v="3"/>
    <s v="is_arm16fraud_bad"/>
    <x v="1"/>
    <n v="0"/>
    <n v="0"/>
    <n v="1.2750396747782304E-4"/>
    <n v="7.3527495156091183E-3"/>
    <n v="4.9833513622389289E-2"/>
    <n v="9.8210936943637819E-2"/>
    <n v="0.13906210623582449"/>
    <n v="0.13790874359497157"/>
    <n v="0.24624502175625193"/>
    <n v="0.32584560443382887"/>
  </r>
  <r>
    <x v="6"/>
    <x v="4"/>
    <s v="2017/10/05, Y"/>
    <x v="13"/>
    <x v="3"/>
    <s v="is_arm16fraud_bad"/>
    <x v="2"/>
    <n v="994"/>
    <n v="961"/>
    <n v="915.5"/>
    <n v="862.5"/>
    <n v="786.5"/>
    <n v="739"/>
    <n v="721.5"/>
    <n v="701"/>
    <n v="665.5"/>
    <n v="631.5"/>
  </r>
  <r>
    <x v="6"/>
    <x v="4"/>
    <s v="2017/10/12, C"/>
    <x v="14"/>
    <x v="1"/>
    <s v="is_arm16fraud_bad"/>
    <x v="0"/>
    <n v="0.24253366402416632"/>
    <n v="0.77859120753050692"/>
    <n v="0.80869177661036384"/>
    <n v="0.82115458420854992"/>
    <n v="0.82115458420854992"/>
    <n v="0.86241803227949732"/>
    <n v="0.86241803227949732"/>
    <n v="0.86241803227949732"/>
    <n v="0.86241803227949732"/>
    <n v="0.86241803227949732"/>
  </r>
  <r>
    <x v="6"/>
    <x v="4"/>
    <s v="2017/10/12, C"/>
    <x v="14"/>
    <x v="1"/>
    <s v="is_arm16fraud_bad"/>
    <x v="1"/>
    <n v="41.459818618025906"/>
    <n v="28.283508419507179"/>
    <n v="40.08776911968075"/>
    <n v="54.17992994376403"/>
    <n v="69.340916058155713"/>
    <n v="81.106167038309508"/>
    <n v="95.687492224210715"/>
    <n v="109.95869381095024"/>
    <n v="124.40960585122164"/>
    <n v="138.87634341713641"/>
  </r>
  <r>
    <x v="6"/>
    <x v="4"/>
    <s v="2017/10/12, C"/>
    <x v="14"/>
    <x v="1"/>
    <s v="is_arm16fraud_bad"/>
    <x v="2"/>
    <n v="248"/>
    <n v="175"/>
    <n v="136"/>
    <n v="111.5"/>
    <n v="95"/>
    <n v="81.5"/>
    <n v="70"/>
    <n v="61.5"/>
    <n v="54.5"/>
    <n v="48.5"/>
  </r>
  <r>
    <x v="6"/>
    <x v="4"/>
    <s v="2017/10/12, T"/>
    <x v="14"/>
    <x v="2"/>
    <s v="is_arm16fraud_bad"/>
    <x v="0"/>
    <n v="0.18754081617621779"/>
    <n v="0.2042601039983894"/>
    <n v="0.20542873557010072"/>
    <n v="0.32424615898299591"/>
    <n v="0.32424615898299591"/>
    <n v="0.32424615898299591"/>
    <n v="0.35370254889348279"/>
    <n v="0.35370254889348279"/>
    <n v="0.52320322895849392"/>
    <n v="0.55163829379790508"/>
  </r>
  <r>
    <x v="6"/>
    <x v="4"/>
    <s v="2017/10/12, T"/>
    <x v="14"/>
    <x v="2"/>
    <s v="is_arm16fraud_bad"/>
    <x v="1"/>
    <n v="138.26249541812851"/>
    <n v="259.14537609077144"/>
    <n v="388.78313454597605"/>
    <n v="324.01471568107809"/>
    <n v="407.33038918755199"/>
    <n v="490.76583251306141"/>
    <n v="527.28856859260918"/>
    <n v="606.35726531915509"/>
    <n v="458.81602755410398"/>
    <n v="483.58040633762073"/>
  </r>
  <r>
    <x v="6"/>
    <x v="4"/>
    <s v="2017/10/12, T"/>
    <x v="14"/>
    <x v="2"/>
    <s v="is_arm16fraud_bad"/>
    <x v="2"/>
    <n v="272.5"/>
    <n v="196.5"/>
    <n v="154"/>
    <n v="127"/>
    <n v="111.5"/>
    <n v="96"/>
    <n v="84.5"/>
    <n v="75"/>
    <n v="67"/>
    <n v="63.5"/>
  </r>
  <r>
    <x v="6"/>
    <x v="4"/>
    <s v="2017/10/12, Y"/>
    <x v="14"/>
    <x v="3"/>
    <s v="is_arm16fraud_bad"/>
    <x v="0"/>
    <n v="9.1304186124092135E-2"/>
    <n v="0.19318877877336929"/>
    <n v="0.25721979194196321"/>
    <n v="0.34098143751750393"/>
    <n v="0.40419874664783806"/>
    <n v="0.43564722436198339"/>
    <n v="0.4584565769995621"/>
    <n v="0.48421138047369539"/>
    <n v="0.50857516703754813"/>
    <n v="0.54941082530664642"/>
  </r>
  <r>
    <x v="6"/>
    <x v="4"/>
    <s v="2017/10/12, Y"/>
    <x v="14"/>
    <x v="3"/>
    <s v="is_arm16fraud_bad"/>
    <x v="1"/>
    <n v="0"/>
    <n v="0"/>
    <n v="4.359613330777447E-4"/>
    <n v="2.0353458732850112E-2"/>
    <n v="4.6253162068698707E-2"/>
    <n v="8.865153279006599E-2"/>
    <n v="0.13491492820290629"/>
    <n v="0.21682200953819575"/>
    <n v="0.30699914018335372"/>
    <n v="0.35675497571757514"/>
  </r>
  <r>
    <x v="6"/>
    <x v="4"/>
    <s v="2017/10/12, Y"/>
    <x v="14"/>
    <x v="3"/>
    <s v="is_arm16fraud_bad"/>
    <x v="2"/>
    <n v="991.5"/>
    <n v="963.5"/>
    <n v="928"/>
    <n v="848.5"/>
    <n v="770.5"/>
    <n v="733"/>
    <n v="640.5"/>
    <n v="559.5"/>
    <n v="543.5"/>
    <n v="497"/>
  </r>
  <r>
    <x v="6"/>
    <x v="4"/>
    <s v="2017/10/19, C"/>
    <x v="15"/>
    <x v="1"/>
    <s v="is_arm16fraud_bad"/>
    <x v="0"/>
    <n v="0.48019265610304784"/>
    <n v="0.60160353143283507"/>
    <n v="0.66508353867084269"/>
    <n v="0.66508353867084269"/>
    <n v="0.67683413122686475"/>
    <n v="0.69470575488621356"/>
    <n v="0.74187790553506527"/>
    <n v="0.75408422449440049"/>
    <n v="0.75408422449440049"/>
    <n v="0.75408422449440049"/>
  </r>
  <r>
    <x v="6"/>
    <x v="4"/>
    <s v="2017/10/19, C"/>
    <x v="15"/>
    <x v="1"/>
    <s v="is_arm16fraud_bad"/>
    <x v="1"/>
    <n v="50.539501842271761"/>
    <n v="86.311849238767181"/>
    <n v="121.10169087318116"/>
    <n v="163.70305257359365"/>
    <n v="205.69624326679337"/>
    <n v="243.10103995163621"/>
    <n v="267.55699625405015"/>
    <n v="302.31889523516111"/>
    <n v="342.19217255803477"/>
    <n v="381.14345471566202"/>
  </r>
  <r>
    <x v="6"/>
    <x v="4"/>
    <s v="2017/10/19, C"/>
    <x v="15"/>
    <x v="1"/>
    <s v="is_arm16fraud_bad"/>
    <x v="2"/>
    <n v="214"/>
    <n v="143"/>
    <n v="110"/>
    <n v="91"/>
    <n v="79.5"/>
    <n v="70"/>
    <n v="60.5"/>
    <n v="53"/>
    <n v="47"/>
    <n v="42"/>
  </r>
  <r>
    <x v="6"/>
    <x v="4"/>
    <s v="2017/10/19, T"/>
    <x v="15"/>
    <x v="2"/>
    <s v="is_arm16fraud_bad"/>
    <x v="0"/>
    <n v="0.27278271685360345"/>
    <n v="0.27715465513057902"/>
    <n v="0.28685161422891026"/>
    <n v="0.28946603331854154"/>
    <n v="0.28946603331854154"/>
    <n v="0.30945453512087306"/>
    <n v="0.30945453512087306"/>
    <n v="0.30945453512087306"/>
    <n v="0.30945453512087306"/>
    <n v="0.30945453512087306"/>
  </r>
  <r>
    <x v="6"/>
    <x v="4"/>
    <s v="2017/10/19, T"/>
    <x v="15"/>
    <x v="2"/>
    <s v="is_arm16fraud_bad"/>
    <x v="1"/>
    <n v="171.56904510049043"/>
    <n v="342.72722181909961"/>
    <n v="503.8839084313845"/>
    <n v="672.37220963600657"/>
    <n v="850.08954085485573"/>
    <n v="963.32785877765525"/>
    <n v="1123.5452516176431"/>
    <n v="1297.0041394704865"/>
    <n v="1453.3657709587185"/>
    <n v="1623.8030996581051"/>
  </r>
  <r>
    <x v="6"/>
    <x v="4"/>
    <s v="2017/10/19, T"/>
    <x v="15"/>
    <x v="2"/>
    <s v="is_arm16fraud_bad"/>
    <x v="2"/>
    <n v="227.5"/>
    <n v="164"/>
    <n v="133.5"/>
    <n v="113.5"/>
    <n v="97.5"/>
    <n v="84"/>
    <n v="75.5"/>
    <n v="66.5"/>
    <n v="60.5"/>
    <n v="56"/>
  </r>
  <r>
    <x v="6"/>
    <x v="4"/>
    <s v="2017/10/19, Y"/>
    <x v="15"/>
    <x v="3"/>
    <s v="is_arm16fraud_bad"/>
    <x v="0"/>
    <n v="0.10741052372426511"/>
    <n v="0.20627213668658981"/>
    <n v="0.28209461871178926"/>
    <n v="0.29327992553686838"/>
    <n v="0.3616966469634833"/>
    <n v="0.4074989594909959"/>
    <n v="0.45295909482855312"/>
    <n v="0.46253597689608089"/>
    <n v="0.51646247814751123"/>
    <n v="0.54273765507603444"/>
  </r>
  <r>
    <x v="6"/>
    <x v="4"/>
    <s v="2017/10/19, Y"/>
    <x v="15"/>
    <x v="3"/>
    <s v="is_arm16fraud_bad"/>
    <x v="1"/>
    <n v="0"/>
    <n v="0"/>
    <n v="0"/>
    <n v="0"/>
    <n v="0"/>
    <n v="1.7040154891227541E-2"/>
    <n v="9.6591258245588771E-2"/>
    <n v="0.19134908048248925"/>
    <n v="0.20304443294265448"/>
    <n v="0.27446876898358941"/>
  </r>
  <r>
    <x v="6"/>
    <x v="4"/>
    <s v="2017/10/19, Y"/>
    <x v="15"/>
    <x v="3"/>
    <s v="is_arm16fraud_bad"/>
    <x v="2"/>
    <n v="999.5"/>
    <n v="991.5"/>
    <n v="956.5"/>
    <n v="930.5"/>
    <n v="897"/>
    <n v="821"/>
    <n v="742.5"/>
    <n v="709"/>
    <n v="667.5"/>
    <n v="612.5"/>
  </r>
  <r>
    <x v="6"/>
    <x v="4"/>
    <s v="2017/10/26, C"/>
    <x v="16"/>
    <x v="1"/>
    <s v="is_arm16fraud_bad"/>
    <x v="0"/>
    <n v="0.58143795071584659"/>
    <n v="0.657508944927507"/>
    <n v="0.67364261671301018"/>
    <n v="0.67868407373950956"/>
    <n v="0.67868407373950956"/>
    <n v="0.67868407373950956"/>
    <n v="0.67868407373950956"/>
    <n v="0.67868407373950956"/>
    <n v="0.67868407373950956"/>
    <n v="0.67868407373950956"/>
  </r>
  <r>
    <x v="6"/>
    <x v="4"/>
    <s v="2017/10/26, C"/>
    <x v="16"/>
    <x v="1"/>
    <s v="is_arm16fraud_bad"/>
    <x v="1"/>
    <n v="21.0705674559089"/>
    <n v="44.74987719702203"/>
    <n v="65.727445369211949"/>
    <n v="87.537299421501146"/>
    <n v="113.94207947295628"/>
    <n v="139.78605765655902"/>
    <n v="165.1796488110287"/>
    <n v="192.05365800157639"/>
    <n v="218.8236656603662"/>
    <n v="244.72143940633219"/>
  </r>
  <r>
    <x v="6"/>
    <x v="4"/>
    <s v="2017/10/26, C"/>
    <x v="16"/>
    <x v="1"/>
    <s v="is_arm16fraud_bad"/>
    <x v="2"/>
    <n v="241"/>
    <n v="152"/>
    <n v="113"/>
    <n v="95"/>
    <n v="77"/>
    <n v="67.5"/>
    <n v="58"/>
    <n v="50"/>
    <n v="45"/>
    <n v="40.5"/>
  </r>
  <r>
    <x v="6"/>
    <x v="4"/>
    <s v="2017/10/26, T"/>
    <x v="16"/>
    <x v="2"/>
    <s v="is_arm16fraud_bad"/>
    <x v="0"/>
    <n v="0.67595855887007761"/>
    <n v="0.67595855887007761"/>
    <n v="0.67595855887007761"/>
    <n v="0.67595855887007761"/>
    <n v="0.74245587902807508"/>
    <n v="0.74245587902807508"/>
    <n v="0.75673063708865851"/>
    <n v="0.76237847614741117"/>
    <n v="0.80920145584799597"/>
    <n v="0.80920145584799597"/>
  </r>
  <r>
    <x v="6"/>
    <x v="4"/>
    <s v="2017/10/26, T"/>
    <x v="16"/>
    <x v="2"/>
    <s v="is_arm16fraud_bad"/>
    <x v="1"/>
    <n v="75.19772360602839"/>
    <n v="156.90543881740319"/>
    <n v="239.4336560028332"/>
    <n v="322.7500032791616"/>
    <n v="370.40497259341527"/>
    <n v="440.94596603733009"/>
    <n v="506.21322452518496"/>
    <n v="576.83774102760924"/>
    <n v="612.78025189827645"/>
    <n v="683.32452858097668"/>
  </r>
  <r>
    <x v="6"/>
    <x v="4"/>
    <s v="2017/10/26, T"/>
    <x v="16"/>
    <x v="2"/>
    <s v="is_arm16fraud_bad"/>
    <x v="2"/>
    <n v="219.5"/>
    <n v="172.5"/>
    <n v="135.5"/>
    <n v="114"/>
    <n v="97.5"/>
    <n v="82.5"/>
    <n v="71.5"/>
    <n v="64"/>
    <n v="59"/>
    <n v="53"/>
  </r>
  <r>
    <x v="6"/>
    <x v="4"/>
    <s v="2017/10/26, Y"/>
    <x v="16"/>
    <x v="3"/>
    <s v="is_arm16fraud_bad"/>
    <x v="0"/>
    <n v="0.12322656512046604"/>
    <n v="0.19966318093580188"/>
    <n v="0.30729659479803606"/>
    <n v="0.37185139553383112"/>
    <n v="0.41288658719314969"/>
    <n v="0.44940228683031058"/>
    <n v="0.52084856946649027"/>
    <n v="0.63786440445226256"/>
    <n v="0.65453072369743548"/>
    <n v="0.71150731414565749"/>
  </r>
  <r>
    <x v="6"/>
    <x v="4"/>
    <s v="2017/10/26, Y"/>
    <x v="16"/>
    <x v="3"/>
    <s v="is_arm16fraud_bad"/>
    <x v="1"/>
    <n v="0"/>
    <n v="1.54705184047333E-2"/>
    <n v="1.143413371636859E-2"/>
    <n v="2.2592597819456797E-2"/>
    <n v="7.5718076505386867E-2"/>
    <n v="0.15321895289153689"/>
    <n v="0.15770822383316899"/>
    <n v="0.13929141937798661"/>
    <n v="0.18863808154878647"/>
    <n v="0.20703177739739004"/>
  </r>
  <r>
    <x v="6"/>
    <x v="4"/>
    <s v="2017/10/26, Y"/>
    <x v="16"/>
    <x v="3"/>
    <s v="is_arm16fraud_bad"/>
    <x v="2"/>
    <n v="975.5"/>
    <n v="911.5"/>
    <n v="858.5"/>
    <n v="812"/>
    <n v="749"/>
    <n v="658"/>
    <n v="627.5"/>
    <n v="608.5"/>
    <n v="534"/>
    <n v="491.5"/>
  </r>
  <r>
    <x v="6"/>
    <x v="4"/>
    <s v="2017/11/02, C"/>
    <x v="17"/>
    <x v="1"/>
    <s v="is_arm16fraud_bad"/>
    <x v="0"/>
    <n v="0.44779487910466942"/>
    <n v="0.58937594015003503"/>
    <n v="0.61080245213806161"/>
    <n v="0.71473863694037776"/>
    <n v="0.71473863694037776"/>
    <n v="0.71473863694037776"/>
    <n v="0.74063359498255488"/>
    <n v="0.746538250135792"/>
    <n v="0.86197058686959327"/>
    <n v="0.86225350926354882"/>
  </r>
  <r>
    <x v="6"/>
    <x v="4"/>
    <s v="2017/11/02, C"/>
    <x v="17"/>
    <x v="1"/>
    <s v="is_arm16fraud_bad"/>
    <x v="1"/>
    <n v="12.536244815279248"/>
    <n v="20.964045761106359"/>
    <n v="32.719598220047274"/>
    <n v="38.078100661295124"/>
    <n v="48.39157675903445"/>
    <n v="59.060902002317647"/>
    <n v="67.327388268502602"/>
    <n v="76.80570378009952"/>
    <n v="75.451910296193986"/>
    <n v="84.483395513275696"/>
  </r>
  <r>
    <x v="6"/>
    <x v="4"/>
    <s v="2017/11/02, C"/>
    <x v="17"/>
    <x v="1"/>
    <s v="is_arm16fraud_bad"/>
    <x v="2"/>
    <n v="234.5"/>
    <n v="154.5"/>
    <n v="122"/>
    <n v="98.5"/>
    <n v="83.5"/>
    <n v="72.5"/>
    <n v="61"/>
    <n v="53"/>
    <n v="47"/>
    <n v="42.5"/>
  </r>
  <r>
    <x v="6"/>
    <x v="4"/>
    <s v="2017/11/02, T"/>
    <x v="17"/>
    <x v="2"/>
    <s v="is_arm16fraud_bad"/>
    <x v="0"/>
    <n v="0.11074705714522377"/>
    <n v="0.11995066864237527"/>
    <n v="0.23865884973263515"/>
    <n v="0.25362392202700346"/>
    <n v="0.2628183299126578"/>
    <n v="0.26868103043634323"/>
    <n v="0.27492107903141194"/>
    <n v="0.29721222607751274"/>
    <n v="0.34415064471298551"/>
    <n v="0.34670004509769631"/>
  </r>
  <r>
    <x v="6"/>
    <x v="4"/>
    <s v="2017/11/02, T"/>
    <x v="17"/>
    <x v="2"/>
    <s v="is_arm16fraud_bad"/>
    <x v="1"/>
    <n v="503.1128563118092"/>
    <n v="929.69807411954275"/>
    <n v="713.96621804018389"/>
    <n v="896.69788982835553"/>
    <n v="1075.5803683989352"/>
    <n v="1275.841785702052"/>
    <n v="1454.9467041612263"/>
    <n v="1551.3606431734429"/>
    <n v="1508.9366793250076"/>
    <n v="1663.8190138040879"/>
  </r>
  <r>
    <x v="6"/>
    <x v="4"/>
    <s v="2017/11/02, T"/>
    <x v="17"/>
    <x v="2"/>
    <s v="is_arm16fraud_bad"/>
    <x v="2"/>
    <n v="249"/>
    <n v="179.5"/>
    <n v="137.5"/>
    <n v="111"/>
    <n v="98.5"/>
    <n v="84.5"/>
    <n v="76"/>
    <n v="67.5"/>
    <n v="62"/>
    <n v="57"/>
  </r>
  <r>
    <x v="6"/>
    <x v="4"/>
    <s v="2017/11/02, Y"/>
    <x v="17"/>
    <x v="3"/>
    <s v="is_arm16fraud_bad"/>
    <x v="0"/>
    <n v="0.12409729063361638"/>
    <n v="0.17109706499067162"/>
    <n v="0.25947975542506174"/>
    <n v="0.32521725012795594"/>
    <n v="0.36770223936863999"/>
    <n v="0.40794689685916008"/>
    <n v="0.47421878009719159"/>
    <n v="0.49430100218488415"/>
    <n v="0.49735461164647798"/>
    <n v="0.56534000539341644"/>
  </r>
  <r>
    <x v="6"/>
    <x v="4"/>
    <s v="2017/11/02, Y"/>
    <x v="17"/>
    <x v="3"/>
    <s v="is_arm16fraud_bad"/>
    <x v="1"/>
    <n v="0"/>
    <n v="6.1115158650126974E-3"/>
    <n v="4.3267777701187218E-3"/>
    <n v="3.8489362944310622E-2"/>
    <n v="8.1006426931447079E-2"/>
    <n v="0.14836592291350412"/>
    <n v="0.18031154047127687"/>
    <n v="0.32937347726838134"/>
    <n v="0.40578333770882374"/>
    <n v="0.3576494679065913"/>
  </r>
  <r>
    <x v="6"/>
    <x v="4"/>
    <s v="2017/11/02, Y"/>
    <x v="17"/>
    <x v="3"/>
    <s v="is_arm16fraud_bad"/>
    <x v="2"/>
    <n v="989"/>
    <n v="973.5"/>
    <n v="936"/>
    <n v="858.5"/>
    <n v="796.5"/>
    <n v="705"/>
    <n v="670.5"/>
    <n v="658.5"/>
    <n v="613"/>
    <n v="580.5"/>
  </r>
  <r>
    <x v="6"/>
    <x v="4"/>
    <s v="2017/11/09, C"/>
    <x v="18"/>
    <x v="1"/>
    <s v="is_arm16fraud_bad"/>
    <x v="0"/>
    <n v="0.74058991556853149"/>
    <n v="0.74235492779925827"/>
    <n v="0.77220358241931653"/>
    <n v="0.78556111417975216"/>
    <n v="0.8007568847155373"/>
    <n v="0.8007568847155373"/>
    <n v="0.88471679949498916"/>
    <n v="0.88471679949498916"/>
    <n v="0.88471679949498916"/>
    <n v="0.88471679949498916"/>
  </r>
  <r>
    <x v="6"/>
    <x v="4"/>
    <s v="2017/11/09, C"/>
    <x v="18"/>
    <x v="1"/>
    <s v="is_arm16fraud_bad"/>
    <x v="1"/>
    <n v="5.8396819944305562"/>
    <n v="15.679710506019216"/>
    <n v="25.163336377095114"/>
    <n v="32.594447082874296"/>
    <n v="42.039194354902925"/>
    <n v="52.3957653888572"/>
    <n v="55.856140768975003"/>
    <n v="65.39867656271629"/>
    <n v="74.848431896636626"/>
    <n v="84.045192229479511"/>
  </r>
  <r>
    <x v="6"/>
    <x v="4"/>
    <s v="2017/11/09, C"/>
    <x v="18"/>
    <x v="1"/>
    <s v="is_arm16fraud_bad"/>
    <x v="2"/>
    <n v="284"/>
    <n v="178"/>
    <n v="137.5"/>
    <n v="113"/>
    <n v="92.5"/>
    <n v="80"/>
    <n v="69"/>
    <n v="62.5"/>
    <n v="56"/>
    <n v="49.5"/>
  </r>
  <r>
    <x v="6"/>
    <x v="4"/>
    <s v="2017/11/09, T"/>
    <x v="18"/>
    <x v="2"/>
    <s v="is_arm16fraud_bad"/>
    <x v="0"/>
    <n v="1.8646383545010484E-3"/>
    <n v="0.80099536171209307"/>
    <n v="0.81215710910021244"/>
    <n v="0.81215710910021244"/>
    <n v="0.81388189957812562"/>
    <n v="0.82149805933323616"/>
    <n v="0.82211294602870877"/>
    <n v="0.82211294602870877"/>
    <n v="0.82334493922721852"/>
    <n v="0.82334493922721852"/>
  </r>
  <r>
    <x v="6"/>
    <x v="4"/>
    <s v="2017/11/09, T"/>
    <x v="18"/>
    <x v="2"/>
    <s v="is_arm16fraud_bad"/>
    <x v="1"/>
    <n v="6679.9949404761883"/>
    <n v="30.977399262831177"/>
    <n v="47.252256789158395"/>
    <n v="62.275483729457264"/>
    <n v="78.477100821570716"/>
    <n v="93.826106782048313"/>
    <n v="110.21955929912856"/>
    <n v="127.96775375941752"/>
    <n v="142.78880895747128"/>
    <n v="158.52871161533881"/>
  </r>
  <r>
    <x v="6"/>
    <x v="4"/>
    <s v="2017/11/09, T"/>
    <x v="18"/>
    <x v="2"/>
    <s v="is_arm16fraud_bad"/>
    <x v="2"/>
    <n v="268"/>
    <n v="196.5"/>
    <n v="161"/>
    <n v="139"/>
    <n v="122"/>
    <n v="105.5"/>
    <n v="94"/>
    <n v="84"/>
    <n v="76.5"/>
    <n v="69"/>
  </r>
  <r>
    <x v="6"/>
    <x v="4"/>
    <s v="2017/11/09, Y"/>
    <x v="18"/>
    <x v="3"/>
    <s v="is_arm16fraud_bad"/>
    <x v="0"/>
    <n v="0.10568939531753169"/>
    <n v="0.17887609424382017"/>
    <n v="0.27084135111695695"/>
    <n v="0.32692132649259398"/>
    <n v="0.32726974503415435"/>
    <n v="0.33131234037618496"/>
    <n v="0.40939557349130401"/>
    <n v="0.50603131039456062"/>
    <n v="0.5380266581973624"/>
    <n v="0.60300567146508288"/>
  </r>
  <r>
    <x v="6"/>
    <x v="4"/>
    <s v="2017/11/09, Y"/>
    <x v="18"/>
    <x v="3"/>
    <s v="is_arm16fraud_bad"/>
    <x v="1"/>
    <n v="0"/>
    <n v="0.10373823860948388"/>
    <n v="6.8608977239632885E-2"/>
    <n v="0.12657816253666038"/>
    <n v="0.49697731972255998"/>
    <n v="0.49091331922223402"/>
    <n v="0.40327548088010928"/>
    <n v="0.33813533361910325"/>
    <n v="0.34724373021197502"/>
    <n v="0.31487474796913478"/>
  </r>
  <r>
    <x v="6"/>
    <x v="4"/>
    <s v="2017/11/09, Y"/>
    <x v="18"/>
    <x v="3"/>
    <s v="is_arm16fraud_bad"/>
    <x v="2"/>
    <n v="993.5"/>
    <n v="975"/>
    <n v="958"/>
    <n v="880.5"/>
    <n v="843.5"/>
    <n v="836.5"/>
    <n v="822"/>
    <n v="773.5"/>
    <n v="737.5"/>
    <n v="711.5"/>
  </r>
  <r>
    <x v="6"/>
    <x v="4"/>
    <s v="2017/11/16, C"/>
    <x v="19"/>
    <x v="1"/>
    <s v="is_arm16fraud_bad"/>
    <x v="0"/>
    <n v="0.60837743032226177"/>
    <n v="0.68162072346319491"/>
    <n v="0.77882518371520748"/>
    <n v="0.81254262521591858"/>
    <n v="0.81254262521591858"/>
    <n v="0.8572151160291045"/>
    <n v="0.86688961744579995"/>
    <n v="0.86688961744579995"/>
    <n v="0.86897356372517198"/>
    <n v="0.86897356372517198"/>
  </r>
  <r>
    <x v="6"/>
    <x v="4"/>
    <s v="2017/11/16, C"/>
    <x v="19"/>
    <x v="1"/>
    <s v="is_arm16fraud_bad"/>
    <x v="1"/>
    <n v="12.719480256739979"/>
    <n v="24.073206719221918"/>
    <n v="35.441498683229227"/>
    <n v="46.479392476191776"/>
    <n v="61.120446502401322"/>
    <n v="71.157322995403405"/>
    <n v="83.840073168312401"/>
    <n v="97.810455755732178"/>
    <n v="111.54257624764016"/>
    <n v="125.01464513487764"/>
  </r>
  <r>
    <x v="6"/>
    <x v="4"/>
    <s v="2017/11/16, C"/>
    <x v="19"/>
    <x v="1"/>
    <s v="is_arm16fraud_bad"/>
    <x v="2"/>
    <n v="270.5"/>
    <n v="178"/>
    <n v="134"/>
    <n v="109"/>
    <n v="92.5"/>
    <n v="78.5"/>
    <n v="70"/>
    <n v="61"/>
    <n v="56"/>
    <n v="49.5"/>
  </r>
  <r>
    <x v="6"/>
    <x v="4"/>
    <s v="2017/11/16, T"/>
    <x v="19"/>
    <x v="2"/>
    <s v="is_arm16fraud_bad"/>
    <x v="0"/>
    <n v="0.42059032998338208"/>
    <n v="0.45710703002781811"/>
    <n v="0.47230659662407698"/>
    <n v="0.47230659662407698"/>
    <n v="0.47535016222204624"/>
    <n v="0.47595278821044418"/>
    <n v="0.47595278821044418"/>
    <n v="0.67024792885361051"/>
    <n v="0.67024792885361051"/>
    <n v="0.67352889256822157"/>
  </r>
  <r>
    <x v="6"/>
    <x v="4"/>
    <s v="2017/11/16, T"/>
    <x v="19"/>
    <x v="2"/>
    <s v="is_arm16fraud_bad"/>
    <x v="1"/>
    <n v="83.850340111440772"/>
    <n v="159.33661144698644"/>
    <n v="232.50064762665775"/>
    <n v="314.82184789473001"/>
    <n v="389.87015148992822"/>
    <n v="470.59381634480087"/>
    <n v="553.09557168435856"/>
    <n v="450.49937107775031"/>
    <n v="500.97850311963595"/>
    <n v="555.49331212493678"/>
  </r>
  <r>
    <x v="6"/>
    <x v="4"/>
    <s v="2017/11/16, T"/>
    <x v="19"/>
    <x v="2"/>
    <s v="is_arm16fraud_bad"/>
    <x v="2"/>
    <n v="246"/>
    <n v="180.5"/>
    <n v="143"/>
    <n v="122"/>
    <n v="106.5"/>
    <n v="96.5"/>
    <n v="85.5"/>
    <n v="75.5"/>
    <n v="68"/>
    <n v="61.5"/>
  </r>
  <r>
    <x v="6"/>
    <x v="4"/>
    <s v="2017/11/16, Y"/>
    <x v="19"/>
    <x v="3"/>
    <s v="is_arm16fraud_bad"/>
    <x v="0"/>
    <n v="8.6515187284422881E-2"/>
    <n v="0.16238747161328465"/>
    <n v="0.24193023396712057"/>
    <n v="0.28962900364979527"/>
    <n v="0.3154843656313393"/>
    <n v="0.35826270168408691"/>
    <n v="0.36963054964201936"/>
    <n v="0.3900671044192397"/>
    <n v="0.44872685451168592"/>
    <n v="0.51659570423079582"/>
  </r>
  <r>
    <x v="6"/>
    <x v="4"/>
    <s v="2017/11/16, Y"/>
    <x v="19"/>
    <x v="3"/>
    <s v="is_arm16fraud_bad"/>
    <x v="1"/>
    <n v="0"/>
    <n v="0"/>
    <n v="0"/>
    <n v="2.0889694693793938E-3"/>
    <n v="1.1013265452079618E-2"/>
    <n v="2.4099490946581602E-2"/>
    <n v="4.7303890745437699E-2"/>
    <n v="5.3617312776852256E-2"/>
    <n v="8.6356086574443214E-2"/>
    <n v="0.10506399527807719"/>
  </r>
  <r>
    <x v="6"/>
    <x v="4"/>
    <s v="2017/11/16, Y"/>
    <x v="19"/>
    <x v="3"/>
    <s v="is_arm16fraud_bad"/>
    <x v="2"/>
    <n v="990"/>
    <n v="962.5"/>
    <n v="924.5"/>
    <n v="889"/>
    <n v="847.5"/>
    <n v="801"/>
    <n v="737.5"/>
    <n v="713.5"/>
    <n v="640.5"/>
    <n v="610.5"/>
  </r>
  <r>
    <x v="6"/>
    <x v="4"/>
    <s v="2017/11/23, C"/>
    <x v="20"/>
    <x v="1"/>
    <s v="is_arm16fraud_bad"/>
    <x v="0"/>
    <n v="6.3157418410893845E-3"/>
    <n v="0.1186997458404128"/>
    <n v="0.29480357310239552"/>
    <n v="0.30062586394327689"/>
    <n v="0.30062586394327689"/>
    <n v="0.39940225629931136"/>
    <n v="0.39961558227756727"/>
    <n v="0.39961558227756727"/>
    <n v="0.39961558227756727"/>
    <n v="0.41515066955267266"/>
  </r>
  <r>
    <x v="6"/>
    <x v="4"/>
    <s v="2017/11/23, C"/>
    <x v="20"/>
    <x v="1"/>
    <s v="is_arm16fraud_bad"/>
    <x v="1"/>
    <n v="1338.2697884680997"/>
    <n v="157.0932541843662"/>
    <n v="98.78443959594189"/>
    <n v="131.97315502386857"/>
    <n v="167.32840073397651"/>
    <n v="153.16621033266071"/>
    <n v="179.74267738995863"/>
    <n v="206.29477010347631"/>
    <n v="233.83247103039591"/>
    <n v="251.64459612015833"/>
  </r>
  <r>
    <x v="6"/>
    <x v="4"/>
    <s v="2017/11/23, C"/>
    <x v="20"/>
    <x v="1"/>
    <s v="is_arm16fraud_bad"/>
    <x v="2"/>
    <n v="251"/>
    <n v="183"/>
    <n v="140"/>
    <n v="109"/>
    <n v="93"/>
    <n v="79"/>
    <n v="68.5"/>
    <n v="58.5"/>
    <n v="52.5"/>
    <n v="47"/>
  </r>
  <r>
    <x v="6"/>
    <x v="4"/>
    <s v="2017/11/23, T"/>
    <x v="20"/>
    <x v="2"/>
    <s v="is_arm16fraud_bad"/>
    <x v="0"/>
    <n v="0.28123588870749244"/>
    <n v="0.28123588870749244"/>
    <n v="0.59795407968321235"/>
    <n v="0.62051477995067561"/>
    <n v="0.62051477995067561"/>
    <n v="0.66667824516308327"/>
    <n v="0.66667824516308327"/>
    <n v="0.66667824516308327"/>
    <n v="0.66667824516308327"/>
    <n v="0.66667824516308327"/>
  </r>
  <r>
    <x v="6"/>
    <x v="4"/>
    <s v="2017/11/23, T"/>
    <x v="20"/>
    <x v="2"/>
    <s v="is_arm16fraud_bad"/>
    <x v="1"/>
    <n v="531.74331501265988"/>
    <n v="995.19062249119986"/>
    <n v="708.18242615237148"/>
    <n v="903.98494877966868"/>
    <n v="1127.3098620129867"/>
    <n v="1262.6937555358727"/>
    <n v="1474.7751849632677"/>
    <n v="1692.8982702026781"/>
    <n v="1910.7834431824101"/>
    <n v="2109.2778421820462"/>
  </r>
  <r>
    <x v="6"/>
    <x v="4"/>
    <s v="2017/11/23, T"/>
    <x v="20"/>
    <x v="2"/>
    <s v="is_arm16fraud_bad"/>
    <x v="2"/>
    <n v="236"/>
    <n v="178.5"/>
    <n v="144"/>
    <n v="117"/>
    <n v="101.5"/>
    <n v="89.5"/>
    <n v="77"/>
    <n v="70"/>
    <n v="63"/>
    <n v="57"/>
  </r>
  <r>
    <x v="6"/>
    <x v="4"/>
    <s v="2017/11/23, Y"/>
    <x v="20"/>
    <x v="3"/>
    <s v="is_arm16fraud_bad"/>
    <x v="0"/>
    <n v="9.7852418966404925E-2"/>
    <n v="0.19992151700463265"/>
    <n v="0.29016114400438431"/>
    <n v="0.3661789258023247"/>
    <n v="0.41693529859127998"/>
    <n v="0.45305759029083914"/>
    <n v="0.51900732582814046"/>
    <n v="0.55527998305751491"/>
    <n v="0.57477711971703138"/>
    <n v="0.57902992557199207"/>
  </r>
  <r>
    <x v="6"/>
    <x v="4"/>
    <s v="2017/11/23, Y"/>
    <x v="20"/>
    <x v="3"/>
    <s v="is_arm16fraud_bad"/>
    <x v="1"/>
    <n v="4.1334057091768309E-2"/>
    <n v="2.0231126357606054E-2"/>
    <n v="5.780642087177032E-2"/>
    <n v="5.308431489977597E-2"/>
    <n v="5.0579256369244013E-2"/>
    <n v="0.12621409440001516"/>
    <n v="0.17581866842052388"/>
    <n v="0.24864726949950544"/>
    <n v="0.39300609849321344"/>
    <n v="0.55276180320040147"/>
  </r>
  <r>
    <x v="6"/>
    <x v="4"/>
    <s v="2017/11/23, Y"/>
    <x v="20"/>
    <x v="3"/>
    <s v="is_arm16fraud_bad"/>
    <x v="2"/>
    <n v="991"/>
    <n v="978"/>
    <n v="932"/>
    <n v="866"/>
    <n v="807.5"/>
    <n v="747"/>
    <n v="700"/>
    <n v="633.5"/>
    <n v="601.5"/>
    <n v="571.5"/>
  </r>
  <r>
    <x v="6"/>
    <x v="4"/>
    <s v="2017/11/30, C"/>
    <x v="21"/>
    <x v="1"/>
    <s v="is_arm16fraud_bad"/>
    <x v="0"/>
    <n v="0.5356589204180805"/>
    <n v="0.55849237240381611"/>
    <n v="0.56508797810598144"/>
    <n v="0.59164654468710443"/>
    <n v="0.59229892902955394"/>
    <n v="0.59490520447763995"/>
    <n v="0.59490520447763995"/>
    <n v="0.59490520447763995"/>
    <n v="0.60096259309728428"/>
    <n v="0.60096259309728428"/>
  </r>
  <r>
    <x v="6"/>
    <x v="4"/>
    <s v="2017/11/30, C"/>
    <x v="21"/>
    <x v="1"/>
    <s v="is_arm16fraud_bad"/>
    <x v="1"/>
    <n v="20.462148119166404"/>
    <n v="42.831870023639773"/>
    <n v="68.741237114889813"/>
    <n v="91.051757431576561"/>
    <n v="115.45013141608578"/>
    <n v="139.31705448140204"/>
    <n v="164.5841977204033"/>
    <n v="190.43771546849612"/>
    <n v="213.09457854949432"/>
    <n v="234.52952942086432"/>
  </r>
  <r>
    <x v="6"/>
    <x v="4"/>
    <s v="2017/11/30, C"/>
    <x v="21"/>
    <x v="1"/>
    <s v="is_arm16fraud_bad"/>
    <x v="2"/>
    <n v="221"/>
    <n v="143"/>
    <n v="112.5"/>
    <n v="95"/>
    <n v="79.5"/>
    <n v="69"/>
    <n v="58.5"/>
    <n v="51.5"/>
    <n v="47.5"/>
    <n v="43.5"/>
  </r>
  <r>
    <x v="6"/>
    <x v="4"/>
    <s v="2017/11/30, T"/>
    <x v="21"/>
    <x v="2"/>
    <s v="is_arm16fraud_bad"/>
    <x v="0"/>
    <n v="0.43711729729654863"/>
    <n v="0.53680109362426487"/>
    <n v="0.60868445144964756"/>
    <n v="0.60868445144964756"/>
    <n v="0.61108887359193809"/>
    <n v="0.61108887359193809"/>
    <n v="0.66815234839744408"/>
    <n v="0.66815234839744408"/>
    <n v="0.66815234839744408"/>
    <n v="0.66815234839744408"/>
  </r>
  <r>
    <x v="6"/>
    <x v="4"/>
    <s v="2017/11/30, T"/>
    <x v="21"/>
    <x v="2"/>
    <s v="is_arm16fraud_bad"/>
    <x v="1"/>
    <n v="94.447560202788324"/>
    <n v="159.29365898465318"/>
    <n v="211.46483962573265"/>
    <n v="285.18276932318781"/>
    <n v="358.89028304110531"/>
    <n v="441.26916103062501"/>
    <n v="466.18228553423666"/>
    <n v="535.25639500174111"/>
    <n v="605.400434901577"/>
    <n v="674.89732135453812"/>
  </r>
  <r>
    <x v="6"/>
    <x v="4"/>
    <s v="2017/11/30, T"/>
    <x v="21"/>
    <x v="2"/>
    <s v="is_arm16fraud_bad"/>
    <x v="2"/>
    <n v="230.5"/>
    <n v="168.5"/>
    <n v="135.5"/>
    <n v="112"/>
    <n v="96"/>
    <n v="86"/>
    <n v="78"/>
    <n v="69.5"/>
    <n v="63.5"/>
    <n v="58"/>
  </r>
  <r>
    <x v="6"/>
    <x v="4"/>
    <s v="2017/11/30, Y"/>
    <x v="21"/>
    <x v="3"/>
    <s v="is_arm16fraud_bad"/>
    <x v="0"/>
    <n v="7.7882975044981775E-2"/>
    <n v="0.1521094372065209"/>
    <n v="0.21028632315579648"/>
    <n v="0.27206613479610814"/>
    <n v="0.34262788339568317"/>
    <n v="0.41406569068694882"/>
    <n v="0.47188457460146654"/>
    <n v="0.49960866503487311"/>
    <n v="0.55184755277967312"/>
    <n v="0.61790302853178669"/>
  </r>
  <r>
    <x v="6"/>
    <x v="4"/>
    <s v="2017/11/30, Y"/>
    <x v="21"/>
    <x v="3"/>
    <s v="is_arm16fraud_bad"/>
    <x v="1"/>
    <n v="0"/>
    <n v="0"/>
    <n v="0"/>
    <n v="0"/>
    <n v="0"/>
    <n v="0"/>
    <n v="9.0206757027233991E-3"/>
    <n v="1.1350139025477391E-2"/>
    <n v="1.1339770621951536E-2"/>
    <n v="1.145446906895198E-2"/>
  </r>
  <r>
    <x v="6"/>
    <x v="4"/>
    <s v="2017/11/30, Y"/>
    <x v="21"/>
    <x v="3"/>
    <s v="is_arm16fraud_bad"/>
    <x v="2"/>
    <n v="996.5"/>
    <n v="990"/>
    <n v="982.5"/>
    <n v="975"/>
    <n v="966"/>
    <n v="957.5"/>
    <n v="933"/>
    <n v="918"/>
    <n v="884"/>
    <n v="844"/>
  </r>
  <r>
    <x v="6"/>
    <x v="4"/>
    <s v="2017/12/07, C"/>
    <x v="22"/>
    <x v="1"/>
    <s v="is_arm16fraud_bad"/>
    <x v="0"/>
    <n v="0.35706839961713877"/>
    <n v="0.5982089228348777"/>
    <n v="0.61866435193258318"/>
    <n v="0.65420688710892017"/>
    <n v="0.66810045842585153"/>
    <n v="0.66810045842585153"/>
    <n v="0.70508970240424895"/>
    <n v="0.92088698750017761"/>
    <n v="0.92340322745233294"/>
    <n v="0.95662586172822273"/>
  </r>
  <r>
    <x v="6"/>
    <x v="4"/>
    <s v="2017/12/07, C"/>
    <x v="22"/>
    <x v="1"/>
    <s v="is_arm16fraud_bad"/>
    <x v="1"/>
    <n v="40.496190744921002"/>
    <n v="58.921924528627827"/>
    <n v="88.828980774691431"/>
    <n v="116.36735193536416"/>
    <n v="147.01468996024931"/>
    <n v="168.34993349109862"/>
    <n v="191.279276737625"/>
    <n v="168.623132339492"/>
    <n v="192.71384667464943"/>
    <n v="209.52527437509451"/>
  </r>
  <r>
    <x v="6"/>
    <x v="4"/>
    <s v="2017/12/07, C"/>
    <x v="22"/>
    <x v="1"/>
    <s v="is_arm16fraud_bad"/>
    <x v="2"/>
    <n v="272"/>
    <n v="174"/>
    <n v="126.5"/>
    <n v="103"/>
    <n v="82"/>
    <n v="76.5"/>
    <n v="64.5"/>
    <n v="56"/>
    <n v="49.5"/>
    <n v="44.5"/>
  </r>
  <r>
    <x v="6"/>
    <x v="4"/>
    <s v="2017/12/07, T"/>
    <x v="22"/>
    <x v="2"/>
    <s v="is_arm16fraud_bad"/>
    <x v="0"/>
    <n v="0.25234891269330834"/>
    <n v="0.31583797034544642"/>
    <n v="0.37581679347003999"/>
    <n v="0.37581679347003999"/>
    <n v="0.38735899884416286"/>
    <n v="0.38827812604282258"/>
    <n v="0.38827812604282258"/>
    <n v="0.58226477098606411"/>
    <n v="0.58226477098606411"/>
    <n v="0.58226477098606411"/>
  </r>
  <r>
    <x v="6"/>
    <x v="4"/>
    <s v="2017/12/07, T"/>
    <x v="22"/>
    <x v="2"/>
    <s v="is_arm16fraud_bad"/>
    <x v="1"/>
    <n v="126.98732063108577"/>
    <n v="213.15093518762245"/>
    <n v="266.88353529643098"/>
    <n v="359.73186633566007"/>
    <n v="430.06547271274752"/>
    <n v="518.99169402612222"/>
    <n v="606.48681987961845"/>
    <n v="466.23082353687749"/>
    <n v="523.75556652864384"/>
    <n v="584.95677660907802"/>
  </r>
  <r>
    <x v="6"/>
    <x v="4"/>
    <s v="2017/12/07, T"/>
    <x v="22"/>
    <x v="2"/>
    <s v="is_arm16fraud_bad"/>
    <x v="2"/>
    <n v="239.5"/>
    <n v="169.5"/>
    <n v="128"/>
    <n v="107"/>
    <n v="94"/>
    <n v="79.5"/>
    <n v="69"/>
    <n v="61.5"/>
    <n v="55.5"/>
    <n v="49.5"/>
  </r>
  <r>
    <x v="6"/>
    <x v="4"/>
    <s v="2017/12/07, Y"/>
    <x v="22"/>
    <x v="3"/>
    <s v="is_arm16fraud_bad"/>
    <x v="0"/>
    <n v="0.13703218130232589"/>
    <n v="0.23997308166640471"/>
    <n v="0.31442898854549262"/>
    <n v="0.36296822102430226"/>
    <n v="0.46141701047712191"/>
    <n v="0.50969888802284369"/>
    <n v="0.51591242046673091"/>
    <n v="0.53846738767174629"/>
    <n v="0.60963869995928477"/>
    <n v="0.6881860004280751"/>
  </r>
  <r>
    <x v="6"/>
    <x v="4"/>
    <s v="2017/12/07, Y"/>
    <x v="22"/>
    <x v="3"/>
    <s v="is_arm16fraud_bad"/>
    <x v="1"/>
    <n v="0"/>
    <n v="0"/>
    <n v="0"/>
    <n v="4.1185005536632097E-2"/>
    <n v="5.4784391743917853E-2"/>
    <n v="8.1541637121165286E-2"/>
    <n v="0.2641675896881881"/>
    <n v="0.34960627881740941"/>
    <n v="0.37585058368634777"/>
    <n v="0.36393820421015327"/>
  </r>
  <r>
    <x v="6"/>
    <x v="4"/>
    <s v="2017/12/07, Y"/>
    <x v="22"/>
    <x v="3"/>
    <s v="is_arm16fraud_bad"/>
    <x v="2"/>
    <n v="991"/>
    <n v="968"/>
    <n v="906"/>
    <n v="870"/>
    <n v="817.5"/>
    <n v="760.5"/>
    <n v="739.5"/>
    <n v="695.5"/>
    <n v="658.5"/>
    <n v="627"/>
  </r>
  <r>
    <x v="6"/>
    <x v="4"/>
    <s v="2017/12/14, C"/>
    <x v="23"/>
    <x v="1"/>
    <s v="is_arm16fraud_bad"/>
    <x v="0"/>
    <n v="0.27267158675630215"/>
    <n v="0.36961378940043937"/>
    <n v="0.45040407194946241"/>
    <n v="0.48688944043568527"/>
    <n v="0.51680446205011044"/>
    <n v="0.84604502594278896"/>
    <n v="0.85032736676583554"/>
    <n v="0.89791964584120942"/>
    <n v="0.91919985535593918"/>
    <n v="0.91919985535593918"/>
  </r>
  <r>
    <x v="6"/>
    <x v="4"/>
    <s v="2017/12/14, C"/>
    <x v="23"/>
    <x v="1"/>
    <s v="is_arm16fraud_bad"/>
    <x v="1"/>
    <n v="54.580133099712256"/>
    <n v="83.165524274838148"/>
    <n v="108.14082601841218"/>
    <n v="136.83046083073765"/>
    <n v="164.61897512446251"/>
    <n v="119.11209862088261"/>
    <n v="140.29902989190663"/>
    <n v="153.06126956852827"/>
    <n v="169.53165054932475"/>
    <n v="190.16140111200124"/>
  </r>
  <r>
    <x v="6"/>
    <x v="4"/>
    <s v="2017/12/14, C"/>
    <x v="23"/>
    <x v="1"/>
    <s v="is_arm16fraud_bad"/>
    <x v="2"/>
    <n v="225"/>
    <n v="156.5"/>
    <n v="120"/>
    <n v="97"/>
    <n v="81"/>
    <n v="70"/>
    <n v="61.5"/>
    <n v="54.5"/>
    <n v="47.5"/>
    <n v="42"/>
  </r>
  <r>
    <x v="6"/>
    <x v="4"/>
    <s v="2017/12/14, T"/>
    <x v="23"/>
    <x v="2"/>
    <s v="is_arm16fraud_bad"/>
    <x v="0"/>
    <n v="0.25409900164220739"/>
    <n v="0.26374950400704394"/>
    <n v="0.36373782222647005"/>
    <n v="0.36938755610392338"/>
    <n v="0.48779640104614685"/>
    <n v="0.77742732436056738"/>
    <n v="0.78314270791397189"/>
    <n v="0.84031971392188254"/>
    <n v="0.88666066165218971"/>
    <n v="0.88666066165218971"/>
  </r>
  <r>
    <x v="6"/>
    <x v="4"/>
    <s v="2017/12/14, T"/>
    <x v="23"/>
    <x v="2"/>
    <s v="is_arm16fraud_bad"/>
    <x v="1"/>
    <n v="109.98908418061065"/>
    <n v="212.87167999062925"/>
    <n v="225.74360600913045"/>
    <n v="300.67483508096973"/>
    <n v="286.91946324664542"/>
    <n v="216.30372550480593"/>
    <n v="252.40965013930321"/>
    <n v="270.83377833741571"/>
    <n v="287.59906533508126"/>
    <n v="320.03814225547802"/>
  </r>
  <r>
    <x v="6"/>
    <x v="4"/>
    <s v="2017/12/14, T"/>
    <x v="23"/>
    <x v="2"/>
    <s v="is_arm16fraud_bad"/>
    <x v="2"/>
    <n v="243.5"/>
    <n v="167"/>
    <n v="133"/>
    <n v="107.5"/>
    <n v="92.5"/>
    <n v="82"/>
    <n v="74"/>
    <n v="64.5"/>
    <n v="57.5"/>
    <n v="52.5"/>
  </r>
  <r>
    <x v="6"/>
    <x v="4"/>
    <s v="2017/12/14, Y"/>
    <x v="23"/>
    <x v="3"/>
    <s v="is_arm16fraud_bad"/>
    <x v="0"/>
    <n v="0.1178443838702324"/>
    <n v="0.25247697658485319"/>
    <n v="0.27366790475588454"/>
    <n v="0.2867492527726111"/>
    <n v="0.36877524945358703"/>
    <n v="0.38573547543839137"/>
    <n v="0.49824617862070864"/>
    <n v="0.53258064660310811"/>
    <n v="0.57469279232857196"/>
    <n v="0.59002773089980787"/>
  </r>
  <r>
    <x v="6"/>
    <x v="4"/>
    <s v="2017/12/14, Y"/>
    <x v="23"/>
    <x v="3"/>
    <s v="is_arm16fraud_bad"/>
    <x v="1"/>
    <n v="0"/>
    <n v="0"/>
    <n v="6.2622842498418093E-4"/>
    <n v="2.2865179522967391E-2"/>
    <n v="6.6411865069429782E-2"/>
    <n v="0.14636029380118692"/>
    <n v="0.11502896010686969"/>
    <n v="0.1868381084558586"/>
    <n v="0.2885688585257804"/>
    <n v="0.38139614915113373"/>
  </r>
  <r>
    <x v="6"/>
    <x v="4"/>
    <s v="2017/12/14, Y"/>
    <x v="23"/>
    <x v="3"/>
    <s v="is_arm16fraud_bad"/>
    <x v="2"/>
    <n v="994"/>
    <n v="977.5"/>
    <n v="944"/>
    <n v="904.5"/>
    <n v="828"/>
    <n v="782"/>
    <n v="746"/>
    <n v="685"/>
    <n v="594"/>
    <n v="564.5"/>
  </r>
  <r>
    <x v="6"/>
    <x v="4"/>
    <s v="2017/12/21, C"/>
    <x v="24"/>
    <x v="1"/>
    <s v="is_arm16fraud_bad"/>
    <x v="0"/>
    <n v="0.24901764826129419"/>
    <n v="0.35238225028580927"/>
    <n v="0.3621641265587025"/>
    <n v="0.3621641265587025"/>
    <n v="0.4705029489479941"/>
    <n v="0.4799668385309015"/>
    <n v="0.48223817203079922"/>
    <n v="0.52060478039990621"/>
    <n v="0.63718475783799322"/>
    <n v="0.77153791991278076"/>
  </r>
  <r>
    <x v="6"/>
    <x v="4"/>
    <s v="2017/12/21, C"/>
    <x v="24"/>
    <x v="1"/>
    <s v="is_arm16fraud_bad"/>
    <x v="1"/>
    <n v="30.897668019640921"/>
    <n v="49.881585308209608"/>
    <n v="86.337741716316515"/>
    <n v="110.08867983693943"/>
    <n v="110.22563541423618"/>
    <n v="132.40610975715563"/>
    <n v="156.36731782178995"/>
    <n v="169.29261438003553"/>
    <n v="156.48128861692021"/>
    <n v="144.60662083989578"/>
  </r>
  <r>
    <x v="6"/>
    <x v="4"/>
    <s v="2017/12/21, C"/>
    <x v="24"/>
    <x v="1"/>
    <s v="is_arm16fraud_bad"/>
    <x v="2"/>
    <n v="277"/>
    <n v="190.5"/>
    <n v="144"/>
    <n v="127"/>
    <n v="106"/>
    <n v="88.5"/>
    <n v="77"/>
    <n v="68"/>
    <n v="60"/>
    <n v="54.5"/>
  </r>
  <r>
    <x v="6"/>
    <x v="4"/>
    <s v="2017/12/21, T"/>
    <x v="24"/>
    <x v="2"/>
    <s v="is_arm16fraud_bad"/>
    <x v="0"/>
    <n v="0.12022385745211704"/>
    <n v="0.16229819577806204"/>
    <n v="0.16229819577806204"/>
    <n v="0.55233601454116787"/>
    <n v="0.61405574217200976"/>
    <n v="0.61528396475186353"/>
    <n v="0.65231580133036882"/>
    <n v="0.75723933830280021"/>
    <n v="0.80661512040747341"/>
    <n v="0.83746881225013148"/>
  </r>
  <r>
    <x v="6"/>
    <x v="4"/>
    <s v="2017/12/21, T"/>
    <x v="24"/>
    <x v="2"/>
    <s v="is_arm16fraud_bad"/>
    <x v="1"/>
    <n v="246.31637917757593"/>
    <n v="384.80482773045344"/>
    <n v="582.93174817462739"/>
    <n v="228.94209752936047"/>
    <n v="260.96627584404632"/>
    <n v="317.09507723944222"/>
    <n v="351.75371369098315"/>
    <n v="347.45634729806835"/>
    <n v="368.32408370954153"/>
    <n v="395.83651769856073"/>
  </r>
  <r>
    <x v="6"/>
    <x v="4"/>
    <s v="2017/12/21, T"/>
    <x v="24"/>
    <x v="2"/>
    <s v="is_arm16fraud_bad"/>
    <x v="2"/>
    <n v="243"/>
    <n v="169.5"/>
    <n v="136.5"/>
    <n v="118"/>
    <n v="104.5"/>
    <n v="89"/>
    <n v="81.5"/>
    <n v="74.5"/>
    <n v="67"/>
    <n v="61"/>
  </r>
  <r>
    <x v="6"/>
    <x v="4"/>
    <s v="2017/12/21, Y"/>
    <x v="24"/>
    <x v="3"/>
    <s v="is_arm16fraud_bad"/>
    <x v="0"/>
    <n v="0.20260209170148497"/>
    <n v="0.20620116828854776"/>
    <n v="0.32157072467762188"/>
    <n v="0.36108863416591447"/>
    <n v="0.41050901226017034"/>
    <n v="0.42414926364313471"/>
    <n v="0.4410208836282381"/>
    <n v="0.44348602952468991"/>
    <n v="0.49053535126052655"/>
    <n v="0.49459607361322638"/>
  </r>
  <r>
    <x v="6"/>
    <x v="4"/>
    <s v="2017/12/21, Y"/>
    <x v="24"/>
    <x v="3"/>
    <s v="is_arm16fraud_bad"/>
    <x v="1"/>
    <n v="0"/>
    <n v="0"/>
    <n v="1.8858129854930211E-3"/>
    <n v="5.364081933880311E-2"/>
    <n v="0.14952185479232069"/>
    <n v="0.33900314785621621"/>
    <n v="0.43143767250394283"/>
    <n v="0.57975038470922413"/>
    <n v="0.60735894160533133"/>
    <n v="0.75849039235991234"/>
  </r>
  <r>
    <x v="6"/>
    <x v="4"/>
    <s v="2017/12/21, Y"/>
    <x v="24"/>
    <x v="3"/>
    <s v="is_arm16fraud_bad"/>
    <x v="2"/>
    <n v="956"/>
    <n v="953"/>
    <n v="892"/>
    <n v="795.5"/>
    <n v="758.5"/>
    <n v="728.5"/>
    <n v="654.5"/>
    <n v="636.5"/>
    <n v="576"/>
    <n v="534"/>
  </r>
  <r>
    <x v="6"/>
    <x v="4"/>
    <s v="2017/12/28, C"/>
    <x v="25"/>
    <x v="1"/>
    <s v="is_arm16fraud_bad"/>
    <x v="0"/>
    <n v="0.34871987720420072"/>
    <n v="0.34871987720420072"/>
    <n v="0.50045287535611804"/>
    <n v="0.77073239968335294"/>
    <n v="0.79676066086147279"/>
    <n v="0.80167717522837634"/>
    <n v="0.80167717522837634"/>
    <n v="0.80992989577282204"/>
    <n v="0.81614577465097904"/>
    <n v="0.86765211563758848"/>
  </r>
  <r>
    <x v="6"/>
    <x v="4"/>
    <s v="2017/12/28, C"/>
    <x v="25"/>
    <x v="1"/>
    <s v="is_arm16fraud_bad"/>
    <x v="1"/>
    <n v="50.484002534418146"/>
    <n v="110.40159617991014"/>
    <n v="124.25142464511796"/>
    <n v="108.23869290923002"/>
    <n v="131.48942269726271"/>
    <n v="158.81421309605295"/>
    <n v="188.82239014373721"/>
    <n v="214.11604382898381"/>
    <n v="241.55080383603791"/>
    <n v="254.01824397137764"/>
  </r>
  <r>
    <x v="6"/>
    <x v="4"/>
    <s v="2017/12/28, C"/>
    <x v="25"/>
    <x v="1"/>
    <s v="is_arm16fraud_bad"/>
    <x v="2"/>
    <n v="245"/>
    <n v="171.5"/>
    <n v="126.5"/>
    <n v="99"/>
    <n v="85"/>
    <n v="76"/>
    <n v="67"/>
    <n v="60"/>
    <n v="54"/>
    <n v="48"/>
  </r>
  <r>
    <x v="6"/>
    <x v="4"/>
    <s v="2017/12/28, T"/>
    <x v="25"/>
    <x v="2"/>
    <s v="is_arm16fraud_bad"/>
    <x v="0"/>
    <n v="8.4391449135245461E-2"/>
    <n v="0.23306477602320344"/>
    <n v="0.23306477602320344"/>
    <n v="0.25185662620403199"/>
    <n v="0.25185662620403199"/>
    <n v="0.25185662620403199"/>
    <n v="0.43232713861137961"/>
    <n v="0.70331220682493645"/>
    <n v="0.74050918466000659"/>
    <n v="0.74050918466000659"/>
  </r>
  <r>
    <x v="6"/>
    <x v="4"/>
    <s v="2017/12/28, T"/>
    <x v="25"/>
    <x v="2"/>
    <s v="is_arm16fraud_bad"/>
    <x v="1"/>
    <n v="1070.6067973523423"/>
    <n v="843.36548979842689"/>
    <n v="1251.6067324237952"/>
    <n v="1577.5588461100997"/>
    <n v="1964.6978645359425"/>
    <n v="2375.3828053912657"/>
    <n v="1616.0477819374503"/>
    <n v="1140.9522284562197"/>
    <n v="1221.9433516116865"/>
    <n v="1360.5814547248096"/>
  </r>
  <r>
    <x v="6"/>
    <x v="4"/>
    <s v="2017/12/28, T"/>
    <x v="25"/>
    <x v="2"/>
    <s v="is_arm16fraud_bad"/>
    <x v="2"/>
    <n v="253"/>
    <n v="191.5"/>
    <n v="148"/>
    <n v="121.5"/>
    <n v="106"/>
    <n v="93.5"/>
    <n v="86.5"/>
    <n v="77"/>
    <n v="69.5"/>
    <n v="63"/>
  </r>
  <r>
    <x v="6"/>
    <x v="4"/>
    <s v="2017/12/28, Y"/>
    <x v="25"/>
    <x v="3"/>
    <s v="is_arm16fraud_bad"/>
    <x v="0"/>
    <n v="0.17141775789002117"/>
    <n v="0.27474626804187408"/>
    <n v="0.37348567549429024"/>
    <n v="0.5144311392148686"/>
    <n v="0.55437944020198993"/>
    <n v="0.61815185469350475"/>
    <n v="0.64799378822285525"/>
    <n v="0.66060829587214609"/>
    <n v="0.67210840829861829"/>
    <n v="0.69148953060660501"/>
  </r>
  <r>
    <x v="6"/>
    <x v="4"/>
    <s v="2017/12/28, Y"/>
    <x v="25"/>
    <x v="3"/>
    <s v="is_arm16fraud_bad"/>
    <x v="1"/>
    <n v="0"/>
    <n v="0"/>
    <n v="1.7524620120855879E-2"/>
    <n v="2.2677821370970921E-2"/>
    <n v="5.3906067073937691E-2"/>
    <n v="0.10655177524394356"/>
    <n v="0.19895337537270064"/>
    <n v="0.35567439725961086"/>
    <n v="0.46729260459193528"/>
    <n v="0.63821960953932644"/>
  </r>
  <r>
    <x v="6"/>
    <x v="4"/>
    <s v="2017/12/28, Y"/>
    <x v="25"/>
    <x v="3"/>
    <s v="is_arm16fraud_bad"/>
    <x v="2"/>
    <n v="980.5"/>
    <n v="932.5"/>
    <n v="856"/>
    <n v="798.5"/>
    <n v="765.5"/>
    <n v="706.5"/>
    <n v="669.5"/>
    <n v="610"/>
    <n v="583.5"/>
    <n v="524.5"/>
  </r>
  <r>
    <x v="6"/>
    <x v="4"/>
    <s v="2018/01/04, C"/>
    <x v="26"/>
    <x v="1"/>
    <s v="is_arm16fraud_bad"/>
    <x v="0"/>
    <n v="0.29032918010192715"/>
    <n v="0.3098631446336676"/>
    <n v="0.64572408772062062"/>
    <n v="0.64638339215444285"/>
    <n v="0.67666501288376946"/>
    <n v="0.70214596967033938"/>
    <n v="0.70545574418987989"/>
    <n v="0.70545574418987989"/>
    <n v="0.7066617080788814"/>
    <n v="0.73398805466263251"/>
  </r>
  <r>
    <x v="6"/>
    <x v="4"/>
    <s v="2018/01/04, C"/>
    <x v="26"/>
    <x v="1"/>
    <s v="is_arm16fraud_bad"/>
    <x v="1"/>
    <n v="23.724897581905942"/>
    <n v="54.198546943663317"/>
    <n v="42.872790544943328"/>
    <n v="59.973446950281883"/>
    <n v="74.682658881707781"/>
    <n v="87.364839263722644"/>
    <n v="103.95448269384306"/>
    <n v="121.33173343352276"/>
    <n v="138.21007857698763"/>
    <n v="149.2492563486833"/>
  </r>
  <r>
    <x v="6"/>
    <x v="4"/>
    <s v="2018/01/04, C"/>
    <x v="26"/>
    <x v="1"/>
    <s v="is_arm16fraud_bad"/>
    <x v="2"/>
    <n v="265"/>
    <n v="164.5"/>
    <n v="122"/>
    <n v="105"/>
    <n v="93.5"/>
    <n v="77.5"/>
    <n v="67"/>
    <n v="59.5"/>
    <n v="52.5"/>
    <n v="49"/>
  </r>
  <r>
    <x v="6"/>
    <x v="4"/>
    <s v="2018/01/04, T"/>
    <x v="26"/>
    <x v="2"/>
    <s v="is_arm16fraud_bad"/>
    <x v="0"/>
    <n v="2.2490746053712263E-2"/>
    <n v="0.60481992776858962"/>
    <n v="0.61605967529618277"/>
    <n v="0.61605967529618277"/>
    <n v="0.61605967529618277"/>
    <n v="0.6272994228237756"/>
    <n v="0.6272994228237756"/>
    <n v="0.6272994228237756"/>
    <n v="0.6272994228237756"/>
    <n v="0.63179982223422315"/>
  </r>
  <r>
    <x v="6"/>
    <x v="4"/>
    <s v="2018/01/04, T"/>
    <x v="26"/>
    <x v="2"/>
    <s v="is_arm16fraud_bad"/>
    <x v="1"/>
    <n v="3197.7798899449726"/>
    <n v="234.07499488438719"/>
    <n v="347.75026024545258"/>
    <n v="467.86488695302802"/>
    <n v="588.43464643144114"/>
    <n v="684.19972648192982"/>
    <n v="798.84963231997119"/>
    <n v="920.79904044480315"/>
    <n v="1041.1225764505425"/>
    <n v="1153.596304870448"/>
  </r>
  <r>
    <x v="6"/>
    <x v="4"/>
    <s v="2018/01/04, T"/>
    <x v="26"/>
    <x v="2"/>
    <s v="is_arm16fraud_bad"/>
    <x v="2"/>
    <n v="255"/>
    <n v="180.5"/>
    <n v="140"/>
    <n v="114"/>
    <n v="97"/>
    <n v="84.5"/>
    <n v="76"/>
    <n v="68"/>
    <n v="62"/>
    <n v="58"/>
  </r>
  <r>
    <x v="6"/>
    <x v="4"/>
    <s v="2018/01/04, Y"/>
    <x v="26"/>
    <x v="3"/>
    <s v="is_arm16fraud_bad"/>
    <x v="0"/>
    <n v="0.12591066534949025"/>
    <n v="0.19526091994904124"/>
    <n v="0.26556762260848243"/>
    <n v="0.27502473237643793"/>
    <n v="0.31017137302922432"/>
    <n v="0.41904045090097902"/>
    <n v="0.49768375687711935"/>
    <n v="0.52360233376152177"/>
    <n v="0.53947025916281122"/>
    <n v="0.5755525094576398"/>
  </r>
  <r>
    <x v="6"/>
    <x v="4"/>
    <s v="2018/01/04, Y"/>
    <x v="26"/>
    <x v="3"/>
    <s v="is_arm16fraud_bad"/>
    <x v="1"/>
    <n v="0"/>
    <n v="9.4022907004507619E-2"/>
    <n v="0.18753191896837887"/>
    <n v="0.37945240663687257"/>
    <n v="0.44004550262983799"/>
    <n v="0.35328080051718047"/>
    <n v="0.37903081868417104"/>
    <n v="0.51655671577356876"/>
    <n v="0.60739933757014364"/>
    <n v="0.70157655377164596"/>
  </r>
  <r>
    <x v="6"/>
    <x v="4"/>
    <s v="2018/01/04, Y"/>
    <x v="26"/>
    <x v="3"/>
    <s v="is_arm16fraud_bad"/>
    <x v="2"/>
    <n v="977.5"/>
    <n v="881"/>
    <n v="842.5"/>
    <n v="801.5"/>
    <n v="772.5"/>
    <n v="730.5"/>
    <n v="649"/>
    <n v="584.5"/>
    <n v="550"/>
    <n v="501"/>
  </r>
  <r>
    <x v="6"/>
    <x v="4"/>
    <s v="2018/01/11, C"/>
    <x v="27"/>
    <x v="1"/>
    <s v="is_arm16fraud_bad"/>
    <x v="0"/>
    <n v="0.25032620562937702"/>
    <n v="0.38612982540232021"/>
    <n v="0.43517162410459886"/>
    <n v="0.43517162410459886"/>
    <n v="0.46177846421502067"/>
    <n v="0.46177846421502067"/>
    <n v="0.52701959009045007"/>
    <n v="0.52701959009045007"/>
    <n v="0.52701959009045007"/>
    <n v="0.52701959009045007"/>
  </r>
  <r>
    <x v="6"/>
    <x v="4"/>
    <s v="2018/01/11, C"/>
    <x v="27"/>
    <x v="1"/>
    <s v="is_arm16fraud_bad"/>
    <x v="1"/>
    <n v="44.402341187525472"/>
    <n v="63.021117330636081"/>
    <n v="90.026174886794749"/>
    <n v="125.44450138701916"/>
    <n v="152.45653406633539"/>
    <n v="186.76813843743696"/>
    <n v="193.23935762587689"/>
    <n v="223.41607366922952"/>
    <n v="254.34410553529781"/>
    <n v="282.75435800483382"/>
  </r>
  <r>
    <x v="6"/>
    <x v="4"/>
    <s v="2018/01/11, C"/>
    <x v="27"/>
    <x v="1"/>
    <s v="is_arm16fraud_bad"/>
    <x v="2"/>
    <n v="262.5"/>
    <n v="185.5"/>
    <n v="138.5"/>
    <n v="109.5"/>
    <n v="90"/>
    <n v="78"/>
    <n v="68.5"/>
    <n v="61"/>
    <n v="56"/>
    <n v="50.5"/>
  </r>
  <r>
    <x v="6"/>
    <x v="4"/>
    <s v="2018/01/11, T"/>
    <x v="27"/>
    <x v="2"/>
    <s v="is_arm16fraud_bad"/>
    <x v="0"/>
    <n v="0.33821697640694282"/>
    <n v="0.4758890336994972"/>
    <n v="0.4758890336994972"/>
    <n v="0.48113106117621762"/>
    <n v="0.48899541355374843"/>
    <n v="0.53411775812199591"/>
    <n v="0.55005362654422152"/>
    <n v="0.78223427326198847"/>
    <n v="0.78223427326198847"/>
    <n v="0.78223427326198847"/>
  </r>
  <r>
    <x v="6"/>
    <x v="4"/>
    <s v="2018/01/11, T"/>
    <x v="27"/>
    <x v="2"/>
    <s v="is_arm16fraud_bad"/>
    <x v="1"/>
    <n v="46.070809685522896"/>
    <n v="68.283383202186513"/>
    <n v="101.89477809737927"/>
    <n v="135.57072625698325"/>
    <n v="165.41771909220589"/>
    <n v="183.98280399251777"/>
    <n v="210.70512805232696"/>
    <n v="170.39242385131652"/>
    <n v="192.70403757316515"/>
    <n v="215.33263632340817"/>
  </r>
  <r>
    <x v="6"/>
    <x v="4"/>
    <s v="2018/01/11, T"/>
    <x v="27"/>
    <x v="2"/>
    <s v="is_arm16fraud_bad"/>
    <x v="2"/>
    <n v="264"/>
    <n v="184.5"/>
    <n v="147.5"/>
    <n v="123"/>
    <n v="106.5"/>
    <n v="95.5"/>
    <n v="84.5"/>
    <n v="75"/>
    <n v="67"/>
    <n v="61"/>
  </r>
  <r>
    <x v="6"/>
    <x v="4"/>
    <s v="2018/01/11, Y"/>
    <x v="27"/>
    <x v="3"/>
    <s v="is_arm16fraud_bad"/>
    <x v="0"/>
    <n v="8.5762606721582396E-2"/>
    <n v="0.20865223941989711"/>
    <n v="0.27119277140497344"/>
    <n v="0.30323737631470699"/>
    <n v="0.35290276323282249"/>
    <n v="0.38893586332291713"/>
    <n v="0.40587467304004154"/>
    <n v="0.42873615220401401"/>
    <n v="0.4447681037419613"/>
    <n v="0.46668086015661714"/>
  </r>
  <r>
    <x v="6"/>
    <x v="4"/>
    <s v="2018/01/11, Y"/>
    <x v="27"/>
    <x v="3"/>
    <s v="is_arm16fraud_bad"/>
    <x v="1"/>
    <n v="2.2846628171580174E-2"/>
    <n v="2.7746885747722633E-2"/>
    <n v="0.12310277387543728"/>
    <n v="0.24692703826536633"/>
    <n v="0.34577322861036258"/>
    <n v="0.46024688887999687"/>
    <n v="0.69930021396197739"/>
    <n v="0.84787624381269888"/>
    <n v="0.98349982801750557"/>
    <n v="1.11610395214645"/>
  </r>
  <r>
    <x v="6"/>
    <x v="4"/>
    <s v="2018/01/11, Y"/>
    <x v="27"/>
    <x v="3"/>
    <s v="is_arm16fraud_bad"/>
    <x v="2"/>
    <n v="942.5"/>
    <n v="879.5"/>
    <n v="770.5"/>
    <n v="736.5"/>
    <n v="663.5"/>
    <n v="625.5"/>
    <n v="582"/>
    <n v="535.5"/>
    <n v="481.5"/>
    <n v="455"/>
  </r>
  <r>
    <x v="6"/>
    <x v="4"/>
    <s v="2018/01/18, C"/>
    <x v="28"/>
    <x v="1"/>
    <s v="is_arm16fraud_bad"/>
    <x v="0"/>
    <n v="0.20009409191251873"/>
    <n v="0.21014262564688196"/>
    <n v="0.21014262564688196"/>
    <n v="0.24812519853795648"/>
    <n v="0.24812519853795648"/>
    <n v="0.34865074610061397"/>
    <n v="0.35266774698121794"/>
    <n v="0.35266774698121794"/>
    <n v="0.66630745537670932"/>
    <n v="0.90475405419533317"/>
  </r>
  <r>
    <x v="6"/>
    <x v="4"/>
    <s v="2018/01/18, C"/>
    <x v="28"/>
    <x v="1"/>
    <s v="is_arm16fraud_bad"/>
    <x v="1"/>
    <n v="53.454649129858119"/>
    <n v="110.3879900882111"/>
    <n v="170.71923614167355"/>
    <n v="192.1530174858606"/>
    <n v="257.92811998638723"/>
    <n v="214.06831340030217"/>
    <n v="249.37794164595351"/>
    <n v="289.39544044877198"/>
    <n v="174.6410193354495"/>
    <n v="142.31934815071597"/>
  </r>
  <r>
    <x v="6"/>
    <x v="4"/>
    <s v="2018/01/18, C"/>
    <x v="28"/>
    <x v="1"/>
    <s v="is_arm16fraud_bad"/>
    <x v="2"/>
    <n v="232"/>
    <n v="178"/>
    <n v="140"/>
    <n v="109.5"/>
    <n v="93.5"/>
    <n v="81.5"/>
    <n v="71.5"/>
    <n v="63.5"/>
    <n v="57"/>
    <n v="50.5"/>
  </r>
  <r>
    <x v="6"/>
    <x v="4"/>
    <s v="2018/01/18, T"/>
    <x v="28"/>
    <x v="2"/>
    <s v="is_arm16fraud_bad"/>
    <x v="0"/>
    <n v="0.29667440739604795"/>
    <n v="0.29667440739604795"/>
    <n v="0.52377864434999755"/>
    <n v="0.52377864434999755"/>
    <n v="0.52377864434999755"/>
    <n v="0.62890067037637487"/>
    <n v="0.62890067037637487"/>
    <n v="0.62890067037637487"/>
    <n v="0.62890067037637487"/>
    <n v="0.62890067037637487"/>
  </r>
  <r>
    <x v="6"/>
    <x v="4"/>
    <s v="2018/01/18, T"/>
    <x v="28"/>
    <x v="2"/>
    <s v="is_arm16fraud_bad"/>
    <x v="1"/>
    <n v="704.02153300841803"/>
    <n v="1398.6866637128931"/>
    <n v="1220.6727844606919"/>
    <n v="1648.1416740559803"/>
    <n v="2082.6740392498036"/>
    <n v="2091.3983725110425"/>
    <n v="2434.7695737595277"/>
    <n v="2800.987598757089"/>
    <n v="3175.5027798291699"/>
    <n v="3522.9512310672053"/>
  </r>
  <r>
    <x v="6"/>
    <x v="4"/>
    <s v="2018/01/18, T"/>
    <x v="28"/>
    <x v="2"/>
    <s v="is_arm16fraud_bad"/>
    <x v="2"/>
    <n v="270.5"/>
    <n v="183"/>
    <n v="149.5"/>
    <n v="125"/>
    <n v="109.5"/>
    <n v="96.5"/>
    <n v="84"/>
    <n v="74"/>
    <n v="67.5"/>
    <n v="60"/>
  </r>
  <r>
    <x v="6"/>
    <x v="4"/>
    <s v="2018/01/18, Y"/>
    <x v="28"/>
    <x v="3"/>
    <s v="is_arm16fraud_bad"/>
    <x v="0"/>
    <n v="0.12951978186426133"/>
    <n v="0.14593160035694838"/>
    <n v="0.17440751522040157"/>
    <n v="0.20633804790108012"/>
    <n v="0.28595430644832154"/>
    <n v="0.32901314174818119"/>
    <n v="0.35309072328979252"/>
    <n v="0.37045813991664256"/>
    <n v="0.43187417087485341"/>
    <n v="0.50460627933890922"/>
  </r>
  <r>
    <x v="6"/>
    <x v="4"/>
    <s v="2018/01/18, Y"/>
    <x v="28"/>
    <x v="3"/>
    <s v="is_arm16fraud_bad"/>
    <x v="1"/>
    <n v="0"/>
    <n v="0"/>
    <n v="0.13484803752105978"/>
    <n v="0.23055457402887516"/>
    <n v="0.19676779408769596"/>
    <n v="0.23968030676282728"/>
    <n v="0.4747056799938843"/>
    <n v="0.53736716387649419"/>
    <n v="0.55730830569185241"/>
    <n v="0.58697644237813595"/>
  </r>
  <r>
    <x v="6"/>
    <x v="4"/>
    <s v="2018/01/18, Y"/>
    <x v="28"/>
    <x v="3"/>
    <s v="is_arm16fraud_bad"/>
    <x v="2"/>
    <n v="951.5"/>
    <n v="916"/>
    <n v="826.5"/>
    <n v="790"/>
    <n v="753.5"/>
    <n v="706"/>
    <n v="674.5"/>
    <n v="620"/>
    <n v="533.5"/>
    <n v="493"/>
  </r>
  <r>
    <x v="6"/>
    <x v="4"/>
    <s v="2018/01/25, C"/>
    <x v="29"/>
    <x v="1"/>
    <s v="is_arm16fraud_bad"/>
    <x v="0"/>
    <n v="0.15569506874825711"/>
    <n v="0.16943054039107802"/>
    <n v="0.18648289683271177"/>
    <n v="0.47645921661491059"/>
    <n v="0.47973474374790248"/>
    <n v="0.47973474374790248"/>
    <n v="0.52700064754288189"/>
    <n v="0.53066848167737235"/>
    <n v="0.53743223251043404"/>
    <n v="0.53743223251043404"/>
  </r>
  <r>
    <x v="6"/>
    <x v="4"/>
    <s v="2018/01/25, C"/>
    <x v="29"/>
    <x v="1"/>
    <s v="is_arm16fraud_bad"/>
    <x v="1"/>
    <n v="98.505468234151238"/>
    <n v="158.92746800571885"/>
    <n v="231.71183530187056"/>
    <n v="126.66425935478748"/>
    <n v="162.22651162103307"/>
    <n v="199.74725853966129"/>
    <n v="215.35855449025536"/>
    <n v="247.43222101484767"/>
    <n v="278.30261028635749"/>
    <n v="311.62330480897782"/>
  </r>
  <r>
    <x v="6"/>
    <x v="4"/>
    <s v="2018/01/25, C"/>
    <x v="29"/>
    <x v="1"/>
    <s v="is_arm16fraud_bad"/>
    <x v="2"/>
    <n v="252"/>
    <n v="191"/>
    <n v="133"/>
    <n v="113.5"/>
    <n v="96.5"/>
    <n v="83"/>
    <n v="72"/>
    <n v="64.5"/>
    <n v="57.5"/>
    <n v="53"/>
  </r>
  <r>
    <x v="6"/>
    <x v="4"/>
    <s v="2018/01/25, T"/>
    <x v="29"/>
    <x v="2"/>
    <s v="is_arm16fraud_bad"/>
    <x v="0"/>
    <n v="0.22528756832297031"/>
    <n v="0.22528756832297031"/>
    <n v="0.26075698836248329"/>
    <n v="0.26075698836248329"/>
    <n v="0.26075698836248329"/>
    <n v="0.26075698836248329"/>
    <n v="0.26075698836248329"/>
    <n v="0.26075698836248329"/>
    <n v="0.35190630398002354"/>
    <n v="0.35190630398002354"/>
  </r>
  <r>
    <x v="6"/>
    <x v="4"/>
    <s v="2018/01/25, T"/>
    <x v="29"/>
    <x v="2"/>
    <s v="is_arm16fraud_bad"/>
    <x v="1"/>
    <n v="423.33986712009573"/>
    <n v="859.41392719944611"/>
    <n v="1127.2356493824475"/>
    <n v="1501.0714810381412"/>
    <n v="1879.5673730888516"/>
    <n v="2271.1955628706678"/>
    <n v="2658.0441808585888"/>
    <n v="3024.011970183361"/>
    <n v="2538.3959521841675"/>
    <n v="2817.7400568468161"/>
  </r>
  <r>
    <x v="6"/>
    <x v="4"/>
    <s v="2018/01/25, T"/>
    <x v="29"/>
    <x v="2"/>
    <s v="is_arm16fraud_bad"/>
    <x v="2"/>
    <n v="273.5"/>
    <n v="187"/>
    <n v="151.5"/>
    <n v="128"/>
    <n v="110.5"/>
    <n v="95.5"/>
    <n v="83"/>
    <n v="73"/>
    <n v="68"/>
    <n v="60.5"/>
  </r>
  <r>
    <x v="6"/>
    <x v="4"/>
    <s v="2018/01/25, Y"/>
    <x v="29"/>
    <x v="3"/>
    <s v="is_arm16fraud_bad"/>
    <x v="0"/>
    <n v="0.15679796721477501"/>
    <n v="0.23801800045801039"/>
    <n v="0.26278790258552359"/>
    <n v="0.28030658687648957"/>
    <n v="0.33396933310833593"/>
    <n v="0.37616116872702976"/>
    <n v="0.39647119846092671"/>
    <n v="0.42275714601548681"/>
    <n v="0.4437708822244309"/>
    <n v="0.45786424872650339"/>
  </r>
  <r>
    <x v="6"/>
    <x v="4"/>
    <s v="2018/01/25, Y"/>
    <x v="29"/>
    <x v="3"/>
    <s v="is_arm16fraud_bad"/>
    <x v="1"/>
    <n v="0"/>
    <n v="8.0087097184436143E-2"/>
    <n v="8.2418558385733059E-2"/>
    <n v="0.1266527593170664"/>
    <n v="0.11386636375264396"/>
    <n v="0.19167841765845037"/>
    <n v="0.33669944658030004"/>
    <n v="0.4071383880325351"/>
    <n v="0.66390285245643499"/>
    <n v="0.8337653735734718"/>
  </r>
  <r>
    <x v="6"/>
    <x v="4"/>
    <s v="2018/01/25, Y"/>
    <x v="29"/>
    <x v="3"/>
    <s v="is_arm16fraud_bad"/>
    <x v="2"/>
    <n v="978.5"/>
    <n v="883.5"/>
    <n v="813.5"/>
    <n v="768"/>
    <n v="719"/>
    <n v="653"/>
    <n v="608"/>
    <n v="529.5"/>
    <n v="494"/>
    <n v="455"/>
  </r>
  <r>
    <x v="6"/>
    <x v="4"/>
    <s v="2018/02/01, C"/>
    <x v="6"/>
    <x v="1"/>
    <s v="is_arm16fraud_bad"/>
    <x v="0"/>
    <n v="8.4912704305157405E-2"/>
    <n v="0.10082174263281544"/>
    <n v="0.16613208876587171"/>
    <n v="0.17202120924676051"/>
    <n v="0.24857136246905581"/>
    <n v="0.24857136246905581"/>
    <n v="0.24857136246905581"/>
    <n v="0.38313776545736383"/>
    <n v="0.44925576239922776"/>
    <n v="0.46112654668284786"/>
  </r>
  <r>
    <x v="6"/>
    <x v="4"/>
    <s v="2018/02/01, C"/>
    <x v="6"/>
    <x v="1"/>
    <s v="is_arm16fraud_bad"/>
    <x v="1"/>
    <n v="292.20858515803019"/>
    <n v="554.47094042056062"/>
    <n v="522.91518964906049"/>
    <n v="674.53417371741591"/>
    <n v="595.00751370743922"/>
    <n v="725.71810058891219"/>
    <n v="854.64963108373411"/>
    <n v="641.89725741639404"/>
    <n v="620.06021535580521"/>
    <n v="670.70711627228116"/>
  </r>
  <r>
    <x v="6"/>
    <x v="4"/>
    <s v="2018/02/01, C"/>
    <x v="6"/>
    <x v="1"/>
    <s v="is_arm16fraud_bad"/>
    <x v="2"/>
    <n v="209"/>
    <n v="136"/>
    <n v="109"/>
    <n v="89.5"/>
    <n v="75.5"/>
    <n v="65"/>
    <n v="57"/>
    <n v="50"/>
    <n v="45"/>
    <n v="40.5"/>
  </r>
  <r>
    <x v="6"/>
    <x v="4"/>
    <s v="2018/02/01, T"/>
    <x v="6"/>
    <x v="2"/>
    <s v="is_arm16fraud_bad"/>
    <x v="0"/>
    <n v="0.1725417077933474"/>
    <n v="0.18182712958827513"/>
    <n v="0.18182712958827513"/>
    <n v="0.18182712958827513"/>
    <n v="0.18182712958827513"/>
    <n v="0.18256996333186937"/>
    <n v="0.31028165469930546"/>
    <n v="0.31191960310393085"/>
    <n v="0.339768440151278"/>
    <n v="0.39733805527983002"/>
  </r>
  <r>
    <x v="6"/>
    <x v="4"/>
    <s v="2018/02/01, T"/>
    <x v="6"/>
    <x v="2"/>
    <s v="is_arm16fraud_bad"/>
    <x v="1"/>
    <n v="138.86096222150468"/>
    <n v="270.67883770809925"/>
    <n v="422.64024103768753"/>
    <n v="553.86160249208444"/>
    <n v="707.18641098968453"/>
    <n v="858.33126335062548"/>
    <n v="592.85701161120403"/>
    <n v="679.93955180338412"/>
    <n v="705.76073743700749"/>
    <n v="674.199176941269"/>
  </r>
  <r>
    <x v="6"/>
    <x v="4"/>
    <s v="2018/02/01, T"/>
    <x v="6"/>
    <x v="2"/>
    <s v="is_arm16fraud_bad"/>
    <x v="2"/>
    <n v="225.5"/>
    <n v="149.5"/>
    <n v="123.5"/>
    <n v="111"/>
    <n v="95"/>
    <n v="82.5"/>
    <n v="72"/>
    <n v="64"/>
    <n v="58.5"/>
    <n v="53"/>
  </r>
  <r>
    <x v="6"/>
    <x v="4"/>
    <s v="2018/02/01, Y"/>
    <x v="6"/>
    <x v="3"/>
    <s v="is_arm16fraud_bad"/>
    <x v="0"/>
    <n v="5.3910254844984878E-2"/>
    <n v="0.12762825678216497"/>
    <n v="0.18882361080588311"/>
    <n v="0.25963291252574094"/>
    <n v="0.33392913828046794"/>
    <n v="0.37992788481104367"/>
    <n v="0.39862150920974437"/>
    <n v="0.46764062868817086"/>
    <n v="0.50193913347821484"/>
    <n v="0.56679657167973041"/>
  </r>
  <r>
    <x v="6"/>
    <x v="4"/>
    <s v="2018/02/01, Y"/>
    <x v="6"/>
    <x v="3"/>
    <s v="is_arm16fraud_bad"/>
    <x v="1"/>
    <n v="0.15087206493380997"/>
    <n v="0.40782945202509152"/>
    <n v="0.36847096472730345"/>
    <n v="0.26797842137998834"/>
    <n v="0.23989548142406561"/>
    <n v="0.25113994818923691"/>
    <n v="0.39482348271254447"/>
    <n v="0.47403568707132998"/>
    <n v="0.50983966657445201"/>
    <n v="0.5656646857964106"/>
  </r>
  <r>
    <x v="6"/>
    <x v="4"/>
    <s v="2018/02/01, Y"/>
    <x v="6"/>
    <x v="3"/>
    <s v="is_arm16fraud_bad"/>
    <x v="2"/>
    <n v="947"/>
    <n v="908.5"/>
    <n v="871.5"/>
    <n v="854"/>
    <n v="787"/>
    <n v="763"/>
    <n v="682.5"/>
    <n v="604"/>
    <n v="546.5"/>
    <n v="486.5"/>
  </r>
  <r>
    <x v="6"/>
    <x v="4"/>
    <s v="2018/02/08, C"/>
    <x v="30"/>
    <x v="1"/>
    <s v="is_arm16fraud_bad"/>
    <x v="0"/>
    <n v="7.5759308870894895E-2"/>
    <n v="0.47161133018271567"/>
    <n v="0.55840582763914404"/>
    <n v="0.61078835676228893"/>
    <n v="0.61620059600854893"/>
    <n v="0.61806688540381105"/>
    <n v="0.79892838866981741"/>
    <n v="0.79892838866981741"/>
    <n v="0.8350440986123232"/>
    <n v="0.92714247012431905"/>
  </r>
  <r>
    <x v="6"/>
    <x v="4"/>
    <s v="2018/02/08, C"/>
    <x v="30"/>
    <x v="1"/>
    <s v="is_arm16fraud_bad"/>
    <x v="1"/>
    <n v="192.75194691671967"/>
    <n v="70.605623779312495"/>
    <n v="91.910149427517936"/>
    <n v="114.69457148489478"/>
    <n v="144.960485178889"/>
    <n v="175.70561491856935"/>
    <n v="160.20409024460079"/>
    <n v="184.52789248413788"/>
    <n v="199.45667243430299"/>
    <n v="200.73644831594191"/>
  </r>
  <r>
    <x v="6"/>
    <x v="4"/>
    <s v="2018/02/08, C"/>
    <x v="30"/>
    <x v="1"/>
    <s v="is_arm16fraud_bad"/>
    <x v="2"/>
    <n v="252"/>
    <n v="162"/>
    <n v="116.5"/>
    <n v="94.5"/>
    <n v="82.5"/>
    <n v="69"/>
    <n v="60"/>
    <n v="52.5"/>
    <n v="46.5"/>
    <n v="41"/>
  </r>
  <r>
    <x v="6"/>
    <x v="4"/>
    <s v="2018/02/08, T"/>
    <x v="30"/>
    <x v="2"/>
    <s v="is_arm16fraud_bad"/>
    <x v="0"/>
    <n v="0.23744938065745591"/>
    <n v="0.69980496665078606"/>
    <n v="0.69980496665078606"/>
    <n v="0.69980496665078606"/>
    <n v="0.7630791448308718"/>
    <n v="0.7630791448308718"/>
    <n v="0.7630791448308718"/>
    <n v="0.7703296212482138"/>
    <n v="0.7703296212482138"/>
    <n v="0.7703296212482138"/>
  </r>
  <r>
    <x v="6"/>
    <x v="4"/>
    <s v="2018/02/08, T"/>
    <x v="30"/>
    <x v="2"/>
    <s v="is_arm16fraud_bad"/>
    <x v="1"/>
    <n v="182.8779390557402"/>
    <n v="127.06600697805528"/>
    <n v="195.71240253592737"/>
    <n v="266.34966067078682"/>
    <n v="313.64808943604953"/>
    <n v="373.4263332975641"/>
    <n v="438.53980382210347"/>
    <n v="502.72158470473403"/>
    <n v="563.04722031638039"/>
    <n v="624.01554361586"/>
  </r>
  <r>
    <x v="6"/>
    <x v="4"/>
    <s v="2018/02/08, T"/>
    <x v="30"/>
    <x v="2"/>
    <s v="is_arm16fraud_bad"/>
    <x v="2"/>
    <n v="229"/>
    <n v="150.5"/>
    <n v="125.5"/>
    <n v="101.5"/>
    <n v="87.5"/>
    <n v="75"/>
    <n v="67"/>
    <n v="61.5"/>
    <n v="56"/>
    <n v="50.5"/>
  </r>
  <r>
    <x v="6"/>
    <x v="4"/>
    <s v="2018/02/08, Y"/>
    <x v="30"/>
    <x v="3"/>
    <s v="is_arm16fraud_bad"/>
    <x v="0"/>
    <n v="0.10505232132315125"/>
    <n v="0.20942900924515101"/>
    <n v="0.24887427127300529"/>
    <n v="0.29160354112846049"/>
    <n v="0.32524686327075542"/>
    <n v="0.38023912714441849"/>
    <n v="0.39324919990509744"/>
    <n v="0.42463352772936175"/>
    <n v="0.44670146564129526"/>
    <n v="0.45446773943429741"/>
  </r>
  <r>
    <x v="6"/>
    <x v="4"/>
    <s v="2018/02/08, Y"/>
    <x v="30"/>
    <x v="3"/>
    <s v="is_arm16fraud_bad"/>
    <x v="1"/>
    <n v="9.8279325567956245E-3"/>
    <n v="6.8875488545072361E-2"/>
    <n v="0.18590615831884141"/>
    <n v="0.28819087435455137"/>
    <n v="0.40345216827098279"/>
    <n v="0.39708251015777823"/>
    <n v="0.42029833253870424"/>
    <n v="0.46722932132294515"/>
    <n v="0.56960015975489453"/>
    <n v="0.81311494030918818"/>
  </r>
  <r>
    <x v="6"/>
    <x v="4"/>
    <s v="2018/02/08, Y"/>
    <x v="30"/>
    <x v="3"/>
    <s v="is_arm16fraud_bad"/>
    <x v="2"/>
    <n v="940"/>
    <n v="896.5"/>
    <n v="807.5"/>
    <n v="773"/>
    <n v="719.5"/>
    <n v="694.5"/>
    <n v="659"/>
    <n v="605"/>
    <n v="576"/>
    <n v="524.5"/>
  </r>
  <r>
    <x v="6"/>
    <x v="4"/>
    <s v="2018/02/15, C"/>
    <x v="31"/>
    <x v="1"/>
    <s v="is_arm16fraud_bad"/>
    <x v="0"/>
    <n v="0.52554944651433777"/>
    <n v="0.6542587306794091"/>
    <n v="0.66248880054442805"/>
    <n v="0.88547424492413729"/>
    <n v="0.93846786551840622"/>
    <n v="0.94335890644354237"/>
    <n v="0.95559385266167596"/>
    <n v="0.9609059441569443"/>
    <n v="0.96824984944994141"/>
    <n v="0.96824984944994141"/>
  </r>
  <r>
    <x v="6"/>
    <x v="4"/>
    <s v="2018/02/15, C"/>
    <x v="31"/>
    <x v="1"/>
    <s v="is_arm16fraud_bad"/>
    <x v="1"/>
    <n v="22.140045088686836"/>
    <n v="42.155461225894811"/>
    <n v="68.030334998595862"/>
    <n v="70.037765607462163"/>
    <n v="84.347269971776299"/>
    <n v="102.55813464672362"/>
    <n v="119.35598367668987"/>
    <n v="138.18083366451648"/>
    <n v="153.09120627408149"/>
    <n v="171.46247332706329"/>
  </r>
  <r>
    <x v="6"/>
    <x v="4"/>
    <s v="2018/02/15, C"/>
    <x v="31"/>
    <x v="1"/>
    <s v="is_arm16fraud_bad"/>
    <x v="2"/>
    <n v="199.5"/>
    <n v="141.5"/>
    <n v="111.5"/>
    <n v="91.5"/>
    <n v="76.5"/>
    <n v="67.5"/>
    <n v="58"/>
    <n v="51.5"/>
    <n v="47.5"/>
    <n v="42.5"/>
  </r>
  <r>
    <x v="6"/>
    <x v="4"/>
    <s v="2018/02/15, T"/>
    <x v="31"/>
    <x v="2"/>
    <s v="is_arm16fraud_bad"/>
    <x v="0"/>
    <n v="0.35058017235529609"/>
    <n v="0.35058017235529609"/>
    <n v="0.35058017235529609"/>
    <n v="0.45705819818597182"/>
    <n v="0.45705819818597182"/>
    <n v="0.45705819818597182"/>
    <n v="0.45705819818597182"/>
    <n v="0.45705819818597182"/>
    <n v="0.45705819818597182"/>
    <n v="0.45705819818597182"/>
  </r>
  <r>
    <x v="6"/>
    <x v="4"/>
    <s v="2018/02/15, T"/>
    <x v="31"/>
    <x v="2"/>
    <s v="is_arm16fraud_bad"/>
    <x v="1"/>
    <n v="180.57672021678124"/>
    <n v="380.03294461111648"/>
    <n v="580.69065937610867"/>
    <n v="600.69492626317594"/>
    <n v="763.00507249962891"/>
    <n v="923.01256371554382"/>
    <n v="1089.8429009749098"/>
    <n v="1244.0432770821992"/>
    <n v="1409.0812651556396"/>
    <n v="1573.6130177661205"/>
  </r>
  <r>
    <x v="6"/>
    <x v="4"/>
    <s v="2018/02/15, T"/>
    <x v="31"/>
    <x v="2"/>
    <s v="is_arm16fraud_bad"/>
    <x v="2"/>
    <n v="224"/>
    <n v="155"/>
    <n v="118"/>
    <n v="102"/>
    <n v="86"/>
    <n v="75"/>
    <n v="64.5"/>
    <n v="58"/>
    <n v="52"/>
    <n v="46.5"/>
  </r>
  <r>
    <x v="6"/>
    <x v="4"/>
    <s v="2018/02/15, Y"/>
    <x v="31"/>
    <x v="3"/>
    <s v="is_arm16fraud_bad"/>
    <x v="0"/>
    <n v="0.13281396099038789"/>
    <n v="0.21181058785578036"/>
    <n v="0.22877984511164304"/>
    <n v="0.27640813175561957"/>
    <n v="0.31138920900811623"/>
    <n v="0.37311780608333039"/>
    <n v="0.44037186880540075"/>
    <n v="0.4877082495698844"/>
    <n v="0.51944563596327187"/>
    <n v="0.53108184000635827"/>
  </r>
  <r>
    <x v="6"/>
    <x v="4"/>
    <s v="2018/02/15, Y"/>
    <x v="31"/>
    <x v="3"/>
    <s v="is_arm16fraud_bad"/>
    <x v="1"/>
    <n v="0"/>
    <n v="0"/>
    <n v="1.2772020080169971E-4"/>
    <n v="1.0571254749796902E-4"/>
    <n v="9.4775300430664632E-3"/>
    <n v="1.8208843131734639E-2"/>
    <n v="5.0478053719708801E-2"/>
    <n v="0.1258446535456352"/>
    <n v="0.23620879020429289"/>
    <n v="0.32846393244057009"/>
  </r>
  <r>
    <x v="6"/>
    <x v="4"/>
    <s v="2018/02/15, Y"/>
    <x v="31"/>
    <x v="3"/>
    <s v="is_arm16fraud_bad"/>
    <x v="2"/>
    <n v="980.5"/>
    <n v="947.5"/>
    <n v="934"/>
    <n v="916"/>
    <n v="883"/>
    <n v="811"/>
    <n v="744"/>
    <n v="705"/>
    <n v="662"/>
    <n v="589.5"/>
  </r>
  <r>
    <x v="6"/>
    <x v="4"/>
    <s v="2018/02/22, C"/>
    <x v="32"/>
    <x v="1"/>
    <s v="is_arm16fraud_bad"/>
    <x v="0"/>
    <n v="0.11243531618060237"/>
    <n v="0.58246241963183554"/>
    <n v="0.83296059505728748"/>
    <n v="0.83296059505728748"/>
    <n v="0.83296059505728748"/>
    <n v="0.86578939647993647"/>
    <n v="0.87039088999067982"/>
    <n v="0.94484526660001744"/>
    <n v="0.94822812033842063"/>
    <n v="0.94822812033842063"/>
  </r>
  <r>
    <x v="6"/>
    <x v="4"/>
    <s v="2018/02/22, C"/>
    <x v="32"/>
    <x v="1"/>
    <s v="is_arm16fraud_bad"/>
    <x v="1"/>
    <n v="49.860137088033397"/>
    <n v="22.558932812602912"/>
    <n v="27.302202796539689"/>
    <n v="36.569790896209426"/>
    <n v="46.882332382368951"/>
    <n v="54.901201889241641"/>
    <n v="64.688904157537891"/>
    <n v="68.091999321672787"/>
    <n v="77.161600733978148"/>
    <n v="86.237743826396553"/>
  </r>
  <r>
    <x v="6"/>
    <x v="4"/>
    <s v="2018/02/22, C"/>
    <x v="32"/>
    <x v="1"/>
    <s v="is_arm16fraud_bad"/>
    <x v="2"/>
    <n v="265"/>
    <n v="166.5"/>
    <n v="135"/>
    <n v="105"/>
    <n v="85.5"/>
    <n v="72.5"/>
    <n v="60.5"/>
    <n v="53"/>
    <n v="48"/>
    <n v="43"/>
  </r>
  <r>
    <x v="6"/>
    <x v="4"/>
    <s v="2018/02/22, T"/>
    <x v="32"/>
    <x v="2"/>
    <s v="is_arm16fraud_bad"/>
    <x v="0"/>
    <n v="6.3199261101361176E-2"/>
    <n v="0.21777088544479564"/>
    <n v="0.21777088544479564"/>
    <n v="0.93779899842330949"/>
    <n v="0.93779899842330949"/>
    <n v="0.93779899842330949"/>
    <n v="0.9419413089742803"/>
    <n v="0.9419413089742803"/>
    <n v="0.9419413089742803"/>
    <n v="0.95230330503721949"/>
  </r>
  <r>
    <x v="6"/>
    <x v="4"/>
    <s v="2018/02/22, T"/>
    <x v="32"/>
    <x v="2"/>
    <s v="is_arm16fraud_bad"/>
    <x v="1"/>
    <n v="424.59679826791552"/>
    <n v="251.04908629610759"/>
    <n v="379.96954003017902"/>
    <n v="117.79401000359248"/>
    <n v="151.08975598972009"/>
    <n v="181.6415209882002"/>
    <n v="211.70999294574173"/>
    <n v="242.25140122222456"/>
    <n v="273.16083378912714"/>
    <n v="301.35932824407541"/>
  </r>
  <r>
    <x v="6"/>
    <x v="4"/>
    <s v="2018/02/22, T"/>
    <x v="32"/>
    <x v="2"/>
    <s v="is_arm16fraud_bad"/>
    <x v="2"/>
    <n v="211.5"/>
    <n v="153"/>
    <n v="122"/>
    <n v="100"/>
    <n v="87"/>
    <n v="75"/>
    <n v="66"/>
    <n v="58.5"/>
    <n v="53"/>
    <n v="47"/>
  </r>
  <r>
    <x v="6"/>
    <x v="4"/>
    <s v="2018/02/22, Y"/>
    <x v="32"/>
    <x v="3"/>
    <s v="is_arm16fraud_bad"/>
    <x v="0"/>
    <n v="0.13001092153425373"/>
    <n v="0.20326788963305276"/>
    <n v="0.21641658395291943"/>
    <n v="0.23165452341339743"/>
    <n v="0.32734877115387112"/>
    <n v="0.39785257105711935"/>
    <n v="0.43273237231477074"/>
    <n v="0.46436951301545715"/>
    <n v="0.50909136999617033"/>
    <n v="0.53230393069609006"/>
  </r>
  <r>
    <x v="6"/>
    <x v="4"/>
    <s v="2018/02/22, Y"/>
    <x v="32"/>
    <x v="3"/>
    <s v="is_arm16fraud_bad"/>
    <x v="1"/>
    <n v="4.0999607714787757E-2"/>
    <n v="2.6965835060484954E-2"/>
    <n v="0.1762451786715305"/>
    <n v="0.16669597808287706"/>
    <n v="0.13866868255716938"/>
    <n v="0.23511403364385039"/>
    <n v="0.42652787676840653"/>
    <n v="0.45332126294555586"/>
    <n v="0.47707926285638402"/>
    <n v="0.61758969806027908"/>
  </r>
  <r>
    <x v="6"/>
    <x v="4"/>
    <s v="2018/02/22, Y"/>
    <x v="32"/>
    <x v="3"/>
    <s v="is_arm16fraud_bad"/>
    <x v="2"/>
    <n v="970"/>
    <n v="924.5"/>
    <n v="882.5"/>
    <n v="836.5"/>
    <n v="800.5"/>
    <n v="719"/>
    <n v="664"/>
    <n v="624.5"/>
    <n v="575"/>
    <n v="524.5"/>
  </r>
  <r>
    <x v="6"/>
    <x v="4"/>
    <s v="2018/03/01, C"/>
    <x v="7"/>
    <x v="1"/>
    <s v="is_arm16fraud_bad"/>
    <x v="0"/>
    <n v="0.50572440112189054"/>
    <n v="0.50572440112189054"/>
    <n v="0.50572440112189054"/>
    <n v="0.50572440112189054"/>
    <n v="0.50572440112189054"/>
    <n v="0.50572440112189054"/>
    <n v="0.5976826520759575"/>
    <n v="0.5976826520759575"/>
    <n v="0.5976826520759575"/>
    <n v="1"/>
  </r>
  <r>
    <x v="6"/>
    <x v="4"/>
    <s v="2018/03/01, C"/>
    <x v="7"/>
    <x v="1"/>
    <s v="is_arm16fraud_bad"/>
    <x v="1"/>
    <n v="54.547299754523131"/>
    <n v="114.33600781889263"/>
    <n v="178.77841167378847"/>
    <n v="238.05659605418677"/>
    <n v="298.7486135103191"/>
    <n v="361.44283571233746"/>
    <n v="357.25815447342097"/>
    <n v="403.66410877759824"/>
    <n v="455.33712208631442"/>
    <n v="305.60000459791257"/>
  </r>
  <r>
    <x v="6"/>
    <x v="4"/>
    <s v="2018/03/01, C"/>
    <x v="7"/>
    <x v="1"/>
    <s v="is_arm16fraud_bad"/>
    <x v="2"/>
    <n v="143"/>
    <n v="99"/>
    <n v="79.5"/>
    <n v="65.5"/>
    <n v="56"/>
    <n v="50.5"/>
    <n v="45"/>
    <n v="40"/>
    <n v="36.5"/>
    <n v="33"/>
  </r>
  <r>
    <x v="6"/>
    <x v="4"/>
    <s v="2018/03/01, T"/>
    <x v="7"/>
    <x v="2"/>
    <s v="is_arm16fraud_bad"/>
    <x v="0"/>
    <n v="0"/>
    <n v="0"/>
    <n v="0"/>
    <n v="0"/>
    <n v="0"/>
    <n v="0"/>
    <n v="0"/>
    <n v="0"/>
    <n v="0"/>
    <n v="0"/>
  </r>
  <r>
    <x v="6"/>
    <x v="4"/>
    <s v="2018/03/01, T"/>
    <x v="7"/>
    <x v="2"/>
    <s v="is_arm16fraud_bad"/>
    <x v="1"/>
    <m/>
    <m/>
    <m/>
    <m/>
    <m/>
    <m/>
    <m/>
    <m/>
    <m/>
    <m/>
  </r>
  <r>
    <x v="6"/>
    <x v="4"/>
    <s v="2018/03/01, T"/>
    <x v="7"/>
    <x v="2"/>
    <s v="is_arm16fraud_bad"/>
    <x v="2"/>
    <n v="202"/>
    <n v="154"/>
    <n v="134.5"/>
    <n v="114.5"/>
    <n v="89"/>
    <n v="79"/>
    <n v="68.5"/>
    <n v="57.5"/>
    <n v="49.5"/>
    <n v="46.5"/>
  </r>
  <r>
    <x v="6"/>
    <x v="4"/>
    <s v="2018/03/01, Y"/>
    <x v="7"/>
    <x v="3"/>
    <s v="is_arm16fraud_bad"/>
    <x v="0"/>
    <n v="3.418366222720276E-2"/>
    <n v="0.47180977143738528"/>
    <n v="0.47180977143738528"/>
    <n v="0.47180977143738528"/>
    <n v="0.47180977143738528"/>
    <n v="0.47180977143738528"/>
    <n v="0.48528240593551403"/>
    <n v="0.49157488172097158"/>
    <n v="0.49157488172097158"/>
    <n v="0.49157488172097158"/>
  </r>
  <r>
    <x v="6"/>
    <x v="4"/>
    <s v="2018/03/01, Y"/>
    <x v="7"/>
    <x v="3"/>
    <s v="is_arm16fraud_bad"/>
    <x v="1"/>
    <n v="0"/>
    <n v="1.8213964039096645E-2"/>
    <n v="1.8213964039096645E-2"/>
    <n v="1.8213964039096645E-2"/>
    <n v="1.8213964039096645E-2"/>
    <n v="0.17370317243219802"/>
    <n v="0.44683293873447272"/>
    <n v="0.60459837094336744"/>
    <n v="1.1538670884454805"/>
    <n v="1.1538670884454805"/>
  </r>
  <r>
    <x v="6"/>
    <x v="4"/>
    <s v="2018/03/01, Y"/>
    <x v="7"/>
    <x v="3"/>
    <s v="is_arm16fraud_bad"/>
    <x v="2"/>
    <n v="887"/>
    <n v="745"/>
    <n v="745"/>
    <n v="745"/>
    <n v="745"/>
    <n v="659"/>
    <n v="552"/>
    <n v="517.5"/>
    <n v="516"/>
    <n v="516"/>
  </r>
  <r>
    <x v="7"/>
    <x v="5"/>
    <m/>
    <x v="33"/>
    <x v="4"/>
    <m/>
    <x v="3"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35">
  <r>
    <x v="0"/>
    <x v="0"/>
    <s v=""/>
    <x v="0"/>
    <x v="0"/>
    <s v="is_ach_fp_bad"/>
    <x v="0"/>
    <n v="0.24625911210817392"/>
    <n v="0.40212157630710033"/>
    <n v="0.48792265606609991"/>
    <n v="0.55440318594607241"/>
    <n v="0.60978475626854978"/>
    <n v="0.66723584965522476"/>
    <n v="0.70980068504636862"/>
    <n v="0.74247470250977421"/>
    <n v="0.76670129820805755"/>
    <n v="0.79315200149325571"/>
    <n v="0.80754084286612515"/>
    <n v="0.82299940210503997"/>
    <n v="0.83365329367008767"/>
    <n v="0.85493421135959013"/>
    <n v="0.86298723730661742"/>
    <n v="0.87063703897292977"/>
    <n v="0.88011667034600405"/>
    <n v="0.89931974035055184"/>
    <n v="0.90339447202350176"/>
  </r>
  <r>
    <x v="0"/>
    <x v="0"/>
    <s v=""/>
    <x v="0"/>
    <x v="0"/>
    <s v="is_ach_fp_bad"/>
    <x v="1"/>
    <n v="735"/>
    <n v="692"/>
    <n v="669"/>
    <n v="652"/>
    <n v="638"/>
    <n v="627"/>
    <n v="617"/>
    <n v="608"/>
    <n v="600"/>
    <n v="593"/>
    <n v="586"/>
    <n v="579"/>
    <n v="573"/>
    <n v="567"/>
    <n v="561"/>
    <n v="555"/>
    <n v="550"/>
    <n v="545"/>
    <n v="540"/>
  </r>
  <r>
    <x v="1"/>
    <x v="0"/>
    <s v=""/>
    <x v="0"/>
    <x v="0"/>
    <s v="is_ach_fp_bad"/>
    <x v="0"/>
    <n v="0.39255388210972658"/>
    <n v="0.53758956038388162"/>
    <n v="0.62575564010865004"/>
    <n v="0.68280196938972171"/>
    <n v="0.71807031988113046"/>
    <n v="0.75137523817669583"/>
    <n v="0.7750735399421701"/>
    <n v="0.8100971912543744"/>
    <n v="0.82403827999396195"/>
    <n v="0.84894297487967985"/>
    <n v="0.85872819689595925"/>
    <n v="0.86934702986731893"/>
    <n v="0.87630655051852013"/>
    <n v="0.88273429747341581"/>
    <n v="0.8874832645243742"/>
    <n v="0.89477863747701647"/>
    <n v="0.90328342347246882"/>
    <n v="0.90879889003455649"/>
    <n v="0.91421428627995982"/>
  </r>
  <r>
    <x v="1"/>
    <x v="0"/>
    <s v=""/>
    <x v="0"/>
    <x v="0"/>
    <s v="is_ach_fp_bad"/>
    <x v="1"/>
    <n v="680"/>
    <n v="637"/>
    <n v="610"/>
    <n v="591"/>
    <n v="575"/>
    <n v="562"/>
    <n v="552"/>
    <n v="541"/>
    <n v="532"/>
    <n v="524"/>
    <n v="517"/>
    <n v="511"/>
    <n v="505"/>
    <n v="499"/>
    <n v="494"/>
    <n v="489"/>
    <n v="484"/>
    <n v="479"/>
    <n v="475"/>
  </r>
  <r>
    <x v="0"/>
    <x v="1"/>
    <s v="2017/09/01"/>
    <x v="1"/>
    <x v="0"/>
    <s v="is_ach_fp_bad"/>
    <x v="0"/>
    <n v="0.19778500007078195"/>
    <n v="0.33658658122432661"/>
    <n v="0.42793861589963872"/>
    <n v="0.50490858391502624"/>
    <n v="0.55656607532065294"/>
    <n v="0.61342891723970117"/>
    <n v="0.71518652586370646"/>
    <n v="0.73568066549504052"/>
    <n v="0.77098153987546081"/>
    <n v="0.79433747011449019"/>
    <n v="0.82119033640045525"/>
    <n v="0.82980633000491644"/>
    <n v="0.83547690168534749"/>
    <n v="0.84875095390924349"/>
    <n v="0.85172467326439938"/>
    <n v="0.86010872725661103"/>
    <n v="0.86577122122872485"/>
    <n v="0.86826754553725727"/>
    <n v="0.87096875316340816"/>
  </r>
  <r>
    <x v="0"/>
    <x v="1"/>
    <s v="2017/09/01"/>
    <x v="1"/>
    <x v="0"/>
    <s v="is_ach_fp_bad"/>
    <x v="1"/>
    <n v="725"/>
    <n v="683"/>
    <n v="659"/>
    <n v="643"/>
    <n v="630"/>
    <n v="618"/>
    <n v="607"/>
    <n v="599"/>
    <n v="591"/>
    <n v="584"/>
    <n v="576"/>
    <n v="569"/>
    <n v="563"/>
    <n v="556"/>
    <n v="550"/>
    <n v="545"/>
    <n v="539"/>
    <n v="534"/>
    <n v="528"/>
  </r>
  <r>
    <x v="0"/>
    <x v="1"/>
    <s v="2017/10/01"/>
    <x v="2"/>
    <x v="0"/>
    <s v="is_ach_fp_bad"/>
    <x v="0"/>
    <n v="0.3371872575522879"/>
    <n v="0.4790967564340961"/>
    <n v="0.54903049842149754"/>
    <n v="0.6036582759785899"/>
    <n v="0.65086203376371687"/>
    <n v="0.69214060778252695"/>
    <n v="0.72875477494614704"/>
    <n v="0.76191128461888447"/>
    <n v="0.78087127094356512"/>
    <n v="0.78903635655057214"/>
    <n v="0.80060754824505442"/>
    <n v="0.80986136786144669"/>
    <n v="0.87015212904663941"/>
    <n v="0.87598794754503262"/>
    <n v="0.87934900052522891"/>
    <n v="0.90118943818396613"/>
    <n v="0.90517685159722894"/>
    <n v="0.92357875821200175"/>
    <n v="0.93550577135343138"/>
  </r>
  <r>
    <x v="0"/>
    <x v="1"/>
    <s v="2017/10/01"/>
    <x v="2"/>
    <x v="0"/>
    <s v="is_ach_fp_bad"/>
    <x v="1"/>
    <n v="724"/>
    <n v="683"/>
    <n v="661"/>
    <n v="645"/>
    <n v="631"/>
    <n v="620"/>
    <n v="611"/>
    <n v="602"/>
    <n v="594"/>
    <n v="586"/>
    <n v="579"/>
    <n v="572"/>
    <n v="565"/>
    <n v="559"/>
    <n v="553"/>
    <n v="547"/>
    <n v="541"/>
    <n v="536"/>
    <n v="530"/>
  </r>
  <r>
    <x v="0"/>
    <x v="1"/>
    <s v="2017/11/01"/>
    <x v="3"/>
    <x v="0"/>
    <s v="is_ach_fp_bad"/>
    <x v="0"/>
    <n v="0.24997458223256025"/>
    <n v="0.42891457503109154"/>
    <n v="0.51098330950821724"/>
    <n v="0.58974835071193965"/>
    <n v="0.64059667776748053"/>
    <n v="0.70312089711359682"/>
    <n v="0.74840477606733746"/>
    <n v="0.78323925222163604"/>
    <n v="0.79932812407476816"/>
    <n v="0.81685938355775811"/>
    <n v="0.82795567624472066"/>
    <n v="0.83805074264962498"/>
    <n v="0.85246117643828256"/>
    <n v="0.86595583276051746"/>
    <n v="0.88229933651682901"/>
    <n v="0.89908684564814079"/>
    <n v="0.90127266108193427"/>
    <n v="0.90962613024159067"/>
    <n v="0.91250921545308161"/>
  </r>
  <r>
    <x v="0"/>
    <x v="1"/>
    <s v="2017/11/01"/>
    <x v="3"/>
    <x v="0"/>
    <s v="is_ach_fp_bad"/>
    <x v="1"/>
    <n v="738"/>
    <n v="693"/>
    <n v="671"/>
    <n v="653"/>
    <n v="639"/>
    <n v="629"/>
    <n v="618"/>
    <n v="609"/>
    <n v="601"/>
    <n v="593"/>
    <n v="586"/>
    <n v="580"/>
    <n v="573"/>
    <n v="568"/>
    <n v="562"/>
    <n v="556"/>
    <n v="551"/>
    <n v="547"/>
    <n v="542"/>
  </r>
  <r>
    <x v="0"/>
    <x v="1"/>
    <s v="2017/12/01"/>
    <x v="4"/>
    <x v="0"/>
    <s v="is_ach_fp_bad"/>
    <x v="0"/>
    <n v="0.21155180034398849"/>
    <n v="0.4104264773613725"/>
    <n v="0.50043781113889285"/>
    <n v="0.56863931832416725"/>
    <n v="0.61341921930571586"/>
    <n v="0.67079564775099987"/>
    <n v="0.70632009962842957"/>
    <n v="0.72813195166026434"/>
    <n v="0.75043785436766619"/>
    <n v="0.77086120724659746"/>
    <n v="0.82245020274179548"/>
    <n v="0.83695986212701123"/>
    <n v="0.85716002155385007"/>
    <n v="0.86648582061530754"/>
    <n v="0.88443201558922591"/>
    <n v="0.88664291704739007"/>
    <n v="0.89142113077284924"/>
    <n v="0.89445193097272491"/>
    <n v="0.8966755253594787"/>
  </r>
  <r>
    <x v="0"/>
    <x v="1"/>
    <s v="2017/12/01"/>
    <x v="4"/>
    <x v="0"/>
    <s v="is_ach_fp_bad"/>
    <x v="1"/>
    <n v="741"/>
    <n v="698"/>
    <n v="674"/>
    <n v="659"/>
    <n v="646"/>
    <n v="634"/>
    <n v="624"/>
    <n v="614"/>
    <n v="606"/>
    <n v="599"/>
    <n v="593"/>
    <n v="586"/>
    <n v="579"/>
    <n v="573"/>
    <n v="568"/>
    <n v="563"/>
    <n v="558"/>
    <n v="553"/>
    <n v="548"/>
  </r>
  <r>
    <x v="0"/>
    <x v="1"/>
    <s v="2018/01/01"/>
    <x v="5"/>
    <x v="0"/>
    <s v="is_ach_fp_bad"/>
    <x v="0"/>
    <n v="0.22682563601135983"/>
    <n v="0.34974264873703476"/>
    <n v="0.43277244172268969"/>
    <n v="0.48833943706417393"/>
    <n v="0.55496684794878759"/>
    <n v="0.58904016523821268"/>
    <n v="0.67224198265622892"/>
    <n v="0.70965159180554493"/>
    <n v="0.74227116612984079"/>
    <n v="0.75922723053489249"/>
    <n v="0.76860384568639051"/>
    <n v="0.78285126389125825"/>
    <n v="0.78893015612738193"/>
    <n v="0.80483093336054379"/>
    <n v="0.81224046659260352"/>
    <n v="0.81874446291683933"/>
    <n v="0.82504620614387691"/>
    <n v="0.85725097187508781"/>
    <n v="0.92206692447589933"/>
  </r>
  <r>
    <x v="0"/>
    <x v="1"/>
    <s v="2018/01/01"/>
    <x v="5"/>
    <x v="0"/>
    <s v="is_ach_fp_bad"/>
    <x v="1"/>
    <n v="745"/>
    <n v="695"/>
    <n v="672"/>
    <n v="657"/>
    <n v="642"/>
    <n v="631"/>
    <n v="622"/>
    <n v="612"/>
    <n v="605"/>
    <n v="597"/>
    <n v="591"/>
    <n v="584"/>
    <n v="578"/>
    <n v="572"/>
    <n v="566"/>
    <n v="560"/>
    <n v="556"/>
    <n v="551"/>
    <n v="546"/>
  </r>
  <r>
    <x v="0"/>
    <x v="1"/>
    <s v="2018/02/01"/>
    <x v="6"/>
    <x v="0"/>
    <s v="is_ach_fp_bad"/>
    <x v="0"/>
    <n v="0.30881051318382924"/>
    <n v="0.4503830852790292"/>
    <n v="0.45550142835287322"/>
    <n v="0.57175634174395196"/>
    <n v="0.61297759022938869"/>
    <n v="0.62467573428218492"/>
    <n v="0.66055806043920851"/>
    <n v="0.68189363245565426"/>
    <n v="0.71825818324189084"/>
    <n v="0.76557524861696757"/>
    <n v="0.79096677518701419"/>
    <n v="0.79340721999004304"/>
    <n v="0.79713510620273198"/>
    <n v="0.79713510620273198"/>
    <n v="0.79804080636538388"/>
    <n v="0.79804080636538388"/>
    <n v="0.82100837001547677"/>
    <n v="0.82871964175624868"/>
    <n v="0.82871964175624868"/>
  </r>
  <r>
    <x v="0"/>
    <x v="1"/>
    <s v="2018/02/01"/>
    <x v="6"/>
    <x v="0"/>
    <s v="is_ach_fp_bad"/>
    <x v="1"/>
    <n v="746"/>
    <n v="712"/>
    <n v="695"/>
    <n v="669"/>
    <n v="650"/>
    <n v="644"/>
    <n v="631"/>
    <n v="621"/>
    <n v="612"/>
    <n v="602"/>
    <n v="596"/>
    <n v="591"/>
    <n v="587"/>
    <n v="582"/>
    <n v="579"/>
    <n v="575"/>
    <n v="571"/>
    <n v="567"/>
    <n v="563"/>
  </r>
  <r>
    <x v="0"/>
    <x v="1"/>
    <s v="2018/03/01"/>
    <x v="7"/>
    <x v="0"/>
    <s v="is_ach_fp_bad"/>
    <x v="0"/>
    <m/>
    <m/>
    <m/>
    <m/>
    <m/>
    <m/>
    <m/>
    <m/>
    <m/>
    <m/>
    <m/>
    <m/>
    <m/>
    <m/>
    <m/>
    <m/>
    <m/>
    <m/>
    <m/>
  </r>
  <r>
    <x v="0"/>
    <x v="1"/>
    <s v="2018/03/01"/>
    <x v="7"/>
    <x v="0"/>
    <s v="is_ach_fp_bad"/>
    <x v="1"/>
    <n v="688"/>
    <n v="627"/>
    <n v="593"/>
    <n v="585"/>
    <n v="585"/>
    <n v="585"/>
    <n v="580"/>
    <n v="543"/>
    <n v="525"/>
    <n v="525"/>
    <n v="525"/>
    <n v="517"/>
    <n v="514"/>
    <n v="508"/>
    <n v="498"/>
    <n v="494"/>
    <n v="491"/>
    <n v="489"/>
    <n v="489"/>
  </r>
  <r>
    <x v="1"/>
    <x v="1"/>
    <s v="2017/09/01"/>
    <x v="1"/>
    <x v="0"/>
    <s v="is_ach_fp_bad"/>
    <x v="0"/>
    <n v="0.31452939676459096"/>
    <n v="0.44719358730783504"/>
    <n v="0.5464826160647468"/>
    <n v="0.58592260480083891"/>
    <n v="0.63321853393270888"/>
    <n v="0.65401922272907242"/>
    <n v="0.69198431407502992"/>
    <n v="0.72632060484242622"/>
    <n v="0.80685511499576845"/>
    <n v="0.82275971775453316"/>
    <n v="0.82790376763413376"/>
    <n v="0.85362235050667745"/>
    <n v="0.85684838406781694"/>
    <n v="0.86466582599326192"/>
    <n v="0.87973909217377377"/>
    <n v="0.89544528172247029"/>
    <n v="0.89687274436778386"/>
    <n v="0.89886799489630753"/>
    <n v="0.90206064739252667"/>
  </r>
  <r>
    <x v="1"/>
    <x v="1"/>
    <s v="2017/09/01"/>
    <x v="1"/>
    <x v="0"/>
    <s v="is_ach_fp_bad"/>
    <x v="1"/>
    <n v="675"/>
    <n v="638"/>
    <n v="610"/>
    <n v="590"/>
    <n v="575"/>
    <n v="563"/>
    <n v="551"/>
    <n v="540"/>
    <n v="531"/>
    <n v="523"/>
    <n v="517"/>
    <n v="510"/>
    <n v="504"/>
    <n v="498"/>
    <n v="494"/>
    <n v="489"/>
    <n v="484"/>
    <n v="480"/>
    <n v="475"/>
  </r>
  <r>
    <x v="1"/>
    <x v="1"/>
    <s v="2017/10/01"/>
    <x v="2"/>
    <x v="0"/>
    <s v="is_ach_fp_bad"/>
    <x v="0"/>
    <n v="0.4264069073249665"/>
    <n v="0.58528034831452735"/>
    <n v="0.65153685372737979"/>
    <n v="0.73386997406860977"/>
    <n v="0.77260088941443295"/>
    <n v="0.80348121389246641"/>
    <n v="0.8279010257793491"/>
    <n v="0.83693355524504609"/>
    <n v="0.84546707838466661"/>
    <n v="0.86096318836619501"/>
    <n v="0.86522382799308306"/>
    <n v="0.86898371546282316"/>
    <n v="0.87414828297316782"/>
    <n v="0.8788094241993939"/>
    <n v="0.88205943001469989"/>
    <n v="0.89916179685663455"/>
    <n v="0.90366003344184764"/>
    <n v="0.91246012474833826"/>
    <n v="0.91500189118529296"/>
  </r>
  <r>
    <x v="1"/>
    <x v="1"/>
    <s v="2017/10/01"/>
    <x v="2"/>
    <x v="0"/>
    <s v="is_ach_fp_bad"/>
    <x v="1"/>
    <n v="672"/>
    <n v="629"/>
    <n v="604"/>
    <n v="587"/>
    <n v="571"/>
    <n v="559"/>
    <n v="548"/>
    <n v="538"/>
    <n v="529"/>
    <n v="522"/>
    <n v="516"/>
    <n v="509"/>
    <n v="504"/>
    <n v="498"/>
    <n v="493"/>
    <n v="488"/>
    <n v="483"/>
    <n v="478"/>
    <n v="474"/>
  </r>
  <r>
    <x v="1"/>
    <x v="1"/>
    <s v="2017/11/01"/>
    <x v="3"/>
    <x v="0"/>
    <s v="is_ach_fp_bad"/>
    <x v="0"/>
    <n v="0.46622073270818654"/>
    <n v="0.61719648411134365"/>
    <n v="0.70140513886462708"/>
    <n v="0.76565996452519058"/>
    <n v="0.80342886575488925"/>
    <n v="0.84211288593393552"/>
    <n v="0.85713240185410478"/>
    <n v="0.87340540266753219"/>
    <n v="0.88677951146083211"/>
    <n v="0.90360316828501985"/>
    <n v="0.90897783832411749"/>
    <n v="0.91467085389621949"/>
    <n v="0.92427221274160309"/>
    <n v="0.92853011786756512"/>
    <n v="0.93449660412436497"/>
    <n v="0.9415224982250352"/>
    <n v="0.94605596302424766"/>
    <n v="0.94789103673255504"/>
    <n v="0.94932728988149506"/>
  </r>
  <r>
    <x v="1"/>
    <x v="1"/>
    <s v="2017/11/01"/>
    <x v="3"/>
    <x v="0"/>
    <s v="is_ach_fp_bad"/>
    <x v="1"/>
    <n v="681"/>
    <n v="630"/>
    <n v="605"/>
    <n v="586"/>
    <n v="570"/>
    <n v="559"/>
    <n v="548"/>
    <n v="537"/>
    <n v="528"/>
    <n v="521"/>
    <n v="514"/>
    <n v="507"/>
    <n v="501"/>
    <n v="496"/>
    <n v="490"/>
    <n v="484"/>
    <n v="480"/>
    <n v="475"/>
    <n v="472"/>
  </r>
  <r>
    <x v="1"/>
    <x v="1"/>
    <s v="2017/12/01"/>
    <x v="4"/>
    <x v="0"/>
    <s v="is_ach_fp_bad"/>
    <x v="0"/>
    <n v="0.42915979537171944"/>
    <n v="0.57144001731904692"/>
    <n v="0.66453060029058053"/>
    <n v="0.72247958652733646"/>
    <n v="0.75803021279562499"/>
    <n v="0.77479637894479358"/>
    <n v="0.81078148094537106"/>
    <n v="0.85936980640464555"/>
    <n v="0.87282591995644676"/>
    <n v="0.88081713149259988"/>
    <n v="0.88586981772900075"/>
    <n v="0.89758960474002725"/>
    <n v="0.90028485428212301"/>
    <n v="0.90924617299010269"/>
    <n v="0.91244282281253775"/>
    <n v="0.91780281261548069"/>
    <n v="0.92113021359486402"/>
    <n v="0.92866389468642596"/>
    <n v="0.93439151110751217"/>
  </r>
  <r>
    <x v="1"/>
    <x v="1"/>
    <s v="2017/12/01"/>
    <x v="4"/>
    <x v="0"/>
    <s v="is_ach_fp_bad"/>
    <x v="1"/>
    <n v="687"/>
    <n v="640"/>
    <n v="611"/>
    <n v="589"/>
    <n v="574"/>
    <n v="562"/>
    <n v="550"/>
    <n v="541"/>
    <n v="532"/>
    <n v="524"/>
    <n v="517"/>
    <n v="510"/>
    <n v="505"/>
    <n v="499"/>
    <n v="494"/>
    <n v="488"/>
    <n v="483"/>
    <n v="479"/>
    <n v="475"/>
  </r>
  <r>
    <x v="1"/>
    <x v="1"/>
    <s v="2018/01/01"/>
    <x v="5"/>
    <x v="0"/>
    <s v="is_ach_fp_bad"/>
    <x v="0"/>
    <n v="0.37194356684597962"/>
    <n v="0.54699576893354884"/>
    <n v="0.62848928443158225"/>
    <n v="0.67550751068829684"/>
    <n v="0.71212638885046475"/>
    <n v="0.74140197861543389"/>
    <n v="0.76569479996764189"/>
    <n v="0.78263877137911442"/>
    <n v="0.79824854300519388"/>
    <n v="0.81125393273025137"/>
    <n v="0.81915519304630613"/>
    <n v="0.84150842150098093"/>
    <n v="0.84846625888606542"/>
    <n v="0.85528431784274939"/>
    <n v="0.85865803451850753"/>
    <n v="0.86232057440638388"/>
    <n v="0.87685326682545506"/>
    <n v="0.89340892771059499"/>
    <n v="0.894938271277951"/>
  </r>
  <r>
    <x v="1"/>
    <x v="1"/>
    <s v="2018/01/01"/>
    <x v="5"/>
    <x v="0"/>
    <s v="is_ach_fp_bad"/>
    <x v="1"/>
    <n v="682"/>
    <n v="639"/>
    <n v="613"/>
    <n v="595"/>
    <n v="578"/>
    <n v="565"/>
    <n v="553"/>
    <n v="543"/>
    <n v="534"/>
    <n v="524"/>
    <n v="517"/>
    <n v="510"/>
    <n v="505"/>
    <n v="499"/>
    <n v="494"/>
    <n v="489"/>
    <n v="485"/>
    <n v="480"/>
    <n v="476"/>
  </r>
  <r>
    <x v="1"/>
    <x v="1"/>
    <s v="2018/02/01"/>
    <x v="6"/>
    <x v="0"/>
    <s v="is_ach_fp_bad"/>
    <x v="0"/>
    <n v="0.33335092755944845"/>
    <n v="0.47155647748687807"/>
    <n v="0.56046484212789693"/>
    <n v="0.61545633816744427"/>
    <n v="0.65264012240483771"/>
    <n v="0.68717670696812649"/>
    <n v="0.70483737936226754"/>
    <n v="0.7338532318915606"/>
    <n v="0.78818938453197374"/>
    <n v="0.80484531376309221"/>
    <n v="0.83409705337849394"/>
    <n v="0.85100566468250816"/>
    <n v="0.85732352896842723"/>
    <n v="0.86422068032893695"/>
    <n v="0.87015426207488111"/>
    <n v="0.87327000653389553"/>
    <n v="0.8771427338116915"/>
    <n v="0.88274403155618653"/>
    <n v="0.8860678128488586"/>
  </r>
  <r>
    <x v="1"/>
    <x v="1"/>
    <s v="2018/02/01"/>
    <x v="6"/>
    <x v="0"/>
    <s v="is_ach_fp_bad"/>
    <x v="1"/>
    <n v="688"/>
    <n v="644"/>
    <n v="618"/>
    <n v="598"/>
    <n v="582"/>
    <n v="569"/>
    <n v="557"/>
    <n v="547"/>
    <n v="539"/>
    <n v="531"/>
    <n v="524"/>
    <n v="518"/>
    <n v="511"/>
    <n v="505"/>
    <n v="499"/>
    <n v="494"/>
    <n v="488"/>
    <n v="484"/>
    <n v="479"/>
  </r>
  <r>
    <x v="1"/>
    <x v="1"/>
    <s v="2018/03/01"/>
    <x v="7"/>
    <x v="0"/>
    <s v="is_ach_fp_bad"/>
    <x v="0"/>
    <n v="0.31921757325849653"/>
    <n v="0.41283312622480817"/>
    <n v="0.59697451459908868"/>
    <n v="0.60692198379542739"/>
    <n v="0.6157886994621129"/>
    <n v="0.65572748110088919"/>
    <n v="0.68074260399723829"/>
    <n v="0.71874604729050395"/>
    <n v="0.74906244439154257"/>
    <n v="0.75462679748992256"/>
    <n v="0.76548291597823925"/>
    <n v="0.76751409589505437"/>
    <n v="0.77889375794196847"/>
    <n v="0.7865241886359835"/>
    <n v="0.7865241886359835"/>
    <n v="0.78906661461738881"/>
    <n v="0.79378036744977853"/>
    <n v="0.80079511186951147"/>
    <n v="0.80079511186951147"/>
  </r>
  <r>
    <x v="1"/>
    <x v="1"/>
    <s v="2018/03/01"/>
    <x v="7"/>
    <x v="0"/>
    <s v="is_ach_fp_bad"/>
    <x v="1"/>
    <n v="666"/>
    <n v="631"/>
    <n v="603"/>
    <n v="585"/>
    <n v="577"/>
    <n v="563"/>
    <n v="546"/>
    <n v="535"/>
    <n v="526"/>
    <n v="519"/>
    <n v="512"/>
    <n v="510"/>
    <n v="504"/>
    <n v="500"/>
    <n v="495"/>
    <n v="491"/>
    <n v="484"/>
    <n v="480"/>
    <n v="479"/>
  </r>
  <r>
    <x v="0"/>
    <x v="2"/>
    <s v="2017/08/31"/>
    <x v="8"/>
    <x v="0"/>
    <s v="is_ach_fp_bad"/>
    <x v="0"/>
    <n v="0.13310289733853578"/>
    <n v="0.21170786566958905"/>
    <n v="0.26689921391173366"/>
    <n v="0.32964839316494343"/>
    <n v="0.34813531124900399"/>
    <n v="0.64242001277323979"/>
    <n v="0.65097036527408014"/>
    <n v="0.67613193311543762"/>
    <n v="0.68394965882444436"/>
    <n v="0.69310920915700625"/>
    <n v="0.69470907596675435"/>
    <n v="0.69867475794047951"/>
    <n v="0.69911239216283882"/>
    <n v="0.70675326475021294"/>
    <n v="0.70771441266157931"/>
    <n v="0.72154265434491116"/>
    <n v="0.72665839313022318"/>
    <n v="0.72746035991856084"/>
    <n v="0.7278971418979262"/>
  </r>
  <r>
    <x v="0"/>
    <x v="2"/>
    <s v="2017/08/31"/>
    <x v="8"/>
    <x v="0"/>
    <s v="is_ach_fp_bad"/>
    <x v="1"/>
    <n v="717"/>
    <n v="679"/>
    <n v="658"/>
    <n v="641"/>
    <n v="625"/>
    <n v="616"/>
    <n v="606"/>
    <n v="596"/>
    <n v="587"/>
    <n v="578"/>
    <n v="572"/>
    <n v="568"/>
    <n v="563"/>
    <n v="557"/>
    <n v="550"/>
    <n v="544"/>
    <n v="539"/>
    <n v="535"/>
    <n v="529"/>
  </r>
  <r>
    <x v="0"/>
    <x v="2"/>
    <s v="2017/09/07"/>
    <x v="9"/>
    <x v="0"/>
    <s v="is_ach_fp_bad"/>
    <x v="0"/>
    <n v="0.23709049247594524"/>
    <n v="0.36827639147398672"/>
    <n v="0.43228214077711213"/>
    <n v="0.49088281858283994"/>
    <n v="0.61714923373305652"/>
    <n v="0.63998661085723441"/>
    <n v="0.73866058151947556"/>
    <n v="0.76060641458500389"/>
    <n v="0.81921085477851985"/>
    <n v="0.8436368505683669"/>
    <n v="0.86108717076127061"/>
    <n v="0.86618275969720238"/>
    <n v="0.87462586155495614"/>
    <n v="0.88777602728049509"/>
    <n v="0.8917288377492617"/>
    <n v="0.89313521403503182"/>
    <n v="0.8966599385891002"/>
    <n v="0.89736993159972112"/>
    <n v="0.89806929848143691"/>
  </r>
  <r>
    <x v="0"/>
    <x v="2"/>
    <s v="2017/09/07"/>
    <x v="9"/>
    <x v="0"/>
    <s v="is_ach_fp_bad"/>
    <x v="1"/>
    <n v="730"/>
    <n v="681"/>
    <n v="657"/>
    <n v="643"/>
    <n v="629"/>
    <n v="616"/>
    <n v="606"/>
    <n v="597"/>
    <n v="590"/>
    <n v="584"/>
    <n v="576"/>
    <n v="569"/>
    <n v="561"/>
    <n v="554"/>
    <n v="548"/>
    <n v="541"/>
    <n v="535"/>
    <n v="530"/>
    <n v="525"/>
  </r>
  <r>
    <x v="0"/>
    <x v="2"/>
    <s v="2017/09/14"/>
    <x v="10"/>
    <x v="0"/>
    <s v="is_ach_fp_bad"/>
    <x v="0"/>
    <n v="0.18650570183540044"/>
    <n v="0.35040762489052246"/>
    <n v="0.47715424929850703"/>
    <n v="0.55823319172336117"/>
    <n v="0.60348387631310285"/>
    <n v="0.67945547709722709"/>
    <n v="0.69979933636090674"/>
    <n v="0.7076755839787322"/>
    <n v="0.74767748787661092"/>
    <n v="0.8076056192374208"/>
    <n v="0.88707112943212785"/>
    <n v="0.90700935741562849"/>
    <n v="0.91590210724444443"/>
    <n v="0.91907788037118165"/>
    <n v="0.92232247106853293"/>
    <n v="0.92724120618899819"/>
    <n v="0.93094656669803388"/>
    <n v="0.93662466968791025"/>
    <n v="0.9399984590067848"/>
  </r>
  <r>
    <x v="0"/>
    <x v="2"/>
    <s v="2017/09/14"/>
    <x v="10"/>
    <x v="0"/>
    <s v="is_ach_fp_bad"/>
    <x v="1"/>
    <n v="717"/>
    <n v="681"/>
    <n v="658"/>
    <n v="641"/>
    <n v="630"/>
    <n v="621"/>
    <n v="609"/>
    <n v="600"/>
    <n v="592"/>
    <n v="585"/>
    <n v="577"/>
    <n v="569"/>
    <n v="563"/>
    <n v="556"/>
    <n v="550"/>
    <n v="545"/>
    <n v="539"/>
    <n v="534"/>
    <n v="528"/>
  </r>
  <r>
    <x v="0"/>
    <x v="2"/>
    <s v="2017/09/21"/>
    <x v="11"/>
    <x v="0"/>
    <s v="is_ach_fp_bad"/>
    <x v="0"/>
    <n v="0.24028132511628003"/>
    <n v="0.42249017664725114"/>
    <n v="0.53353827546620658"/>
    <n v="0.68135505256410767"/>
    <n v="0.74572028782638977"/>
    <n v="0.77524403357280147"/>
    <n v="0.80179920952997796"/>
    <n v="0.81707397777690494"/>
    <n v="0.84161510149589203"/>
    <n v="0.84517873785993436"/>
    <n v="0.84940997055511491"/>
    <n v="0.85939501240981342"/>
    <n v="0.86496190353215119"/>
    <n v="0.87165401335944348"/>
    <n v="0.87549613132840609"/>
    <n v="0.89387037275224923"/>
    <n v="0.90677299375253473"/>
    <n v="0.90677299375253473"/>
    <n v="0.90763986150118237"/>
  </r>
  <r>
    <x v="0"/>
    <x v="2"/>
    <s v="2017/09/21"/>
    <x v="11"/>
    <x v="0"/>
    <s v="is_ach_fp_bad"/>
    <x v="1"/>
    <n v="728"/>
    <n v="686"/>
    <n v="663"/>
    <n v="645"/>
    <n v="629"/>
    <n v="616"/>
    <n v="605"/>
    <n v="597"/>
    <n v="591"/>
    <n v="583"/>
    <n v="575"/>
    <n v="568"/>
    <n v="562"/>
    <n v="556"/>
    <n v="550"/>
    <n v="545"/>
    <n v="540"/>
    <n v="534"/>
    <n v="528"/>
  </r>
  <r>
    <x v="0"/>
    <x v="2"/>
    <s v="2017/09/28"/>
    <x v="12"/>
    <x v="0"/>
    <s v="is_ach_fp_bad"/>
    <x v="0"/>
    <n v="0.28622872458103155"/>
    <n v="0.47479618847509758"/>
    <n v="0.59683987813983552"/>
    <n v="0.65816336111988405"/>
    <n v="0.71039175371536623"/>
    <n v="0.73319273505939231"/>
    <n v="0.78998145281269982"/>
    <n v="0.8291674187056215"/>
    <n v="0.84588554811670846"/>
    <n v="0.86301080743949565"/>
    <n v="0.86968167424460896"/>
    <n v="0.87315274040663504"/>
    <n v="0.90273357889986494"/>
    <n v="0.90573391346434062"/>
    <n v="0.90868212824471439"/>
    <n v="0.91284436865622276"/>
    <n v="0.91807568959303676"/>
    <n v="0.92038566177125247"/>
    <n v="0.93068643325494316"/>
  </r>
  <r>
    <x v="0"/>
    <x v="2"/>
    <s v="2017/09/28"/>
    <x v="12"/>
    <x v="0"/>
    <s v="is_ach_fp_bad"/>
    <x v="1"/>
    <n v="723"/>
    <n v="682"/>
    <n v="659"/>
    <n v="641"/>
    <n v="628"/>
    <n v="616"/>
    <n v="606"/>
    <n v="598"/>
    <n v="590"/>
    <n v="580"/>
    <n v="573"/>
    <n v="566"/>
    <n v="560"/>
    <n v="553"/>
    <n v="547"/>
    <n v="542"/>
    <n v="536"/>
    <n v="532"/>
    <n v="525"/>
  </r>
  <r>
    <x v="0"/>
    <x v="2"/>
    <s v="2017/10/05"/>
    <x v="13"/>
    <x v="0"/>
    <s v="is_ach_fp_bad"/>
    <x v="0"/>
    <n v="0.28239209613594946"/>
    <n v="0.41320094053765694"/>
    <n v="0.49837488939148111"/>
    <n v="0.54386367934722812"/>
    <n v="0.59662645895601552"/>
    <n v="0.65765997230496709"/>
    <n v="0.67538463293465389"/>
    <n v="0.73049326813111393"/>
    <n v="0.74510807719543348"/>
    <n v="0.75968600501867012"/>
    <n v="0.76702426318345007"/>
    <n v="0.88521369729759214"/>
    <n v="0.88791367621088191"/>
    <n v="0.89709516747865981"/>
    <n v="0.90840580087945932"/>
    <n v="0.91803605937616717"/>
    <n v="0.9333591333947725"/>
    <n v="0.93851941983473275"/>
    <n v="0.93854977219988478"/>
  </r>
  <r>
    <x v="0"/>
    <x v="2"/>
    <s v="2017/10/05"/>
    <x v="13"/>
    <x v="0"/>
    <s v="is_ach_fp_bad"/>
    <x v="1"/>
    <n v="728"/>
    <n v="692"/>
    <n v="666"/>
    <n v="650"/>
    <n v="633"/>
    <n v="621"/>
    <n v="609"/>
    <n v="599"/>
    <n v="591"/>
    <n v="582"/>
    <n v="575"/>
    <n v="566"/>
    <n v="561"/>
    <n v="554"/>
    <n v="548"/>
    <n v="542"/>
    <n v="536"/>
    <n v="529"/>
    <n v="524"/>
  </r>
  <r>
    <x v="0"/>
    <x v="2"/>
    <s v="2017/10/12"/>
    <x v="14"/>
    <x v="0"/>
    <s v="is_ach_fp_bad"/>
    <x v="0"/>
    <n v="0.3502159856055635"/>
    <n v="0.55643089565436554"/>
    <n v="0.58374386395676203"/>
    <n v="0.63549267310072388"/>
    <n v="0.65146183440534167"/>
    <n v="0.71361249198845389"/>
    <n v="0.72057103428380909"/>
    <n v="0.74032653200536847"/>
    <n v="0.76375891181270605"/>
    <n v="0.77173149782785921"/>
    <n v="0.77622764994503501"/>
    <n v="0.78008630453130412"/>
    <n v="0.79458253228993403"/>
    <n v="0.89389480187037695"/>
    <n v="0.89981573269950943"/>
    <n v="0.90162670269224177"/>
    <n v="0.91220280842364287"/>
    <n v="0.91697885950567781"/>
    <n v="0.92225716718052497"/>
  </r>
  <r>
    <x v="0"/>
    <x v="2"/>
    <s v="2017/10/12"/>
    <x v="14"/>
    <x v="0"/>
    <s v="is_ach_fp_bad"/>
    <x v="1"/>
    <n v="722"/>
    <n v="682"/>
    <n v="660"/>
    <n v="644"/>
    <n v="635"/>
    <n v="624"/>
    <n v="616"/>
    <n v="608"/>
    <n v="600"/>
    <n v="591"/>
    <n v="585"/>
    <n v="578"/>
    <n v="572"/>
    <n v="564"/>
    <n v="556"/>
    <n v="552"/>
    <n v="545"/>
    <n v="540"/>
    <n v="534"/>
  </r>
  <r>
    <x v="0"/>
    <x v="2"/>
    <s v="2017/10/19"/>
    <x v="15"/>
    <x v="0"/>
    <s v="is_ach_fp_bad"/>
    <x v="0"/>
    <n v="0.29476752969905351"/>
    <n v="0.39232360906690822"/>
    <n v="0.48263947851465822"/>
    <n v="0.56859477359090815"/>
    <n v="0.61631503375068164"/>
    <n v="0.64785435264568192"/>
    <n v="0.72040863904018815"/>
    <n v="0.73305141127107154"/>
    <n v="0.74917770100796244"/>
    <n v="0.75546636069801809"/>
    <n v="0.77170265442689101"/>
    <n v="0.78168759377647934"/>
    <n v="0.79301928109747055"/>
    <n v="0.7980806991841376"/>
    <n v="0.8008517306589128"/>
    <n v="0.85614061736827007"/>
    <n v="0.8694525315847248"/>
    <n v="0.88785708421236254"/>
    <n v="0.92447628656394942"/>
  </r>
  <r>
    <x v="0"/>
    <x v="2"/>
    <s v="2017/10/19"/>
    <x v="15"/>
    <x v="0"/>
    <s v="is_ach_fp_bad"/>
    <x v="1"/>
    <n v="731"/>
    <n v="693"/>
    <n v="666"/>
    <n v="646"/>
    <n v="631"/>
    <n v="619"/>
    <n v="611"/>
    <n v="600"/>
    <n v="592"/>
    <n v="584"/>
    <n v="578"/>
    <n v="572"/>
    <n v="566"/>
    <n v="560"/>
    <n v="554"/>
    <n v="548"/>
    <n v="542"/>
    <n v="537"/>
    <n v="532"/>
  </r>
  <r>
    <x v="0"/>
    <x v="2"/>
    <s v="2017/10/26"/>
    <x v="16"/>
    <x v="0"/>
    <s v="is_ach_fp_bad"/>
    <x v="0"/>
    <n v="0.34306400045494539"/>
    <n v="0.48272666827706989"/>
    <n v="0.5577231879661988"/>
    <n v="0.60463618589274304"/>
    <n v="0.68668037907094337"/>
    <n v="0.74841102459675779"/>
    <n v="0.78532320430393154"/>
    <n v="0.82973615702010428"/>
    <n v="0.84843864929915458"/>
    <n v="0.86665905957543987"/>
    <n v="0.87715950258907616"/>
    <n v="0.8879009580462538"/>
    <n v="0.89445368360473998"/>
    <n v="0.89608605471553204"/>
    <n v="0.90110209199978053"/>
    <n v="0.90606990295573264"/>
    <n v="0.90942069284692517"/>
    <n v="0.91186160180629139"/>
    <n v="0.91560100678654066"/>
  </r>
  <r>
    <x v="0"/>
    <x v="2"/>
    <s v="2017/10/26"/>
    <x v="16"/>
    <x v="0"/>
    <s v="is_ach_fp_bad"/>
    <x v="1"/>
    <n v="723"/>
    <n v="678"/>
    <n v="657"/>
    <n v="647"/>
    <n v="634"/>
    <n v="623"/>
    <n v="615"/>
    <n v="607"/>
    <n v="602"/>
    <n v="593"/>
    <n v="586"/>
    <n v="578"/>
    <n v="571"/>
    <n v="566"/>
    <n v="561"/>
    <n v="556"/>
    <n v="549"/>
    <n v="543"/>
    <n v="538"/>
  </r>
  <r>
    <x v="0"/>
    <x v="2"/>
    <s v="2017/11/02"/>
    <x v="17"/>
    <x v="0"/>
    <s v="is_ach_fp_bad"/>
    <x v="0"/>
    <n v="0.27345808842758057"/>
    <n v="0.42865847331219376"/>
    <n v="0.52083845790326677"/>
    <n v="0.58295213087054354"/>
    <n v="0.65351869081797553"/>
    <n v="0.68847903358633367"/>
    <n v="0.72321618771622176"/>
    <n v="0.73711256259520075"/>
    <n v="0.75304729531678005"/>
    <n v="0.76486564365001564"/>
    <n v="0.78399272681095555"/>
    <n v="0.80291844423558578"/>
    <n v="0.8086864956942702"/>
    <n v="0.82611687893417218"/>
    <n v="0.88558403684347053"/>
    <n v="0.88815531389631486"/>
    <n v="0.89023388961599437"/>
    <n v="0.90617557579684782"/>
    <n v="0.91232334986899988"/>
  </r>
  <r>
    <x v="0"/>
    <x v="2"/>
    <s v="2017/11/02"/>
    <x v="17"/>
    <x v="0"/>
    <s v="is_ach_fp_bad"/>
    <x v="1"/>
    <n v="720"/>
    <n v="680"/>
    <n v="658"/>
    <n v="643"/>
    <n v="633"/>
    <n v="623"/>
    <n v="613"/>
    <n v="605"/>
    <n v="599"/>
    <n v="591"/>
    <n v="585"/>
    <n v="578"/>
    <n v="573"/>
    <n v="565"/>
    <n v="560"/>
    <n v="554"/>
    <n v="549"/>
    <n v="544"/>
    <n v="539"/>
  </r>
  <r>
    <x v="0"/>
    <x v="2"/>
    <s v="2017/11/09"/>
    <x v="18"/>
    <x v="0"/>
    <s v="is_ach_fp_bad"/>
    <x v="0"/>
    <n v="0.30108075558871544"/>
    <n v="0.40254922512021968"/>
    <n v="0.4718137473818888"/>
    <n v="0.54226842987713475"/>
    <n v="0.58621329750622064"/>
    <n v="0.66568465275839106"/>
    <n v="0.69262151182899268"/>
    <n v="0.76844018144261694"/>
    <n v="0.78937673091371108"/>
    <n v="0.80645560924196891"/>
    <n v="0.84662279482820146"/>
    <n v="0.85290326438016539"/>
    <n v="0.85989466797247249"/>
    <n v="0.88306943126967996"/>
    <n v="0.91073093016442497"/>
    <n v="0.92113782354623053"/>
    <n v="0.92948254447256484"/>
    <n v="0.9324792223912538"/>
    <n v="0.95269269833790271"/>
  </r>
  <r>
    <x v="0"/>
    <x v="2"/>
    <s v="2017/11/09"/>
    <x v="18"/>
    <x v="0"/>
    <s v="is_ach_fp_bad"/>
    <x v="1"/>
    <n v="756"/>
    <n v="707"/>
    <n v="677"/>
    <n v="659"/>
    <n v="647"/>
    <n v="633"/>
    <n v="623"/>
    <n v="614"/>
    <n v="605"/>
    <n v="597"/>
    <n v="591"/>
    <n v="585"/>
    <n v="581"/>
    <n v="573"/>
    <n v="569"/>
    <n v="563"/>
    <n v="558"/>
    <n v="553"/>
    <n v="548"/>
  </r>
  <r>
    <x v="0"/>
    <x v="2"/>
    <s v="2017/11/16"/>
    <x v="19"/>
    <x v="0"/>
    <s v="is_ach_fp_bad"/>
    <x v="0"/>
    <n v="0.2370826229691162"/>
    <n v="0.49191668717469422"/>
    <n v="0.56446148349068992"/>
    <n v="0.63571229322551615"/>
    <n v="0.69163796621788909"/>
    <n v="0.76692423918065555"/>
    <n v="0.80737991554915323"/>
    <n v="0.83680091924177979"/>
    <n v="0.84619780892441776"/>
    <n v="0.85448800077743059"/>
    <n v="0.86189089879152814"/>
    <n v="0.86795414388727743"/>
    <n v="0.87377276638658352"/>
    <n v="0.87599516027084356"/>
    <n v="0.89782923192742947"/>
    <n v="0.90003826756096739"/>
    <n v="0.90044372134568818"/>
    <n v="0.90073739817711707"/>
    <n v="0.91217805435124077"/>
  </r>
  <r>
    <x v="0"/>
    <x v="2"/>
    <s v="2017/11/16"/>
    <x v="19"/>
    <x v="0"/>
    <s v="is_ach_fp_bad"/>
    <x v="1"/>
    <n v="731"/>
    <n v="697"/>
    <n v="677"/>
    <n v="660"/>
    <n v="642"/>
    <n v="628"/>
    <n v="619"/>
    <n v="610"/>
    <n v="600"/>
    <n v="592"/>
    <n v="584"/>
    <n v="579"/>
    <n v="571"/>
    <n v="563"/>
    <n v="557"/>
    <n v="551"/>
    <n v="547"/>
    <n v="542"/>
    <n v="537"/>
  </r>
  <r>
    <x v="0"/>
    <x v="2"/>
    <s v="2017/11/23"/>
    <x v="20"/>
    <x v="0"/>
    <s v="is_ach_fp_bad"/>
    <x v="0"/>
    <n v="0.23673210235593203"/>
    <n v="0.39482462316855438"/>
    <n v="0.48632147166960144"/>
    <n v="0.58350565885070316"/>
    <n v="0.64457397511483183"/>
    <n v="0.6707202830169019"/>
    <n v="0.73700978450547061"/>
    <n v="0.76699152234229151"/>
    <n v="0.78551263797979343"/>
    <n v="0.79524204234857498"/>
    <n v="0.82380572379303052"/>
    <n v="0.82874310049631694"/>
    <n v="0.84849687207259283"/>
    <n v="0.85158065475565292"/>
    <n v="0.88267311561486383"/>
    <n v="0.88445791236366877"/>
    <n v="0.88655811409902219"/>
    <n v="0.89394585056947484"/>
    <n v="0.89585647420943249"/>
  </r>
  <r>
    <x v="0"/>
    <x v="2"/>
    <s v="2017/11/23"/>
    <x v="20"/>
    <x v="0"/>
    <s v="is_ach_fp_bad"/>
    <x v="1"/>
    <n v="734"/>
    <n v="695"/>
    <n v="670"/>
    <n v="651"/>
    <n v="639"/>
    <n v="628"/>
    <n v="617"/>
    <n v="608"/>
    <n v="598"/>
    <n v="590"/>
    <n v="583"/>
    <n v="577"/>
    <n v="570"/>
    <n v="565"/>
    <n v="559"/>
    <n v="555"/>
    <n v="550"/>
    <n v="545"/>
    <n v="540"/>
  </r>
  <r>
    <x v="0"/>
    <x v="2"/>
    <s v="2017/11/30"/>
    <x v="21"/>
    <x v="0"/>
    <s v="is_ach_fp_bad"/>
    <x v="0"/>
    <n v="0.23467503802635201"/>
    <n v="0.36415920478640029"/>
    <n v="0.45119569377702512"/>
    <n v="0.50308647416491081"/>
    <n v="0.56623744358683792"/>
    <n v="0.6223761861376309"/>
    <n v="0.65771514766668149"/>
    <n v="0.69511351448319203"/>
    <n v="0.73107212684164236"/>
    <n v="0.74510930133637099"/>
    <n v="0.75535166474911997"/>
    <n v="0.76433974777145886"/>
    <n v="0.77622394468148814"/>
    <n v="0.77938078124113108"/>
    <n v="0.8096771738421229"/>
    <n v="0.81116147047211851"/>
    <n v="0.81544377645232446"/>
    <n v="0.81708793110267508"/>
    <n v="0.82135876808580799"/>
  </r>
  <r>
    <x v="0"/>
    <x v="2"/>
    <s v="2017/11/30"/>
    <x v="21"/>
    <x v="0"/>
    <s v="is_ach_fp_bad"/>
    <x v="1"/>
    <n v="732"/>
    <n v="687"/>
    <n v="668"/>
    <n v="655"/>
    <n v="644"/>
    <n v="632"/>
    <n v="622"/>
    <n v="612"/>
    <n v="605"/>
    <n v="599"/>
    <n v="592"/>
    <n v="585"/>
    <n v="579"/>
    <n v="573"/>
    <n v="567"/>
    <n v="563"/>
    <n v="559"/>
    <n v="554"/>
    <n v="549"/>
  </r>
  <r>
    <x v="0"/>
    <x v="2"/>
    <s v="2017/12/07"/>
    <x v="22"/>
    <x v="0"/>
    <s v="is_ach_fp_bad"/>
    <x v="0"/>
    <n v="0.16488022706406541"/>
    <n v="0.52493453665561363"/>
    <n v="0.61208290773132812"/>
    <n v="0.65673556463019922"/>
    <n v="0.71106417017338863"/>
    <n v="0.7598946162694622"/>
    <n v="0.7973653934661461"/>
    <n v="0.80453501601859012"/>
    <n v="0.82220196047159189"/>
    <n v="0.83846879431507215"/>
    <n v="0.85091001049754988"/>
    <n v="0.87898985545002883"/>
    <n v="0.89613460044421467"/>
    <n v="0.90256062580434693"/>
    <n v="0.93616487702788387"/>
    <n v="0.94020619997367838"/>
    <n v="0.94228870957457356"/>
    <n v="0.94440855093047904"/>
    <n v="0.9447716207827469"/>
  </r>
  <r>
    <x v="0"/>
    <x v="2"/>
    <s v="2017/12/07"/>
    <x v="22"/>
    <x v="0"/>
    <s v="is_ach_fp_bad"/>
    <x v="1"/>
    <n v="739"/>
    <n v="702"/>
    <n v="675"/>
    <n v="663"/>
    <n v="651"/>
    <n v="637"/>
    <n v="626"/>
    <n v="615"/>
    <n v="606"/>
    <n v="598"/>
    <n v="591"/>
    <n v="585"/>
    <n v="579"/>
    <n v="572"/>
    <n v="565"/>
    <n v="559"/>
    <n v="553"/>
    <n v="548"/>
    <n v="543"/>
  </r>
  <r>
    <x v="0"/>
    <x v="2"/>
    <s v="2017/12/14"/>
    <x v="23"/>
    <x v="0"/>
    <s v="is_ach_fp_bad"/>
    <x v="0"/>
    <n v="0.17482295659104999"/>
    <n v="0.32160458376726592"/>
    <n v="0.43305621458581389"/>
    <n v="0.48044569576335822"/>
    <n v="0.5243204950328032"/>
    <n v="0.57240562815172114"/>
    <n v="0.59272666911929106"/>
    <n v="0.61183710973320404"/>
    <n v="0.64443739600540395"/>
    <n v="0.66130688361044843"/>
    <n v="0.82162737556599508"/>
    <n v="0.82793233918845188"/>
    <n v="0.85618339708194113"/>
    <n v="0.86542567739020559"/>
    <n v="0.86708831832856892"/>
    <n v="0.87307956277515852"/>
    <n v="0.87720386192281552"/>
    <n v="0.87824750297426379"/>
    <n v="0.87945299002768818"/>
  </r>
  <r>
    <x v="0"/>
    <x v="2"/>
    <s v="2017/12/14"/>
    <x v="23"/>
    <x v="0"/>
    <s v="is_ach_fp_bad"/>
    <x v="1"/>
    <n v="747"/>
    <n v="705"/>
    <n v="672"/>
    <n v="657"/>
    <n v="643"/>
    <n v="633"/>
    <n v="624"/>
    <n v="617"/>
    <n v="608"/>
    <n v="601"/>
    <n v="596"/>
    <n v="588"/>
    <n v="580"/>
    <n v="574"/>
    <n v="568"/>
    <n v="562"/>
    <n v="556"/>
    <n v="551"/>
    <n v="546"/>
  </r>
  <r>
    <x v="0"/>
    <x v="2"/>
    <s v="2017/12/21"/>
    <x v="24"/>
    <x v="0"/>
    <s v="is_ach_fp_bad"/>
    <x v="0"/>
    <n v="0.23281421096133592"/>
    <n v="0.36031456038274928"/>
    <n v="0.47369739720986553"/>
    <n v="0.56793565539940316"/>
    <n v="0.62832689292847932"/>
    <n v="0.67427672048452048"/>
    <n v="0.75779198490528188"/>
    <n v="0.79056636451384388"/>
    <n v="0.79850309000299813"/>
    <n v="0.81671390099423458"/>
    <n v="0.84397456581866948"/>
    <n v="0.85413209653019584"/>
    <n v="0.88008914894595325"/>
    <n v="0.90116212511731597"/>
    <n v="0.90402458932298813"/>
    <n v="0.90561874817791488"/>
    <n v="0.90916183094518499"/>
    <n v="0.9234632404163744"/>
    <n v="0.92891791682354707"/>
  </r>
  <r>
    <x v="0"/>
    <x v="2"/>
    <s v="2017/12/21"/>
    <x v="24"/>
    <x v="0"/>
    <s v="is_ach_fp_bad"/>
    <x v="1"/>
    <n v="736"/>
    <n v="696"/>
    <n v="677"/>
    <n v="659"/>
    <n v="646"/>
    <n v="634"/>
    <n v="622"/>
    <n v="615"/>
    <n v="607"/>
    <n v="600"/>
    <n v="595"/>
    <n v="589"/>
    <n v="582"/>
    <n v="575"/>
    <n v="571"/>
    <n v="565"/>
    <n v="559"/>
    <n v="554"/>
    <n v="549"/>
  </r>
  <r>
    <x v="0"/>
    <x v="2"/>
    <s v="2017/12/28"/>
    <x v="25"/>
    <x v="0"/>
    <s v="is_ach_fp_bad"/>
    <x v="0"/>
    <n v="0.27739060166485818"/>
    <n v="0.42643304436910873"/>
    <n v="0.51297934239772036"/>
    <n v="0.58071686961485236"/>
    <n v="0.65088331502003693"/>
    <n v="0.69215647409408099"/>
    <n v="0.72497437949968802"/>
    <n v="0.75367500847603253"/>
    <n v="0.79054341827023555"/>
    <n v="0.82372829870866271"/>
    <n v="0.8308490281958627"/>
    <n v="0.83899434414076257"/>
    <n v="0.85157866242272251"/>
    <n v="0.85736310129491611"/>
    <n v="0.87404585263897316"/>
    <n v="0.87478525747460445"/>
    <n v="0.8757354504087782"/>
    <n v="0.87689782925268411"/>
    <n v="0.88677361645798447"/>
  </r>
  <r>
    <x v="0"/>
    <x v="2"/>
    <s v="2017/12/28"/>
    <x v="25"/>
    <x v="0"/>
    <s v="is_ach_fp_bad"/>
    <x v="1"/>
    <n v="736"/>
    <n v="690"/>
    <n v="670"/>
    <n v="657"/>
    <n v="642"/>
    <n v="633"/>
    <n v="623"/>
    <n v="613"/>
    <n v="605"/>
    <n v="598"/>
    <n v="590"/>
    <n v="583"/>
    <n v="579"/>
    <n v="575"/>
    <n v="569"/>
    <n v="565"/>
    <n v="560"/>
    <n v="556"/>
    <n v="550"/>
  </r>
  <r>
    <x v="0"/>
    <x v="2"/>
    <s v="2018/01/04"/>
    <x v="26"/>
    <x v="0"/>
    <s v="is_ach_fp_bad"/>
    <x v="0"/>
    <n v="0.26764154719036526"/>
    <n v="0.35129332530395352"/>
    <n v="0.48768054526085663"/>
    <n v="0.56085205935331484"/>
    <n v="0.6459676953079394"/>
    <n v="0.69448012140096915"/>
    <n v="0.75642095339371507"/>
    <n v="0.78743135587681745"/>
    <n v="0.80711605636952577"/>
    <n v="0.81233233781621694"/>
    <n v="0.82726193032098205"/>
    <n v="0.83732207179969154"/>
    <n v="0.84588221653648099"/>
    <n v="0.85295708015084515"/>
    <n v="0.8548392680795438"/>
    <n v="0.85901488591291009"/>
    <n v="0.86093184095286412"/>
    <n v="0.88822936873593905"/>
    <n v="0.93341133473422622"/>
  </r>
  <r>
    <x v="0"/>
    <x v="2"/>
    <s v="2018/01/04"/>
    <x v="26"/>
    <x v="0"/>
    <s v="is_ach_fp_bad"/>
    <x v="1"/>
    <n v="734"/>
    <n v="688"/>
    <n v="667"/>
    <n v="649"/>
    <n v="638"/>
    <n v="627"/>
    <n v="616"/>
    <n v="606"/>
    <n v="601"/>
    <n v="595"/>
    <n v="588"/>
    <n v="581"/>
    <n v="574"/>
    <n v="568"/>
    <n v="562"/>
    <n v="558"/>
    <n v="555"/>
    <n v="549"/>
    <n v="543"/>
  </r>
  <r>
    <x v="0"/>
    <x v="2"/>
    <s v="2018/01/11"/>
    <x v="27"/>
    <x v="0"/>
    <s v="is_ach_fp_bad"/>
    <x v="0"/>
    <n v="0.18983029142853527"/>
    <n v="0.29579816780608342"/>
    <n v="0.36886037873045219"/>
    <n v="0.44092560536886827"/>
    <n v="0.50280784886465035"/>
    <n v="0.54592719459137651"/>
    <n v="0.57258569933536996"/>
    <n v="0.61740875197734224"/>
    <n v="0.64061936298740241"/>
    <n v="0.65120831504037557"/>
    <n v="0.66186312316248053"/>
    <n v="0.66571277205706947"/>
    <n v="0.6746664203764533"/>
    <n v="0.68526433157312661"/>
    <n v="0.72859709923172133"/>
    <n v="0.73380376608939202"/>
    <n v="0.73626438208386047"/>
    <n v="0.74187934920594112"/>
    <n v="0.75971013104956608"/>
  </r>
  <r>
    <x v="0"/>
    <x v="2"/>
    <s v="2018/01/11"/>
    <x v="27"/>
    <x v="0"/>
    <s v="is_ach_fp_bad"/>
    <x v="1"/>
    <n v="757"/>
    <n v="704"/>
    <n v="680"/>
    <n v="663"/>
    <n v="647"/>
    <n v="634"/>
    <n v="624"/>
    <n v="615"/>
    <n v="607"/>
    <n v="598"/>
    <n v="591"/>
    <n v="586"/>
    <n v="580"/>
    <n v="575"/>
    <n v="569"/>
    <n v="565"/>
    <n v="559"/>
    <n v="553"/>
    <n v="549"/>
  </r>
  <r>
    <x v="0"/>
    <x v="2"/>
    <s v="2018/01/18"/>
    <x v="28"/>
    <x v="0"/>
    <s v="is_ach_fp_bad"/>
    <x v="0"/>
    <n v="0.15180508343558788"/>
    <n v="0.23389265533932804"/>
    <n v="0.30301605503412599"/>
    <n v="0.38043219194587891"/>
    <n v="0.41272260261348576"/>
    <n v="0.45840472844003288"/>
    <n v="0.64791421797907112"/>
    <n v="0.66182549922073741"/>
    <n v="0.73704264291795007"/>
    <n v="0.77244379476204994"/>
    <n v="0.78024336895647828"/>
    <n v="0.79032254817417436"/>
    <n v="0.79429572270028059"/>
    <n v="0.79768184922739804"/>
    <n v="0.80377932720370815"/>
    <n v="0.81439026559676941"/>
    <n v="0.81548219065720973"/>
    <n v="0.9107326788735618"/>
    <n v="0.91452968066122164"/>
  </r>
  <r>
    <x v="0"/>
    <x v="2"/>
    <s v="2018/01/18"/>
    <x v="28"/>
    <x v="0"/>
    <s v="is_ach_fp_bad"/>
    <x v="1"/>
    <n v="754"/>
    <n v="705"/>
    <n v="679"/>
    <n v="665"/>
    <n v="647"/>
    <n v="634"/>
    <n v="625"/>
    <n v="615"/>
    <n v="607"/>
    <n v="602"/>
    <n v="595"/>
    <n v="588"/>
    <n v="581"/>
    <n v="575"/>
    <n v="569"/>
    <n v="561"/>
    <n v="556"/>
    <n v="552"/>
    <n v="547"/>
  </r>
  <r>
    <x v="0"/>
    <x v="2"/>
    <s v="2018/01/25"/>
    <x v="29"/>
    <x v="0"/>
    <s v="is_ach_fp_bad"/>
    <x v="0"/>
    <n v="0.27903918117571158"/>
    <n v="0.44834458218472545"/>
    <n v="0.51772383298903268"/>
    <n v="0.58161012519267796"/>
    <n v="0.61933555483684943"/>
    <n v="0.64101776340214545"/>
    <n v="0.66300856248792639"/>
    <n v="0.73997244443374754"/>
    <n v="0.75310831803304146"/>
    <n v="0.78626558456182816"/>
    <n v="0.79873652919810723"/>
    <n v="0.83590785488966501"/>
    <n v="0.84100098278119906"/>
    <n v="0.84582621904293809"/>
    <n v="0.86158959247618749"/>
    <n v="0.87188420555826396"/>
    <n v="0.89498603986767955"/>
    <n v="0.89783018182782814"/>
    <n v="0.9070552374197014"/>
  </r>
  <r>
    <x v="0"/>
    <x v="2"/>
    <s v="2018/01/25"/>
    <x v="29"/>
    <x v="0"/>
    <s v="is_ach_fp_bad"/>
    <x v="1"/>
    <n v="734"/>
    <n v="696"/>
    <n v="672"/>
    <n v="657"/>
    <n v="644"/>
    <n v="634"/>
    <n v="623"/>
    <n v="615"/>
    <n v="607"/>
    <n v="599"/>
    <n v="592"/>
    <n v="584"/>
    <n v="578"/>
    <n v="572"/>
    <n v="565"/>
    <n v="559"/>
    <n v="555"/>
    <n v="551"/>
    <n v="547"/>
  </r>
  <r>
    <x v="0"/>
    <x v="2"/>
    <s v="2018/02/01"/>
    <x v="6"/>
    <x v="0"/>
    <s v="is_ach_fp_bad"/>
    <x v="0"/>
    <n v="0.26338295962606734"/>
    <n v="0.37351033081671758"/>
    <n v="0.45343596463790609"/>
    <n v="0.57081259477943436"/>
    <n v="0.57688641794616813"/>
    <n v="0.70609003157978523"/>
    <n v="0.77352933078753294"/>
    <n v="0.86040612659102012"/>
    <n v="0.86040612659102012"/>
    <n v="0.86040612659102012"/>
    <n v="0.8656134551687158"/>
    <n v="0.87038389260436899"/>
    <n v="0.87326487477337678"/>
    <n v="0.87326487477337678"/>
    <n v="0.94632342557206972"/>
    <n v="0.94632342557206972"/>
    <n v="0.96436590144477363"/>
    <n v="0.96512552119797523"/>
    <n v="0.96556453774026796"/>
  </r>
  <r>
    <x v="0"/>
    <x v="2"/>
    <s v="2018/02/01"/>
    <x v="6"/>
    <x v="0"/>
    <s v="is_ach_fp_bad"/>
    <x v="1"/>
    <n v="721"/>
    <n v="697"/>
    <n v="678"/>
    <n v="652"/>
    <n v="636"/>
    <n v="629"/>
    <n v="618"/>
    <n v="608"/>
    <n v="598"/>
    <n v="594"/>
    <n v="591"/>
    <n v="584"/>
    <n v="578"/>
    <n v="576"/>
    <n v="573"/>
    <n v="570"/>
    <n v="565"/>
    <n v="559"/>
    <n v="556"/>
  </r>
  <r>
    <x v="0"/>
    <x v="2"/>
    <s v="2018/02/08"/>
    <x v="30"/>
    <x v="0"/>
    <s v="is_ach_fp_bad"/>
    <x v="0"/>
    <n v="8.4019869483494741E-2"/>
    <n v="8.4019869483494741E-2"/>
    <n v="0.14587063185318089"/>
    <n v="0.14587063185318089"/>
    <n v="0.16123315286751558"/>
    <n v="0.1654324271447066"/>
    <n v="0.1654324271447066"/>
    <n v="0.16889367139484329"/>
    <n v="0.16889367139484329"/>
    <n v="0.24508634240539431"/>
    <n v="0.36910105863856146"/>
    <n v="0.36910105863856146"/>
    <n v="0.37375172676400825"/>
    <n v="0.37375172676400825"/>
    <n v="0.37375172676400825"/>
    <n v="0.37375172676400825"/>
    <n v="0.37375172676400825"/>
    <n v="0.37375172676400825"/>
    <n v="0.37375172676400825"/>
  </r>
  <r>
    <x v="0"/>
    <x v="2"/>
    <s v="2018/02/08"/>
    <x v="30"/>
    <x v="0"/>
    <s v="is_ach_fp_bad"/>
    <x v="1"/>
    <n v="740"/>
    <n v="740"/>
    <n v="719"/>
    <n v="708"/>
    <n v="686"/>
    <n v="649"/>
    <n v="639"/>
    <n v="625"/>
    <n v="624"/>
    <n v="604"/>
    <n v="598"/>
    <n v="594"/>
    <n v="594"/>
    <n v="586"/>
    <n v="586"/>
    <n v="582"/>
    <n v="582"/>
    <n v="582"/>
    <n v="582"/>
  </r>
  <r>
    <x v="0"/>
    <x v="2"/>
    <s v="2018/02/15"/>
    <x v="31"/>
    <x v="0"/>
    <s v="is_ach_fp_bad"/>
    <x v="0"/>
    <n v="5.2108643964510558E-2"/>
    <n v="0.39177775287343602"/>
    <n v="0.57225535652764603"/>
    <n v="0.57606185276966804"/>
    <n v="0.77411302030772144"/>
    <n v="0.78125650616013653"/>
    <n v="0.79184536614790901"/>
    <n v="0.79184536614790901"/>
    <n v="0.81698520704674704"/>
    <n v="0.81698520704674704"/>
    <n v="0.8214534559420078"/>
    <n v="0.8214534559420078"/>
    <n v="0.82157547623467808"/>
    <n v="0.89817204022987052"/>
    <n v="0.90740095660126796"/>
    <n v="0.90953387131714303"/>
    <n v="0.90953387131714303"/>
    <n v="0.90953387131714303"/>
    <n v="0.90953387131714303"/>
  </r>
  <r>
    <x v="0"/>
    <x v="2"/>
    <s v="2018/02/15"/>
    <x v="31"/>
    <x v="0"/>
    <s v="is_ach_fp_bad"/>
    <x v="1"/>
    <n v="747"/>
    <n v="746"/>
    <n v="729"/>
    <n v="707"/>
    <n v="676"/>
    <n v="670"/>
    <n v="660"/>
    <n v="649"/>
    <n v="643"/>
    <n v="636"/>
    <n v="627"/>
    <n v="621"/>
    <n v="611"/>
    <n v="606"/>
    <n v="601"/>
    <n v="598"/>
    <n v="591"/>
    <n v="588"/>
    <n v="580"/>
  </r>
  <r>
    <x v="0"/>
    <x v="2"/>
    <s v="2018/02/22"/>
    <x v="32"/>
    <x v="0"/>
    <s v="is_ach_fp_bad"/>
    <x v="0"/>
    <n v="0.7637685204387038"/>
    <n v="0.7637685204387038"/>
    <n v="0.7637685204387038"/>
    <n v="0.7637685204387038"/>
    <n v="0.76918664472724996"/>
    <n v="0.76918664472724996"/>
    <n v="0.76975680392084067"/>
    <n v="0.76975680392084067"/>
    <n v="0.77748345714252098"/>
    <n v="0.80762256475644645"/>
    <n v="0.80762256475644645"/>
    <n v="0.80762256475644645"/>
    <n v="0.80762256475644645"/>
    <n v="0.83520559147224405"/>
    <n v="0.83520559147224405"/>
    <n v="0.83520559147224405"/>
    <n v="0.83520559147224405"/>
    <n v="0.83520559147224405"/>
    <n v="0.83520559147224405"/>
  </r>
  <r>
    <x v="0"/>
    <x v="2"/>
    <s v="2018/02/22"/>
    <x v="32"/>
    <x v="0"/>
    <s v="is_ach_fp_bad"/>
    <x v="1"/>
    <n v="720"/>
    <n v="680"/>
    <n v="655"/>
    <n v="654"/>
    <n v="648"/>
    <n v="644"/>
    <n v="616"/>
    <n v="602"/>
    <n v="593"/>
    <n v="587"/>
    <n v="583"/>
    <n v="570"/>
    <n v="569"/>
    <n v="557"/>
    <n v="551"/>
    <n v="549"/>
    <n v="549"/>
    <n v="549"/>
    <n v="549"/>
  </r>
  <r>
    <x v="0"/>
    <x v="2"/>
    <s v="2018/03/01"/>
    <x v="7"/>
    <x v="0"/>
    <s v="is_ach_fp_bad"/>
    <x v="0"/>
    <m/>
    <m/>
    <m/>
    <m/>
    <m/>
    <m/>
    <m/>
    <m/>
    <m/>
    <m/>
    <m/>
    <m/>
    <m/>
    <m/>
    <m/>
    <m/>
    <m/>
    <m/>
    <m/>
  </r>
  <r>
    <x v="0"/>
    <x v="2"/>
    <s v="2018/03/01"/>
    <x v="7"/>
    <x v="0"/>
    <s v="is_ach_fp_bad"/>
    <x v="1"/>
    <n v="688"/>
    <n v="627"/>
    <n v="593"/>
    <n v="585"/>
    <n v="585"/>
    <n v="585"/>
    <n v="580"/>
    <n v="543"/>
    <n v="525"/>
    <n v="525"/>
    <n v="525"/>
    <n v="517"/>
    <n v="514"/>
    <n v="508"/>
    <n v="498"/>
    <n v="494"/>
    <n v="491"/>
    <n v="489"/>
    <n v="489"/>
  </r>
  <r>
    <x v="1"/>
    <x v="2"/>
    <s v="2017/08/31"/>
    <x v="8"/>
    <x v="0"/>
    <s v="is_ach_fp_bad"/>
    <x v="0"/>
    <n v="0.25551933119548204"/>
    <n v="0.33261773098522446"/>
    <n v="0.35502532625815686"/>
    <n v="0.37048254400756847"/>
    <n v="0.37855027497347216"/>
    <n v="0.39553379343914719"/>
    <n v="0.4227491975022275"/>
    <n v="0.42463904759260607"/>
    <n v="0.70155825247550718"/>
    <n v="0.70558145616377321"/>
    <n v="0.70944120452688109"/>
    <n v="0.71156656915068628"/>
    <n v="0.71156731294565123"/>
    <n v="0.72009235106160019"/>
    <n v="0.72016145973647117"/>
    <n v="0.75589298429800122"/>
    <n v="0.76181777859408784"/>
    <n v="0.76619415461642271"/>
    <n v="0.76820254537886234"/>
  </r>
  <r>
    <x v="1"/>
    <x v="2"/>
    <s v="2017/08/31"/>
    <x v="8"/>
    <x v="0"/>
    <s v="is_ach_fp_bad"/>
    <x v="1"/>
    <n v="669"/>
    <n v="623"/>
    <n v="600"/>
    <n v="583"/>
    <n v="568"/>
    <n v="557"/>
    <n v="544"/>
    <n v="535"/>
    <n v="528"/>
    <n v="522"/>
    <n v="513"/>
    <n v="509"/>
    <n v="504"/>
    <n v="499"/>
    <n v="495"/>
    <n v="489"/>
    <n v="485"/>
    <n v="482"/>
    <n v="477"/>
  </r>
  <r>
    <x v="1"/>
    <x v="2"/>
    <s v="2017/09/07"/>
    <x v="9"/>
    <x v="0"/>
    <s v="is_ach_fp_bad"/>
    <x v="0"/>
    <n v="0.37949380400799376"/>
    <n v="0.4762593890173647"/>
    <n v="0.57023327430349602"/>
    <n v="0.60477842438312879"/>
    <n v="0.65230828017356179"/>
    <n v="0.68687923856099609"/>
    <n v="0.73497294329799179"/>
    <n v="0.75433962386522579"/>
    <n v="0.77391015589271861"/>
    <n v="0.84034335105915459"/>
    <n v="0.84938787293992812"/>
    <n v="0.91011426608380142"/>
    <n v="0.91809844404585883"/>
    <n v="0.9258083747720024"/>
    <n v="0.92693012080769221"/>
    <n v="0.94348107533301995"/>
    <n v="0.9455197093295622"/>
    <n v="0.94636966050868621"/>
    <n v="0.95184249771897123"/>
  </r>
  <r>
    <x v="1"/>
    <x v="2"/>
    <s v="2017/09/07"/>
    <x v="9"/>
    <x v="0"/>
    <s v="is_ach_fp_bad"/>
    <x v="1"/>
    <n v="668"/>
    <n v="629"/>
    <n v="609"/>
    <n v="589"/>
    <n v="577"/>
    <n v="565"/>
    <n v="553"/>
    <n v="543"/>
    <n v="534"/>
    <n v="525"/>
    <n v="519"/>
    <n v="513"/>
    <n v="505"/>
    <n v="500"/>
    <n v="496"/>
    <n v="490"/>
    <n v="485"/>
    <n v="481"/>
    <n v="477"/>
  </r>
  <r>
    <x v="1"/>
    <x v="2"/>
    <s v="2017/09/14"/>
    <x v="10"/>
    <x v="0"/>
    <s v="is_ach_fp_bad"/>
    <x v="0"/>
    <n v="0.35904041078661281"/>
    <n v="0.50767994216072254"/>
    <n v="0.66304209700003403"/>
    <n v="0.70739930752639768"/>
    <n v="0.7801849486782082"/>
    <n v="0.79999612454913183"/>
    <n v="0.80962643896359554"/>
    <n v="0.83758263130338384"/>
    <n v="0.84438035362524444"/>
    <n v="0.86020411685552811"/>
    <n v="0.88315698224752559"/>
    <n v="0.89370404754593979"/>
    <n v="0.89562632033957634"/>
    <n v="0.92002314222337633"/>
    <n v="0.94741150389926787"/>
    <n v="0.95016770492540004"/>
    <n v="0.95040817633188979"/>
    <n v="0.95061097750737356"/>
    <n v="0.9608221145557686"/>
  </r>
  <r>
    <x v="1"/>
    <x v="2"/>
    <s v="2017/09/14"/>
    <x v="10"/>
    <x v="0"/>
    <s v="is_ach_fp_bad"/>
    <x v="1"/>
    <n v="679"/>
    <n v="636"/>
    <n v="607"/>
    <n v="589"/>
    <n v="573"/>
    <n v="559"/>
    <n v="548"/>
    <n v="539"/>
    <n v="529"/>
    <n v="521"/>
    <n v="515"/>
    <n v="507"/>
    <n v="501"/>
    <n v="495"/>
    <n v="490"/>
    <n v="484"/>
    <n v="480"/>
    <n v="475"/>
    <n v="472"/>
  </r>
  <r>
    <x v="1"/>
    <x v="2"/>
    <s v="2017/09/21"/>
    <x v="11"/>
    <x v="0"/>
    <s v="is_ach_fp_bad"/>
    <x v="0"/>
    <n v="0.29107730235753976"/>
    <n v="0.38119203872935176"/>
    <n v="0.56192200053876951"/>
    <n v="0.64740009176760116"/>
    <n v="0.67284916731112654"/>
    <n v="0.70167966701550544"/>
    <n v="0.72258758083017205"/>
    <n v="0.88009250367825009"/>
    <n v="0.89154804720682501"/>
    <n v="0.8963160593994759"/>
    <n v="0.90025702717956235"/>
    <n v="0.90333814386771838"/>
    <n v="0.90783679413989615"/>
    <n v="0.91461070800122235"/>
    <n v="0.93076736206804289"/>
    <n v="0.93175946821344668"/>
    <n v="0.93175946821344668"/>
    <n v="0.93624577615297211"/>
    <n v="0.93637253869587522"/>
  </r>
  <r>
    <x v="1"/>
    <x v="2"/>
    <s v="2017/09/21"/>
    <x v="11"/>
    <x v="0"/>
    <s v="is_ach_fp_bad"/>
    <x v="1"/>
    <n v="661"/>
    <n v="650"/>
    <n v="625"/>
    <n v="600"/>
    <n v="582"/>
    <n v="566"/>
    <n v="556"/>
    <n v="543"/>
    <n v="533"/>
    <n v="525"/>
    <n v="516"/>
    <n v="510"/>
    <n v="502"/>
    <n v="498"/>
    <n v="494"/>
    <n v="489"/>
    <n v="485"/>
    <n v="479"/>
    <n v="476"/>
  </r>
  <r>
    <x v="1"/>
    <x v="2"/>
    <s v="2017/09/28"/>
    <x v="12"/>
    <x v="0"/>
    <s v="is_ach_fp_bad"/>
    <x v="0"/>
    <n v="0.33649905123500706"/>
    <n v="0.45057338038297262"/>
    <n v="0.65983847104543847"/>
    <n v="0.72530190561282171"/>
    <n v="0.76184157698934307"/>
    <n v="0.79813390343213808"/>
    <n v="0.85021036559073648"/>
    <n v="0.85666635841119199"/>
    <n v="0.86143099087920227"/>
    <n v="0.87297403858915235"/>
    <n v="0.87698494039321884"/>
    <n v="0.88798145047736698"/>
    <n v="0.89605448985850544"/>
    <n v="0.91216383407192991"/>
    <n v="0.91622858415786623"/>
    <n v="0.92152013215016093"/>
    <n v="0.92293520297633036"/>
    <n v="0.92720712681515516"/>
    <n v="0.92720712681515516"/>
  </r>
  <r>
    <x v="1"/>
    <x v="2"/>
    <s v="2017/09/28"/>
    <x v="12"/>
    <x v="0"/>
    <s v="is_ach_fp_bad"/>
    <x v="1"/>
    <n v="673"/>
    <n v="635"/>
    <n v="606"/>
    <n v="583"/>
    <n v="571"/>
    <n v="559"/>
    <n v="547"/>
    <n v="536"/>
    <n v="530"/>
    <n v="522"/>
    <n v="515"/>
    <n v="510"/>
    <n v="505"/>
    <n v="499"/>
    <n v="493"/>
    <n v="488"/>
    <n v="484"/>
    <n v="479"/>
    <n v="476"/>
  </r>
  <r>
    <x v="1"/>
    <x v="2"/>
    <s v="2017/10/05"/>
    <x v="13"/>
    <x v="0"/>
    <s v="is_ach_fp_bad"/>
    <x v="0"/>
    <n v="0.37658657659699096"/>
    <n v="0.48915058136289591"/>
    <n v="0.58660684595625856"/>
    <n v="0.67757421723076561"/>
    <n v="0.70093983064960652"/>
    <n v="0.74025784363446112"/>
    <n v="0.75624163848801085"/>
    <n v="0.7708106111560058"/>
    <n v="0.78043774314133285"/>
    <n v="0.79436139989854382"/>
    <n v="0.79881236463335381"/>
    <n v="0.80335653800716511"/>
    <n v="0.80587616119711425"/>
    <n v="0.80796718665271061"/>
    <n v="0.81621914082458691"/>
    <n v="0.84426847806168803"/>
    <n v="0.84494710444094723"/>
    <n v="0.84555715543604015"/>
    <n v="0.84688255564490622"/>
  </r>
  <r>
    <x v="1"/>
    <x v="2"/>
    <s v="2017/10/05"/>
    <x v="13"/>
    <x v="0"/>
    <s v="is_ach_fp_bad"/>
    <x v="1"/>
    <n v="672"/>
    <n v="626"/>
    <n v="600"/>
    <n v="582"/>
    <n v="565"/>
    <n v="554"/>
    <n v="541"/>
    <n v="532"/>
    <n v="523"/>
    <n v="515"/>
    <n v="506"/>
    <n v="501"/>
    <n v="496"/>
    <n v="491"/>
    <n v="486"/>
    <n v="480"/>
    <n v="476"/>
    <n v="473"/>
    <n v="467"/>
  </r>
  <r>
    <x v="1"/>
    <x v="2"/>
    <s v="2017/10/12"/>
    <x v="14"/>
    <x v="0"/>
    <s v="is_ach_fp_bad"/>
    <x v="0"/>
    <n v="0.51988913165625772"/>
    <n v="0.68371596433954096"/>
    <n v="0.7612770702875955"/>
    <n v="0.80255255185091012"/>
    <n v="0.82078390100560805"/>
    <n v="0.83462069992891419"/>
    <n v="0.85345367447823461"/>
    <n v="0.86090693315141731"/>
    <n v="0.8635882216744365"/>
    <n v="0.86947540457540451"/>
    <n v="0.87258188996880126"/>
    <n v="0.87386666002639746"/>
    <n v="0.87778883740375058"/>
    <n v="0.88482430060124384"/>
    <n v="0.88520832664885118"/>
    <n v="0.88585209586196301"/>
    <n v="0.89169871267356948"/>
    <n v="0.89277390984574845"/>
    <n v="0.89377614062294453"/>
  </r>
  <r>
    <x v="1"/>
    <x v="2"/>
    <s v="2017/10/12"/>
    <x v="14"/>
    <x v="0"/>
    <s v="is_ach_fp_bad"/>
    <x v="1"/>
    <n v="686"/>
    <n v="633"/>
    <n v="609"/>
    <n v="591"/>
    <n v="576"/>
    <n v="562"/>
    <n v="554"/>
    <n v="542"/>
    <n v="531"/>
    <n v="525"/>
    <n v="519"/>
    <n v="513"/>
    <n v="506"/>
    <n v="498"/>
    <n v="493"/>
    <n v="488"/>
    <n v="484"/>
    <n v="479"/>
    <n v="475"/>
  </r>
  <r>
    <x v="1"/>
    <x v="2"/>
    <s v="2017/10/19"/>
    <x v="15"/>
    <x v="0"/>
    <s v="is_ach_fp_bad"/>
    <x v="0"/>
    <n v="0.29819283950670361"/>
    <n v="0.49316707732121046"/>
    <n v="0.52837203123089493"/>
    <n v="0.67161431033554919"/>
    <n v="0.71108524744470603"/>
    <n v="0.80631759576945361"/>
    <n v="0.82563454453460605"/>
    <n v="0.8408578418893462"/>
    <n v="0.84997271060381985"/>
    <n v="0.88071762011304078"/>
    <n v="0.88268297232373349"/>
    <n v="0.88334877580403315"/>
    <n v="0.88665071246885141"/>
    <n v="0.88734123034676893"/>
    <n v="0.89811136204731379"/>
    <n v="0.95894062506819933"/>
    <n v="0.96223092702283763"/>
    <n v="0.96241997485761022"/>
    <n v="0.96250704291890798"/>
  </r>
  <r>
    <x v="1"/>
    <x v="2"/>
    <s v="2017/10/19"/>
    <x v="15"/>
    <x v="0"/>
    <s v="is_ach_fp_bad"/>
    <x v="1"/>
    <n v="672"/>
    <n v="629"/>
    <n v="605"/>
    <n v="590"/>
    <n v="574"/>
    <n v="560"/>
    <n v="548"/>
    <n v="539"/>
    <n v="531"/>
    <n v="524"/>
    <n v="517"/>
    <n v="512"/>
    <n v="506"/>
    <n v="500"/>
    <n v="493"/>
    <n v="488"/>
    <n v="483"/>
    <n v="478"/>
    <n v="474"/>
  </r>
  <r>
    <x v="1"/>
    <x v="2"/>
    <s v="2017/10/26"/>
    <x v="16"/>
    <x v="0"/>
    <s v="is_ach_fp_bad"/>
    <x v="0"/>
    <n v="0.53211179892381"/>
    <n v="0.66012343513691507"/>
    <n v="0.75313108371243709"/>
    <n v="0.79422597162246578"/>
    <n v="0.82683588903469851"/>
    <n v="0.8554105293537152"/>
    <n v="0.86982566952106788"/>
    <n v="0.87915396824177616"/>
    <n v="0.87996957194492675"/>
    <n v="0.89889192513640448"/>
    <n v="0.90098285289851443"/>
    <n v="0.90917492141045764"/>
    <n v="0.91490296966721518"/>
    <n v="0.92547412692258946"/>
    <n v="0.92999971259055647"/>
    <n v="0.93200784718257024"/>
    <n v="0.93401214092179696"/>
    <n v="0.93785453374536243"/>
    <n v="0.94188079931087965"/>
  </r>
  <r>
    <x v="1"/>
    <x v="2"/>
    <s v="2017/10/26"/>
    <x v="16"/>
    <x v="0"/>
    <s v="is_ach_fp_bad"/>
    <x v="1"/>
    <n v="674"/>
    <n v="628"/>
    <n v="604"/>
    <n v="591"/>
    <n v="575"/>
    <n v="563"/>
    <n v="556"/>
    <n v="544"/>
    <n v="536"/>
    <n v="526"/>
    <n v="521"/>
    <n v="514"/>
    <n v="509"/>
    <n v="503"/>
    <n v="499"/>
    <n v="494"/>
    <n v="489"/>
    <n v="482"/>
    <n v="478"/>
  </r>
  <r>
    <x v="1"/>
    <x v="2"/>
    <s v="2017/11/02"/>
    <x v="17"/>
    <x v="0"/>
    <s v="is_ach_fp_bad"/>
    <x v="0"/>
    <n v="0.3970715656828403"/>
    <n v="0.50411371339756084"/>
    <n v="0.57740210297256844"/>
    <n v="0.69443312437379856"/>
    <n v="0.73029298917736285"/>
    <n v="0.83791972812931748"/>
    <n v="0.85571378406817267"/>
    <n v="0.85809363910242686"/>
    <n v="0.86238913284264651"/>
    <n v="0.88744502097365341"/>
    <n v="0.90025495961550017"/>
    <n v="0.9120648713424232"/>
    <n v="0.91832373150346558"/>
    <n v="0.92197615309579195"/>
    <n v="0.92492708549811764"/>
    <n v="0.92651501645830747"/>
    <n v="0.94924990591729619"/>
    <n v="0.95339912873709776"/>
    <n v="0.95541447162369153"/>
  </r>
  <r>
    <x v="1"/>
    <x v="2"/>
    <s v="2017/11/02"/>
    <x v="17"/>
    <x v="0"/>
    <s v="is_ach_fp_bad"/>
    <x v="1"/>
    <n v="675"/>
    <n v="628"/>
    <n v="599"/>
    <n v="583"/>
    <n v="568"/>
    <n v="557"/>
    <n v="544"/>
    <n v="537"/>
    <n v="529"/>
    <n v="522"/>
    <n v="514"/>
    <n v="507"/>
    <n v="503"/>
    <n v="498"/>
    <n v="492"/>
    <n v="486"/>
    <n v="482"/>
    <n v="478"/>
    <n v="474"/>
  </r>
  <r>
    <x v="1"/>
    <x v="2"/>
    <s v="2017/11/09"/>
    <x v="18"/>
    <x v="0"/>
    <s v="is_ach_fp_bad"/>
    <x v="0"/>
    <n v="0.47182778147565491"/>
    <n v="0.65056525203007298"/>
    <n v="0.73422948908709618"/>
    <n v="0.78074749118700992"/>
    <n v="0.80217362646616286"/>
    <n v="0.85378255180790852"/>
    <n v="0.86595578008980001"/>
    <n v="0.88194255126165244"/>
    <n v="0.91522279558208763"/>
    <n v="0.93293802920046975"/>
    <n v="0.93468328627174069"/>
    <n v="0.9372819303313491"/>
    <n v="0.93841959422224397"/>
    <n v="0.94096410550338161"/>
    <n v="0.94638060123004175"/>
    <n v="0.94910318578651054"/>
    <n v="0.95153444182212787"/>
    <n v="0.95174873680431904"/>
    <n v="0.95265510515434526"/>
  </r>
  <r>
    <x v="1"/>
    <x v="2"/>
    <s v="2017/11/09"/>
    <x v="18"/>
    <x v="0"/>
    <s v="is_ach_fp_bad"/>
    <x v="1"/>
    <n v="686"/>
    <n v="640"/>
    <n v="612"/>
    <n v="591"/>
    <n v="576"/>
    <n v="562"/>
    <n v="550"/>
    <n v="539"/>
    <n v="528"/>
    <n v="523"/>
    <n v="516"/>
    <n v="511"/>
    <n v="504"/>
    <n v="498"/>
    <n v="492"/>
    <n v="487"/>
    <n v="482"/>
    <n v="478"/>
    <n v="474"/>
  </r>
  <r>
    <x v="1"/>
    <x v="2"/>
    <s v="2017/11/16"/>
    <x v="19"/>
    <x v="0"/>
    <s v="is_ach_fp_bad"/>
    <x v="0"/>
    <n v="0.49279811936775447"/>
    <n v="0.6912118512796992"/>
    <n v="0.76424870806425083"/>
    <n v="0.82774566916735204"/>
    <n v="0.85554365489128259"/>
    <n v="0.87432955394055645"/>
    <n v="0.8840886418569186"/>
    <n v="0.90346747582092291"/>
    <n v="0.91329488482357124"/>
    <n v="0.92337983365616949"/>
    <n v="0.92407847174378621"/>
    <n v="0.9257973108680787"/>
    <n v="0.92923655011288819"/>
    <n v="0.93589213525191328"/>
    <n v="0.93632532215889142"/>
    <n v="0.94223882496713884"/>
    <n v="0.94767803766501124"/>
    <n v="0.94828334417939364"/>
    <n v="0.94915041257757471"/>
  </r>
  <r>
    <x v="1"/>
    <x v="2"/>
    <s v="2017/11/16"/>
    <x v="19"/>
    <x v="0"/>
    <s v="is_ach_fp_bad"/>
    <x v="1"/>
    <n v="693"/>
    <n v="634"/>
    <n v="610"/>
    <n v="589"/>
    <n v="572"/>
    <n v="559"/>
    <n v="550"/>
    <n v="539"/>
    <n v="530"/>
    <n v="522"/>
    <n v="514"/>
    <n v="507"/>
    <n v="501"/>
    <n v="493"/>
    <n v="488"/>
    <n v="482"/>
    <n v="477"/>
    <n v="473"/>
    <n v="468"/>
  </r>
  <r>
    <x v="1"/>
    <x v="2"/>
    <s v="2017/11/23"/>
    <x v="20"/>
    <x v="0"/>
    <s v="is_ach_fp_bad"/>
    <x v="0"/>
    <n v="0.4423187515890411"/>
    <n v="0.59865298735064842"/>
    <n v="0.73243651638182916"/>
    <n v="0.78777413739702484"/>
    <n v="0.81009837746190094"/>
    <n v="0.82166135899350978"/>
    <n v="0.83744601801666496"/>
    <n v="0.86030155244940398"/>
    <n v="0.86615972039286804"/>
    <n v="0.88218047171897729"/>
    <n v="0.88545337270637747"/>
    <n v="0.91953579580967759"/>
    <n v="0.92241995815879363"/>
    <n v="0.92474120432944973"/>
    <n v="0.93766570235269042"/>
    <n v="0.94162114121263829"/>
    <n v="0.94355260388715523"/>
    <n v="0.94472326077812641"/>
    <n v="0.94650694079192765"/>
  </r>
  <r>
    <x v="1"/>
    <x v="2"/>
    <s v="2017/11/23"/>
    <x v="20"/>
    <x v="0"/>
    <s v="is_ach_fp_bad"/>
    <x v="1"/>
    <n v="673"/>
    <n v="627"/>
    <n v="604"/>
    <n v="582"/>
    <n v="567"/>
    <n v="557"/>
    <n v="545"/>
    <n v="535"/>
    <n v="525"/>
    <n v="517"/>
    <n v="510"/>
    <n v="503"/>
    <n v="497"/>
    <n v="492"/>
    <n v="486"/>
    <n v="481"/>
    <n v="476"/>
    <n v="471"/>
    <n v="467"/>
  </r>
  <r>
    <x v="1"/>
    <x v="2"/>
    <s v="2017/11/30"/>
    <x v="21"/>
    <x v="0"/>
    <s v="is_ach_fp_bad"/>
    <x v="0"/>
    <n v="0.35652676622615243"/>
    <n v="0.47587681231623841"/>
    <n v="0.6098980848587594"/>
    <n v="0.66212459832819504"/>
    <n v="0.71878713473997746"/>
    <n v="0.75164769921379981"/>
    <n v="0.80483501395144053"/>
    <n v="0.83291794625934257"/>
    <n v="0.8396871186948538"/>
    <n v="0.85769010364646892"/>
    <n v="0.86201573034319612"/>
    <n v="0.88110161351367422"/>
    <n v="0.88536928000366144"/>
    <n v="0.90995500301682741"/>
    <n v="0.90998504168781569"/>
    <n v="0.91519760802460381"/>
    <n v="0.91864883334849778"/>
    <n v="0.92445559133747823"/>
    <n v="0.92501522741936637"/>
  </r>
  <r>
    <x v="1"/>
    <x v="2"/>
    <s v="2017/11/30"/>
    <x v="21"/>
    <x v="0"/>
    <s v="is_ach_fp_bad"/>
    <x v="1"/>
    <n v="670"/>
    <n v="631"/>
    <n v="605"/>
    <n v="586"/>
    <n v="573"/>
    <n v="560"/>
    <n v="549"/>
    <n v="539"/>
    <n v="530"/>
    <n v="522"/>
    <n v="517"/>
    <n v="511"/>
    <n v="504"/>
    <n v="498"/>
    <n v="494"/>
    <n v="489"/>
    <n v="484"/>
    <n v="478"/>
    <n v="475"/>
  </r>
  <r>
    <x v="1"/>
    <x v="2"/>
    <s v="2017/12/07"/>
    <x v="22"/>
    <x v="0"/>
    <s v="is_ach_fp_bad"/>
    <x v="0"/>
    <n v="0.5321578613292588"/>
    <n v="0.70568203564033882"/>
    <n v="0.77720601834951109"/>
    <n v="0.81196606392534909"/>
    <n v="0.84855339548042596"/>
    <n v="0.85580440220500931"/>
    <n v="0.86935047729833459"/>
    <n v="0.88401743005540623"/>
    <n v="0.89640357345180244"/>
    <n v="0.9070256035626264"/>
    <n v="0.91407192068150622"/>
    <n v="0.91600253693540179"/>
    <n v="0.91780934000168579"/>
    <n v="0.92467724360227965"/>
    <n v="0.93290694867896495"/>
    <n v="0.93671282905285125"/>
    <n v="0.94143313469809886"/>
    <n v="0.95202230536346111"/>
    <n v="0.96092607586447221"/>
  </r>
  <r>
    <x v="1"/>
    <x v="2"/>
    <s v="2017/12/07"/>
    <x v="22"/>
    <x v="0"/>
    <s v="is_ach_fp_bad"/>
    <x v="1"/>
    <n v="724"/>
    <n v="657"/>
    <n v="618"/>
    <n v="593"/>
    <n v="576"/>
    <n v="565"/>
    <n v="555"/>
    <n v="544"/>
    <n v="534"/>
    <n v="525"/>
    <n v="518"/>
    <n v="511"/>
    <n v="506"/>
    <n v="501"/>
    <n v="493"/>
    <n v="487"/>
    <n v="482"/>
    <n v="478"/>
    <n v="473"/>
  </r>
  <r>
    <x v="1"/>
    <x v="2"/>
    <s v="2017/12/14"/>
    <x v="23"/>
    <x v="0"/>
    <s v="is_ach_fp_bad"/>
    <x v="0"/>
    <n v="0.36639090699323679"/>
    <n v="0.47595039412863593"/>
    <n v="0.55215073850830254"/>
    <n v="0.61844728427239848"/>
    <n v="0.63585687241901101"/>
    <n v="0.67776497899085852"/>
    <n v="0.69391734275356987"/>
    <n v="0.84415630285109611"/>
    <n v="0.84798289551820549"/>
    <n v="0.85790941312704228"/>
    <n v="0.87532922200535157"/>
    <n v="0.87598689246173889"/>
    <n v="0.87806730571361979"/>
    <n v="0.88060317328355853"/>
    <n v="0.88588690983016383"/>
    <n v="0.89493050416427056"/>
    <n v="0.89754464664950495"/>
    <n v="0.90106912490158209"/>
    <n v="0.90400251570711698"/>
  </r>
  <r>
    <x v="1"/>
    <x v="2"/>
    <s v="2017/12/14"/>
    <x v="23"/>
    <x v="0"/>
    <s v="is_ach_fp_bad"/>
    <x v="1"/>
    <n v="672"/>
    <n v="635"/>
    <n v="605"/>
    <n v="583"/>
    <n v="567"/>
    <n v="555"/>
    <n v="545"/>
    <n v="536"/>
    <n v="528"/>
    <n v="520"/>
    <n v="514"/>
    <n v="507"/>
    <n v="502"/>
    <n v="496"/>
    <n v="491"/>
    <n v="485"/>
    <n v="481"/>
    <n v="477"/>
    <n v="472"/>
  </r>
  <r>
    <x v="1"/>
    <x v="2"/>
    <s v="2017/12/21"/>
    <x v="24"/>
    <x v="0"/>
    <s v="is_ach_fp_bad"/>
    <x v="0"/>
    <n v="0.44978089646184705"/>
    <n v="0.59034688017866321"/>
    <n v="0.69731507756399103"/>
    <n v="0.75349392873543519"/>
    <n v="0.77338900673984756"/>
    <n v="0.79452920864562604"/>
    <n v="0.82118374695166785"/>
    <n v="0.85339260893160707"/>
    <n v="0.87197840989833675"/>
    <n v="0.8862947027221314"/>
    <n v="0.89139418411818261"/>
    <n v="0.89658192538442305"/>
    <n v="0.90741715464584882"/>
    <n v="0.91206505556827777"/>
    <n v="0.91226012231464515"/>
    <n v="0.91719422448566257"/>
    <n v="0.91858534632289823"/>
    <n v="0.92218501336355985"/>
    <n v="0.93917925393501245"/>
  </r>
  <r>
    <x v="1"/>
    <x v="2"/>
    <s v="2017/12/21"/>
    <x v="24"/>
    <x v="0"/>
    <s v="is_ach_fp_bad"/>
    <x v="1"/>
    <n v="676"/>
    <n v="636"/>
    <n v="610"/>
    <n v="590"/>
    <n v="576"/>
    <n v="565"/>
    <n v="556"/>
    <n v="545"/>
    <n v="537"/>
    <n v="528"/>
    <n v="521"/>
    <n v="514"/>
    <n v="506"/>
    <n v="500"/>
    <n v="495"/>
    <n v="489"/>
    <n v="486"/>
    <n v="481"/>
    <n v="476"/>
  </r>
  <r>
    <x v="1"/>
    <x v="2"/>
    <s v="2017/12/28"/>
    <x v="25"/>
    <x v="0"/>
    <s v="is_ach_fp_bad"/>
    <x v="0"/>
    <n v="0.45682109904988211"/>
    <n v="0.61358771564092085"/>
    <n v="0.72064917867240386"/>
    <n v="0.7626843352474475"/>
    <n v="0.7991192508129189"/>
    <n v="0.80927635475410908"/>
    <n v="0.82862161468212703"/>
    <n v="0.84268524247254084"/>
    <n v="0.85813792741776995"/>
    <n v="0.89174841891098688"/>
    <n v="0.90079658485253356"/>
    <n v="0.91504331708284325"/>
    <n v="0.91538776578088399"/>
    <n v="0.92468875243213755"/>
    <n v="0.92715227889496243"/>
    <n v="0.93212368968981762"/>
    <n v="0.93287388776412628"/>
    <n v="0.93673252599300771"/>
    <n v="0.93725371022121107"/>
  </r>
  <r>
    <x v="1"/>
    <x v="2"/>
    <s v="2017/12/28"/>
    <x v="25"/>
    <x v="0"/>
    <s v="is_ach_fp_bad"/>
    <x v="1"/>
    <n v="680"/>
    <n v="633"/>
    <n v="609"/>
    <n v="590"/>
    <n v="573"/>
    <n v="562"/>
    <n v="551"/>
    <n v="541"/>
    <n v="532"/>
    <n v="525"/>
    <n v="518"/>
    <n v="510"/>
    <n v="507"/>
    <n v="501"/>
    <n v="496"/>
    <n v="490"/>
    <n v="487"/>
    <n v="482"/>
    <n v="479"/>
  </r>
  <r>
    <x v="1"/>
    <x v="2"/>
    <s v="2018/01/04"/>
    <x v="26"/>
    <x v="0"/>
    <s v="is_ach_fp_bad"/>
    <x v="0"/>
    <n v="0.37248391554910554"/>
    <n v="0.5468483902272836"/>
    <n v="0.62766964645495449"/>
    <n v="0.68219711840103359"/>
    <n v="0.72498257840116453"/>
    <n v="0.779468352531416"/>
    <n v="0.81807055388362893"/>
    <n v="0.83637300413322757"/>
    <n v="0.83942692845681854"/>
    <n v="0.84357562303360389"/>
    <n v="0.85600165338967316"/>
    <n v="0.86705361374562817"/>
    <n v="0.88253569035923152"/>
    <n v="0.88781643541754252"/>
    <n v="0.88981233731675813"/>
    <n v="0.90093577256253365"/>
    <n v="0.95050726417388931"/>
    <n v="0.95281093539848316"/>
    <n v="0.96833131309859644"/>
  </r>
  <r>
    <x v="1"/>
    <x v="2"/>
    <s v="2018/01/04"/>
    <x v="26"/>
    <x v="0"/>
    <s v="is_ach_fp_bad"/>
    <x v="1"/>
    <n v="677"/>
    <n v="635"/>
    <n v="611"/>
    <n v="591"/>
    <n v="576"/>
    <n v="562"/>
    <n v="551"/>
    <n v="543"/>
    <n v="532"/>
    <n v="523"/>
    <n v="516"/>
    <n v="509"/>
    <n v="502"/>
    <n v="497"/>
    <n v="492"/>
    <n v="486"/>
    <n v="480"/>
    <n v="477"/>
    <n v="474"/>
  </r>
  <r>
    <x v="1"/>
    <x v="2"/>
    <s v="2018/01/11"/>
    <x v="27"/>
    <x v="0"/>
    <s v="is_ach_fp_bad"/>
    <x v="0"/>
    <n v="0.29256965814439401"/>
    <n v="0.42383350130823683"/>
    <n v="0.51944942495902224"/>
    <n v="0.56005873575817933"/>
    <n v="0.59439937675460142"/>
    <n v="0.64956715842727253"/>
    <n v="0.69102935768565055"/>
    <n v="0.70929945264140015"/>
    <n v="0.72490353081420766"/>
    <n v="0.73171449793851184"/>
    <n v="0.7402474060827261"/>
    <n v="0.74963984641749248"/>
    <n v="0.76943500571757684"/>
    <n v="0.78250462531545051"/>
    <n v="0.79748012791551459"/>
    <n v="0.79832473482494604"/>
    <n v="0.79944803228500305"/>
    <n v="0.81508834443950895"/>
    <n v="0.81529930052020605"/>
  </r>
  <r>
    <x v="1"/>
    <x v="2"/>
    <s v="2018/01/11"/>
    <x v="27"/>
    <x v="0"/>
    <s v="is_ach_fp_bad"/>
    <x v="1"/>
    <n v="682"/>
    <n v="642"/>
    <n v="617"/>
    <n v="598"/>
    <n v="582"/>
    <n v="569"/>
    <n v="556"/>
    <n v="546"/>
    <n v="537"/>
    <n v="528"/>
    <n v="521"/>
    <n v="515"/>
    <n v="509"/>
    <n v="503"/>
    <n v="497"/>
    <n v="493"/>
    <n v="489"/>
    <n v="484"/>
    <n v="479"/>
  </r>
  <r>
    <x v="1"/>
    <x v="2"/>
    <s v="2018/01/18"/>
    <x v="28"/>
    <x v="0"/>
    <s v="is_ach_fp_bad"/>
    <x v="0"/>
    <n v="0.31806246244847031"/>
    <n v="0.53881052194935752"/>
    <n v="0.63409117803934445"/>
    <n v="0.68039668749591253"/>
    <n v="0.74273507895206003"/>
    <n v="0.7526751357096978"/>
    <n v="0.77183384077017436"/>
    <n v="0.79765085039850592"/>
    <n v="0.80084456982504404"/>
    <n v="0.81379318462869488"/>
    <n v="0.8215490147838006"/>
    <n v="0.86887859349300933"/>
    <n v="0.87016974730345997"/>
    <n v="0.87461025468181441"/>
    <n v="0.87687081424718627"/>
    <n v="0.87747701863267347"/>
    <n v="0.88214359770466388"/>
    <n v="0.88623195512661856"/>
    <n v="0.88680852745309247"/>
  </r>
  <r>
    <x v="1"/>
    <x v="2"/>
    <s v="2018/01/18"/>
    <x v="28"/>
    <x v="0"/>
    <s v="is_ach_fp_bad"/>
    <x v="1"/>
    <n v="684"/>
    <n v="646"/>
    <n v="619"/>
    <n v="600"/>
    <n v="583"/>
    <n v="570"/>
    <n v="558"/>
    <n v="547"/>
    <n v="540"/>
    <n v="530"/>
    <n v="520"/>
    <n v="514"/>
    <n v="508"/>
    <n v="501"/>
    <n v="496"/>
    <n v="490"/>
    <n v="485"/>
    <n v="480"/>
    <n v="476"/>
  </r>
  <r>
    <x v="1"/>
    <x v="2"/>
    <s v="2018/01/25"/>
    <x v="29"/>
    <x v="0"/>
    <s v="is_ach_fp_bad"/>
    <x v="0"/>
    <n v="0.43922732828337674"/>
    <n v="0.59982814966594789"/>
    <n v="0.67055307627437055"/>
    <n v="0.72336312063997743"/>
    <n v="0.73736809914252299"/>
    <n v="0.75544391883096884"/>
    <n v="0.76301918431294413"/>
    <n v="0.77196633187059649"/>
    <n v="0.80788417618570751"/>
    <n v="0.81670137866893677"/>
    <n v="0.81836240580995323"/>
    <n v="0.82826441494664893"/>
    <n v="0.82922776610200499"/>
    <n v="0.83111590746827013"/>
    <n v="0.84256890098718817"/>
    <n v="0.84310123506051149"/>
    <n v="0.89026791388674753"/>
    <n v="0.89424433752542898"/>
    <n v="0.89507813900087008"/>
  </r>
  <r>
    <x v="1"/>
    <x v="2"/>
    <s v="2018/01/25"/>
    <x v="29"/>
    <x v="0"/>
    <s v="is_ach_fp_bad"/>
    <x v="1"/>
    <n v="697"/>
    <n v="642"/>
    <n v="611"/>
    <n v="591"/>
    <n v="576"/>
    <n v="562"/>
    <n v="548"/>
    <n v="536"/>
    <n v="527"/>
    <n v="519"/>
    <n v="511"/>
    <n v="507"/>
    <n v="502"/>
    <n v="498"/>
    <n v="492"/>
    <n v="488"/>
    <n v="484"/>
    <n v="480"/>
    <n v="476"/>
  </r>
  <r>
    <x v="1"/>
    <x v="2"/>
    <s v="2018/02/01"/>
    <x v="6"/>
    <x v="0"/>
    <s v="is_ach_fp_bad"/>
    <x v="0"/>
    <n v="0.31720308074125542"/>
    <n v="0.42362102878945407"/>
    <n v="0.5474016770400032"/>
    <n v="0.58114789119681298"/>
    <n v="0.61894669670322877"/>
    <n v="0.63845865188361806"/>
    <n v="0.65361295510499029"/>
    <n v="0.67107370931059451"/>
    <n v="0.67953913344907957"/>
    <n v="0.69416587136521235"/>
    <n v="0.774010582295375"/>
    <n v="0.78310631965568389"/>
    <n v="0.78840774221165888"/>
    <n v="0.79112555794946049"/>
    <n v="0.79303528555096492"/>
    <n v="0.79459963033442382"/>
    <n v="0.80435740599780492"/>
    <n v="0.80705788661353617"/>
    <n v="0.80850867700106355"/>
  </r>
  <r>
    <x v="1"/>
    <x v="2"/>
    <s v="2018/02/01"/>
    <x v="6"/>
    <x v="0"/>
    <s v="is_ach_fp_bad"/>
    <x v="1"/>
    <n v="683"/>
    <n v="645"/>
    <n v="620"/>
    <n v="599"/>
    <n v="582"/>
    <n v="568"/>
    <n v="556"/>
    <n v="547"/>
    <n v="539"/>
    <n v="530"/>
    <n v="523"/>
    <n v="518"/>
    <n v="512"/>
    <n v="505"/>
    <n v="499"/>
    <n v="494"/>
    <n v="487"/>
    <n v="483"/>
    <n v="479"/>
  </r>
  <r>
    <x v="1"/>
    <x v="2"/>
    <s v="2018/02/08"/>
    <x v="30"/>
    <x v="0"/>
    <s v="is_ach_fp_bad"/>
    <x v="0"/>
    <n v="0.29390750746071603"/>
    <n v="0.47538055484725478"/>
    <n v="0.57069419872092497"/>
    <n v="0.59623612087720279"/>
    <n v="0.63743085452740555"/>
    <n v="0.66209743026507661"/>
    <n v="0.67609267772051851"/>
    <n v="0.69103244688829679"/>
    <n v="0.84031203388139442"/>
    <n v="0.84852211131698219"/>
    <n v="0.8606003908323322"/>
    <n v="0.8840086262619743"/>
    <n v="0.88627764067279813"/>
    <n v="0.8939005926100706"/>
    <n v="0.90799074900035237"/>
    <n v="0.91381071406551029"/>
    <n v="0.91503302751950477"/>
    <n v="0.92003259863495646"/>
    <n v="0.92227156503010321"/>
  </r>
  <r>
    <x v="1"/>
    <x v="2"/>
    <s v="2018/02/08"/>
    <x v="30"/>
    <x v="0"/>
    <s v="is_ach_fp_bad"/>
    <x v="1"/>
    <n v="695"/>
    <n v="643"/>
    <n v="610"/>
    <n v="594"/>
    <n v="577"/>
    <n v="567"/>
    <n v="554"/>
    <n v="545"/>
    <n v="540"/>
    <n v="532"/>
    <n v="526"/>
    <n v="519"/>
    <n v="513"/>
    <n v="507"/>
    <n v="499"/>
    <n v="494"/>
    <n v="489"/>
    <n v="484"/>
    <n v="479"/>
  </r>
  <r>
    <x v="1"/>
    <x v="2"/>
    <s v="2018/02/15"/>
    <x v="31"/>
    <x v="0"/>
    <s v="is_ach_fp_bad"/>
    <x v="0"/>
    <n v="0.2968381371608847"/>
    <n v="0.43649628673098495"/>
    <n v="0.53430108029960144"/>
    <n v="0.59808138648407028"/>
    <n v="0.63427653937195061"/>
    <n v="0.71570457854850278"/>
    <n v="0.73036893847791118"/>
    <n v="0.81424141581024245"/>
    <n v="0.82446990810989851"/>
    <n v="0.85351055823516542"/>
    <n v="0.87297571787863615"/>
    <n v="0.88465050142103108"/>
    <n v="0.89319794991423029"/>
    <n v="0.90127931865195776"/>
    <n v="0.90401078799765855"/>
    <n v="0.90505766345872096"/>
    <n v="0.90527793431095616"/>
    <n v="0.90996108666910014"/>
    <n v="0.91886270850146501"/>
  </r>
  <r>
    <x v="1"/>
    <x v="2"/>
    <s v="2018/02/15"/>
    <x v="31"/>
    <x v="0"/>
    <s v="is_ach_fp_bad"/>
    <x v="1"/>
    <n v="681"/>
    <n v="639"/>
    <n v="613"/>
    <n v="593"/>
    <n v="581"/>
    <n v="567"/>
    <n v="554"/>
    <n v="546"/>
    <n v="537"/>
    <n v="529"/>
    <n v="521"/>
    <n v="514"/>
    <n v="507"/>
    <n v="500"/>
    <n v="494"/>
    <n v="489"/>
    <n v="485"/>
    <n v="481"/>
    <n v="476"/>
  </r>
  <r>
    <x v="1"/>
    <x v="2"/>
    <s v="2018/02/22"/>
    <x v="32"/>
    <x v="0"/>
    <s v="is_ach_fp_bad"/>
    <x v="0"/>
    <n v="0.40661027873585825"/>
    <n v="0.53184036740420915"/>
    <n v="0.62267882232985661"/>
    <n v="0.68218818375265688"/>
    <n v="0.70434481046969111"/>
    <n v="0.73165661176288843"/>
    <n v="0.74342539718609979"/>
    <n v="0.78498914236329742"/>
    <n v="0.80688720253636603"/>
    <n v="0.82674348643740259"/>
    <n v="0.83213953322919099"/>
    <n v="0.85246232893973939"/>
    <n v="0.86122486959913269"/>
    <n v="0.87278279541382209"/>
    <n v="0.87626648167569587"/>
    <n v="0.8813026598092627"/>
    <n v="0.88405648182794971"/>
    <n v="0.89428537123189344"/>
    <n v="0.90245143966000063"/>
  </r>
  <r>
    <x v="1"/>
    <x v="2"/>
    <s v="2018/02/22"/>
    <x v="32"/>
    <x v="0"/>
    <s v="is_ach_fp_bad"/>
    <x v="1"/>
    <n v="697"/>
    <n v="651"/>
    <n v="624"/>
    <n v="606"/>
    <n v="588"/>
    <n v="573"/>
    <n v="563"/>
    <n v="552"/>
    <n v="543"/>
    <n v="534"/>
    <n v="526"/>
    <n v="520"/>
    <n v="513"/>
    <n v="509"/>
    <n v="504"/>
    <n v="499"/>
    <n v="494"/>
    <n v="487"/>
    <n v="482"/>
  </r>
  <r>
    <x v="1"/>
    <x v="2"/>
    <s v="2018/03/01"/>
    <x v="7"/>
    <x v="0"/>
    <s v="is_ach_fp_bad"/>
    <x v="0"/>
    <n v="0.31921757325849653"/>
    <n v="0.41283312622480817"/>
    <n v="0.59697451459908868"/>
    <n v="0.60692198379542739"/>
    <n v="0.6157886994621129"/>
    <n v="0.65572748110088919"/>
    <n v="0.68074260399723829"/>
    <n v="0.71874604729050395"/>
    <n v="0.74906244439154257"/>
    <n v="0.75462679748992256"/>
    <n v="0.76548291597823925"/>
    <n v="0.76751409589505437"/>
    <n v="0.77889375794196847"/>
    <n v="0.7865241886359835"/>
    <n v="0.7865241886359835"/>
    <n v="0.78906661461738881"/>
    <n v="0.79378036744977853"/>
    <n v="0.80079511186951147"/>
    <n v="0.80079511186951147"/>
  </r>
  <r>
    <x v="1"/>
    <x v="2"/>
    <s v="2018/03/01"/>
    <x v="7"/>
    <x v="0"/>
    <s v="is_ach_fp_bad"/>
    <x v="1"/>
    <n v="666"/>
    <n v="631"/>
    <n v="603"/>
    <n v="585"/>
    <n v="577"/>
    <n v="563"/>
    <n v="546"/>
    <n v="535"/>
    <n v="526"/>
    <n v="519"/>
    <n v="512"/>
    <n v="510"/>
    <n v="504"/>
    <n v="500"/>
    <n v="495"/>
    <n v="491"/>
    <n v="484"/>
    <n v="480"/>
    <n v="479"/>
  </r>
  <r>
    <x v="0"/>
    <x v="3"/>
    <s v="2017/09/01, C"/>
    <x v="1"/>
    <x v="1"/>
    <s v="is_ach_fp_bad"/>
    <x v="0"/>
    <n v="0.19095120980342403"/>
    <n v="0.37895637569350471"/>
    <n v="0.50928325847469214"/>
    <n v="0.60878371488777072"/>
    <n v="0.66512223381298019"/>
    <n v="0.70808333004427049"/>
    <n v="0.73129550733825777"/>
    <n v="0.74898715665397564"/>
    <n v="0.76702712740104351"/>
    <n v="0.80663529042117188"/>
    <n v="0.82652633224276539"/>
    <n v="0.87350539752948608"/>
    <n v="0.88121040877973456"/>
    <n v="0.88609267104143552"/>
    <n v="0.88919848643814625"/>
    <n v="0.8986006200232165"/>
    <n v="0.90264155515185152"/>
    <n v="0.90535953934876556"/>
    <n v="0.90898049037695483"/>
  </r>
  <r>
    <x v="0"/>
    <x v="3"/>
    <s v="2017/09/01, C"/>
    <x v="1"/>
    <x v="1"/>
    <s v="is_ach_fp_bad"/>
    <x v="1"/>
    <n v="722"/>
    <n v="683"/>
    <n v="660"/>
    <n v="645"/>
    <n v="633"/>
    <n v="623"/>
    <n v="613"/>
    <n v="606"/>
    <n v="598"/>
    <n v="592"/>
    <n v="587"/>
    <n v="581"/>
    <n v="574"/>
    <n v="569"/>
    <n v="564"/>
    <n v="559"/>
    <n v="554"/>
    <n v="549"/>
    <n v="545"/>
  </r>
  <r>
    <x v="0"/>
    <x v="3"/>
    <s v="2017/09/01, T"/>
    <x v="1"/>
    <x v="2"/>
    <s v="is_ach_fp_bad"/>
    <x v="0"/>
    <n v="0.14582823642831325"/>
    <n v="0.20704263484156216"/>
    <n v="0.25617474834966802"/>
    <n v="0.32665817896486582"/>
    <n v="0.58783220592128682"/>
    <n v="0.60174025079256654"/>
    <n v="0.65098647622126204"/>
    <n v="0.66606386290763708"/>
    <n v="0.68682784657411755"/>
    <n v="0.71101116993061275"/>
    <n v="0.71363868712610645"/>
    <n v="0.72819914850720802"/>
    <n v="0.73365193840960496"/>
    <n v="0.7353004475055761"/>
    <n v="0.73712003551015648"/>
    <n v="0.74455298696193373"/>
    <n v="0.77762348859114949"/>
    <n v="0.79073244298855005"/>
    <n v="0.79407312696402688"/>
  </r>
  <r>
    <x v="0"/>
    <x v="3"/>
    <s v="2017/09/01, T"/>
    <x v="1"/>
    <x v="2"/>
    <s v="is_ach_fp_bad"/>
    <x v="1"/>
    <n v="712"/>
    <n v="667"/>
    <n v="642"/>
    <n v="621"/>
    <n v="606"/>
    <n v="594"/>
    <n v="583"/>
    <n v="573"/>
    <n v="565"/>
    <n v="557"/>
    <n v="549"/>
    <n v="541"/>
    <n v="534"/>
    <n v="528"/>
    <n v="522"/>
    <n v="516"/>
    <n v="510"/>
    <n v="505"/>
    <n v="500"/>
  </r>
  <r>
    <x v="0"/>
    <x v="3"/>
    <s v="2017/09/01, Y"/>
    <x v="1"/>
    <x v="3"/>
    <s v="is_ach_fp_bad"/>
    <x v="0"/>
    <n v="0.10775076777329888"/>
    <n v="0.14843621336678439"/>
    <n v="0.18459979899832651"/>
    <n v="0.20885776521993363"/>
    <n v="0.26586670947018609"/>
    <n v="0.28802706231302977"/>
    <n v="0.33211078279857248"/>
    <n v="0.34750807557267038"/>
    <n v="0.3592650621262497"/>
    <n v="0.40730826741818055"/>
    <n v="0.41367684335859672"/>
    <n v="0.42536216392023624"/>
    <n v="0.42774444841173592"/>
    <n v="0.43945644885325991"/>
    <n v="0.45076682745451663"/>
    <n v="0.4612999145887931"/>
    <n v="0.4693894677161019"/>
    <n v="0.47506467759177007"/>
    <n v="0.4810998397452031"/>
  </r>
  <r>
    <x v="0"/>
    <x v="3"/>
    <s v="2017/09/01, Y"/>
    <x v="1"/>
    <x v="3"/>
    <s v="is_ach_fp_bad"/>
    <x v="1"/>
    <n v="858"/>
    <n v="833"/>
    <n v="798"/>
    <n v="779"/>
    <n v="769"/>
    <n v="758"/>
    <n v="747"/>
    <n v="734"/>
    <n v="727"/>
    <n v="722"/>
    <n v="716"/>
    <n v="710"/>
    <n v="706"/>
    <n v="701"/>
    <n v="696"/>
    <n v="694"/>
    <n v="693"/>
    <n v="689"/>
    <n v="686"/>
  </r>
  <r>
    <x v="0"/>
    <x v="3"/>
    <s v="2017/10/01, C"/>
    <x v="2"/>
    <x v="1"/>
    <s v="is_ach_fp_bad"/>
    <x v="0"/>
    <n v="0.30295634533232518"/>
    <n v="0.45242578634852199"/>
    <n v="0.54748724578428043"/>
    <n v="0.62952800463903424"/>
    <n v="0.69544448747352594"/>
    <n v="0.72532643297503052"/>
    <n v="0.75738883318694228"/>
    <n v="0.7913692561537562"/>
    <n v="0.81016723551138115"/>
    <n v="0.82226422214076511"/>
    <n v="0.833211218247353"/>
    <n v="0.83961420813466814"/>
    <n v="0.85080033408427436"/>
    <n v="0.86379409067500257"/>
    <n v="0.86974200790086387"/>
    <n v="0.87397627935945776"/>
    <n v="0.88131043371399853"/>
    <n v="0.88464821840130303"/>
    <n v="0.89328532852103937"/>
  </r>
  <r>
    <x v="0"/>
    <x v="3"/>
    <s v="2017/10/01, C"/>
    <x v="2"/>
    <x v="1"/>
    <s v="is_ach_fp_bad"/>
    <x v="1"/>
    <n v="718"/>
    <n v="681"/>
    <n v="657"/>
    <n v="639"/>
    <n v="626"/>
    <n v="617"/>
    <n v="609"/>
    <n v="603"/>
    <n v="596"/>
    <n v="589"/>
    <n v="582"/>
    <n v="576"/>
    <n v="571"/>
    <n v="565"/>
    <n v="559"/>
    <n v="554"/>
    <n v="549"/>
    <n v="545"/>
    <n v="540"/>
  </r>
  <r>
    <x v="0"/>
    <x v="3"/>
    <s v="2017/10/01, T"/>
    <x v="2"/>
    <x v="2"/>
    <s v="is_ach_fp_bad"/>
    <x v="0"/>
    <n v="0.39027852289744175"/>
    <n v="0.45802188894111506"/>
    <n v="0.51159772777168944"/>
    <n v="0.56278166253575901"/>
    <n v="0.61422487995706898"/>
    <n v="0.68685642523712875"/>
    <n v="0.70655728430184983"/>
    <n v="0.72144107454897821"/>
    <n v="0.73549261366815311"/>
    <n v="0.8971629840607378"/>
    <n v="0.90085162714032319"/>
    <n v="0.90392464822021412"/>
    <n v="0.9120750805151624"/>
    <n v="0.91281097423306223"/>
    <n v="0.9172425353623056"/>
    <n v="0.91835035007778498"/>
    <n v="0.95071817667945313"/>
    <n v="0.95377198032453603"/>
    <n v="0.95439885749627484"/>
  </r>
  <r>
    <x v="0"/>
    <x v="3"/>
    <s v="2017/10/01, T"/>
    <x v="2"/>
    <x v="2"/>
    <s v="is_ach_fp_bad"/>
    <x v="1"/>
    <n v="706"/>
    <n v="665"/>
    <n v="645"/>
    <n v="628"/>
    <n v="615"/>
    <n v="603"/>
    <n v="591"/>
    <n v="581"/>
    <n v="573"/>
    <n v="564"/>
    <n v="557"/>
    <n v="550"/>
    <n v="542"/>
    <n v="535"/>
    <n v="528"/>
    <n v="523"/>
    <n v="518"/>
    <n v="512"/>
    <n v="507"/>
  </r>
  <r>
    <x v="0"/>
    <x v="3"/>
    <s v="2017/10/01, Y"/>
    <x v="2"/>
    <x v="3"/>
    <s v="is_ach_fp_bad"/>
    <x v="0"/>
    <n v="3.0797816268964235E-2"/>
    <n v="9.5468453856652508E-2"/>
    <n v="0.12117926833248056"/>
    <n v="0.15201156832245763"/>
    <n v="0.19602471031257765"/>
    <n v="0.22507392250772579"/>
    <n v="0.25722335098154142"/>
    <n v="0.29897719084886543"/>
    <n v="0.34815356253219842"/>
    <n v="0.35226390765630988"/>
    <n v="0.3930303431933051"/>
    <n v="0.41552208144602354"/>
    <n v="0.41994979454061038"/>
    <n v="0.45348624826233791"/>
    <n v="0.46167898699076759"/>
    <n v="0.4797237713823071"/>
    <n v="0.49540340767000657"/>
    <n v="0.50945724996524488"/>
    <n v="0.51713442500464923"/>
  </r>
  <r>
    <x v="0"/>
    <x v="3"/>
    <s v="2017/10/01, Y"/>
    <x v="2"/>
    <x v="3"/>
    <s v="is_ach_fp_bad"/>
    <x v="1"/>
    <n v="889"/>
    <n v="856"/>
    <n v="829"/>
    <n v="821"/>
    <n v="805"/>
    <n v="791"/>
    <n v="784"/>
    <n v="774"/>
    <n v="765"/>
    <n v="756"/>
    <n v="749"/>
    <n v="738"/>
    <n v="732"/>
    <n v="729"/>
    <n v="724"/>
    <n v="719"/>
    <n v="716"/>
    <n v="714"/>
    <n v="708"/>
  </r>
  <r>
    <x v="0"/>
    <x v="3"/>
    <s v="2017/11/01, C"/>
    <x v="3"/>
    <x v="1"/>
    <s v="is_ach_fp_bad"/>
    <x v="0"/>
    <n v="0.27047812582445557"/>
    <n v="0.3935452534874187"/>
    <n v="0.50002345410700999"/>
    <n v="0.58396705813046001"/>
    <n v="0.63392763576301403"/>
    <n v="0.70870989412356622"/>
    <n v="0.75008602001381508"/>
    <n v="0.78597550410089012"/>
    <n v="0.80371885619036498"/>
    <n v="0.81301648754283118"/>
    <n v="0.82546736398854259"/>
    <n v="0.83723402574930805"/>
    <n v="0.85783832414610661"/>
    <n v="0.87103712907307806"/>
    <n v="0.87439244428920948"/>
    <n v="0.89530394353007059"/>
    <n v="0.89793715659324447"/>
    <n v="0.90159960737062228"/>
    <n v="0.90528849294562364"/>
  </r>
  <r>
    <x v="0"/>
    <x v="3"/>
    <s v="2017/11/01, C"/>
    <x v="3"/>
    <x v="1"/>
    <s v="is_ach_fp_bad"/>
    <x v="1"/>
    <n v="732"/>
    <n v="691"/>
    <n v="668"/>
    <n v="650"/>
    <n v="638"/>
    <n v="627"/>
    <n v="617"/>
    <n v="609"/>
    <n v="601"/>
    <n v="594"/>
    <n v="587"/>
    <n v="582"/>
    <n v="576"/>
    <n v="569"/>
    <n v="565"/>
    <n v="560"/>
    <n v="555"/>
    <n v="551"/>
    <n v="546"/>
  </r>
  <r>
    <x v="0"/>
    <x v="3"/>
    <s v="2017/11/01, T"/>
    <x v="3"/>
    <x v="2"/>
    <s v="is_ach_fp_bad"/>
    <x v="0"/>
    <n v="0.43723757007574193"/>
    <n v="0.51053236056767259"/>
    <n v="0.57734917219060944"/>
    <n v="0.61710613607508247"/>
    <n v="0.68886742828435732"/>
    <n v="0.7458289376407482"/>
    <n v="0.75950515617796244"/>
    <n v="0.78953157205950197"/>
    <n v="0.80715304933050891"/>
    <n v="0.81496077916842347"/>
    <n v="0.82965334768227605"/>
    <n v="0.8403455890951349"/>
    <n v="0.85283335327650689"/>
    <n v="0.85336219023860693"/>
    <n v="0.8768767754002994"/>
    <n v="0.8823902893032789"/>
    <n v="0.88315769431785507"/>
    <n v="0.88375367234189373"/>
    <n v="0.89735781977874995"/>
  </r>
  <r>
    <x v="0"/>
    <x v="3"/>
    <s v="2017/11/01, T"/>
    <x v="3"/>
    <x v="2"/>
    <s v="is_ach_fp_bad"/>
    <x v="1"/>
    <n v="720"/>
    <n v="677"/>
    <n v="654"/>
    <n v="636"/>
    <n v="622"/>
    <n v="611"/>
    <n v="600"/>
    <n v="591"/>
    <n v="583"/>
    <n v="577"/>
    <n v="570"/>
    <n v="562"/>
    <n v="556"/>
    <n v="551"/>
    <n v="545"/>
    <n v="539"/>
    <n v="534"/>
    <n v="529"/>
    <n v="523"/>
  </r>
  <r>
    <x v="0"/>
    <x v="3"/>
    <s v="2017/11/01, Y"/>
    <x v="3"/>
    <x v="3"/>
    <s v="is_ach_fp_bad"/>
    <x v="0"/>
    <n v="4.9437762288486307E-2"/>
    <n v="6.373844197770645E-2"/>
    <n v="9.4749962597068346E-2"/>
    <n v="0.1173721305352373"/>
    <n v="0.12624358502320862"/>
    <n v="0.14681070732752263"/>
    <n v="0.16300511138722951"/>
    <n v="0.18076537735863832"/>
    <n v="0.22365133441859963"/>
    <n v="0.24142763227906985"/>
    <n v="0.24419492830065689"/>
    <n v="0.25999208140712632"/>
    <n v="0.27416540432246556"/>
    <n v="0.33834799614827671"/>
    <n v="0.34901385429500587"/>
    <n v="0.34901385429500587"/>
    <n v="0.35296936981235111"/>
    <n v="0.37003899108509442"/>
    <n v="0.37605372119569913"/>
  </r>
  <r>
    <x v="0"/>
    <x v="3"/>
    <s v="2017/11/01, Y"/>
    <x v="3"/>
    <x v="3"/>
    <s v="is_ach_fp_bad"/>
    <x v="1"/>
    <n v="868"/>
    <n v="840"/>
    <n v="816"/>
    <n v="798"/>
    <n v="791"/>
    <n v="782"/>
    <n v="772"/>
    <n v="765"/>
    <n v="757"/>
    <n v="749"/>
    <n v="746"/>
    <n v="739"/>
    <n v="735"/>
    <n v="731"/>
    <n v="724"/>
    <n v="721"/>
    <n v="715"/>
    <n v="711"/>
    <n v="708"/>
  </r>
  <r>
    <x v="0"/>
    <x v="3"/>
    <s v="2017/12/01, C"/>
    <x v="4"/>
    <x v="1"/>
    <s v="is_ach_fp_bad"/>
    <x v="0"/>
    <n v="0.1692036804061377"/>
    <n v="0.3869573344047843"/>
    <n v="0.47138196119546888"/>
    <n v="0.55295377678040802"/>
    <n v="0.59809272741706798"/>
    <n v="0.64635380733173931"/>
    <n v="0.68032294026068862"/>
    <n v="0.70815927233309084"/>
    <n v="0.73262366190846384"/>
    <n v="0.74922854904519676"/>
    <n v="0.82894880190666898"/>
    <n v="0.84467274143303861"/>
    <n v="0.86559268132225409"/>
    <n v="0.87227895656160348"/>
    <n v="0.88064423872019693"/>
    <n v="0.89734772942166496"/>
    <n v="0.90033381608664509"/>
    <n v="0.90383895026868355"/>
    <n v="0.90664739781365844"/>
  </r>
  <r>
    <x v="0"/>
    <x v="3"/>
    <s v="2017/12/01, C"/>
    <x v="4"/>
    <x v="1"/>
    <s v="is_ach_fp_bad"/>
    <x v="1"/>
    <n v="734"/>
    <n v="699"/>
    <n v="675"/>
    <n v="657"/>
    <n v="644"/>
    <n v="633"/>
    <n v="623"/>
    <n v="613"/>
    <n v="605"/>
    <n v="600"/>
    <n v="594"/>
    <n v="587"/>
    <n v="581"/>
    <n v="575"/>
    <n v="571"/>
    <n v="565"/>
    <n v="560"/>
    <n v="556"/>
    <n v="552"/>
  </r>
  <r>
    <x v="0"/>
    <x v="3"/>
    <s v="2017/12/01, G"/>
    <x v="4"/>
    <x v="4"/>
    <s v="is_ach_fp_bad"/>
    <x v="0"/>
    <m/>
    <m/>
    <m/>
    <m/>
    <m/>
    <m/>
    <m/>
    <m/>
    <m/>
    <m/>
    <m/>
    <m/>
    <m/>
    <m/>
    <m/>
    <m/>
    <m/>
    <m/>
    <m/>
  </r>
  <r>
    <x v="0"/>
    <x v="3"/>
    <s v="2017/12/01, G"/>
    <x v="4"/>
    <x v="4"/>
    <s v="is_ach_fp_bad"/>
    <x v="1"/>
    <n v="280"/>
    <n v="280"/>
    <n v="280"/>
    <n v="280"/>
    <n v="280"/>
    <n v="280"/>
    <n v="280"/>
    <n v="280"/>
    <n v="280"/>
    <n v="280"/>
    <n v="280"/>
    <n v="280"/>
    <n v="280"/>
    <n v="280"/>
    <n v="280"/>
    <n v="280"/>
    <n v="280"/>
    <n v="280"/>
    <n v="280"/>
  </r>
  <r>
    <x v="0"/>
    <x v="3"/>
    <s v="2017/12/01, T"/>
    <x v="4"/>
    <x v="2"/>
    <s v="is_ach_fp_bad"/>
    <x v="0"/>
    <n v="0.35647531717437847"/>
    <n v="0.50240442104240302"/>
    <n v="0.56820070122120603"/>
    <n v="0.62426943580567884"/>
    <n v="0.68403879409655077"/>
    <n v="0.71933098288001485"/>
    <n v="0.75040693253972846"/>
    <n v="0.76153842749966116"/>
    <n v="0.76810013905041397"/>
    <n v="0.78072387164845103"/>
    <n v="0.8173855442046728"/>
    <n v="0.82898633973629376"/>
    <n v="0.83086292475634549"/>
    <n v="0.83517315992067109"/>
    <n v="0.84061572655115246"/>
    <n v="0.84543386732293502"/>
    <n v="0.84768554426788811"/>
    <n v="0.84977177105954271"/>
    <n v="0.85580295853675115"/>
  </r>
  <r>
    <x v="0"/>
    <x v="3"/>
    <s v="2017/12/01, T"/>
    <x v="4"/>
    <x v="2"/>
    <s v="is_ach_fp_bad"/>
    <x v="1"/>
    <n v="725"/>
    <n v="680"/>
    <n v="662"/>
    <n v="645"/>
    <n v="630"/>
    <n v="619"/>
    <n v="609"/>
    <n v="599"/>
    <n v="592"/>
    <n v="585"/>
    <n v="576"/>
    <n v="571"/>
    <n v="565"/>
    <n v="559"/>
    <n v="553"/>
    <n v="547"/>
    <n v="541"/>
    <n v="536"/>
    <n v="530"/>
  </r>
  <r>
    <x v="0"/>
    <x v="3"/>
    <s v="2017/12/01, Y"/>
    <x v="4"/>
    <x v="3"/>
    <s v="is_ach_fp_bad"/>
    <x v="0"/>
    <n v="3.2223601768261993E-2"/>
    <n v="7.1519426090104282E-2"/>
    <n v="0.14154727165241857"/>
    <n v="0.16283838507259471"/>
    <n v="0.16421781238996935"/>
    <n v="0.19828024342062425"/>
    <n v="0.22132298377856272"/>
    <n v="0.2326190401489262"/>
    <n v="0.24503589131810524"/>
    <n v="0.26005419702070282"/>
    <n v="0.26777050349527265"/>
    <n v="0.29840954619549592"/>
    <n v="0.32095153636733242"/>
    <n v="0.3252505926769822"/>
    <n v="0.34416331836532793"/>
    <n v="0.350522628164606"/>
    <n v="0.36567684250362559"/>
    <n v="0.37571986067427299"/>
    <n v="0.40194155253467218"/>
  </r>
  <r>
    <x v="0"/>
    <x v="3"/>
    <s v="2017/12/01, Y"/>
    <x v="4"/>
    <x v="3"/>
    <s v="is_ach_fp_bad"/>
    <x v="1"/>
    <n v="867"/>
    <n v="845"/>
    <n v="835"/>
    <n v="819"/>
    <n v="810"/>
    <n v="792"/>
    <n v="780"/>
    <n v="776"/>
    <n v="766"/>
    <n v="756"/>
    <n v="748"/>
    <n v="743"/>
    <n v="734"/>
    <n v="732"/>
    <n v="727"/>
    <n v="724"/>
    <n v="719"/>
    <n v="717"/>
    <n v="712"/>
  </r>
  <r>
    <x v="0"/>
    <x v="3"/>
    <s v="2018/01/01, C"/>
    <x v="5"/>
    <x v="1"/>
    <s v="is_ach_fp_bad"/>
    <x v="0"/>
    <n v="0.22092222360999064"/>
    <n v="0.34755178591696712"/>
    <n v="0.48445721652128437"/>
    <n v="0.56022738930018157"/>
    <n v="0.62035517845589905"/>
    <n v="0.66562784571983635"/>
    <n v="0.71525364653637269"/>
    <n v="0.74715399812459693"/>
    <n v="0.77812641380950909"/>
    <n v="0.79310791615205101"/>
    <n v="0.80644973324034075"/>
    <n v="0.82480601769891804"/>
    <n v="0.83254579501214021"/>
    <n v="0.84259345245433104"/>
    <n v="0.8534455978033334"/>
    <n v="0.86258553715253183"/>
    <n v="0.8677745729047186"/>
    <n v="0.87406614200088018"/>
    <n v="0.8797648110164501"/>
  </r>
  <r>
    <x v="0"/>
    <x v="3"/>
    <s v="2018/01/01, C"/>
    <x v="5"/>
    <x v="1"/>
    <s v="is_ach_fp_bad"/>
    <x v="1"/>
    <n v="732"/>
    <n v="686"/>
    <n v="667"/>
    <n v="652"/>
    <n v="639"/>
    <n v="629"/>
    <n v="619"/>
    <n v="611"/>
    <n v="602"/>
    <n v="596"/>
    <n v="590"/>
    <n v="584"/>
    <n v="578"/>
    <n v="573"/>
    <n v="567"/>
    <n v="562"/>
    <n v="557"/>
    <n v="553"/>
    <n v="549"/>
  </r>
  <r>
    <x v="0"/>
    <x v="3"/>
    <s v="2018/01/01, T"/>
    <x v="5"/>
    <x v="2"/>
    <s v="is_ach_fp_bad"/>
    <x v="0"/>
    <n v="0.21978175706466904"/>
    <n v="0.29170714646949492"/>
    <n v="0.31345263503053161"/>
    <n v="0.3761054473855116"/>
    <n v="0.51900246038699371"/>
    <n v="0.56709228146421953"/>
    <n v="0.60488005960552493"/>
    <n v="0.62047867517969757"/>
    <n v="0.62585306874036395"/>
    <n v="0.63773956396755116"/>
    <n v="0.64128575716070801"/>
    <n v="0.67499819510670411"/>
    <n v="0.68045739606447386"/>
    <n v="0.69147140353982928"/>
    <n v="0.77059310117478819"/>
    <n v="0.91268128878886645"/>
    <n v="0.91420175193346576"/>
    <n v="0.91715975884929679"/>
    <n v="0.92663751580237419"/>
  </r>
  <r>
    <x v="0"/>
    <x v="3"/>
    <s v="2018/01/01, T"/>
    <x v="5"/>
    <x v="2"/>
    <s v="is_ach_fp_bad"/>
    <x v="1"/>
    <n v="727"/>
    <n v="683"/>
    <n v="661"/>
    <n v="641"/>
    <n v="627"/>
    <n v="615"/>
    <n v="606"/>
    <n v="597"/>
    <n v="589"/>
    <n v="581"/>
    <n v="575"/>
    <n v="568"/>
    <n v="561"/>
    <n v="556"/>
    <n v="551"/>
    <n v="546"/>
    <n v="540"/>
    <n v="536"/>
    <n v="531"/>
  </r>
  <r>
    <x v="0"/>
    <x v="3"/>
    <s v="2018/01/01, Y"/>
    <x v="5"/>
    <x v="3"/>
    <s v="is_ach_fp_bad"/>
    <x v="0"/>
    <n v="5.5050402913767851E-2"/>
    <n v="6.2080869410466574E-2"/>
    <n v="0.1134032681176477"/>
    <n v="0.13353161721863441"/>
    <n v="0.16583208379749223"/>
    <n v="0.22943463881147463"/>
    <n v="0.25858287821278314"/>
    <n v="0.26732527812528434"/>
    <n v="0.30003831676775639"/>
    <n v="0.35066994392619194"/>
    <n v="0.36926800019894335"/>
    <n v="0.41079266063364595"/>
    <n v="0.42960808292416047"/>
    <n v="0.4535733929830475"/>
    <n v="0.47119994054332576"/>
    <n v="0.48768753346087029"/>
    <n v="0.49322926422665775"/>
    <n v="0.49396988322809776"/>
    <n v="0.49876617748882074"/>
  </r>
  <r>
    <x v="0"/>
    <x v="3"/>
    <s v="2018/01/01, Y"/>
    <x v="5"/>
    <x v="3"/>
    <s v="is_ach_fp_bad"/>
    <x v="1"/>
    <n v="879"/>
    <n v="831"/>
    <n v="811"/>
    <n v="798"/>
    <n v="782"/>
    <n v="773"/>
    <n v="764"/>
    <n v="756"/>
    <n v="749"/>
    <n v="741"/>
    <n v="734"/>
    <n v="730"/>
    <n v="727"/>
    <n v="723"/>
    <n v="717"/>
    <n v="712"/>
    <n v="707"/>
    <n v="705"/>
    <n v="699"/>
  </r>
  <r>
    <x v="0"/>
    <x v="3"/>
    <s v="2018/02/01, C"/>
    <x v="6"/>
    <x v="1"/>
    <s v="is_ach_fp_bad"/>
    <x v="0"/>
    <n v="0.24307692549407736"/>
    <n v="0.24802170738947024"/>
    <n v="0.29768612737868538"/>
    <n v="0.51644016843689045"/>
    <n v="0.53690646599726255"/>
    <n v="0.54021032350158882"/>
    <n v="0.61339324951350194"/>
    <n v="0.64012930389301648"/>
    <n v="0.72193953542742395"/>
    <n v="0.75461267923747521"/>
    <n v="0.76388968690838555"/>
    <n v="0.81436714556628187"/>
    <n v="0.81626009758975349"/>
    <n v="0.81651122922486719"/>
    <n v="0.81787163074573588"/>
    <n v="0.81787163074573588"/>
    <n v="0.87198682578585807"/>
    <n v="0.87679155447087387"/>
    <n v="0.89015579575658432"/>
  </r>
  <r>
    <x v="0"/>
    <x v="3"/>
    <s v="2018/02/01, C"/>
    <x v="6"/>
    <x v="1"/>
    <s v="is_ach_fp_bad"/>
    <x v="1"/>
    <n v="720"/>
    <n v="704"/>
    <n v="681"/>
    <n v="666"/>
    <n v="647"/>
    <n v="634"/>
    <n v="625"/>
    <n v="621"/>
    <n v="616"/>
    <n v="607"/>
    <n v="599"/>
    <n v="595"/>
    <n v="589"/>
    <n v="586"/>
    <n v="580"/>
    <n v="575"/>
    <n v="572"/>
    <n v="568"/>
    <n v="563"/>
  </r>
  <r>
    <x v="0"/>
    <x v="3"/>
    <s v="2018/02/01, T"/>
    <x v="6"/>
    <x v="2"/>
    <s v="is_ach_fp_bad"/>
    <x v="0"/>
    <n v="0.37344976152188947"/>
    <n v="0.57172393554879586"/>
    <n v="0.58347589507032405"/>
    <n v="0.60081588887095083"/>
    <n v="0.60472533453504151"/>
    <n v="0.62522386130042595"/>
    <n v="0.6462812374000898"/>
    <n v="0.72071320597743505"/>
    <n v="0.72071320597743505"/>
    <n v="0.72433410197280179"/>
    <n v="0.72902679915229107"/>
    <n v="0.72902679915229107"/>
    <n v="0.72902679915229107"/>
    <n v="0.72902679915229107"/>
    <n v="0.72902679915229107"/>
    <n v="0.72902679915229107"/>
    <n v="0.72926701385644044"/>
    <n v="0.73097137815751889"/>
    <n v="0.73097137815751889"/>
  </r>
  <r>
    <x v="0"/>
    <x v="3"/>
    <s v="2018/02/01, T"/>
    <x v="6"/>
    <x v="2"/>
    <s v="is_ach_fp_bad"/>
    <x v="1"/>
    <n v="740"/>
    <n v="708"/>
    <n v="680"/>
    <n v="654"/>
    <n v="646"/>
    <n v="630"/>
    <n v="616"/>
    <n v="600"/>
    <n v="594"/>
    <n v="591"/>
    <n v="585"/>
    <n v="582"/>
    <n v="577"/>
    <n v="574"/>
    <n v="570"/>
    <n v="563"/>
    <n v="559"/>
    <n v="555"/>
    <n v="550"/>
  </r>
  <r>
    <x v="0"/>
    <x v="3"/>
    <s v="2018/02/01, Y"/>
    <x v="6"/>
    <x v="3"/>
    <s v="is_ach_fp_bad"/>
    <x v="0"/>
    <n v="0"/>
    <n v="0.30809492283478934"/>
    <n v="0.30809492283478934"/>
    <n v="0.30809492283478934"/>
    <n v="0.31893961786591496"/>
    <n v="0.31893961786591496"/>
    <n v="0.31893961786591496"/>
    <n v="0.31893961786591496"/>
    <n v="0.31893961786591496"/>
    <n v="0.31893961786591496"/>
    <n v="0.31893961786591496"/>
    <n v="0.31893961786591496"/>
    <n v="0.43983753605752646"/>
    <n v="0.43983753605752646"/>
    <n v="0.44827961059389643"/>
    <n v="0.45020538984813357"/>
    <n v="0.71433498638296733"/>
    <n v="0.71433498638296733"/>
    <n v="0.71433498638296733"/>
  </r>
  <r>
    <x v="0"/>
    <x v="3"/>
    <s v="2018/02/01, Y"/>
    <x v="6"/>
    <x v="3"/>
    <s v="is_ach_fp_bad"/>
    <x v="1"/>
    <n v="794"/>
    <n v="793"/>
    <n v="793"/>
    <n v="793"/>
    <n v="784"/>
    <n v="784"/>
    <n v="784"/>
    <n v="770"/>
    <n v="770"/>
    <n v="770"/>
    <n v="766"/>
    <n v="759"/>
    <n v="745"/>
    <n v="736"/>
    <n v="721"/>
    <n v="719"/>
    <n v="717"/>
    <n v="717"/>
    <n v="709"/>
  </r>
  <r>
    <x v="0"/>
    <x v="3"/>
    <s v="2018/03/01, C"/>
    <x v="7"/>
    <x v="1"/>
    <s v="is_ach_fp_bad"/>
    <x v="0"/>
    <m/>
    <m/>
    <m/>
    <m/>
    <m/>
    <m/>
    <m/>
    <m/>
    <m/>
    <m/>
    <m/>
    <m/>
    <m/>
    <m/>
    <m/>
    <m/>
    <m/>
    <m/>
    <m/>
  </r>
  <r>
    <x v="0"/>
    <x v="3"/>
    <s v="2018/03/01, C"/>
    <x v="7"/>
    <x v="1"/>
    <s v="is_ach_fp_bad"/>
    <x v="1"/>
    <n v="596"/>
    <n v="593"/>
    <n v="593"/>
    <n v="543"/>
    <n v="533"/>
    <n v="520"/>
    <n v="520"/>
    <n v="520"/>
    <n v="514"/>
    <n v="514"/>
    <n v="514"/>
    <n v="494"/>
    <n v="494"/>
    <n v="493"/>
    <n v="489"/>
    <n v="489"/>
    <n v="489"/>
    <n v="489"/>
    <n v="489"/>
  </r>
  <r>
    <x v="0"/>
    <x v="3"/>
    <s v="2018/03/01, T"/>
    <x v="7"/>
    <x v="2"/>
    <s v="is_ach_fp_bad"/>
    <x v="0"/>
    <m/>
    <m/>
    <m/>
    <m/>
    <m/>
    <m/>
    <m/>
    <m/>
    <m/>
    <m/>
    <m/>
    <m/>
    <m/>
    <m/>
    <m/>
    <m/>
    <m/>
    <m/>
    <m/>
  </r>
  <r>
    <x v="0"/>
    <x v="3"/>
    <s v="2018/03/01, T"/>
    <x v="7"/>
    <x v="2"/>
    <s v="is_ach_fp_bad"/>
    <x v="1"/>
    <n v="688"/>
    <n v="688"/>
    <n v="627"/>
    <n v="585"/>
    <n v="585"/>
    <n v="585"/>
    <n v="585"/>
    <n v="585"/>
    <n v="572"/>
    <n v="525"/>
    <n v="525"/>
    <n v="525"/>
    <n v="525"/>
    <n v="508"/>
    <n v="508"/>
    <n v="498"/>
    <n v="498"/>
    <n v="498"/>
    <n v="482"/>
  </r>
  <r>
    <x v="0"/>
    <x v="3"/>
    <s v="2018/03/01, Y"/>
    <x v="7"/>
    <x v="3"/>
    <s v="is_ach_fp_bad"/>
    <x v="0"/>
    <m/>
    <m/>
    <m/>
    <m/>
    <m/>
    <m/>
    <m/>
    <m/>
    <m/>
    <m/>
    <m/>
    <m/>
    <m/>
    <m/>
    <m/>
    <m/>
    <m/>
    <m/>
    <m/>
  </r>
  <r>
    <x v="0"/>
    <x v="3"/>
    <s v="2018/03/01, Y"/>
    <x v="7"/>
    <x v="3"/>
    <s v="is_ach_fp_bad"/>
    <x v="1"/>
    <n v="429"/>
    <n v="429"/>
    <n v="429"/>
    <n v="429"/>
    <n v="429"/>
    <n v="429"/>
    <n v="429"/>
    <n v="429"/>
    <n v="429"/>
    <n v="429"/>
    <n v="429"/>
    <n v="429"/>
    <n v="429"/>
    <n v="429"/>
    <n v="429"/>
    <n v="429"/>
    <n v="429"/>
    <n v="429"/>
    <n v="429"/>
  </r>
  <r>
    <x v="1"/>
    <x v="3"/>
    <s v="2017/09/01, C"/>
    <x v="1"/>
    <x v="1"/>
    <s v="is_ach_fp_bad"/>
    <x v="0"/>
    <n v="0.31160908791727499"/>
    <n v="0.46056485922563323"/>
    <n v="0.5591722447444688"/>
    <n v="0.62945467495476171"/>
    <n v="0.67674526878888719"/>
    <n v="0.71260859244035379"/>
    <n v="0.74697522188193932"/>
    <n v="0.75899396068231328"/>
    <n v="0.7781717792807602"/>
    <n v="0.81840261375055123"/>
    <n v="0.85321075488339393"/>
    <n v="0.85938039683303136"/>
    <n v="0.87900543819704402"/>
    <n v="0.88240658170842901"/>
    <n v="0.88683674027946635"/>
    <n v="0.89204557383924132"/>
    <n v="0.89561251336690895"/>
    <n v="0.89956439913920894"/>
    <n v="0.90419768602110384"/>
  </r>
  <r>
    <x v="1"/>
    <x v="3"/>
    <s v="2017/09/01, C"/>
    <x v="1"/>
    <x v="1"/>
    <s v="is_ach_fp_bad"/>
    <x v="1"/>
    <n v="700"/>
    <n v="655"/>
    <n v="631"/>
    <n v="609"/>
    <n v="593"/>
    <n v="581"/>
    <n v="571"/>
    <n v="563"/>
    <n v="555"/>
    <n v="546"/>
    <n v="540"/>
    <n v="533"/>
    <n v="528"/>
    <n v="523"/>
    <n v="519"/>
    <n v="515"/>
    <n v="510"/>
    <n v="506"/>
    <n v="501"/>
  </r>
  <r>
    <x v="1"/>
    <x v="3"/>
    <s v="2017/09/01, T"/>
    <x v="1"/>
    <x v="2"/>
    <s v="is_ach_fp_bad"/>
    <x v="0"/>
    <n v="0.19895042224063281"/>
    <n v="0.2897790137031086"/>
    <n v="0.34221094309038758"/>
    <n v="0.40851525336015615"/>
    <n v="0.65216854994331519"/>
    <n v="0.72049696490668091"/>
    <n v="0.72534292490584196"/>
    <n v="0.75477680199725983"/>
    <n v="0.77171639419574434"/>
    <n v="0.77475515043960386"/>
    <n v="0.7802034592726601"/>
    <n v="0.79747770946094876"/>
    <n v="0.79778837452531437"/>
    <n v="0.7983494668786365"/>
    <n v="0.79995850998876816"/>
    <n v="0.82010815883297616"/>
    <n v="0.82010815883297616"/>
    <n v="0.82017538023549563"/>
    <n v="0.82090623961728815"/>
  </r>
  <r>
    <x v="1"/>
    <x v="3"/>
    <s v="2017/09/01, T"/>
    <x v="1"/>
    <x v="2"/>
    <s v="is_ach_fp_bad"/>
    <x v="1"/>
    <n v="646"/>
    <n v="591"/>
    <n v="563"/>
    <n v="540"/>
    <n v="524"/>
    <n v="511"/>
    <n v="502"/>
    <n v="494"/>
    <n v="487"/>
    <n v="480"/>
    <n v="473"/>
    <n v="468"/>
    <n v="462"/>
    <n v="458"/>
    <n v="453"/>
    <n v="448"/>
    <n v="445"/>
    <n v="441"/>
    <n v="438"/>
  </r>
  <r>
    <x v="1"/>
    <x v="3"/>
    <s v="2017/09/01, Y"/>
    <x v="1"/>
    <x v="3"/>
    <s v="is_ach_fp_bad"/>
    <x v="0"/>
    <n v="7.1785690252799211E-2"/>
    <n v="0.15227465160384507"/>
    <n v="0.16145829547637894"/>
    <n v="0.20383313852085619"/>
    <n v="0.24726545464124711"/>
    <n v="0.28998324542842346"/>
    <n v="0.31784239440578793"/>
    <n v="0.36474957381997714"/>
    <n v="0.39638806408844363"/>
    <n v="0.4259588807445005"/>
    <n v="0.44146273438029054"/>
    <n v="0.4641405542650181"/>
    <n v="0.46917188596268561"/>
    <n v="0.48108720648246606"/>
    <n v="0.48334096592464754"/>
    <n v="0.50256399374181004"/>
    <n v="0.52422833312418204"/>
    <n v="0.52666056374016723"/>
    <n v="0.53903280641109741"/>
  </r>
  <r>
    <x v="1"/>
    <x v="3"/>
    <s v="2017/09/01, Y"/>
    <x v="1"/>
    <x v="3"/>
    <s v="is_ach_fp_bad"/>
    <x v="1"/>
    <n v="842"/>
    <n v="762"/>
    <n v="749"/>
    <n v="736"/>
    <n v="720"/>
    <n v="715"/>
    <n v="703"/>
    <n v="695"/>
    <n v="691"/>
    <n v="683"/>
    <n v="675"/>
    <n v="671"/>
    <n v="667"/>
    <n v="663"/>
    <n v="662"/>
    <n v="659"/>
    <n v="657"/>
    <n v="654"/>
    <n v="651"/>
  </r>
  <r>
    <x v="1"/>
    <x v="3"/>
    <s v="2017/10/01, C"/>
    <x v="2"/>
    <x v="1"/>
    <s v="is_ach_fp_bad"/>
    <x v="0"/>
    <n v="0.48536179703072158"/>
    <n v="0.61974795232119284"/>
    <n v="0.6958146934541195"/>
    <n v="0.75528574133963389"/>
    <n v="0.78871409619767952"/>
    <n v="0.79478444461575393"/>
    <n v="0.80833865591994891"/>
    <n v="0.83220239058997647"/>
    <n v="0.85317462812699185"/>
    <n v="0.85768481859003054"/>
    <n v="0.86270847422333619"/>
    <n v="0.86993392248557755"/>
    <n v="0.87428614920932013"/>
    <n v="0.87920831721634385"/>
    <n v="0.88562936271333437"/>
    <n v="0.89021615082453986"/>
    <n v="0.89813634899602324"/>
    <n v="0.90130398348962815"/>
    <n v="0.90402741327373215"/>
  </r>
  <r>
    <x v="1"/>
    <x v="3"/>
    <s v="2017/10/01, C"/>
    <x v="2"/>
    <x v="1"/>
    <s v="is_ach_fp_bad"/>
    <x v="1"/>
    <n v="699"/>
    <n v="647"/>
    <n v="620"/>
    <n v="604"/>
    <n v="593"/>
    <n v="581"/>
    <n v="570"/>
    <n v="561"/>
    <n v="553"/>
    <n v="544"/>
    <n v="537"/>
    <n v="531"/>
    <n v="526"/>
    <n v="521"/>
    <n v="516"/>
    <n v="511"/>
    <n v="506"/>
    <n v="502"/>
    <n v="498"/>
  </r>
  <r>
    <x v="1"/>
    <x v="3"/>
    <s v="2017/10/01, T"/>
    <x v="2"/>
    <x v="2"/>
    <s v="is_ach_fp_bad"/>
    <x v="0"/>
    <n v="0.36111504618371104"/>
    <n v="0.53340783659771263"/>
    <n v="0.65026760782294257"/>
    <n v="0.6841824283511202"/>
    <n v="0.73115984849482751"/>
    <n v="0.73296821586051808"/>
    <n v="0.74068479895220019"/>
    <n v="0.74869461463807707"/>
    <n v="0.80267678190075487"/>
    <n v="0.80875636842953791"/>
    <n v="0.81509281987477489"/>
    <n v="0.81683767864220513"/>
    <n v="0.82067667741538064"/>
    <n v="0.8212258433681352"/>
    <n v="0.83519630955736923"/>
    <n v="0.83986707609504752"/>
    <n v="0.8401732846860781"/>
    <n v="0.92945685546946111"/>
    <n v="0.92978983096666945"/>
  </r>
  <r>
    <x v="1"/>
    <x v="3"/>
    <s v="2017/10/01, T"/>
    <x v="2"/>
    <x v="2"/>
    <s v="is_ach_fp_bad"/>
    <x v="1"/>
    <n v="621"/>
    <n v="574"/>
    <n v="554"/>
    <n v="535"/>
    <n v="521"/>
    <n v="512"/>
    <n v="504"/>
    <n v="495"/>
    <n v="488"/>
    <n v="480"/>
    <n v="474"/>
    <n v="468"/>
    <n v="463"/>
    <n v="458"/>
    <n v="454"/>
    <n v="450"/>
    <n v="446"/>
    <n v="442"/>
    <n v="438"/>
  </r>
  <r>
    <x v="1"/>
    <x v="3"/>
    <s v="2017/10/01, Y"/>
    <x v="2"/>
    <x v="3"/>
    <s v="is_ach_fp_bad"/>
    <x v="0"/>
    <n v="3.77031986486022E-2"/>
    <n v="0.12237369453202744"/>
    <n v="0.15210307617022348"/>
    <n v="0.19834004942428471"/>
    <n v="0.22261332007053625"/>
    <n v="0.24354901743578841"/>
    <n v="0.25800517533188938"/>
    <n v="0.28745195988254618"/>
    <n v="0.31560009006078871"/>
    <n v="0.36108986024025003"/>
    <n v="0.40107006255684746"/>
    <n v="0.43347386598417159"/>
    <n v="0.45634506818998011"/>
    <n v="0.46230847042554657"/>
    <n v="0.46815342684054451"/>
    <n v="0.48831789730684361"/>
    <n v="0.49401064132612221"/>
    <n v="0.51648875194982002"/>
    <n v="0.52524662729752813"/>
  </r>
  <r>
    <x v="1"/>
    <x v="3"/>
    <s v="2017/10/01, Y"/>
    <x v="2"/>
    <x v="3"/>
    <s v="is_ach_fp_bad"/>
    <x v="1"/>
    <n v="799"/>
    <n v="781"/>
    <n v="765"/>
    <n v="751"/>
    <n v="734"/>
    <n v="724"/>
    <n v="714"/>
    <n v="707"/>
    <n v="700"/>
    <n v="695"/>
    <n v="692"/>
    <n v="685"/>
    <n v="681"/>
    <n v="677"/>
    <n v="675"/>
    <n v="669"/>
    <n v="665"/>
    <n v="663"/>
    <n v="661"/>
  </r>
  <r>
    <x v="1"/>
    <x v="3"/>
    <s v="2017/11/01, C"/>
    <x v="3"/>
    <x v="1"/>
    <s v="is_ach_fp_bad"/>
    <x v="0"/>
    <n v="0.43840316992031669"/>
    <n v="0.57201238007541322"/>
    <n v="0.67635651820514309"/>
    <n v="0.72061496108546619"/>
    <n v="0.74700129804834148"/>
    <n v="0.78457119098311345"/>
    <n v="0.81114853186153424"/>
    <n v="0.83975015556841248"/>
    <n v="0.84965962980599696"/>
    <n v="0.86297225515545695"/>
    <n v="0.86673621572153103"/>
    <n v="0.87830910351854097"/>
    <n v="0.89331978372285525"/>
    <n v="0.90525708873896016"/>
    <n v="0.90740543763356563"/>
    <n v="0.91083932692362002"/>
    <n v="0.92484888892285755"/>
    <n v="0.92658798020926558"/>
    <n v="0.92915630632771185"/>
  </r>
  <r>
    <x v="1"/>
    <x v="3"/>
    <s v="2017/11/01, C"/>
    <x v="3"/>
    <x v="1"/>
    <s v="is_ach_fp_bad"/>
    <x v="1"/>
    <n v="713"/>
    <n v="662"/>
    <n v="627"/>
    <n v="609"/>
    <n v="594"/>
    <n v="581"/>
    <n v="570"/>
    <n v="560"/>
    <n v="552"/>
    <n v="543"/>
    <n v="537"/>
    <n v="530"/>
    <n v="524"/>
    <n v="519"/>
    <n v="514"/>
    <n v="510"/>
    <n v="504"/>
    <n v="501"/>
    <n v="496"/>
  </r>
  <r>
    <x v="1"/>
    <x v="3"/>
    <s v="2017/11/01, T"/>
    <x v="3"/>
    <x v="2"/>
    <s v="is_ach_fp_bad"/>
    <x v="0"/>
    <n v="0.57457248039182007"/>
    <n v="0.72623420446925924"/>
    <n v="0.78721739913660449"/>
    <n v="0.82896475040156736"/>
    <n v="0.85284405120445905"/>
    <n v="0.86545182514048813"/>
    <n v="0.88238544348469372"/>
    <n v="0.89258178503147445"/>
    <n v="0.90502087183197755"/>
    <n v="0.91489031267678878"/>
    <n v="0.91661483918062003"/>
    <n v="0.92267386101949611"/>
    <n v="0.93005753171055683"/>
    <n v="0.93093720462161567"/>
    <n v="0.93708764270228195"/>
    <n v="0.93827570895961632"/>
    <n v="0.94343692739385243"/>
    <n v="0.94420442649802017"/>
    <n v="0.94655911304613116"/>
  </r>
  <r>
    <x v="1"/>
    <x v="3"/>
    <s v="2017/11/01, T"/>
    <x v="3"/>
    <x v="2"/>
    <s v="is_ach_fp_bad"/>
    <x v="1"/>
    <n v="608"/>
    <n v="570"/>
    <n v="553"/>
    <n v="535"/>
    <n v="523"/>
    <n v="511"/>
    <n v="501"/>
    <n v="492"/>
    <n v="484"/>
    <n v="478"/>
    <n v="473"/>
    <n v="468"/>
    <n v="463"/>
    <n v="457"/>
    <n v="452"/>
    <n v="449"/>
    <n v="445"/>
    <n v="441"/>
    <n v="438"/>
  </r>
  <r>
    <x v="1"/>
    <x v="3"/>
    <s v="2017/11/01, Y"/>
    <x v="3"/>
    <x v="3"/>
    <s v="is_ach_fp_bad"/>
    <x v="0"/>
    <n v="3.0146558214635404E-2"/>
    <n v="8.0635820070301692E-2"/>
    <n v="0.1057662501011236"/>
    <n v="0.12499469594564679"/>
    <n v="0.21410210005683375"/>
    <n v="0.24340340766260879"/>
    <n v="0.30600079099241112"/>
    <n v="0.3318689508544741"/>
    <n v="0.33493716503041193"/>
    <n v="0.36754730395881874"/>
    <n v="0.37495822938248818"/>
    <n v="0.37865165063895512"/>
    <n v="0.42511768343308193"/>
    <n v="0.45819939751793853"/>
    <n v="0.47741203363461637"/>
    <n v="0.48652481360556254"/>
    <n v="0.50878905409346686"/>
    <n v="0.51971647705956991"/>
    <n v="0.54270105018492443"/>
  </r>
  <r>
    <x v="1"/>
    <x v="3"/>
    <s v="2017/11/01, Y"/>
    <x v="3"/>
    <x v="3"/>
    <s v="is_ach_fp_bad"/>
    <x v="1"/>
    <n v="800"/>
    <n v="772"/>
    <n v="761"/>
    <n v="752"/>
    <n v="743"/>
    <n v="728"/>
    <n v="720"/>
    <n v="714"/>
    <n v="709"/>
    <n v="700"/>
    <n v="695"/>
    <n v="694"/>
    <n v="686"/>
    <n v="684"/>
    <n v="679"/>
    <n v="678"/>
    <n v="673"/>
    <n v="669"/>
    <n v="665"/>
  </r>
  <r>
    <x v="1"/>
    <x v="3"/>
    <s v="2017/12/01, C"/>
    <x v="4"/>
    <x v="1"/>
    <s v="is_ach_fp_bad"/>
    <x v="0"/>
    <n v="0.41233756171224129"/>
    <n v="0.54383349378609647"/>
    <n v="0.62175748381171236"/>
    <n v="0.67408743080926359"/>
    <n v="0.71406987893606477"/>
    <n v="0.74353069616444356"/>
    <n v="0.75561828396644581"/>
    <n v="0.76824804847252059"/>
    <n v="0.78958109832715906"/>
    <n v="0.80674491983843999"/>
    <n v="0.87175972044196348"/>
    <n v="0.87579277933325106"/>
    <n v="0.88181499645894779"/>
    <n v="0.89078024739180939"/>
    <n v="0.8916805265093688"/>
    <n v="0.89588525595086499"/>
    <n v="0.9095645754690096"/>
    <n v="0.91205595360082481"/>
    <n v="0.92276363146541474"/>
  </r>
  <r>
    <x v="1"/>
    <x v="3"/>
    <s v="2017/12/01, C"/>
    <x v="4"/>
    <x v="1"/>
    <s v="is_ach_fp_bad"/>
    <x v="1"/>
    <n v="721"/>
    <n v="668"/>
    <n v="640"/>
    <n v="619"/>
    <n v="600"/>
    <n v="586"/>
    <n v="574"/>
    <n v="564"/>
    <n v="557"/>
    <n v="549"/>
    <n v="542"/>
    <n v="536"/>
    <n v="530"/>
    <n v="525"/>
    <n v="520"/>
    <n v="516"/>
    <n v="510"/>
    <n v="507"/>
    <n v="502"/>
  </r>
  <r>
    <x v="1"/>
    <x v="3"/>
    <s v="2017/12/01, G"/>
    <x v="4"/>
    <x v="4"/>
    <s v="is_ach_fp_bad"/>
    <x v="0"/>
    <m/>
    <m/>
    <m/>
    <m/>
    <m/>
    <m/>
    <m/>
    <m/>
    <m/>
    <m/>
    <m/>
    <m/>
    <m/>
    <m/>
    <m/>
    <m/>
    <m/>
    <m/>
    <m/>
  </r>
  <r>
    <x v="1"/>
    <x v="3"/>
    <s v="2017/12/01, G"/>
    <x v="4"/>
    <x v="4"/>
    <s v="is_ach_fp_bad"/>
    <x v="1"/>
    <n v="343"/>
    <n v="343"/>
    <n v="343"/>
    <n v="343"/>
    <n v="343"/>
    <n v="343"/>
    <n v="343"/>
    <n v="343"/>
    <n v="343"/>
    <n v="343"/>
    <n v="343"/>
    <n v="343"/>
    <n v="343"/>
    <n v="343"/>
    <n v="343"/>
    <n v="343"/>
    <n v="343"/>
    <n v="343"/>
    <n v="343"/>
  </r>
  <r>
    <x v="1"/>
    <x v="3"/>
    <s v="2017/12/01, T"/>
    <x v="4"/>
    <x v="2"/>
    <s v="is_ach_fp_bad"/>
    <x v="0"/>
    <n v="0.40996434158114775"/>
    <n v="0.57162621100915445"/>
    <n v="0.63598767284264524"/>
    <n v="0.72521314039927909"/>
    <n v="0.74522508581543867"/>
    <n v="0.76040943038012254"/>
    <n v="0.77386606361112453"/>
    <n v="0.78543382208590273"/>
    <n v="0.79558332801156451"/>
    <n v="0.80688395592448992"/>
    <n v="0.84341144663606749"/>
    <n v="0.848159930626463"/>
    <n v="0.84995313867210076"/>
    <n v="0.85578977201736572"/>
    <n v="0.85658195338015442"/>
    <n v="0.85750025291660703"/>
    <n v="0.86103810826525307"/>
    <n v="0.89056230134651215"/>
    <n v="0.89490408416087586"/>
  </r>
  <r>
    <x v="1"/>
    <x v="3"/>
    <s v="2017/12/01, T"/>
    <x v="4"/>
    <x v="2"/>
    <s v="is_ach_fp_bad"/>
    <x v="1"/>
    <n v="622"/>
    <n v="578"/>
    <n v="557"/>
    <n v="539"/>
    <n v="524"/>
    <n v="513"/>
    <n v="504"/>
    <n v="496"/>
    <n v="488"/>
    <n v="481"/>
    <n v="476"/>
    <n v="471"/>
    <n v="466"/>
    <n v="461"/>
    <n v="456"/>
    <n v="452"/>
    <n v="448"/>
    <n v="444"/>
    <n v="440"/>
  </r>
  <r>
    <x v="1"/>
    <x v="3"/>
    <s v="2017/12/01, Y"/>
    <x v="4"/>
    <x v="3"/>
    <s v="is_ach_fp_bad"/>
    <x v="0"/>
    <n v="3.371172975386047E-2"/>
    <n v="8.0297390900353996E-2"/>
    <n v="0.11750660471896424"/>
    <n v="0.15357021771540877"/>
    <n v="0.1858542166647312"/>
    <n v="0.22320689811518757"/>
    <n v="0.22952264259082519"/>
    <n v="0.2460547881040108"/>
    <n v="0.26765933362466399"/>
    <n v="0.30186673489229054"/>
    <n v="0.30211113109053961"/>
    <n v="0.32142733002302698"/>
    <n v="0.32560863959490921"/>
    <n v="0.3472290461462898"/>
    <n v="0.35363186983498041"/>
    <n v="0.3770324003739205"/>
    <n v="0.43056356979270632"/>
    <n v="0.44242912388405847"/>
    <n v="0.45107761453234047"/>
  </r>
  <r>
    <x v="1"/>
    <x v="3"/>
    <s v="2017/12/01, Y"/>
    <x v="4"/>
    <x v="3"/>
    <s v="is_ach_fp_bad"/>
    <x v="1"/>
    <n v="810"/>
    <n v="784"/>
    <n v="769"/>
    <n v="756"/>
    <n v="744"/>
    <n v="734"/>
    <n v="725"/>
    <n v="720"/>
    <n v="711"/>
    <n v="706"/>
    <n v="703"/>
    <n v="697"/>
    <n v="693"/>
    <n v="689"/>
    <n v="686"/>
    <n v="681"/>
    <n v="678"/>
    <n v="675"/>
    <n v="672"/>
  </r>
  <r>
    <x v="1"/>
    <x v="3"/>
    <s v="2018/01/01, C"/>
    <x v="5"/>
    <x v="1"/>
    <s v="is_ach_fp_bad"/>
    <x v="0"/>
    <n v="0.35620997028017815"/>
    <n v="0.53448294839305821"/>
    <n v="0.6319740136329719"/>
    <n v="0.67857329132192612"/>
    <n v="0.72168241061549188"/>
    <n v="0.75453145172813851"/>
    <n v="0.7710262674512206"/>
    <n v="0.79438367326285397"/>
    <n v="0.80419009255321861"/>
    <n v="0.81297926744153604"/>
    <n v="0.82423956169492973"/>
    <n v="0.83310048115591695"/>
    <n v="0.8442522296777869"/>
    <n v="0.84964189289717407"/>
    <n v="0.85562049657199901"/>
    <n v="0.88316440222449732"/>
    <n v="0.88588102880010866"/>
    <n v="0.89449081285825371"/>
    <n v="0.8969108234758294"/>
  </r>
  <r>
    <x v="1"/>
    <x v="3"/>
    <s v="2018/01/01, C"/>
    <x v="5"/>
    <x v="1"/>
    <s v="is_ach_fp_bad"/>
    <x v="1"/>
    <n v="728"/>
    <n v="665"/>
    <n v="636"/>
    <n v="619"/>
    <n v="603"/>
    <n v="589"/>
    <n v="578"/>
    <n v="567"/>
    <n v="559"/>
    <n v="550"/>
    <n v="544"/>
    <n v="537"/>
    <n v="529"/>
    <n v="523"/>
    <n v="518"/>
    <n v="514"/>
    <n v="508"/>
    <n v="505"/>
    <n v="500"/>
  </r>
  <r>
    <x v="1"/>
    <x v="3"/>
    <s v="2018/01/01, T"/>
    <x v="5"/>
    <x v="2"/>
    <s v="is_ach_fp_bad"/>
    <x v="0"/>
    <n v="0.39645432518365159"/>
    <n v="0.46156695084675264"/>
    <n v="0.56936088973197085"/>
    <n v="0.60987006566923241"/>
    <n v="0.64705837237619734"/>
    <n v="0.67164811217561426"/>
    <n v="0.68875618725203736"/>
    <n v="0.70459759505954389"/>
    <n v="0.70991030489105356"/>
    <n v="0.75463670465989285"/>
    <n v="0.75932350949325211"/>
    <n v="0.77208172121915619"/>
    <n v="0.78054481225371075"/>
    <n v="0.78138818531546683"/>
    <n v="0.82712073665142305"/>
    <n v="0.82918788864667747"/>
    <n v="0.83749524895037186"/>
    <n v="0.83977633395247653"/>
    <n v="0.83989410887453597"/>
  </r>
  <r>
    <x v="1"/>
    <x v="3"/>
    <s v="2018/01/01, T"/>
    <x v="5"/>
    <x v="2"/>
    <s v="is_ach_fp_bad"/>
    <x v="1"/>
    <n v="621"/>
    <n v="584"/>
    <n v="557"/>
    <n v="539"/>
    <n v="524"/>
    <n v="513"/>
    <n v="506"/>
    <n v="497"/>
    <n v="489"/>
    <n v="483"/>
    <n v="477"/>
    <n v="473"/>
    <n v="467"/>
    <n v="462"/>
    <n v="458"/>
    <n v="454"/>
    <n v="451"/>
    <n v="446"/>
    <n v="443"/>
  </r>
  <r>
    <x v="1"/>
    <x v="3"/>
    <s v="2018/01/01, Y"/>
    <x v="5"/>
    <x v="3"/>
    <s v="is_ach_fp_bad"/>
    <x v="0"/>
    <n v="4.1291915394801669E-2"/>
    <n v="8.625879865156838E-2"/>
    <n v="0.11124906474993559"/>
    <n v="0.15815473399702012"/>
    <n v="0.20821137365185388"/>
    <n v="0.22866297010636596"/>
    <n v="0.2680506546608214"/>
    <n v="0.30755308838114542"/>
    <n v="0.34719791019305002"/>
    <n v="0.35272328060626496"/>
    <n v="0.36487135581887903"/>
    <n v="0.38252479929652966"/>
    <n v="0.40493064313554472"/>
    <n v="0.41420695780423039"/>
    <n v="0.43255881067943269"/>
    <n v="0.44904250144892555"/>
    <n v="0.45996165463108973"/>
    <n v="0.47064550881626704"/>
    <n v="0.47849443644026363"/>
  </r>
  <r>
    <x v="1"/>
    <x v="3"/>
    <s v="2018/01/01, Y"/>
    <x v="5"/>
    <x v="3"/>
    <s v="is_ach_fp_bad"/>
    <x v="1"/>
    <n v="785"/>
    <n v="774"/>
    <n v="761"/>
    <n v="752"/>
    <n v="744"/>
    <n v="739"/>
    <n v="732"/>
    <n v="725"/>
    <n v="719"/>
    <n v="713"/>
    <n v="707"/>
    <n v="699"/>
    <n v="692"/>
    <n v="689"/>
    <n v="685"/>
    <n v="680"/>
    <n v="678"/>
    <n v="676"/>
    <n v="671"/>
  </r>
  <r>
    <x v="1"/>
    <x v="3"/>
    <s v="2018/02/01, C"/>
    <x v="6"/>
    <x v="1"/>
    <s v="is_ach_fp_bad"/>
    <x v="0"/>
    <n v="0.30417884470957474"/>
    <n v="0.41294760844268119"/>
    <n v="0.49458407356642914"/>
    <n v="0.56507639613061322"/>
    <n v="0.6045758370844978"/>
    <n v="0.62639403820877748"/>
    <n v="0.67011910476052094"/>
    <n v="0.67814426655797222"/>
    <n v="0.71792134213904302"/>
    <n v="0.73440656933538917"/>
    <n v="0.76403603810277598"/>
    <n v="0.77279669339778045"/>
    <n v="0.77974094052271548"/>
    <n v="0.78270512502109102"/>
    <n v="0.80038390087381117"/>
    <n v="0.81796900084501956"/>
    <n v="0.83151733025838559"/>
    <n v="0.83545774436367282"/>
    <n v="0.84001505902322704"/>
  </r>
  <r>
    <x v="1"/>
    <x v="3"/>
    <s v="2018/02/01, C"/>
    <x v="6"/>
    <x v="1"/>
    <s v="is_ach_fp_bad"/>
    <x v="1"/>
    <n v="718"/>
    <n v="672"/>
    <n v="641"/>
    <n v="621"/>
    <n v="606"/>
    <n v="594"/>
    <n v="582"/>
    <n v="574"/>
    <n v="565"/>
    <n v="556"/>
    <n v="548"/>
    <n v="542"/>
    <n v="536"/>
    <n v="531"/>
    <n v="526"/>
    <n v="521"/>
    <n v="516"/>
    <n v="512"/>
    <n v="508"/>
  </r>
  <r>
    <x v="1"/>
    <x v="3"/>
    <s v="2018/02/01, T"/>
    <x v="6"/>
    <x v="2"/>
    <s v="is_ach_fp_bad"/>
    <x v="0"/>
    <n v="0.36787448856904931"/>
    <n v="0.46793153370997315"/>
    <n v="0.52669912627728133"/>
    <n v="0.59371005993551551"/>
    <n v="0.71627889458383853"/>
    <n v="0.79325983982467285"/>
    <n v="0.80361092866529082"/>
    <n v="0.82568006243276126"/>
    <n v="0.82980102410186818"/>
    <n v="0.83815904845004652"/>
    <n v="0.84374537451509024"/>
    <n v="0.87389645629922141"/>
    <n v="0.879181464966305"/>
    <n v="0.88282944992637902"/>
    <n v="0.89493827684862948"/>
    <n v="0.897283731446609"/>
    <n v="0.89728374958530788"/>
    <n v="0.9030224871344813"/>
    <n v="0.90409239775308159"/>
  </r>
  <r>
    <x v="1"/>
    <x v="3"/>
    <s v="2018/02/01, T"/>
    <x v="6"/>
    <x v="2"/>
    <s v="is_ach_fp_bad"/>
    <x v="1"/>
    <n v="630"/>
    <n v="586"/>
    <n v="560"/>
    <n v="545"/>
    <n v="534"/>
    <n v="522"/>
    <n v="514"/>
    <n v="503"/>
    <n v="495"/>
    <n v="486"/>
    <n v="480"/>
    <n v="475"/>
    <n v="470"/>
    <n v="465"/>
    <n v="461"/>
    <n v="456"/>
    <n v="452"/>
    <n v="447"/>
    <n v="444"/>
  </r>
  <r>
    <x v="1"/>
    <x v="3"/>
    <s v="2018/02/01, Y"/>
    <x v="6"/>
    <x v="3"/>
    <s v="is_ach_fp_bad"/>
    <x v="0"/>
    <n v="3.8418444390836901E-2"/>
    <n v="6.7815620511697386E-2"/>
    <n v="0.12033463102052772"/>
    <n v="0.15616106246188102"/>
    <n v="0.20915612829398419"/>
    <n v="0.22364931680203004"/>
    <n v="0.26530455698230859"/>
    <n v="0.29340780993976695"/>
    <n v="0.31183768788254457"/>
    <n v="0.32760208004913483"/>
    <n v="0.34720651387855872"/>
    <n v="0.38353334095012703"/>
    <n v="0.43786954931302657"/>
    <n v="0.45554937559261183"/>
    <n v="0.47911772126286761"/>
    <n v="0.50850041518890354"/>
    <n v="0.51544817721436764"/>
    <n v="0.52403166987086292"/>
    <n v="0.56803977037106235"/>
  </r>
  <r>
    <x v="1"/>
    <x v="3"/>
    <s v="2018/02/01, Y"/>
    <x v="6"/>
    <x v="3"/>
    <s v="is_ach_fp_bad"/>
    <x v="1"/>
    <n v="887"/>
    <n v="865"/>
    <n v="828"/>
    <n v="783"/>
    <n v="766"/>
    <n v="750"/>
    <n v="742"/>
    <n v="735"/>
    <n v="725"/>
    <n v="718"/>
    <n v="710"/>
    <n v="704"/>
    <n v="703"/>
    <n v="699"/>
    <n v="698"/>
    <n v="693"/>
    <n v="687"/>
    <n v="683"/>
    <n v="679"/>
  </r>
  <r>
    <x v="1"/>
    <x v="3"/>
    <s v="2018/03/01, C"/>
    <x v="7"/>
    <x v="1"/>
    <s v="is_ach_fp_bad"/>
    <x v="0"/>
    <n v="0.302273142732568"/>
    <n v="0.3937245910515631"/>
    <n v="0.46703549691742441"/>
    <n v="0.71703217400959851"/>
    <n v="0.73942284034795602"/>
    <n v="0.7563934672722411"/>
    <n v="0.783154390971324"/>
    <n v="0.78596487079509503"/>
    <n v="0.80999181786947183"/>
    <n v="0.81858824704340549"/>
    <n v="0.81858824704340549"/>
    <n v="0.85234404798884622"/>
    <n v="0.85761315494507218"/>
    <n v="0.8642675377151251"/>
    <n v="0.8642675377151251"/>
    <n v="0.8642675377151251"/>
    <n v="0.86899970734667442"/>
    <n v="0.87167448945150605"/>
    <n v="0.87167448945150605"/>
  </r>
  <r>
    <x v="1"/>
    <x v="3"/>
    <s v="2018/03/01, C"/>
    <x v="7"/>
    <x v="1"/>
    <s v="is_ach_fp_bad"/>
    <x v="1"/>
    <n v="695"/>
    <n v="665"/>
    <n v="629"/>
    <n v="609"/>
    <n v="591"/>
    <n v="581"/>
    <n v="574"/>
    <n v="566"/>
    <n v="561"/>
    <n v="547"/>
    <n v="539"/>
    <n v="531"/>
    <n v="528"/>
    <n v="523"/>
    <n v="520"/>
    <n v="517"/>
    <n v="511"/>
    <n v="506"/>
    <n v="503"/>
  </r>
  <r>
    <x v="1"/>
    <x v="3"/>
    <s v="2018/03/01, T"/>
    <x v="7"/>
    <x v="2"/>
    <s v="is_ach_fp_bad"/>
    <x v="0"/>
    <n v="0.18171053062057688"/>
    <n v="0.27347802284327544"/>
    <n v="0.30635942157368767"/>
    <n v="0.45213126317143321"/>
    <n v="0.51347601107673879"/>
    <n v="0.51347601107673879"/>
    <n v="0.53315440508023915"/>
    <n v="0.54918445008328676"/>
    <n v="0.54918445008328676"/>
    <n v="0.56465015711969024"/>
    <n v="0.56465015711969024"/>
    <n v="0.56465015711969024"/>
    <n v="0.57921280381132811"/>
    <n v="0.57921280381132811"/>
    <n v="0.57921280381132811"/>
    <n v="0.57921280381132811"/>
    <n v="0.57921280381132811"/>
    <n v="0.57921280381132811"/>
    <n v="0.57921280381132811"/>
  </r>
  <r>
    <x v="1"/>
    <x v="3"/>
    <s v="2018/03/01, T"/>
    <x v="7"/>
    <x v="2"/>
    <s v="is_ach_fp_bad"/>
    <x v="1"/>
    <n v="622"/>
    <n v="585"/>
    <n v="567"/>
    <n v="536"/>
    <n v="513"/>
    <n v="512"/>
    <n v="506"/>
    <n v="500"/>
    <n v="491"/>
    <n v="480"/>
    <n v="479"/>
    <n v="472"/>
    <n v="466"/>
    <n v="462"/>
    <n v="455"/>
    <n v="450"/>
    <n v="446"/>
    <n v="444"/>
    <n v="438"/>
  </r>
  <r>
    <x v="1"/>
    <x v="3"/>
    <s v="2018/03/01, Y"/>
    <x v="7"/>
    <x v="3"/>
    <s v="is_ach_fp_bad"/>
    <x v="0"/>
    <n v="9.7099167095813468E-2"/>
    <n v="9.7099167095813468E-2"/>
    <n v="9.7099167095813468E-2"/>
    <n v="0.55199814542823988"/>
    <n v="0.55199814542823988"/>
    <n v="0.55199814542823988"/>
    <n v="0.55199814542823988"/>
    <n v="0.55199814542823988"/>
    <n v="0.55199814542823988"/>
    <n v="0.56456239218360149"/>
    <n v="0.56456239218360149"/>
    <n v="0.57892797618857716"/>
    <n v="0.57892797618857716"/>
    <n v="0.57892797618857716"/>
    <n v="0.57892797618857716"/>
    <n v="0.57892797618857716"/>
    <n v="0.57892797618857716"/>
    <n v="0.58033939965070802"/>
    <n v="0.58033939965070802"/>
  </r>
  <r>
    <x v="1"/>
    <x v="3"/>
    <s v="2018/03/01, Y"/>
    <x v="7"/>
    <x v="3"/>
    <s v="is_ach_fp_bad"/>
    <x v="1"/>
    <n v="769"/>
    <n v="751"/>
    <n v="751"/>
    <n v="733"/>
    <n v="733"/>
    <n v="733"/>
    <n v="733"/>
    <n v="728"/>
    <n v="728"/>
    <n v="721"/>
    <n v="721"/>
    <n v="706"/>
    <n v="703"/>
    <n v="697"/>
    <n v="688"/>
    <n v="687"/>
    <n v="687"/>
    <n v="670"/>
    <n v="660"/>
  </r>
  <r>
    <x v="0"/>
    <x v="4"/>
    <s v="2017/08/31, C"/>
    <x v="8"/>
    <x v="1"/>
    <s v="is_ach_fp_bad"/>
    <x v="0"/>
    <n v="0.20684571467876608"/>
    <n v="0.30567455378111502"/>
    <n v="0.48526892667430838"/>
    <n v="0.61899722264820956"/>
    <n v="0.66389259976381554"/>
    <n v="0.68663021119907686"/>
    <n v="0.70172874616071468"/>
    <n v="0.70967660310417391"/>
    <n v="0.7671296877104502"/>
    <n v="0.7680710996795912"/>
    <n v="0.78017575021661589"/>
    <n v="0.78512951794712782"/>
    <n v="0.79570376354786476"/>
    <n v="0.79696167278359009"/>
    <n v="0.79850937302549851"/>
    <n v="0.80715496243834384"/>
    <n v="0.81656798992530699"/>
    <n v="0.81656798992530699"/>
    <n v="0.82525973118167695"/>
  </r>
  <r>
    <x v="0"/>
    <x v="4"/>
    <s v="2017/08/31, C"/>
    <x v="8"/>
    <x v="1"/>
    <s v="is_ach_fp_bad"/>
    <x v="1"/>
    <n v="748"/>
    <n v="690"/>
    <n v="663"/>
    <n v="645"/>
    <n v="628"/>
    <n v="618"/>
    <n v="608"/>
    <n v="601"/>
    <n v="594"/>
    <n v="588"/>
    <n v="581"/>
    <n v="575"/>
    <n v="571"/>
    <n v="568"/>
    <n v="564"/>
    <n v="559"/>
    <n v="553"/>
    <n v="548"/>
    <n v="544"/>
  </r>
  <r>
    <x v="0"/>
    <x v="4"/>
    <s v="2017/08/31, T"/>
    <x v="8"/>
    <x v="2"/>
    <s v="is_ach_fp_bad"/>
    <x v="0"/>
    <n v="7.1635244105082485E-2"/>
    <n v="8.027803190703095E-2"/>
    <n v="0.1080031560729942"/>
    <n v="0.11707048864590303"/>
    <n v="0.57990478975471982"/>
    <n v="0.59067559525974611"/>
    <n v="0.59270381860534382"/>
    <n v="0.59270381860534382"/>
    <n v="0.59548750245979687"/>
    <n v="0.60139744891608149"/>
    <n v="0.60139744891608149"/>
    <n v="0.62057937727786239"/>
    <n v="0.62057937727786239"/>
    <n v="0.62057937727786239"/>
    <n v="0.62135922139367572"/>
    <n v="0.62137150625308146"/>
    <n v="0.62137150625308146"/>
    <n v="0.6214665591895332"/>
    <n v="0.6214665591895332"/>
  </r>
  <r>
    <x v="0"/>
    <x v="4"/>
    <s v="2017/08/31, T"/>
    <x v="8"/>
    <x v="2"/>
    <s v="is_ach_fp_bad"/>
    <x v="1"/>
    <n v="695"/>
    <n v="662"/>
    <n v="641"/>
    <n v="621"/>
    <n v="609"/>
    <n v="594"/>
    <n v="580"/>
    <n v="573"/>
    <n v="566"/>
    <n v="559"/>
    <n v="551"/>
    <n v="543"/>
    <n v="536"/>
    <n v="530"/>
    <n v="522"/>
    <n v="519"/>
    <n v="515"/>
    <n v="509"/>
    <n v="503"/>
  </r>
  <r>
    <x v="0"/>
    <x v="4"/>
    <s v="2017/08/31, Y"/>
    <x v="8"/>
    <x v="3"/>
    <s v="is_ach_fp_bad"/>
    <x v="0"/>
    <n v="1.2984687769482153E-3"/>
    <n v="1.8570530528549577E-2"/>
    <n v="0.11902524179677861"/>
    <n v="0.22351343116852471"/>
    <n v="0.2539111668504429"/>
    <n v="0.25564763656638595"/>
    <n v="0.26781418184117778"/>
    <n v="0.27151532840010528"/>
    <n v="0.30662843878929863"/>
    <n v="0.3310589190618578"/>
    <n v="0.3310589190618578"/>
    <n v="0.36239102163385456"/>
    <n v="0.36239102163385456"/>
    <n v="0.36239102163385456"/>
    <n v="0.36239102163385456"/>
    <n v="0.37163588224200439"/>
    <n v="0.41793499025312741"/>
    <n v="0.41793499025312741"/>
    <n v="0.41793499025312741"/>
  </r>
  <r>
    <x v="0"/>
    <x v="4"/>
    <s v="2017/08/31, Y"/>
    <x v="8"/>
    <x v="3"/>
    <s v="is_ach_fp_bad"/>
    <x v="1"/>
    <n v="813"/>
    <n v="783"/>
    <n v="758"/>
    <n v="757"/>
    <n v="731"/>
    <n v="723"/>
    <n v="717"/>
    <n v="712"/>
    <n v="708"/>
    <n v="699"/>
    <n v="698"/>
    <n v="697"/>
    <n v="695"/>
    <n v="692"/>
    <n v="691"/>
    <n v="684"/>
    <n v="682"/>
    <n v="680"/>
    <n v="678"/>
  </r>
  <r>
    <x v="0"/>
    <x v="4"/>
    <s v="2017/09/07, C"/>
    <x v="9"/>
    <x v="1"/>
    <s v="is_ach_fp_bad"/>
    <x v="0"/>
    <n v="0.25419479845868537"/>
    <n v="0.36444953574343503"/>
    <n v="0.46372024133378192"/>
    <n v="0.51428713317685437"/>
    <n v="0.63588887281150486"/>
    <n v="0.67598039629518081"/>
    <n v="0.71594291336478411"/>
    <n v="0.74204802177787021"/>
    <n v="0.83262436878988877"/>
    <n v="0.86081331489859803"/>
    <n v="0.86636668537940509"/>
    <n v="0.87239930072091521"/>
    <n v="0.87525791636090267"/>
    <n v="0.87930052325563857"/>
    <n v="0.89186957410456236"/>
    <n v="0.89545453746507109"/>
    <n v="0.89944373011735013"/>
    <n v="0.90210597953209637"/>
    <n v="0.90231150977860863"/>
  </r>
  <r>
    <x v="0"/>
    <x v="4"/>
    <s v="2017/09/07, C"/>
    <x v="9"/>
    <x v="1"/>
    <s v="is_ach_fp_bad"/>
    <x v="1"/>
    <n v="716"/>
    <n v="678"/>
    <n v="655"/>
    <n v="643"/>
    <n v="627"/>
    <n v="616"/>
    <n v="606"/>
    <n v="597"/>
    <n v="593"/>
    <n v="587"/>
    <n v="581"/>
    <n v="576"/>
    <n v="570"/>
    <n v="563"/>
    <n v="557"/>
    <n v="553"/>
    <n v="549"/>
    <n v="545"/>
    <n v="540"/>
  </r>
  <r>
    <x v="0"/>
    <x v="4"/>
    <s v="2017/09/07, T"/>
    <x v="9"/>
    <x v="2"/>
    <s v="is_ach_fp_bad"/>
    <x v="0"/>
    <n v="0.14290182093647613"/>
    <n v="0.20904658014057223"/>
    <n v="0.24849005731667168"/>
    <n v="0.43863581706579502"/>
    <n v="0.64674708577329776"/>
    <n v="0.65441291761927523"/>
    <n v="0.725115590428419"/>
    <n v="0.7696237785446528"/>
    <n v="0.79413981140108014"/>
    <n v="0.81396740289432379"/>
    <n v="0.81892774802045187"/>
    <n v="0.82078901808555182"/>
    <n v="0.82226276304784252"/>
    <n v="0.82226276304784252"/>
    <n v="0.82493674515606386"/>
    <n v="0.83633905443490597"/>
    <n v="0.94076961538859361"/>
    <n v="0.94745317128962947"/>
    <n v="0.94879656602573759"/>
  </r>
  <r>
    <x v="0"/>
    <x v="4"/>
    <s v="2017/09/07, T"/>
    <x v="9"/>
    <x v="2"/>
    <s v="is_ach_fp_bad"/>
    <x v="1"/>
    <n v="714"/>
    <n v="661"/>
    <n v="640"/>
    <n v="619"/>
    <n v="606"/>
    <n v="595"/>
    <n v="587"/>
    <n v="576"/>
    <n v="565"/>
    <n v="555"/>
    <n v="546"/>
    <n v="537"/>
    <n v="531"/>
    <n v="525"/>
    <n v="521"/>
    <n v="515"/>
    <n v="509"/>
    <n v="504"/>
    <n v="497"/>
  </r>
  <r>
    <x v="0"/>
    <x v="4"/>
    <s v="2017/09/07, Y"/>
    <x v="9"/>
    <x v="3"/>
    <s v="is_ach_fp_bad"/>
    <x v="0"/>
    <n v="4.7126506777934805E-2"/>
    <n v="0.25630909860727202"/>
    <n v="0.25630909860727202"/>
    <n v="0.30706900958941041"/>
    <n v="0.33712617255808086"/>
    <n v="0.4912732715818191"/>
    <n v="0.4912732715818191"/>
    <n v="0.4912732715818191"/>
    <n v="0.49741312599625354"/>
    <n v="0.50661843696487485"/>
    <n v="0.51091794106428223"/>
    <n v="0.52172169034507221"/>
    <n v="0.62081610253443087"/>
    <n v="0.642044414351716"/>
    <n v="0.642044414351716"/>
    <n v="0.642044414351716"/>
    <n v="0.65595843634220363"/>
    <n v="0.67652422821249691"/>
    <n v="0.67652422821249691"/>
  </r>
  <r>
    <x v="0"/>
    <x v="4"/>
    <s v="2017/09/07, Y"/>
    <x v="9"/>
    <x v="3"/>
    <s v="is_ach_fp_bad"/>
    <x v="1"/>
    <n v="932"/>
    <n v="858"/>
    <n v="858"/>
    <n v="820"/>
    <n v="794"/>
    <n v="772"/>
    <n v="772"/>
    <n v="765"/>
    <n v="760"/>
    <n v="749"/>
    <n v="733"/>
    <n v="727"/>
    <n v="722"/>
    <n v="716"/>
    <n v="709"/>
    <n v="708"/>
    <n v="703"/>
    <n v="694"/>
    <n v="693"/>
  </r>
  <r>
    <x v="0"/>
    <x v="4"/>
    <s v="2017/09/14, C"/>
    <x v="10"/>
    <x v="1"/>
    <s v="is_ach_fp_bad"/>
    <x v="0"/>
    <n v="0.16395630077114459"/>
    <n v="0.34413299109345241"/>
    <n v="0.49109798086233136"/>
    <n v="0.55333966378152322"/>
    <n v="0.60455405679096597"/>
    <n v="0.67019430992057216"/>
    <n v="0.6859620744804461"/>
    <n v="0.70023918782899508"/>
    <n v="0.71764181593187859"/>
    <n v="0.72394747367366108"/>
    <n v="0.73424727235309906"/>
    <n v="0.77041130280209891"/>
    <n v="0.83156243863311374"/>
    <n v="0.93601399708277244"/>
    <n v="0.9419993013370872"/>
    <n v="0.94555315536798012"/>
    <n v="0.95505641498338723"/>
    <n v="0.95841340793046115"/>
    <n v="0.96012786837626363"/>
  </r>
  <r>
    <x v="0"/>
    <x v="4"/>
    <s v="2017/09/14, C"/>
    <x v="10"/>
    <x v="1"/>
    <s v="is_ach_fp_bad"/>
    <x v="1"/>
    <n v="721"/>
    <n v="688"/>
    <n v="669"/>
    <n v="650"/>
    <n v="640"/>
    <n v="632"/>
    <n v="624"/>
    <n v="615"/>
    <n v="607"/>
    <n v="601"/>
    <n v="594"/>
    <n v="589"/>
    <n v="582"/>
    <n v="577"/>
    <n v="571"/>
    <n v="565"/>
    <n v="560"/>
    <n v="556"/>
    <n v="550"/>
  </r>
  <r>
    <x v="0"/>
    <x v="4"/>
    <s v="2017/09/14, T"/>
    <x v="10"/>
    <x v="2"/>
    <s v="is_ach_fp_bad"/>
    <x v="0"/>
    <n v="0.25765671062270595"/>
    <n v="0.32378620427877675"/>
    <n v="0.39479572568899007"/>
    <n v="0.41021331214724782"/>
    <n v="0.42739150494631178"/>
    <n v="0.57365534495676884"/>
    <n v="0.64628513279290245"/>
    <n v="0.73219495516989253"/>
    <n v="0.74663813570891124"/>
    <n v="0.74886568232384143"/>
    <n v="0.75245557224755755"/>
    <n v="0.75294409726773293"/>
    <n v="0.77761707808464653"/>
    <n v="0.78701832265723859"/>
    <n v="0.78711617569915804"/>
    <n v="0.78711617569915804"/>
    <n v="0.86621281760202018"/>
    <n v="0.86621281760202018"/>
    <n v="0.86670463235297057"/>
  </r>
  <r>
    <x v="0"/>
    <x v="4"/>
    <s v="2017/09/14, T"/>
    <x v="10"/>
    <x v="2"/>
    <s v="is_ach_fp_bad"/>
    <x v="1"/>
    <n v="694"/>
    <n v="658"/>
    <n v="633"/>
    <n v="616"/>
    <n v="601"/>
    <n v="589"/>
    <n v="578"/>
    <n v="569"/>
    <n v="561"/>
    <n v="552"/>
    <n v="546"/>
    <n v="537"/>
    <n v="532"/>
    <n v="525"/>
    <n v="519"/>
    <n v="511"/>
    <n v="507"/>
    <n v="503"/>
    <n v="498"/>
  </r>
  <r>
    <x v="0"/>
    <x v="4"/>
    <s v="2017/09/14, Y"/>
    <x v="10"/>
    <x v="3"/>
    <s v="is_ach_fp_bad"/>
    <x v="0"/>
    <n v="4.3168542716637795E-2"/>
    <n v="4.3168542716637795E-2"/>
    <n v="8.1743551608331605E-2"/>
    <n v="8.4873414198259986E-2"/>
    <n v="9.3122107815786559E-2"/>
    <n v="0.12769327496453436"/>
    <n v="0.20351848133280404"/>
    <n v="0.2521661200301773"/>
    <n v="0.2521661200301773"/>
    <n v="0.28122307246781397"/>
    <n v="0.28443225989740234"/>
    <n v="0.28596174165804777"/>
    <n v="0.30030798382230567"/>
    <n v="0.30256417860410406"/>
    <n v="0.33175276182252805"/>
    <n v="0.36685748167821697"/>
    <n v="0.36885787258145297"/>
    <n v="0.36885787258145297"/>
    <n v="0.36885787258145297"/>
  </r>
  <r>
    <x v="0"/>
    <x v="4"/>
    <s v="2017/09/14, Y"/>
    <x v="10"/>
    <x v="3"/>
    <s v="is_ach_fp_bad"/>
    <x v="1"/>
    <n v="845"/>
    <n v="833"/>
    <n v="818"/>
    <n v="790"/>
    <n v="775"/>
    <n v="758"/>
    <n v="748"/>
    <n v="743"/>
    <n v="731"/>
    <n v="724"/>
    <n v="721"/>
    <n v="714"/>
    <n v="704"/>
    <n v="698"/>
    <n v="694"/>
    <n v="690"/>
    <n v="689"/>
    <n v="686"/>
    <n v="686"/>
  </r>
  <r>
    <x v="0"/>
    <x v="4"/>
    <s v="2017/09/21, C"/>
    <x v="11"/>
    <x v="1"/>
    <s v="is_ach_fp_bad"/>
    <x v="0"/>
    <n v="0.18097280800150595"/>
    <n v="0.44099950099854646"/>
    <n v="0.56042708067039759"/>
    <n v="0.73589086138571602"/>
    <n v="0.77778584838922094"/>
    <n v="0.80502316400922946"/>
    <n v="0.82152291425031421"/>
    <n v="0.83741451365921393"/>
    <n v="0.84172755180018866"/>
    <n v="0.86694418966629205"/>
    <n v="0.86761663947746737"/>
    <n v="0.86872376031696785"/>
    <n v="0.87517796273363924"/>
    <n v="0.87983462885183694"/>
    <n v="0.8833731713091082"/>
    <n v="0.89477937159196075"/>
    <n v="0.89654746938491869"/>
    <n v="0.90092016075883441"/>
    <n v="0.90187330168046065"/>
  </r>
  <r>
    <x v="0"/>
    <x v="4"/>
    <s v="2017/09/21, C"/>
    <x v="11"/>
    <x v="1"/>
    <s v="is_ach_fp_bad"/>
    <x v="1"/>
    <n v="719"/>
    <n v="680"/>
    <n v="659"/>
    <n v="647"/>
    <n v="636"/>
    <n v="622"/>
    <n v="612"/>
    <n v="605"/>
    <n v="598"/>
    <n v="592"/>
    <n v="589"/>
    <n v="582"/>
    <n v="575"/>
    <n v="568"/>
    <n v="563"/>
    <n v="557"/>
    <n v="552"/>
    <n v="546"/>
    <n v="544"/>
  </r>
  <r>
    <x v="0"/>
    <x v="4"/>
    <s v="2017/09/21, T"/>
    <x v="11"/>
    <x v="2"/>
    <s v="is_ach_fp_bad"/>
    <x v="0"/>
    <n v="0.49210397735949513"/>
    <n v="0.5741317213028414"/>
    <n v="0.59540879528043444"/>
    <n v="0.65379424712867851"/>
    <n v="0.69770408569410791"/>
    <n v="0.7302680106357835"/>
    <n v="0.76129780143747372"/>
    <n v="0.76129780143747372"/>
    <n v="0.7625622122151523"/>
    <n v="0.77332225609677985"/>
    <n v="0.7756948004175267"/>
    <n v="0.78385808062225215"/>
    <n v="0.84802944030887906"/>
    <n v="0.84854098015331547"/>
    <n v="0.84854098015331547"/>
    <n v="0.84854098015331547"/>
    <n v="0.85435200547823986"/>
    <n v="0.86470447429353059"/>
    <n v="0.87927943788191232"/>
  </r>
  <r>
    <x v="0"/>
    <x v="4"/>
    <s v="2017/09/21, T"/>
    <x v="11"/>
    <x v="2"/>
    <s v="is_ach_fp_bad"/>
    <x v="1"/>
    <n v="725"/>
    <n v="675"/>
    <n v="642"/>
    <n v="619"/>
    <n v="603"/>
    <n v="595"/>
    <n v="581"/>
    <n v="571"/>
    <n v="565"/>
    <n v="558"/>
    <n v="551"/>
    <n v="544"/>
    <n v="535"/>
    <n v="528"/>
    <n v="519"/>
    <n v="513"/>
    <n v="508"/>
    <n v="504"/>
    <n v="498"/>
  </r>
  <r>
    <x v="0"/>
    <x v="4"/>
    <s v="2017/09/21, Y"/>
    <x v="11"/>
    <x v="3"/>
    <s v="is_ach_fp_bad"/>
    <x v="0"/>
    <n v="0.18524080895144504"/>
    <n v="0.20495152928954455"/>
    <n v="0.23620084836483185"/>
    <n v="0.27449891702219242"/>
    <n v="0.27449891702219242"/>
    <n v="0.27449891702219242"/>
    <n v="0.2752574525086498"/>
    <n v="0.2752574525086498"/>
    <n v="0.2752574525086498"/>
    <n v="0.2752574525086498"/>
    <n v="0.2752574525086498"/>
    <n v="0.28323976451544058"/>
    <n v="0.28323976451544058"/>
    <n v="0.28323976451544058"/>
    <n v="0.28323976451544058"/>
    <n v="0.30256281903885407"/>
    <n v="0.30256281903885407"/>
    <n v="0.30256281903885407"/>
    <n v="0.30256281903885407"/>
  </r>
  <r>
    <x v="0"/>
    <x v="4"/>
    <s v="2017/09/21, Y"/>
    <x v="11"/>
    <x v="3"/>
    <s v="is_ach_fp_bad"/>
    <x v="1"/>
    <n v="842"/>
    <n v="788"/>
    <n v="782"/>
    <n v="769"/>
    <n v="755"/>
    <n v="742"/>
    <n v="736"/>
    <n v="731"/>
    <n v="723"/>
    <n v="720"/>
    <n v="719"/>
    <n v="713"/>
    <n v="707"/>
    <n v="702"/>
    <n v="702"/>
    <n v="696"/>
    <n v="696"/>
    <n v="696"/>
    <n v="694"/>
  </r>
  <r>
    <x v="0"/>
    <x v="4"/>
    <s v="2017/09/28, C"/>
    <x v="12"/>
    <x v="1"/>
    <s v="is_ach_fp_bad"/>
    <x v="0"/>
    <n v="0.27634221158414846"/>
    <n v="0.45521664979126658"/>
    <n v="0.55772891208357533"/>
    <n v="0.65293461735352565"/>
    <n v="0.68761102149117925"/>
    <n v="0.72345955356651681"/>
    <n v="0.7750370113788918"/>
    <n v="0.83552346356681251"/>
    <n v="0.84512446851650624"/>
    <n v="0.87075898849811484"/>
    <n v="0.88135542246018139"/>
    <n v="0.89245966772993923"/>
    <n v="0.89492593764619555"/>
    <n v="0.89931956253552414"/>
    <n v="0.90445948851538716"/>
    <n v="0.90999686643977185"/>
    <n v="0.91131428103141954"/>
    <n v="0.91652006402371555"/>
    <n v="0.92119201476645252"/>
  </r>
  <r>
    <x v="0"/>
    <x v="4"/>
    <s v="2017/09/28, C"/>
    <x v="12"/>
    <x v="1"/>
    <s v="is_ach_fp_bad"/>
    <x v="1"/>
    <n v="703"/>
    <n v="672"/>
    <n v="652"/>
    <n v="636"/>
    <n v="625"/>
    <n v="616"/>
    <n v="609"/>
    <n v="600"/>
    <n v="595"/>
    <n v="587"/>
    <n v="580"/>
    <n v="573"/>
    <n v="568"/>
    <n v="561"/>
    <n v="555"/>
    <n v="550"/>
    <n v="545"/>
    <n v="540"/>
    <n v="536"/>
  </r>
  <r>
    <x v="0"/>
    <x v="4"/>
    <s v="2017/09/28, T"/>
    <x v="12"/>
    <x v="2"/>
    <s v="is_ach_fp_bad"/>
    <x v="0"/>
    <n v="0.37702383015146929"/>
    <n v="0.45819420527081489"/>
    <n v="0.53891026456706759"/>
    <n v="0.63092755974176018"/>
    <n v="0.72467043966828604"/>
    <n v="0.74499037796899503"/>
    <n v="0.78209518004115297"/>
    <n v="0.7859430666310786"/>
    <n v="0.7859430666310786"/>
    <n v="0.86745266260047349"/>
    <n v="0.8710716619941592"/>
    <n v="0.87796995718661419"/>
    <n v="0.88135117497521509"/>
    <n v="0.88161584150160788"/>
    <n v="0.88603524841660708"/>
    <n v="0.91645478796079838"/>
    <n v="0.9283580860433075"/>
    <n v="0.9283580860433075"/>
    <n v="0.92853183451765187"/>
  </r>
  <r>
    <x v="0"/>
    <x v="4"/>
    <s v="2017/09/28, T"/>
    <x v="12"/>
    <x v="2"/>
    <s v="is_ach_fp_bad"/>
    <x v="1"/>
    <n v="725"/>
    <n v="675"/>
    <n v="644"/>
    <n v="622"/>
    <n v="608"/>
    <n v="595"/>
    <n v="583"/>
    <n v="575"/>
    <n v="565"/>
    <n v="558"/>
    <n v="550"/>
    <n v="544"/>
    <n v="536"/>
    <n v="532"/>
    <n v="525"/>
    <n v="518"/>
    <n v="514"/>
    <n v="508"/>
    <n v="505"/>
  </r>
  <r>
    <x v="0"/>
    <x v="4"/>
    <s v="2017/09/28, Y"/>
    <x v="12"/>
    <x v="3"/>
    <s v="is_ach_fp_bad"/>
    <x v="0"/>
    <n v="0.13462083820410251"/>
    <n v="0.178630628987623"/>
    <n v="0.29918067969501128"/>
    <n v="0.34316285910875965"/>
    <n v="0.37310657169561695"/>
    <n v="0.39661658107121367"/>
    <n v="0.39661658107121367"/>
    <n v="0.39958839726123474"/>
    <n v="0.49208981968672566"/>
    <n v="0.56193037530382572"/>
    <n v="0.67586822173868188"/>
    <n v="0.67586822173868188"/>
    <n v="0.68797917825118349"/>
    <n v="0.68797917825118349"/>
    <n v="0.68797917825118349"/>
    <n v="0.76093389484879026"/>
    <n v="0.76093389484879026"/>
    <n v="0.76093389484879026"/>
    <n v="0.76140089630620722"/>
  </r>
  <r>
    <x v="0"/>
    <x v="4"/>
    <s v="2017/09/28, Y"/>
    <x v="12"/>
    <x v="3"/>
    <s v="is_ach_fp_bad"/>
    <x v="1"/>
    <n v="880"/>
    <n v="861"/>
    <n v="822"/>
    <n v="805"/>
    <n v="791"/>
    <n v="778"/>
    <n v="756"/>
    <n v="730"/>
    <n v="723"/>
    <n v="716"/>
    <n v="715"/>
    <n v="712"/>
    <n v="706"/>
    <n v="705"/>
    <n v="701"/>
    <n v="694"/>
    <n v="694"/>
    <n v="694"/>
    <n v="688"/>
  </r>
  <r>
    <x v="0"/>
    <x v="4"/>
    <s v="2017/10/05, C"/>
    <x v="13"/>
    <x v="1"/>
    <s v="is_ach_fp_bad"/>
    <x v="0"/>
    <n v="0.21767108220312392"/>
    <n v="0.41084887681019128"/>
    <n v="0.52937435592995774"/>
    <n v="0.58365266093788437"/>
    <n v="0.68326865725695185"/>
    <n v="0.69546177215587579"/>
    <n v="0.70686469547392139"/>
    <n v="0.80818320171603331"/>
    <n v="0.82210918947225309"/>
    <n v="0.82483021103089349"/>
    <n v="0.82992824440581203"/>
    <n v="0.83269825983201151"/>
    <n v="0.87462909965223301"/>
    <n v="0.87901976810973781"/>
    <n v="0.88902839653852117"/>
    <n v="0.88965894553499214"/>
    <n v="0.89588890383547892"/>
    <n v="0.91215369413886382"/>
    <n v="0.9139953393297251"/>
  </r>
  <r>
    <x v="0"/>
    <x v="4"/>
    <s v="2017/10/05, C"/>
    <x v="13"/>
    <x v="1"/>
    <s v="is_ach_fp_bad"/>
    <x v="1"/>
    <n v="717"/>
    <n v="681"/>
    <n v="654"/>
    <n v="637"/>
    <n v="624"/>
    <n v="614"/>
    <n v="607"/>
    <n v="599"/>
    <n v="591"/>
    <n v="586"/>
    <n v="579"/>
    <n v="574"/>
    <n v="568"/>
    <n v="562"/>
    <n v="555"/>
    <n v="550"/>
    <n v="546"/>
    <n v="541"/>
    <n v="538"/>
  </r>
  <r>
    <x v="0"/>
    <x v="4"/>
    <s v="2017/10/05, T"/>
    <x v="13"/>
    <x v="2"/>
    <s v="is_ach_fp_bad"/>
    <x v="0"/>
    <n v="0.35345079631028697"/>
    <n v="0.41452752817270871"/>
    <n v="0.4315393012790551"/>
    <n v="0.47997693906183841"/>
    <n v="0.53653505467574192"/>
    <n v="0.56284299693448525"/>
    <n v="0.5669021859359078"/>
    <n v="0.59595928915007601"/>
    <n v="0.87448596604396867"/>
    <n v="0.87662285249318483"/>
    <n v="0.87662285249318483"/>
    <n v="0.90302853206012834"/>
    <n v="0.90686836068769472"/>
    <n v="0.91232328614752733"/>
    <n v="0.93256259482253123"/>
    <n v="0.94322601697959596"/>
    <n v="0.94322601697959596"/>
    <n v="0.94322601697959596"/>
    <n v="0.94477269314227652"/>
  </r>
  <r>
    <x v="0"/>
    <x v="4"/>
    <s v="2017/10/05, T"/>
    <x v="13"/>
    <x v="2"/>
    <s v="is_ach_fp_bad"/>
    <x v="1"/>
    <n v="714"/>
    <n v="678"/>
    <n v="658"/>
    <n v="637"/>
    <n v="620"/>
    <n v="602"/>
    <n v="589"/>
    <n v="578"/>
    <n v="566"/>
    <n v="560"/>
    <n v="552"/>
    <n v="544"/>
    <n v="535"/>
    <n v="526"/>
    <n v="520"/>
    <n v="513"/>
    <n v="506"/>
    <n v="501"/>
    <n v="496"/>
  </r>
  <r>
    <x v="0"/>
    <x v="4"/>
    <s v="2017/10/05, Y"/>
    <x v="13"/>
    <x v="3"/>
    <s v="is_ach_fp_bad"/>
    <x v="0"/>
    <n v="3.411500743727916E-2"/>
    <n v="0.13760836465352952"/>
    <n v="0.13760836465352952"/>
    <n v="0.20496125158584624"/>
    <n v="0.23968175163497504"/>
    <n v="0.28547357504859089"/>
    <n v="0.28864232626993547"/>
    <n v="0.29052796796894809"/>
    <n v="0.38753293150379525"/>
    <n v="0.41452599746339697"/>
    <n v="0.43692366411705319"/>
    <n v="0.43692366411705319"/>
    <n v="0.45328690764622626"/>
    <n v="0.4816730505316561"/>
    <n v="0.54035186828735804"/>
    <n v="0.59060241807229652"/>
    <n v="0.59060241807229652"/>
    <n v="0.60820659152421075"/>
    <n v="0.60820659152421075"/>
  </r>
  <r>
    <x v="0"/>
    <x v="4"/>
    <s v="2017/10/05, Y"/>
    <x v="13"/>
    <x v="3"/>
    <s v="is_ach_fp_bad"/>
    <x v="1"/>
    <n v="913"/>
    <n v="856"/>
    <n v="856"/>
    <n v="829"/>
    <n v="812"/>
    <n v="784"/>
    <n v="775"/>
    <n v="763"/>
    <n v="754"/>
    <n v="751"/>
    <n v="742"/>
    <n v="738"/>
    <n v="736"/>
    <n v="731"/>
    <n v="730"/>
    <n v="729"/>
    <n v="729"/>
    <n v="723"/>
    <n v="718"/>
  </r>
  <r>
    <x v="0"/>
    <x v="4"/>
    <s v="2017/10/12, C"/>
    <x v="14"/>
    <x v="1"/>
    <s v="is_ach_fp_bad"/>
    <x v="0"/>
    <n v="0.36625833485851944"/>
    <n v="0.55417667385590819"/>
    <n v="0.58986002518027036"/>
    <n v="0.66056294734408594"/>
    <n v="0.69996285352900556"/>
    <n v="0.77666442383567957"/>
    <n v="0.78780835587294851"/>
    <n v="0.81834639436234879"/>
    <n v="0.82710765428290645"/>
    <n v="0.84179996879467678"/>
    <n v="0.84435181001003135"/>
    <n v="0.85528704247080756"/>
    <n v="0.85996220215822949"/>
    <n v="0.88080735775500796"/>
    <n v="0.88279351306293941"/>
    <n v="0.88703068991966016"/>
    <n v="0.88719209947768574"/>
    <n v="0.88943498178582403"/>
    <n v="0.90759471931623115"/>
  </r>
  <r>
    <x v="0"/>
    <x v="4"/>
    <s v="2017/10/12, C"/>
    <x v="14"/>
    <x v="1"/>
    <s v="is_ach_fp_bad"/>
    <x v="1"/>
    <n v="742"/>
    <n v="698"/>
    <n v="668"/>
    <n v="648"/>
    <n v="634"/>
    <n v="624"/>
    <n v="615"/>
    <n v="607"/>
    <n v="601"/>
    <n v="594"/>
    <n v="587"/>
    <n v="582"/>
    <n v="576"/>
    <n v="570"/>
    <n v="562"/>
    <n v="557"/>
    <n v="556"/>
    <n v="551"/>
    <n v="546"/>
  </r>
  <r>
    <x v="0"/>
    <x v="4"/>
    <s v="2017/10/12, T"/>
    <x v="14"/>
    <x v="2"/>
    <s v="is_ach_fp_bad"/>
    <x v="0"/>
    <n v="0.38993472149393937"/>
    <n v="0.41165301418727573"/>
    <n v="0.41941114613377617"/>
    <n v="0.45491376954208657"/>
    <n v="0.49198313232726248"/>
    <n v="0.50664544497353159"/>
    <n v="0.55285855018217189"/>
    <n v="0.55791843023628473"/>
    <n v="0.55896593745026013"/>
    <n v="0.567909784010038"/>
    <n v="0.86353276670369394"/>
    <n v="0.87385664871534241"/>
    <n v="0.87738315083815333"/>
    <n v="0.87738315083815333"/>
    <n v="0.88013559645990069"/>
    <n v="0.88126686629195217"/>
    <n v="0.98072274484711819"/>
    <n v="0.98136778579451489"/>
    <n v="0.98136778579451489"/>
  </r>
  <r>
    <x v="0"/>
    <x v="4"/>
    <s v="2017/10/12, T"/>
    <x v="14"/>
    <x v="2"/>
    <s v="is_ach_fp_bad"/>
    <x v="1"/>
    <n v="686"/>
    <n v="654"/>
    <n v="642"/>
    <n v="628"/>
    <n v="617"/>
    <n v="608"/>
    <n v="595"/>
    <n v="588"/>
    <n v="580"/>
    <n v="572"/>
    <n v="563"/>
    <n v="553"/>
    <n v="545"/>
    <n v="539"/>
    <n v="531"/>
    <n v="523"/>
    <n v="518"/>
    <n v="512"/>
    <n v="507"/>
  </r>
  <r>
    <x v="0"/>
    <x v="4"/>
    <s v="2017/10/12, Y"/>
    <x v="14"/>
    <x v="3"/>
    <s v="is_ach_fp_bad"/>
    <x v="0"/>
    <n v="1.7470851400320103E-2"/>
    <n v="3.4999281674020118E-2"/>
    <n v="4.1132360763491485E-2"/>
    <n v="0.10935373814465311"/>
    <n v="0.19484423605735215"/>
    <n v="0.26630656668677194"/>
    <n v="0.26805343454803654"/>
    <n v="0.32138303575244959"/>
    <n v="0.32138303575244959"/>
    <n v="0.32516884519303402"/>
    <n v="0.36160340747723929"/>
    <n v="0.36160340747723929"/>
    <n v="0.36573960861326305"/>
    <n v="0.39482884250970074"/>
    <n v="0.40782506625221449"/>
    <n v="0.4173613482444351"/>
    <n v="0.42192655918293698"/>
    <n v="0.45003814548416365"/>
    <n v="0.62869881185320997"/>
  </r>
  <r>
    <x v="0"/>
    <x v="4"/>
    <s v="2017/10/12, Y"/>
    <x v="14"/>
    <x v="3"/>
    <s v="is_ach_fp_bad"/>
    <x v="1"/>
    <n v="849"/>
    <n v="822"/>
    <n v="805"/>
    <n v="794"/>
    <n v="788"/>
    <n v="774"/>
    <n v="760"/>
    <n v="750"/>
    <n v="749"/>
    <n v="739"/>
    <n v="730"/>
    <n v="723"/>
    <n v="719"/>
    <n v="716"/>
    <n v="704"/>
    <n v="698"/>
    <n v="695"/>
    <n v="692"/>
    <n v="689"/>
  </r>
  <r>
    <x v="0"/>
    <x v="4"/>
    <s v="2017/10/19, C"/>
    <x v="15"/>
    <x v="1"/>
    <s v="is_ach_fp_bad"/>
    <x v="0"/>
    <n v="0.23095153513277181"/>
    <n v="0.43914179411266335"/>
    <n v="0.55488001812551024"/>
    <n v="0.63530963668622165"/>
    <n v="0.70359771733657961"/>
    <n v="0.71380175728185447"/>
    <n v="0.73423039395873391"/>
    <n v="0.75528869448682223"/>
    <n v="0.77167619713707025"/>
    <n v="0.78334113263923644"/>
    <n v="0.78953323163870237"/>
    <n v="0.79565538286035875"/>
    <n v="0.80599706229420498"/>
    <n v="0.8091792458343805"/>
    <n v="0.82219343552229407"/>
    <n v="0.82583961232550795"/>
    <n v="0.83026801587675281"/>
    <n v="0.8340066545714051"/>
    <n v="0.83421532622426875"/>
  </r>
  <r>
    <x v="0"/>
    <x v="4"/>
    <s v="2017/10/19, C"/>
    <x v="15"/>
    <x v="1"/>
    <s v="is_ach_fp_bad"/>
    <x v="1"/>
    <n v="706"/>
    <n v="677"/>
    <n v="650"/>
    <n v="636"/>
    <n v="624"/>
    <n v="616"/>
    <n v="608"/>
    <n v="600"/>
    <n v="593"/>
    <n v="586"/>
    <n v="579"/>
    <n v="575"/>
    <n v="569"/>
    <n v="566"/>
    <n v="561"/>
    <n v="556"/>
    <n v="551"/>
    <n v="547"/>
    <n v="542"/>
  </r>
  <r>
    <x v="0"/>
    <x v="4"/>
    <s v="2017/10/19, T"/>
    <x v="15"/>
    <x v="2"/>
    <s v="is_ach_fp_bad"/>
    <x v="0"/>
    <n v="0.44343924618077041"/>
    <n v="0.48619782383132687"/>
    <n v="0.62693818997920403"/>
    <n v="0.67118873693211112"/>
    <n v="0.69091493339309684"/>
    <n v="0.85542994051399357"/>
    <n v="0.87832578801260608"/>
    <n v="0.91251469702442956"/>
    <n v="0.91764134735325475"/>
    <n v="0.94231132984921118"/>
    <n v="0.94282447831191329"/>
    <n v="0.94456220366950383"/>
    <n v="0.94647170884875054"/>
    <n v="0.94809865503416768"/>
    <n v="0.95124439022506813"/>
    <n v="0.95157993968208443"/>
    <n v="0.95157993968208443"/>
    <n v="0.95157993968208443"/>
    <n v="0.9524879028201706"/>
  </r>
  <r>
    <x v="0"/>
    <x v="4"/>
    <s v="2017/10/19, T"/>
    <x v="15"/>
    <x v="2"/>
    <s v="is_ach_fp_bad"/>
    <x v="1"/>
    <n v="716"/>
    <n v="677"/>
    <n v="654"/>
    <n v="629"/>
    <n v="611"/>
    <n v="599"/>
    <n v="589"/>
    <n v="579"/>
    <n v="572"/>
    <n v="565"/>
    <n v="556"/>
    <n v="548"/>
    <n v="541"/>
    <n v="534"/>
    <n v="527"/>
    <n v="523"/>
    <n v="518"/>
    <n v="513"/>
    <n v="507"/>
  </r>
  <r>
    <x v="0"/>
    <x v="4"/>
    <s v="2017/10/19, Y"/>
    <x v="15"/>
    <x v="3"/>
    <s v="is_ach_fp_bad"/>
    <x v="0"/>
    <n v="2.5209008220405713E-2"/>
    <n v="4.8452806029940634E-2"/>
    <n v="5.1388468762826843E-2"/>
    <n v="7.9926236028245057E-2"/>
    <n v="0.1610330361295815"/>
    <n v="0.17041558000142959"/>
    <n v="0.17164885461089027"/>
    <n v="0.17164885461089027"/>
    <n v="0.29342053151362296"/>
    <n v="0.29342053151362296"/>
    <n v="0.29453395548605155"/>
    <n v="0.34831908522766974"/>
    <n v="0.34921705506589878"/>
    <n v="0.34921705506589878"/>
    <n v="0.36633540389967506"/>
    <n v="0.36693828462893202"/>
    <n v="0.38030205936777506"/>
    <n v="0.38720081768996578"/>
    <n v="0.38752793666977248"/>
  </r>
  <r>
    <x v="0"/>
    <x v="4"/>
    <s v="2017/10/19, Y"/>
    <x v="15"/>
    <x v="3"/>
    <s v="is_ach_fp_bad"/>
    <x v="1"/>
    <n v="901"/>
    <n v="863"/>
    <n v="839"/>
    <n v="818"/>
    <n v="814"/>
    <n v="802"/>
    <n v="791"/>
    <n v="791"/>
    <n v="782"/>
    <n v="782"/>
    <n v="773"/>
    <n v="768"/>
    <n v="743"/>
    <n v="737"/>
    <n v="726"/>
    <n v="724"/>
    <n v="719"/>
    <n v="714"/>
    <n v="707"/>
  </r>
  <r>
    <x v="0"/>
    <x v="4"/>
    <s v="2017/10/26, C"/>
    <x v="16"/>
    <x v="1"/>
    <s v="is_ach_fp_bad"/>
    <x v="0"/>
    <n v="0.31649396074863478"/>
    <n v="0.43023327709779047"/>
    <n v="0.52099965333384279"/>
    <n v="0.62189324137881619"/>
    <n v="0.68759846153464044"/>
    <n v="0.71130362127513613"/>
    <n v="0.75151634532084699"/>
    <n v="0.79153353105587554"/>
    <n v="0.79153353105587554"/>
    <n v="0.80640820650398148"/>
    <n v="0.82935699492540149"/>
    <n v="0.84021243525351108"/>
    <n v="0.85188902587907323"/>
    <n v="0.85787457633462316"/>
    <n v="0.86265400349450139"/>
    <n v="0.86445215224408578"/>
    <n v="0.86861989153311525"/>
    <n v="0.87494978481226815"/>
    <n v="0.87853023050758061"/>
  </r>
  <r>
    <x v="0"/>
    <x v="4"/>
    <s v="2017/10/26, C"/>
    <x v="16"/>
    <x v="1"/>
    <s v="is_ach_fp_bad"/>
    <x v="1"/>
    <n v="718"/>
    <n v="678"/>
    <n v="657"/>
    <n v="642"/>
    <n v="627"/>
    <n v="620"/>
    <n v="613"/>
    <n v="605"/>
    <n v="604"/>
    <n v="596"/>
    <n v="588"/>
    <n v="581"/>
    <n v="575"/>
    <n v="569"/>
    <n v="564"/>
    <n v="560"/>
    <n v="556"/>
    <n v="550"/>
    <n v="545"/>
  </r>
  <r>
    <x v="0"/>
    <x v="4"/>
    <s v="2017/10/26, T"/>
    <x v="16"/>
    <x v="2"/>
    <s v="is_ach_fp_bad"/>
    <x v="0"/>
    <n v="0.37412952176626096"/>
    <n v="0.4784044561302101"/>
    <n v="0.5269207026273709"/>
    <n v="0.63665642514463316"/>
    <n v="0.72972752798201679"/>
    <n v="0.83739926072849502"/>
    <n v="0.89077547313811023"/>
    <n v="0.897037853753203"/>
    <n v="0.90126724932040014"/>
    <n v="0.90746474531407484"/>
    <n v="0.90746474531407484"/>
    <n v="0.90925410497711989"/>
    <n v="0.91665662490223931"/>
    <n v="0.91698033633219023"/>
    <n v="0.91922469762373571"/>
    <n v="0.92898484124034497"/>
    <n v="0.93023084557480018"/>
    <n v="0.93373961720497123"/>
    <n v="0.93373961720497123"/>
  </r>
  <r>
    <x v="0"/>
    <x v="4"/>
    <s v="2017/10/26, T"/>
    <x v="16"/>
    <x v="2"/>
    <s v="is_ach_fp_bad"/>
    <x v="1"/>
    <n v="690"/>
    <n v="657"/>
    <n v="648"/>
    <n v="630"/>
    <n v="619"/>
    <n v="609"/>
    <n v="600"/>
    <n v="589"/>
    <n v="582"/>
    <n v="572"/>
    <n v="566"/>
    <n v="560"/>
    <n v="553"/>
    <n v="545"/>
    <n v="540"/>
    <n v="534"/>
    <n v="528"/>
    <n v="524"/>
    <n v="520"/>
  </r>
  <r>
    <x v="0"/>
    <x v="4"/>
    <s v="2017/10/26, Y"/>
    <x v="16"/>
    <x v="3"/>
    <s v="is_ach_fp_bad"/>
    <x v="0"/>
    <n v="7.9160456034061619E-2"/>
    <n v="0.14246163023618871"/>
    <n v="0.25831360150013793"/>
    <n v="0.25831360150013793"/>
    <n v="0.26660623036332542"/>
    <n v="0.31103537654758201"/>
    <n v="0.35390236353718901"/>
    <n v="0.44604293478182622"/>
    <n v="0.46087769124548911"/>
    <n v="0.46087769124548911"/>
    <n v="0.46087769124548911"/>
    <n v="0.4863910691324424"/>
    <n v="0.50439147361691206"/>
    <n v="0.50673290256859771"/>
    <n v="0.50798940644107005"/>
    <n v="0.54398948850694284"/>
    <n v="0.55123033313685665"/>
    <n v="0.57399723388164015"/>
    <n v="0.57570339405728244"/>
  </r>
  <r>
    <x v="0"/>
    <x v="4"/>
    <s v="2017/10/26, Y"/>
    <x v="16"/>
    <x v="3"/>
    <s v="is_ach_fp_bad"/>
    <x v="1"/>
    <n v="892"/>
    <n v="851"/>
    <n v="826"/>
    <n v="825"/>
    <n v="821"/>
    <n v="797"/>
    <n v="775"/>
    <n v="766"/>
    <n v="760"/>
    <n v="756"/>
    <n v="756"/>
    <n v="747"/>
    <n v="734"/>
    <n v="731"/>
    <n v="725"/>
    <n v="717"/>
    <n v="713"/>
    <n v="709"/>
    <n v="706"/>
  </r>
  <r>
    <x v="0"/>
    <x v="4"/>
    <s v="2017/11/02, C"/>
    <x v="17"/>
    <x v="1"/>
    <s v="is_ach_fp_bad"/>
    <x v="0"/>
    <n v="0.23002943404687881"/>
    <n v="0.40886286272660438"/>
    <n v="0.50681831296328084"/>
    <n v="0.5735290416413702"/>
    <n v="0.60234720710957035"/>
    <n v="0.72664292018457521"/>
    <n v="0.75875210845847185"/>
    <n v="0.7781844516251869"/>
    <n v="0.79699333310267106"/>
    <n v="0.80878851517125216"/>
    <n v="0.82737228812945451"/>
    <n v="0.82972414102776981"/>
    <n v="0.8639478374398325"/>
    <n v="0.87166338039470304"/>
    <n v="0.87823067887907891"/>
    <n v="0.88101670511928287"/>
    <n v="0.88335623735900748"/>
    <n v="0.88559716861481796"/>
    <n v="0.89218203680857189"/>
  </r>
  <r>
    <x v="0"/>
    <x v="4"/>
    <s v="2017/11/02, C"/>
    <x v="17"/>
    <x v="1"/>
    <s v="is_ach_fp_bad"/>
    <x v="1"/>
    <n v="725"/>
    <n v="686"/>
    <n v="660"/>
    <n v="647"/>
    <n v="635"/>
    <n v="625"/>
    <n v="614"/>
    <n v="604"/>
    <n v="598"/>
    <n v="593"/>
    <n v="585"/>
    <n v="581"/>
    <n v="574"/>
    <n v="566"/>
    <n v="562"/>
    <n v="557"/>
    <n v="552"/>
    <n v="548"/>
    <n v="544"/>
  </r>
  <r>
    <x v="0"/>
    <x v="4"/>
    <s v="2017/11/02, T"/>
    <x v="17"/>
    <x v="2"/>
    <s v="is_ach_fp_bad"/>
    <x v="0"/>
    <n v="0.44628354803121006"/>
    <n v="0.51440110076775247"/>
    <n v="0.56270641372939556"/>
    <n v="0.65952639940231939"/>
    <n v="0.69833043223376157"/>
    <n v="0.71766633100168509"/>
    <n v="0.72439661985921344"/>
    <n v="0.74627440416217572"/>
    <n v="0.76643059832063276"/>
    <n v="0.77427946804968706"/>
    <n v="0.82029774299367675"/>
    <n v="0.83015793374056257"/>
    <n v="0.83433351776220654"/>
    <n v="0.83677160158236619"/>
    <n v="0.88387258582540307"/>
    <n v="0.89700217290703221"/>
    <n v="0.89797342238624123"/>
    <n v="0.89973041636268303"/>
    <n v="0.90248183131794868"/>
  </r>
  <r>
    <x v="0"/>
    <x v="4"/>
    <s v="2017/11/02, T"/>
    <x v="17"/>
    <x v="2"/>
    <s v="is_ach_fp_bad"/>
    <x v="1"/>
    <n v="692"/>
    <n v="657"/>
    <n v="638"/>
    <n v="630"/>
    <n v="613"/>
    <n v="605"/>
    <n v="599"/>
    <n v="591"/>
    <n v="582"/>
    <n v="576"/>
    <n v="570"/>
    <n v="562"/>
    <n v="556"/>
    <n v="550"/>
    <n v="544"/>
    <n v="538"/>
    <n v="533"/>
    <n v="528"/>
    <n v="522"/>
  </r>
  <r>
    <x v="0"/>
    <x v="4"/>
    <s v="2017/11/02, Y"/>
    <x v="17"/>
    <x v="3"/>
    <s v="is_ach_fp_bad"/>
    <x v="0"/>
    <n v="0"/>
    <n v="0"/>
    <n v="4.0431130603764805E-2"/>
    <n v="4.7507312707864999E-2"/>
    <n v="7.670227552399439E-2"/>
    <n v="0.12278277998514378"/>
    <n v="0.14964341404997977"/>
    <n v="0.15287088072642557"/>
    <n v="0.17516327112090224"/>
    <n v="0.20304537658597036"/>
    <n v="0.20421853003326987"/>
    <n v="0.22696267551535945"/>
    <n v="0.22696267551535945"/>
    <n v="0.22989821311437997"/>
    <n v="0.2375573726274994"/>
    <n v="0.24489007489078679"/>
    <n v="0.25431547622236822"/>
    <n v="0.25888870784995222"/>
    <n v="0.25958073040034541"/>
  </r>
  <r>
    <x v="0"/>
    <x v="4"/>
    <s v="2017/11/02, Y"/>
    <x v="17"/>
    <x v="3"/>
    <s v="is_ach_fp_bad"/>
    <x v="1"/>
    <n v="864"/>
    <n v="839"/>
    <n v="817"/>
    <n v="802"/>
    <n v="793"/>
    <n v="778"/>
    <n v="772"/>
    <n v="764"/>
    <n v="750"/>
    <n v="748"/>
    <n v="746"/>
    <n v="731"/>
    <n v="724"/>
    <n v="719"/>
    <n v="714"/>
    <n v="710"/>
    <n v="709"/>
    <n v="705"/>
    <n v="703"/>
  </r>
  <r>
    <x v="0"/>
    <x v="4"/>
    <s v="2017/11/09, C"/>
    <x v="18"/>
    <x v="1"/>
    <s v="is_ach_fp_bad"/>
    <x v="0"/>
    <n v="0.41040077265299657"/>
    <n v="0.52633949658729406"/>
    <n v="0.57678672037841106"/>
    <n v="0.66045749549629551"/>
    <n v="0.68954573643741801"/>
    <n v="0.77671436540276861"/>
    <n v="0.79375802759017189"/>
    <n v="0.84246593173717632"/>
    <n v="0.86807343464332398"/>
    <n v="0.87526496879053883"/>
    <n v="0.88108531016393909"/>
    <n v="0.89271574572397605"/>
    <n v="0.9034036606313568"/>
    <n v="0.93739889784648878"/>
    <n v="0.95267852622202109"/>
    <n v="0.95472516111570227"/>
    <n v="0.95554538207133888"/>
    <n v="0.95576565756044451"/>
    <n v="0.9613977274742922"/>
  </r>
  <r>
    <x v="0"/>
    <x v="4"/>
    <s v="2017/11/09, C"/>
    <x v="18"/>
    <x v="1"/>
    <s v="is_ach_fp_bad"/>
    <x v="1"/>
    <n v="755"/>
    <n v="694"/>
    <n v="671"/>
    <n v="655"/>
    <n v="640"/>
    <n v="629"/>
    <n v="620"/>
    <n v="613"/>
    <n v="605"/>
    <n v="600"/>
    <n v="595"/>
    <n v="588"/>
    <n v="583"/>
    <n v="577"/>
    <n v="570"/>
    <n v="565"/>
    <n v="561"/>
    <n v="557"/>
    <n v="552"/>
  </r>
  <r>
    <x v="0"/>
    <x v="4"/>
    <s v="2017/11/09, T"/>
    <x v="18"/>
    <x v="2"/>
    <s v="is_ach_fp_bad"/>
    <x v="0"/>
    <n v="0.12340458462021064"/>
    <n v="0.20682494030582499"/>
    <n v="0.26182205758342542"/>
    <n v="0.34329185881374996"/>
    <n v="0.39920277696363998"/>
    <n v="0.5662594675254814"/>
    <n v="0.58105873774260652"/>
    <n v="0.73009708454667899"/>
    <n v="0.73009708454667899"/>
    <n v="0.73437347040327028"/>
    <n v="0.7515956906608795"/>
    <n v="0.75639841660858098"/>
    <n v="0.79293154180682268"/>
    <n v="0.82135293000827947"/>
    <n v="0.82135293000827947"/>
    <n v="0.89640258065857725"/>
    <n v="0.89640258065857725"/>
    <n v="0.91149102042613195"/>
    <n v="0.91178462623720613"/>
  </r>
  <r>
    <x v="0"/>
    <x v="4"/>
    <s v="2017/11/09, T"/>
    <x v="18"/>
    <x v="2"/>
    <s v="is_ach_fp_bad"/>
    <x v="1"/>
    <n v="739"/>
    <n v="687"/>
    <n v="663"/>
    <n v="644"/>
    <n v="627"/>
    <n v="615"/>
    <n v="604"/>
    <n v="595"/>
    <n v="588"/>
    <n v="581"/>
    <n v="575"/>
    <n v="569"/>
    <n v="562"/>
    <n v="557"/>
    <n v="551"/>
    <n v="547"/>
    <n v="544"/>
    <n v="538"/>
    <n v="532"/>
  </r>
  <r>
    <x v="0"/>
    <x v="4"/>
    <s v="2017/11/09, Y"/>
    <x v="18"/>
    <x v="3"/>
    <s v="is_ach_fp_bad"/>
    <x v="0"/>
    <n v="5.7129948499886243E-2"/>
    <n v="6.024650293714761E-2"/>
    <n v="0.12314078622922953"/>
    <n v="0.14458346387295484"/>
    <n v="0.15735338966836876"/>
    <n v="0.17060104336907589"/>
    <n v="0.18444558087264221"/>
    <n v="0.18599465036762128"/>
    <n v="0.19150093029211135"/>
    <n v="0.24656372953701203"/>
    <n v="0.25709712678887403"/>
    <n v="0.25709712678887403"/>
    <n v="0.25709712678887403"/>
    <n v="0.25709712678887403"/>
    <n v="0.25709712678887403"/>
    <n v="0.25849572188969472"/>
    <n v="0.29679804744377203"/>
    <n v="0.33984680770607073"/>
    <n v="0.41326387336593823"/>
  </r>
  <r>
    <x v="0"/>
    <x v="4"/>
    <s v="2017/11/09, Y"/>
    <x v="18"/>
    <x v="3"/>
    <s v="is_ach_fp_bad"/>
    <x v="1"/>
    <n v="873"/>
    <n v="858"/>
    <n v="839"/>
    <n v="814"/>
    <n v="805"/>
    <n v="784"/>
    <n v="773"/>
    <n v="768"/>
    <n v="764"/>
    <n v="757"/>
    <n v="747"/>
    <n v="747"/>
    <n v="745"/>
    <n v="745"/>
    <n v="745"/>
    <n v="739"/>
    <n v="735"/>
    <n v="732"/>
    <n v="730"/>
  </r>
  <r>
    <x v="0"/>
    <x v="4"/>
    <s v="2017/11/16, C"/>
    <x v="19"/>
    <x v="1"/>
    <s v="is_ach_fp_bad"/>
    <x v="0"/>
    <n v="0.26845905016679339"/>
    <n v="0.36765807017620322"/>
    <n v="0.47604270381834313"/>
    <n v="0.57806822152612003"/>
    <n v="0.61839355925819395"/>
    <n v="0.68385193000033984"/>
    <n v="0.72254821592023744"/>
    <n v="0.76329284195593283"/>
    <n v="0.77669804954855648"/>
    <n v="0.79172209245001646"/>
    <n v="0.7999851159364928"/>
    <n v="0.80749794048417467"/>
    <n v="0.8205330308150568"/>
    <n v="0.82117870804430004"/>
    <n v="0.86847551012738622"/>
    <n v="0.8727476713793374"/>
    <n v="0.87717794501778112"/>
    <n v="0.8776103095205845"/>
    <n v="0.87771962321540353"/>
  </r>
  <r>
    <x v="0"/>
    <x v="4"/>
    <s v="2017/11/16, C"/>
    <x v="19"/>
    <x v="1"/>
    <s v="is_ach_fp_bad"/>
    <x v="1"/>
    <n v="726"/>
    <n v="686"/>
    <n v="669"/>
    <n v="650"/>
    <n v="639"/>
    <n v="626"/>
    <n v="616"/>
    <n v="608"/>
    <n v="599"/>
    <n v="591"/>
    <n v="584"/>
    <n v="578"/>
    <n v="572"/>
    <n v="566"/>
    <n v="561"/>
    <n v="556"/>
    <n v="551"/>
    <n v="548"/>
    <n v="544"/>
  </r>
  <r>
    <x v="0"/>
    <x v="4"/>
    <s v="2017/11/16, T"/>
    <x v="19"/>
    <x v="2"/>
    <s v="is_ach_fp_bad"/>
    <x v="0"/>
    <n v="0.61044057962738152"/>
    <n v="0.64969680593340395"/>
    <n v="0.7281071271503885"/>
    <n v="0.75021427313289357"/>
    <n v="0.86379497288124385"/>
    <n v="0.8767366441655251"/>
    <n v="0.88134966285933247"/>
    <n v="0.88775400221551182"/>
    <n v="0.89421610511117988"/>
    <n v="0.89421610511117988"/>
    <n v="0.89781945158934917"/>
    <n v="0.89815891066048659"/>
    <n v="0.89916963848284148"/>
    <n v="0.89977377850902385"/>
    <n v="0.89977377850902385"/>
    <n v="0.89977377850902385"/>
    <n v="0.89977377850902385"/>
    <n v="0.90036998703238658"/>
    <n v="0.90036998703238658"/>
  </r>
  <r>
    <x v="0"/>
    <x v="4"/>
    <s v="2017/11/16, T"/>
    <x v="19"/>
    <x v="2"/>
    <s v="is_ach_fp_bad"/>
    <x v="1"/>
    <n v="724"/>
    <n v="691"/>
    <n v="665"/>
    <n v="639"/>
    <n v="621"/>
    <n v="613"/>
    <n v="600"/>
    <n v="592"/>
    <n v="582"/>
    <n v="575"/>
    <n v="565"/>
    <n v="557"/>
    <n v="549"/>
    <n v="543"/>
    <n v="538"/>
    <n v="533"/>
    <n v="527"/>
    <n v="520"/>
    <n v="516"/>
  </r>
  <r>
    <x v="0"/>
    <x v="4"/>
    <s v="2017/11/16, Y"/>
    <x v="19"/>
    <x v="3"/>
    <s v="is_ach_fp_bad"/>
    <x v="0"/>
    <n v="9.1413122102507821E-2"/>
    <n v="9.8816043131006115E-2"/>
    <n v="0.10565120404562832"/>
    <n v="0.18577812336994975"/>
    <n v="0.18577812336994975"/>
    <n v="0.18577812336994975"/>
    <n v="0.221469297969345"/>
    <n v="0.221469297969345"/>
    <n v="0.221469297969345"/>
    <n v="0.22848139307457496"/>
    <n v="0.22873601297886281"/>
    <n v="0.22991593463626039"/>
    <n v="0.28853092538085895"/>
    <n v="0.30030442914870842"/>
    <n v="0.31048666344100423"/>
    <n v="0.39425111549526337"/>
    <n v="0.39569948046029513"/>
    <n v="0.41026827985772502"/>
    <n v="0.43257238312733842"/>
  </r>
  <r>
    <x v="0"/>
    <x v="4"/>
    <s v="2017/11/16, Y"/>
    <x v="19"/>
    <x v="3"/>
    <s v="is_ach_fp_bad"/>
    <x v="1"/>
    <n v="888"/>
    <n v="849"/>
    <n v="822"/>
    <n v="812"/>
    <n v="798"/>
    <n v="790"/>
    <n v="785"/>
    <n v="777"/>
    <n v="773"/>
    <n v="766"/>
    <n v="756"/>
    <n v="750"/>
    <n v="745"/>
    <n v="740"/>
    <n v="735"/>
    <n v="731"/>
    <n v="727"/>
    <n v="719"/>
    <n v="713"/>
  </r>
  <r>
    <x v="0"/>
    <x v="4"/>
    <s v="2017/11/23, C"/>
    <x v="20"/>
    <x v="1"/>
    <s v="is_ach_fp_bad"/>
    <x v="0"/>
    <n v="0.18920270661638047"/>
    <n v="0.32510651684389258"/>
    <n v="0.44336420822749095"/>
    <n v="0.56324298788125238"/>
    <n v="0.62873986451915009"/>
    <n v="0.66923643080168849"/>
    <n v="0.73524185852218493"/>
    <n v="0.75237712784840516"/>
    <n v="0.76406019334758446"/>
    <n v="0.77453973827257216"/>
    <n v="0.80549398951028572"/>
    <n v="0.81326792723444385"/>
    <n v="0.8244799094741152"/>
    <n v="0.84247784877848819"/>
    <n v="0.84588180317117745"/>
    <n v="0.88402812430202948"/>
    <n v="0.88904294992123101"/>
    <n v="0.88995834799907059"/>
    <n v="0.89309699769307604"/>
  </r>
  <r>
    <x v="0"/>
    <x v="4"/>
    <s v="2017/11/23, C"/>
    <x v="20"/>
    <x v="1"/>
    <s v="is_ach_fp_bad"/>
    <x v="1"/>
    <n v="729"/>
    <n v="697"/>
    <n v="670"/>
    <n v="651"/>
    <n v="639"/>
    <n v="627"/>
    <n v="616"/>
    <n v="607"/>
    <n v="598"/>
    <n v="592"/>
    <n v="585"/>
    <n v="579"/>
    <n v="574"/>
    <n v="568"/>
    <n v="564"/>
    <n v="559"/>
    <n v="554"/>
    <n v="549"/>
    <n v="545"/>
  </r>
  <r>
    <x v="0"/>
    <x v="4"/>
    <s v="2017/11/23, T"/>
    <x v="20"/>
    <x v="2"/>
    <s v="is_ach_fp_bad"/>
    <x v="0"/>
    <n v="0.44428863297698201"/>
    <n v="0.52068282271371269"/>
    <n v="0.56838010811941986"/>
    <n v="0.62304030287199319"/>
    <n v="0.63259365451773197"/>
    <n v="0.70857725952365125"/>
    <n v="0.72146581554644196"/>
    <n v="0.76615671224430015"/>
    <n v="0.7721469049207389"/>
    <n v="0.78570329057314803"/>
    <n v="0.78800154916877807"/>
    <n v="0.82496808569786251"/>
    <n v="0.82728114789153195"/>
    <n v="0.82979263381242274"/>
    <n v="0.83066967529133429"/>
    <n v="0.83066967529133429"/>
    <n v="0.83326961271051181"/>
    <n v="0.89701533071484352"/>
    <n v="0.90171824876701245"/>
  </r>
  <r>
    <x v="0"/>
    <x v="4"/>
    <s v="2017/11/23, T"/>
    <x v="20"/>
    <x v="2"/>
    <s v="is_ach_fp_bad"/>
    <x v="1"/>
    <n v="711"/>
    <n v="674"/>
    <n v="653"/>
    <n v="636"/>
    <n v="621"/>
    <n v="609"/>
    <n v="597"/>
    <n v="587"/>
    <n v="580"/>
    <n v="571"/>
    <n v="565"/>
    <n v="558"/>
    <n v="553"/>
    <n v="547"/>
    <n v="541"/>
    <n v="536"/>
    <n v="531"/>
    <n v="526"/>
    <n v="520"/>
  </r>
  <r>
    <x v="0"/>
    <x v="4"/>
    <s v="2017/11/23, Y"/>
    <x v="20"/>
    <x v="3"/>
    <s v="is_ach_fp_bad"/>
    <x v="0"/>
    <n v="5.0894669856131759E-2"/>
    <n v="0.10323257224831311"/>
    <n v="0.10613142902359478"/>
    <n v="0.10613142902359478"/>
    <n v="0.10613142902359478"/>
    <n v="0.11203418230286331"/>
    <n v="0.13888397860263249"/>
    <n v="0.21695697175161624"/>
    <n v="0.34210104415459947"/>
    <n v="0.34995997186154598"/>
    <n v="0.35356841042565657"/>
    <n v="0.35508237728022424"/>
    <n v="0.38042772872924846"/>
    <n v="0.38116916695937875"/>
    <n v="0.38116916695937875"/>
    <n v="0.38116916695937875"/>
    <n v="0.38116916695937875"/>
    <n v="0.40677354549029959"/>
    <n v="0.42195971269157451"/>
  </r>
  <r>
    <x v="0"/>
    <x v="4"/>
    <s v="2017/11/23, Y"/>
    <x v="20"/>
    <x v="3"/>
    <s v="is_ach_fp_bad"/>
    <x v="1"/>
    <n v="873"/>
    <n v="822"/>
    <n v="798"/>
    <n v="793"/>
    <n v="791"/>
    <n v="775"/>
    <n v="770"/>
    <n v="759"/>
    <n v="757"/>
    <n v="752"/>
    <n v="744"/>
    <n v="736"/>
    <n v="727"/>
    <n v="724"/>
    <n v="724"/>
    <n v="722"/>
    <n v="716"/>
    <n v="708"/>
    <n v="702"/>
  </r>
  <r>
    <x v="0"/>
    <x v="4"/>
    <s v="2017/11/30, C"/>
    <x v="21"/>
    <x v="1"/>
    <s v="is_ach_fp_bad"/>
    <x v="0"/>
    <n v="0.21169686750792288"/>
    <n v="0.32191229278360756"/>
    <n v="0.42918971806349754"/>
    <n v="0.51042817524499451"/>
    <n v="0.55729583957790307"/>
    <n v="0.62588549405101845"/>
    <n v="0.6811468084017589"/>
    <n v="0.7387168757707897"/>
    <n v="0.74366245048456003"/>
    <n v="0.76705033826083979"/>
    <n v="0.79095089826830145"/>
    <n v="0.80170051243791307"/>
    <n v="0.80622312968650145"/>
    <n v="0.81702421711499906"/>
    <n v="0.82713759838622525"/>
    <n v="0.82969275379435892"/>
    <n v="0.83118334261377524"/>
    <n v="0.83228734806948612"/>
    <n v="0.83270972800015697"/>
  </r>
  <r>
    <x v="0"/>
    <x v="4"/>
    <s v="2017/11/30, C"/>
    <x v="21"/>
    <x v="1"/>
    <s v="is_ach_fp_bad"/>
    <x v="1"/>
    <n v="728"/>
    <n v="686"/>
    <n v="662"/>
    <n v="647"/>
    <n v="633"/>
    <n v="623"/>
    <n v="615"/>
    <n v="607"/>
    <n v="600"/>
    <n v="593"/>
    <n v="587"/>
    <n v="581"/>
    <n v="576"/>
    <n v="570"/>
    <n v="564"/>
    <n v="561"/>
    <n v="558"/>
    <n v="553"/>
    <n v="548"/>
  </r>
  <r>
    <x v="0"/>
    <x v="4"/>
    <s v="2017/11/30, G"/>
    <x v="21"/>
    <x v="4"/>
    <s v="is_ach_fp_bad"/>
    <x v="0"/>
    <m/>
    <m/>
    <m/>
    <m/>
    <m/>
    <m/>
    <m/>
    <m/>
    <m/>
    <m/>
    <m/>
    <m/>
    <m/>
    <m/>
    <m/>
    <m/>
    <m/>
    <m/>
    <m/>
  </r>
  <r>
    <x v="0"/>
    <x v="4"/>
    <s v="2017/11/30, G"/>
    <x v="21"/>
    <x v="4"/>
    <s v="is_ach_fp_bad"/>
    <x v="1"/>
    <n v="280"/>
    <n v="280"/>
    <n v="280"/>
    <n v="280"/>
    <n v="280"/>
    <n v="280"/>
    <n v="280"/>
    <n v="280"/>
    <n v="280"/>
    <n v="280"/>
    <n v="280"/>
    <n v="280"/>
    <n v="280"/>
    <n v="280"/>
    <n v="280"/>
    <n v="280"/>
    <n v="280"/>
    <n v="280"/>
    <n v="280"/>
  </r>
  <r>
    <x v="0"/>
    <x v="4"/>
    <s v="2017/11/30, T"/>
    <x v="21"/>
    <x v="2"/>
    <s v="is_ach_fp_bad"/>
    <x v="0"/>
    <n v="0.33296567289338408"/>
    <n v="0.39005859849745872"/>
    <n v="0.42977354249385114"/>
    <n v="0.47914775197362303"/>
    <n v="0.60768520489341848"/>
    <n v="0.68247538548390974"/>
    <n v="0.71993229563264405"/>
    <n v="0.7599367529667248"/>
    <n v="0.7666806818957882"/>
    <n v="0.77208953792960899"/>
    <n v="0.78375282775184762"/>
    <n v="0.79362082931864497"/>
    <n v="0.80190341328879378"/>
    <n v="0.80190341328879378"/>
    <n v="0.81645295005520513"/>
    <n v="0.81912086537364492"/>
    <n v="0.82268176564734452"/>
    <n v="0.8259049911479267"/>
    <n v="0.8259049911479267"/>
  </r>
  <r>
    <x v="0"/>
    <x v="4"/>
    <s v="2017/11/30, T"/>
    <x v="21"/>
    <x v="2"/>
    <s v="is_ach_fp_bad"/>
    <x v="1"/>
    <n v="719"/>
    <n v="677"/>
    <n v="661"/>
    <n v="646"/>
    <n v="637"/>
    <n v="624"/>
    <n v="612"/>
    <n v="604"/>
    <n v="596"/>
    <n v="588"/>
    <n v="582"/>
    <n v="574"/>
    <n v="567"/>
    <n v="563"/>
    <n v="557"/>
    <n v="552"/>
    <n v="547"/>
    <n v="540"/>
    <n v="534"/>
  </r>
  <r>
    <x v="0"/>
    <x v="4"/>
    <s v="2017/11/30, Y"/>
    <x v="21"/>
    <x v="3"/>
    <s v="is_ach_fp_bad"/>
    <x v="0"/>
    <n v="3.3146254630170582E-2"/>
    <n v="0.15618960148860564"/>
    <n v="0.15618960148860564"/>
    <n v="0.15618960148860564"/>
    <n v="0.1805692242290482"/>
    <n v="0.20986627401912025"/>
    <n v="0.23498774340966797"/>
    <n v="0.25344512147476905"/>
    <n v="0.26300911610945255"/>
    <n v="0.29983922465510343"/>
    <n v="0.31387378136771943"/>
    <n v="0.34826226171166025"/>
    <n v="0.35265612658962164"/>
    <n v="0.3610156496992169"/>
    <n v="0.39087924069298202"/>
    <n v="0.39138245628311891"/>
    <n v="0.39138245628311891"/>
    <n v="0.39641500490147097"/>
    <n v="0.41224625888730809"/>
  </r>
  <r>
    <x v="0"/>
    <x v="4"/>
    <s v="2017/11/30, Y"/>
    <x v="21"/>
    <x v="3"/>
    <s v="is_ach_fp_bad"/>
    <x v="1"/>
    <n v="943"/>
    <n v="837"/>
    <n v="837"/>
    <n v="819"/>
    <n v="778"/>
    <n v="776"/>
    <n v="774"/>
    <n v="759"/>
    <n v="740"/>
    <n v="734"/>
    <n v="727"/>
    <n v="721"/>
    <n v="719"/>
    <n v="708"/>
    <n v="704"/>
    <n v="701"/>
    <n v="701"/>
    <n v="698"/>
    <n v="694"/>
  </r>
  <r>
    <x v="0"/>
    <x v="4"/>
    <s v="2017/12/07, C"/>
    <x v="22"/>
    <x v="1"/>
    <s v="is_ach_fp_bad"/>
    <x v="0"/>
    <n v="0.1117051321713072"/>
    <n v="0.57565870765436322"/>
    <n v="0.62369557406634091"/>
    <n v="0.70647109252945006"/>
    <n v="0.75049033939009313"/>
    <n v="0.77609892549719284"/>
    <n v="0.7913434361342534"/>
    <n v="0.80659929228034177"/>
    <n v="0.82642751352098975"/>
    <n v="0.84383445883060348"/>
    <n v="0.86819344138306309"/>
    <n v="0.88667191385710276"/>
    <n v="0.89358417732469553"/>
    <n v="0.89923284077062526"/>
    <n v="0.94244763272820176"/>
    <n v="0.94775480562336556"/>
    <n v="0.94814232516223118"/>
    <n v="0.95052838554152896"/>
    <n v="0.95061222729464645"/>
  </r>
  <r>
    <x v="0"/>
    <x v="4"/>
    <s v="2017/12/07, C"/>
    <x v="22"/>
    <x v="1"/>
    <s v="is_ach_fp_bad"/>
    <x v="1"/>
    <n v="713"/>
    <n v="705"/>
    <n v="676"/>
    <n v="657"/>
    <n v="641"/>
    <n v="629"/>
    <n v="618"/>
    <n v="609"/>
    <n v="602"/>
    <n v="596"/>
    <n v="588"/>
    <n v="583"/>
    <n v="577"/>
    <n v="571"/>
    <n v="564"/>
    <n v="559"/>
    <n v="555"/>
    <n v="552"/>
    <n v="546"/>
  </r>
  <r>
    <x v="0"/>
    <x v="4"/>
    <s v="2017/12/07, T"/>
    <x v="22"/>
    <x v="2"/>
    <s v="is_ach_fp_bad"/>
    <x v="0"/>
    <n v="0.4427698101901707"/>
    <n v="0.55178281538721252"/>
    <n v="0.60582565894255846"/>
    <n v="0.71222670961468437"/>
    <n v="0.73613540081828477"/>
    <n v="0.78565789752857307"/>
    <n v="0.79466069084072444"/>
    <n v="0.80015781238946238"/>
    <n v="0.81456660966884142"/>
    <n v="0.84477691138706501"/>
    <n v="0.8782676704326422"/>
    <n v="0.88266598154676124"/>
    <n v="0.89682515564108622"/>
    <n v="0.90155670237740981"/>
    <n v="0.90217859154165403"/>
    <n v="0.90814115826175645"/>
    <n v="0.91268003556068"/>
    <n v="0.91389175774668241"/>
    <n v="0.91496531795856639"/>
  </r>
  <r>
    <x v="0"/>
    <x v="4"/>
    <s v="2017/12/07, T"/>
    <x v="22"/>
    <x v="2"/>
    <s v="is_ach_fp_bad"/>
    <x v="1"/>
    <n v="730"/>
    <n v="686"/>
    <n v="670"/>
    <n v="659"/>
    <n v="640"/>
    <n v="628"/>
    <n v="613"/>
    <n v="603"/>
    <n v="594"/>
    <n v="587"/>
    <n v="579"/>
    <n v="572"/>
    <n v="565"/>
    <n v="557"/>
    <n v="550"/>
    <n v="544"/>
    <n v="538"/>
    <n v="533"/>
    <n v="528"/>
  </r>
  <r>
    <x v="0"/>
    <x v="4"/>
    <s v="2017/12/07, Y"/>
    <x v="22"/>
    <x v="3"/>
    <s v="is_ach_fp_bad"/>
    <x v="0"/>
    <n v="9.0254402209875018E-3"/>
    <n v="9.0254402209875018E-3"/>
    <n v="4.7146754881865677E-2"/>
    <n v="4.7146754881865677E-2"/>
    <n v="5.7808240014020115E-2"/>
    <n v="7.4607044430648556E-2"/>
    <n v="7.8227802075690425E-2"/>
    <n v="0.13977545752787304"/>
    <n v="0.1419628529092487"/>
    <n v="0.15612141600767829"/>
    <n v="0.16816956041463421"/>
    <n v="0.17035794155327949"/>
    <n v="0.20873088718652613"/>
    <n v="0.20873088718652613"/>
    <n v="0.21131129303845672"/>
    <n v="0.21131129303845672"/>
    <n v="0.23376909993017392"/>
    <n v="0.27423205907941223"/>
    <n v="0.27466798284977301"/>
  </r>
  <r>
    <x v="0"/>
    <x v="4"/>
    <s v="2017/12/07, Y"/>
    <x v="22"/>
    <x v="3"/>
    <s v="is_ach_fp_bad"/>
    <x v="1"/>
    <n v="860"/>
    <n v="856"/>
    <n v="828"/>
    <n v="821"/>
    <n v="817"/>
    <n v="797"/>
    <n v="783"/>
    <n v="774"/>
    <n v="762"/>
    <n v="757"/>
    <n v="755"/>
    <n v="743"/>
    <n v="733"/>
    <n v="727"/>
    <n v="722"/>
    <n v="719"/>
    <n v="715"/>
    <n v="712"/>
    <n v="708"/>
  </r>
  <r>
    <x v="0"/>
    <x v="4"/>
    <s v="2017/12/14, C"/>
    <x v="23"/>
    <x v="1"/>
    <s v="is_ach_fp_bad"/>
    <x v="0"/>
    <n v="0.16916119574951291"/>
    <n v="0.26402905899314694"/>
    <n v="0.37647438912321407"/>
    <n v="0.44085548725225343"/>
    <n v="0.46600830670060461"/>
    <n v="0.52098923895334359"/>
    <n v="0.53817750523294594"/>
    <n v="0.57941284739377363"/>
    <n v="0.59281509056044979"/>
    <n v="0.60237955236413843"/>
    <n v="0.83270245054150382"/>
    <n v="0.84031559535818656"/>
    <n v="0.8761575540120482"/>
    <n v="0.87797643576746653"/>
    <n v="0.88730174746537283"/>
    <n v="0.88838761332419247"/>
    <n v="0.89113465624954347"/>
    <n v="0.89410128037542691"/>
    <n v="0.89675375573858307"/>
  </r>
  <r>
    <x v="0"/>
    <x v="4"/>
    <s v="2017/12/14, C"/>
    <x v="23"/>
    <x v="1"/>
    <s v="is_ach_fp_bad"/>
    <x v="1"/>
    <n v="742"/>
    <n v="702"/>
    <n v="670"/>
    <n v="653"/>
    <n v="641"/>
    <n v="630"/>
    <n v="621"/>
    <n v="612"/>
    <n v="606"/>
    <n v="599"/>
    <n v="597"/>
    <n v="588"/>
    <n v="583"/>
    <n v="577"/>
    <n v="572"/>
    <n v="567"/>
    <n v="562"/>
    <n v="557"/>
    <n v="552"/>
  </r>
  <r>
    <x v="0"/>
    <x v="4"/>
    <s v="2017/12/14, T"/>
    <x v="23"/>
    <x v="2"/>
    <s v="is_ach_fp_bad"/>
    <x v="0"/>
    <n v="0.29531188961736449"/>
    <n v="0.43122693985160504"/>
    <n v="0.49854867140913761"/>
    <n v="0.53345880131075851"/>
    <n v="0.55784105587775956"/>
    <n v="0.61182501269745204"/>
    <n v="0.63975596440702187"/>
    <n v="0.65831836706746805"/>
    <n v="0.65831836706746805"/>
    <n v="0.66227735977523117"/>
    <n v="0.68967480747384469"/>
    <n v="0.69034044107690862"/>
    <n v="0.69661309064791244"/>
    <n v="0.69984278048062309"/>
    <n v="0.7035692832161875"/>
    <n v="0.70520802969199115"/>
    <n v="0.7079930512087288"/>
    <n v="0.71234192049083855"/>
    <n v="0.71234192049083855"/>
  </r>
  <r>
    <x v="0"/>
    <x v="4"/>
    <s v="2017/12/14, T"/>
    <x v="23"/>
    <x v="2"/>
    <s v="is_ach_fp_bad"/>
    <x v="1"/>
    <n v="734"/>
    <n v="682"/>
    <n v="660"/>
    <n v="643"/>
    <n v="630"/>
    <n v="621"/>
    <n v="612"/>
    <n v="603"/>
    <n v="596"/>
    <n v="587"/>
    <n v="576"/>
    <n v="571"/>
    <n v="563"/>
    <n v="556"/>
    <n v="551"/>
    <n v="544"/>
    <n v="538"/>
    <n v="535"/>
    <n v="530"/>
  </r>
  <r>
    <x v="0"/>
    <x v="4"/>
    <s v="2017/12/14, Y"/>
    <x v="23"/>
    <x v="3"/>
    <s v="is_ach_fp_bad"/>
    <x v="0"/>
    <n v="0"/>
    <n v="5.6273558292710114E-2"/>
    <n v="5.6273558292710114E-2"/>
    <n v="0.16223223731311084"/>
    <n v="0.17317604012500512"/>
    <n v="0.17317604012500512"/>
    <n v="0.17363419519610235"/>
    <n v="0.18848143895434927"/>
    <n v="0.18923504452215836"/>
    <n v="0.19699446436136528"/>
    <n v="0.20754543297207984"/>
    <n v="0.20754543297207984"/>
    <n v="0.24618715606189673"/>
    <n v="0.25026615942721425"/>
    <n v="0.28766793086516879"/>
    <n v="0.29134215745693198"/>
    <n v="0.29351947051169558"/>
    <n v="0.34450757400802196"/>
    <n v="0.34570144123259061"/>
  </r>
  <r>
    <x v="0"/>
    <x v="4"/>
    <s v="2017/12/14, Y"/>
    <x v="23"/>
    <x v="3"/>
    <s v="is_ach_fp_bad"/>
    <x v="1"/>
    <n v="925"/>
    <n v="869"/>
    <n v="854"/>
    <n v="849"/>
    <n v="817"/>
    <n v="816"/>
    <n v="809"/>
    <n v="782"/>
    <n v="776"/>
    <n v="764"/>
    <n v="754"/>
    <n v="750"/>
    <n v="747"/>
    <n v="744"/>
    <n v="742"/>
    <n v="734"/>
    <n v="732"/>
    <n v="730"/>
    <n v="727"/>
  </r>
  <r>
    <x v="0"/>
    <x v="4"/>
    <s v="2017/12/21, C"/>
    <x v="24"/>
    <x v="1"/>
    <s v="is_ach_fp_bad"/>
    <x v="0"/>
    <n v="0.22082678035277065"/>
    <n v="0.3502097717881375"/>
    <n v="0.48720406835457242"/>
    <n v="0.51340537144359288"/>
    <n v="0.59186909507237395"/>
    <n v="0.64424045209198755"/>
    <n v="0.69722922214051253"/>
    <n v="0.75378337144604124"/>
    <n v="0.79718964258013181"/>
    <n v="0.80573662848710259"/>
    <n v="0.81717641767759852"/>
    <n v="0.86299951089101934"/>
    <n v="0.87339958931571693"/>
    <n v="0.89179217450997184"/>
    <n v="0.91823451870011219"/>
    <n v="0.92152462807170876"/>
    <n v="0.92244990082843936"/>
    <n v="0.9249232560668067"/>
    <n v="0.9286438283541848"/>
  </r>
  <r>
    <x v="0"/>
    <x v="4"/>
    <s v="2017/12/21, C"/>
    <x v="24"/>
    <x v="1"/>
    <s v="is_ach_fp_bad"/>
    <x v="1"/>
    <n v="742"/>
    <n v="696"/>
    <n v="678"/>
    <n v="671"/>
    <n v="654"/>
    <n v="643"/>
    <n v="633"/>
    <n v="622"/>
    <n v="615"/>
    <n v="607"/>
    <n v="602"/>
    <n v="596"/>
    <n v="591"/>
    <n v="585"/>
    <n v="579"/>
    <n v="574"/>
    <n v="570"/>
    <n v="565"/>
    <n v="559"/>
  </r>
  <r>
    <x v="0"/>
    <x v="4"/>
    <s v="2017/12/21, T"/>
    <x v="24"/>
    <x v="2"/>
    <s v="is_ach_fp_bad"/>
    <x v="0"/>
    <n v="0.29660360159686439"/>
    <n v="0.47553670622759914"/>
    <n v="0.5383925757972301"/>
    <n v="0.57180762341198255"/>
    <n v="0.70619563232657689"/>
    <n v="0.70813735422546686"/>
    <n v="0.7340964306456278"/>
    <n v="0.73902804065047523"/>
    <n v="0.74865596323680494"/>
    <n v="0.81107183644243741"/>
    <n v="0.81662247029759771"/>
    <n v="0.81662247029759771"/>
    <n v="0.81835242087927595"/>
    <n v="0.8280792112903822"/>
    <n v="0.83105196388239122"/>
    <n v="0.84185580088667344"/>
    <n v="0.84185580088667344"/>
    <n v="0.84185580088667344"/>
    <n v="0.84858843067640799"/>
  </r>
  <r>
    <x v="0"/>
    <x v="4"/>
    <s v="2017/12/21, T"/>
    <x v="24"/>
    <x v="2"/>
    <s v="is_ach_fp_bad"/>
    <x v="1"/>
    <n v="717"/>
    <n v="675"/>
    <n v="651"/>
    <n v="634"/>
    <n v="621"/>
    <n v="611"/>
    <n v="602"/>
    <n v="596"/>
    <n v="588"/>
    <n v="580"/>
    <n v="572"/>
    <n v="567"/>
    <n v="561"/>
    <n v="555"/>
    <n v="549"/>
    <n v="543"/>
    <n v="536"/>
    <n v="533"/>
    <n v="529"/>
  </r>
  <r>
    <x v="0"/>
    <x v="4"/>
    <s v="2017/12/21, Y"/>
    <x v="24"/>
    <x v="3"/>
    <s v="is_ach_fp_bad"/>
    <x v="0"/>
    <n v="5.077530643639469E-2"/>
    <n v="0.19109624756340121"/>
    <n v="0.19109624756340121"/>
    <n v="0.24309059170915701"/>
    <n v="0.27354531783771935"/>
    <n v="0.28307359953516198"/>
    <n v="0.28307359953516198"/>
    <n v="0.30332929809466874"/>
    <n v="0.31000311822503757"/>
    <n v="0.31150744399317498"/>
    <n v="0.31150744399317498"/>
    <n v="0.31150744399317498"/>
    <n v="0.31150744399317498"/>
    <n v="0.3366127931654937"/>
    <n v="0.33835389625062134"/>
    <n v="0.34816303105189139"/>
    <n v="0.34816303105189139"/>
    <n v="0.34816303105189139"/>
    <n v="0.34816303105189139"/>
  </r>
  <r>
    <x v="0"/>
    <x v="4"/>
    <s v="2017/12/21, Y"/>
    <x v="24"/>
    <x v="3"/>
    <s v="is_ach_fp_bad"/>
    <x v="1"/>
    <n v="843"/>
    <n v="832"/>
    <n v="815"/>
    <n v="792"/>
    <n v="779"/>
    <n v="772"/>
    <n v="766"/>
    <n v="751"/>
    <n v="740"/>
    <n v="734"/>
    <n v="733"/>
    <n v="733"/>
    <n v="733"/>
    <n v="729"/>
    <n v="725"/>
    <n v="723"/>
    <n v="719"/>
    <n v="717"/>
    <n v="716"/>
  </r>
  <r>
    <x v="0"/>
    <x v="4"/>
    <s v="2017/12/28, C"/>
    <x v="25"/>
    <x v="1"/>
    <s v="is_ach_fp_bad"/>
    <x v="0"/>
    <n v="0.22168958784163265"/>
    <n v="0.31958405567044684"/>
    <n v="0.40388370086053271"/>
    <n v="0.47061313699847951"/>
    <n v="0.52506816581245586"/>
    <n v="0.61262339166059276"/>
    <n v="0.65300407440726149"/>
    <n v="0.68420758211978516"/>
    <n v="0.70844797935460491"/>
    <n v="0.74743995322737566"/>
    <n v="0.78597363785272256"/>
    <n v="0.79666998948126821"/>
    <n v="0.80370870322268739"/>
    <n v="0.81482212708451884"/>
    <n v="0.83495124689409062"/>
    <n v="0.83629184342629748"/>
    <n v="0.83715592633922797"/>
    <n v="0.83904765017983773"/>
    <n v="0.84615835165741604"/>
  </r>
  <r>
    <x v="0"/>
    <x v="4"/>
    <s v="2017/12/28, C"/>
    <x v="25"/>
    <x v="1"/>
    <s v="is_ach_fp_bad"/>
    <x v="1"/>
    <n v="728"/>
    <n v="692"/>
    <n v="669"/>
    <n v="659"/>
    <n v="648"/>
    <n v="636"/>
    <n v="628"/>
    <n v="618"/>
    <n v="609"/>
    <n v="605"/>
    <n v="597"/>
    <n v="589"/>
    <n v="582"/>
    <n v="577"/>
    <n v="570"/>
    <n v="566"/>
    <n v="561"/>
    <n v="556"/>
    <n v="551"/>
  </r>
  <r>
    <x v="0"/>
    <x v="4"/>
    <s v="2017/12/28, T"/>
    <x v="25"/>
    <x v="2"/>
    <s v="is_ach_fp_bad"/>
    <x v="0"/>
    <n v="0.42676778273072896"/>
    <n v="0.54177398921433839"/>
    <n v="0.56165030835255603"/>
    <n v="0.62953543842376181"/>
    <n v="0.68072351349803517"/>
    <n v="0.72694586058688293"/>
    <n v="0.76259373233929217"/>
    <n v="0.79077395345304691"/>
    <n v="0.79821882162744451"/>
    <n v="0.80872223281015809"/>
    <n v="0.84345168154031858"/>
    <n v="0.86878106222069051"/>
    <n v="0.86892822574207773"/>
    <n v="0.87075684259364716"/>
    <n v="0.87225838848135739"/>
    <n v="0.89063893719740383"/>
    <n v="0.8908611517098195"/>
    <n v="0.8908611517098195"/>
    <n v="0.89160033614637313"/>
  </r>
  <r>
    <x v="0"/>
    <x v="4"/>
    <s v="2017/12/28, T"/>
    <x v="25"/>
    <x v="2"/>
    <s v="is_ach_fp_bad"/>
    <x v="1"/>
    <n v="714"/>
    <n v="675"/>
    <n v="657"/>
    <n v="640"/>
    <n v="624"/>
    <n v="613"/>
    <n v="604"/>
    <n v="594"/>
    <n v="585"/>
    <n v="581"/>
    <n v="575"/>
    <n v="571"/>
    <n v="566"/>
    <n v="562"/>
    <n v="557"/>
    <n v="552"/>
    <n v="545"/>
    <n v="540"/>
    <n v="534"/>
  </r>
  <r>
    <x v="0"/>
    <x v="4"/>
    <s v="2017/12/28, Y"/>
    <x v="25"/>
    <x v="3"/>
    <s v="is_ach_fp_bad"/>
    <x v="0"/>
    <n v="0.16484400503399654"/>
    <n v="0.16499688745880556"/>
    <n v="0.18410719055994265"/>
    <n v="0.22405034676567537"/>
    <n v="0.22405034676567537"/>
    <n v="0.29303129222512075"/>
    <n v="0.29961973396322994"/>
    <n v="0.29961973396322994"/>
    <n v="0.29961973396322994"/>
    <n v="0.32975716300618046"/>
    <n v="0.40865103783904577"/>
    <n v="0.43987175088768354"/>
    <n v="0.44801985694923319"/>
    <n v="0.48755841508951647"/>
    <n v="0.48755841508951647"/>
    <n v="0.4907383827050652"/>
    <n v="0.54269210081947483"/>
    <n v="0.56117121037846007"/>
    <n v="0.56248784436453203"/>
  </r>
  <r>
    <x v="0"/>
    <x v="4"/>
    <s v="2017/12/28, Y"/>
    <x v="25"/>
    <x v="3"/>
    <s v="is_ach_fp_bad"/>
    <x v="1"/>
    <n v="842"/>
    <n v="835"/>
    <n v="812"/>
    <n v="805"/>
    <n v="798"/>
    <n v="789"/>
    <n v="781"/>
    <n v="779"/>
    <n v="777"/>
    <n v="749"/>
    <n v="746"/>
    <n v="742"/>
    <n v="736"/>
    <n v="730"/>
    <n v="727"/>
    <n v="719"/>
    <n v="714"/>
    <n v="712"/>
    <n v="709"/>
  </r>
  <r>
    <x v="0"/>
    <x v="4"/>
    <s v="2018/01/04, C"/>
    <x v="26"/>
    <x v="1"/>
    <s v="is_ach_fp_bad"/>
    <x v="0"/>
    <n v="0.23398248208185379"/>
    <n v="0.33437975350052235"/>
    <n v="0.5215950840441812"/>
    <n v="0.55921941834841715"/>
    <n v="0.62721059234198251"/>
    <n v="0.65621432495253451"/>
    <n v="0.73510464297455491"/>
    <n v="0.76334996002136624"/>
    <n v="0.78719804086116019"/>
    <n v="0.79448637205451023"/>
    <n v="0.81634184463161918"/>
    <n v="0.82724993152018655"/>
    <n v="0.83906230720865249"/>
    <n v="0.84217444202870606"/>
    <n v="0.84993287216875824"/>
    <n v="0.85242941794028748"/>
    <n v="0.85930038621925486"/>
    <n v="0.85934581172726687"/>
    <n v="0.86749625482459125"/>
  </r>
  <r>
    <x v="0"/>
    <x v="4"/>
    <s v="2018/01/04, C"/>
    <x v="26"/>
    <x v="1"/>
    <s v="is_ach_fp_bad"/>
    <x v="1"/>
    <n v="744"/>
    <n v="688"/>
    <n v="670"/>
    <n v="655"/>
    <n v="640"/>
    <n v="629"/>
    <n v="618"/>
    <n v="607"/>
    <n v="601"/>
    <n v="596"/>
    <n v="589"/>
    <n v="583"/>
    <n v="576"/>
    <n v="572"/>
    <n v="567"/>
    <n v="562"/>
    <n v="557"/>
    <n v="552"/>
    <n v="548"/>
  </r>
  <r>
    <x v="0"/>
    <x v="4"/>
    <s v="2018/01/04, T"/>
    <x v="26"/>
    <x v="2"/>
    <s v="is_ach_fp_bad"/>
    <x v="0"/>
    <n v="0.33299077923889447"/>
    <n v="0.39664276180065194"/>
    <n v="0.48878878142170384"/>
    <n v="0.66869341470869725"/>
    <n v="0.70027521687502159"/>
    <n v="0.74009864099971856"/>
    <n v="0.77653102665927876"/>
    <n v="0.78902404382471425"/>
    <n v="0.7988182258317722"/>
    <n v="0.80266894078503492"/>
    <n v="0.80830313268072385"/>
    <n v="0.81102054851892691"/>
    <n v="0.81681541950514869"/>
    <n v="0.81767404611445693"/>
    <n v="0.89834175847098818"/>
    <n v="0.903246448320009"/>
    <n v="0.90558375874453756"/>
    <n v="0.90618393874444447"/>
    <n v="0.90749648689702977"/>
  </r>
  <r>
    <x v="0"/>
    <x v="4"/>
    <s v="2018/01/04, T"/>
    <x v="26"/>
    <x v="2"/>
    <s v="is_ach_fp_bad"/>
    <x v="1"/>
    <n v="719"/>
    <n v="669"/>
    <n v="646"/>
    <n v="630"/>
    <n v="618"/>
    <n v="606"/>
    <n v="600"/>
    <n v="591"/>
    <n v="585"/>
    <n v="576"/>
    <n v="570"/>
    <n v="562"/>
    <n v="559"/>
    <n v="556"/>
    <n v="549"/>
    <n v="541"/>
    <n v="536"/>
    <n v="534"/>
    <n v="528"/>
  </r>
  <r>
    <x v="0"/>
    <x v="4"/>
    <s v="2018/01/04, Y"/>
    <x v="26"/>
    <x v="3"/>
    <s v="is_ach_fp_bad"/>
    <x v="0"/>
    <n v="9.8711683678671697E-2"/>
    <n v="0.1370901049202555"/>
    <n v="0.1370901049202555"/>
    <n v="0.21660107763020936"/>
    <n v="0.21811584772622111"/>
    <n v="0.23973478092415929"/>
    <n v="0.24182956514948195"/>
    <n v="0.2908830522281553"/>
    <n v="0.2913604629874974"/>
    <n v="0.2913604629874974"/>
    <n v="0.29377485467925812"/>
    <n v="0.3670935692198975"/>
    <n v="0.3670935692198975"/>
    <n v="0.36883893155609199"/>
    <n v="0.36883893155609199"/>
    <n v="0.39227277951725575"/>
    <n v="0.39227277951725575"/>
    <n v="0.40452119603006931"/>
    <n v="0.4060265928839053"/>
  </r>
  <r>
    <x v="0"/>
    <x v="4"/>
    <s v="2018/01/04, Y"/>
    <x v="26"/>
    <x v="3"/>
    <s v="is_ach_fp_bad"/>
    <x v="1"/>
    <n v="947"/>
    <n v="843"/>
    <n v="829"/>
    <n v="800"/>
    <n v="782"/>
    <n v="767"/>
    <n v="756"/>
    <n v="745"/>
    <n v="736"/>
    <n v="732"/>
    <n v="728"/>
    <n v="727"/>
    <n v="724"/>
    <n v="719"/>
    <n v="717"/>
    <n v="709"/>
    <n v="707"/>
    <n v="702"/>
    <n v="696"/>
  </r>
  <r>
    <x v="0"/>
    <x v="4"/>
    <s v="2018/01/11, C"/>
    <x v="27"/>
    <x v="1"/>
    <s v="is_ach_fp_bad"/>
    <x v="0"/>
    <n v="0.2725786328075378"/>
    <n v="0.40709784559042095"/>
    <n v="0.50426686258226161"/>
    <n v="0.59576555918256491"/>
    <n v="0.64676432457850963"/>
    <n v="0.70018542126316707"/>
    <n v="0.75312037500095008"/>
    <n v="0.79990460754672721"/>
    <n v="0.81278333752265797"/>
    <n v="0.82773943247807935"/>
    <n v="0.83757802113900892"/>
    <n v="0.84320009487417691"/>
    <n v="0.85354591870271124"/>
    <n v="0.87198387740363859"/>
    <n v="0.87963676817412129"/>
    <n v="0.89038798078521264"/>
    <n v="0.89419012005085341"/>
    <n v="0.90004771428554708"/>
    <n v="0.90533618414336181"/>
  </r>
  <r>
    <x v="0"/>
    <x v="4"/>
    <s v="2018/01/11, C"/>
    <x v="27"/>
    <x v="1"/>
    <s v="is_ach_fp_bad"/>
    <x v="1"/>
    <n v="726"/>
    <n v="689"/>
    <n v="669"/>
    <n v="653"/>
    <n v="639"/>
    <n v="628"/>
    <n v="619"/>
    <n v="610"/>
    <n v="601"/>
    <n v="595"/>
    <n v="590"/>
    <n v="586"/>
    <n v="580"/>
    <n v="574"/>
    <n v="569"/>
    <n v="565"/>
    <n v="559"/>
    <n v="554"/>
    <n v="550"/>
  </r>
  <r>
    <x v="0"/>
    <x v="4"/>
    <s v="2018/01/11, T"/>
    <x v="27"/>
    <x v="2"/>
    <s v="is_ach_fp_bad"/>
    <x v="0"/>
    <n v="0.18846295641541516"/>
    <n v="0.20479913655006077"/>
    <n v="0.22634296477447496"/>
    <n v="0.24813611855337031"/>
    <n v="0.27920186701482624"/>
    <n v="0.30002347437445687"/>
    <n v="0.31689987514662699"/>
    <n v="0.33417831865154934"/>
    <n v="0.33981355095464438"/>
    <n v="0.34167075950133208"/>
    <n v="0.34797439592545676"/>
    <n v="0.4515595424027472"/>
    <n v="0.45334146476873682"/>
    <n v="0.45451874182620888"/>
    <n v="0.46247049905414178"/>
    <n v="0.50340084273961372"/>
    <n v="0.95369786511128896"/>
    <n v="0.95369786511128896"/>
    <n v="0.95369786511128896"/>
  </r>
  <r>
    <x v="0"/>
    <x v="4"/>
    <s v="2018/01/11, T"/>
    <x v="27"/>
    <x v="2"/>
    <s v="is_ach_fp_bad"/>
    <x v="1"/>
    <n v="751"/>
    <n v="694"/>
    <n v="669"/>
    <n v="650"/>
    <n v="632"/>
    <n v="618"/>
    <n v="610"/>
    <n v="600"/>
    <n v="591"/>
    <n v="585"/>
    <n v="578"/>
    <n v="572"/>
    <n v="566"/>
    <n v="560"/>
    <n v="554"/>
    <n v="549"/>
    <n v="546"/>
    <n v="541"/>
    <n v="537"/>
  </r>
  <r>
    <x v="0"/>
    <x v="4"/>
    <s v="2018/01/11, Y"/>
    <x v="27"/>
    <x v="3"/>
    <s v="is_ach_fp_bad"/>
    <x v="0"/>
    <n v="2.1886543467459505E-3"/>
    <n v="1.975141650346832E-2"/>
    <n v="4.4040000294271527E-2"/>
    <n v="4.4040000294271527E-2"/>
    <n v="5.1174637998585251E-2"/>
    <n v="0.15075904437453275"/>
    <n v="0.15075904437453275"/>
    <n v="0.16304578849106444"/>
    <n v="0.190912286317415"/>
    <n v="0.26287574185985929"/>
    <n v="0.29522019284414919"/>
    <n v="0.30654831730790022"/>
    <n v="0.31046982582703558"/>
    <n v="0.31046982582703558"/>
    <n v="0.32375037389674727"/>
    <n v="0.32791161750673004"/>
    <n v="0.32791161750673004"/>
    <n v="0.32977747271506591"/>
    <n v="0.33013697366260741"/>
  </r>
  <r>
    <x v="0"/>
    <x v="4"/>
    <s v="2018/01/11, Y"/>
    <x v="27"/>
    <x v="3"/>
    <s v="is_ach_fp_bad"/>
    <x v="1"/>
    <n v="847"/>
    <n v="811"/>
    <n v="801"/>
    <n v="801"/>
    <n v="771"/>
    <n v="765"/>
    <n v="764"/>
    <n v="762"/>
    <n v="755"/>
    <n v="749"/>
    <n v="741"/>
    <n v="734"/>
    <n v="727"/>
    <n v="725"/>
    <n v="718"/>
    <n v="715"/>
    <n v="711"/>
    <n v="706"/>
    <n v="705"/>
  </r>
  <r>
    <x v="0"/>
    <x v="4"/>
    <s v="2018/01/18, C"/>
    <x v="28"/>
    <x v="1"/>
    <s v="is_ach_fp_bad"/>
    <x v="0"/>
    <n v="0.15567374415035973"/>
    <n v="0.26484589767660183"/>
    <n v="0.39808006374095822"/>
    <n v="0.51583756288081972"/>
    <n v="0.61202025246235747"/>
    <n v="0.64164057513006356"/>
    <n v="0.66339415134685353"/>
    <n v="0.69068019496981548"/>
    <n v="0.71847223185308851"/>
    <n v="0.77122390876444635"/>
    <n v="0.77589950847858702"/>
    <n v="0.79232332273763484"/>
    <n v="0.81235580364708926"/>
    <n v="0.81985615323856254"/>
    <n v="0.82552100553150309"/>
    <n v="0.83904747048966588"/>
    <n v="0.851909222483763"/>
    <n v="0.85553174976971746"/>
    <n v="0.86263670608342691"/>
  </r>
  <r>
    <x v="0"/>
    <x v="4"/>
    <s v="2018/01/18, C"/>
    <x v="28"/>
    <x v="1"/>
    <s v="is_ach_fp_bad"/>
    <x v="1"/>
    <n v="742"/>
    <n v="692"/>
    <n v="673"/>
    <n v="655"/>
    <n v="641"/>
    <n v="634"/>
    <n v="624"/>
    <n v="616"/>
    <n v="612"/>
    <n v="605"/>
    <n v="600"/>
    <n v="593"/>
    <n v="585"/>
    <n v="580"/>
    <n v="574"/>
    <n v="568"/>
    <n v="562"/>
    <n v="557"/>
    <n v="553"/>
  </r>
  <r>
    <x v="0"/>
    <x v="4"/>
    <s v="2018/01/18, T"/>
    <x v="28"/>
    <x v="2"/>
    <s v="is_ach_fp_bad"/>
    <x v="0"/>
    <n v="0.10764601267923876"/>
    <n v="0.18250851861313777"/>
    <n v="0.19511334656782744"/>
    <n v="0.1992995249871308"/>
    <n v="0.6090592610431822"/>
    <n v="0.65941918982145453"/>
    <n v="0.68519847918464871"/>
    <n v="0.6943122570753304"/>
    <n v="0.69596939664268054"/>
    <n v="0.70143826825950384"/>
    <n v="0.70293045493661355"/>
    <n v="0.71582879811189604"/>
    <n v="0.71706172583313155"/>
    <n v="0.92327368523765252"/>
    <n v="0.9284710745089011"/>
    <n v="0.9301255668884445"/>
    <n v="0.9301255668884445"/>
    <n v="0.93147611578192613"/>
    <n v="0.96456596337278477"/>
  </r>
  <r>
    <x v="0"/>
    <x v="4"/>
    <s v="2018/01/18, T"/>
    <x v="28"/>
    <x v="2"/>
    <s v="is_ach_fp_bad"/>
    <x v="1"/>
    <n v="745"/>
    <n v="691"/>
    <n v="666"/>
    <n v="643"/>
    <n v="627"/>
    <n v="614"/>
    <n v="603"/>
    <n v="596"/>
    <n v="589"/>
    <n v="581"/>
    <n v="575"/>
    <n v="566"/>
    <n v="558"/>
    <n v="552"/>
    <n v="548"/>
    <n v="541"/>
    <n v="537"/>
    <n v="534"/>
    <n v="530"/>
  </r>
  <r>
    <x v="0"/>
    <x v="4"/>
    <s v="2018/01/18, Y"/>
    <x v="28"/>
    <x v="3"/>
    <s v="is_ach_fp_bad"/>
    <x v="0"/>
    <n v="4.9355479223621747E-2"/>
    <n v="4.9355479223621747E-2"/>
    <n v="4.9355479223621747E-2"/>
    <n v="7.8546679170632794E-2"/>
    <n v="0.23143693641842025"/>
    <n v="0.27386809662698208"/>
    <n v="0.27386809662698208"/>
    <n v="0.27386809662698208"/>
    <n v="0.27582962069437339"/>
    <n v="0.27582962069437339"/>
    <n v="0.28582158584844641"/>
    <n v="0.33345426944465545"/>
    <n v="0.45867964277276657"/>
    <n v="0.45867964277276657"/>
    <n v="0.46073836780134519"/>
    <n v="0.46931445285983447"/>
    <n v="0.48567411981055264"/>
    <n v="0.5385518844076651"/>
    <n v="0.54065737354422228"/>
  </r>
  <r>
    <x v="0"/>
    <x v="4"/>
    <s v="2018/01/18, Y"/>
    <x v="28"/>
    <x v="3"/>
    <s v="is_ach_fp_bad"/>
    <x v="1"/>
    <n v="887"/>
    <n v="875"/>
    <n v="866"/>
    <n v="843"/>
    <n v="827"/>
    <n v="813"/>
    <n v="790"/>
    <n v="789"/>
    <n v="767"/>
    <n v="759"/>
    <n v="749"/>
    <n v="740"/>
    <n v="733"/>
    <n v="733"/>
    <n v="728"/>
    <n v="721"/>
    <n v="716"/>
    <n v="713"/>
    <n v="705"/>
  </r>
  <r>
    <x v="0"/>
    <x v="4"/>
    <s v="2018/01/25, C"/>
    <x v="29"/>
    <x v="1"/>
    <s v="is_ach_fp_bad"/>
    <x v="0"/>
    <n v="0.17026818133879162"/>
    <n v="0.33493769562875642"/>
    <n v="0.48027942335575774"/>
    <n v="0.5576191020923863"/>
    <n v="0.59690806745800384"/>
    <n v="0.65356334623867596"/>
    <n v="0.68792227799770389"/>
    <n v="0.70298727486807955"/>
    <n v="0.75450293391446877"/>
    <n v="0.76118518358491072"/>
    <n v="0.76977870314629748"/>
    <n v="0.82214702534133555"/>
    <n v="0.82637405825981269"/>
    <n v="0.83615502086704607"/>
    <n v="0.8426303230463682"/>
    <n v="0.87541976065667426"/>
    <n v="0.88394790113310817"/>
    <n v="0.89242901351891024"/>
    <n v="0.89866394827158946"/>
  </r>
  <r>
    <x v="0"/>
    <x v="4"/>
    <s v="2018/01/25, C"/>
    <x v="29"/>
    <x v="1"/>
    <s v="is_ach_fp_bad"/>
    <x v="1"/>
    <n v="727"/>
    <n v="689"/>
    <n v="668"/>
    <n v="651"/>
    <n v="639"/>
    <n v="626"/>
    <n v="617"/>
    <n v="608"/>
    <n v="601"/>
    <n v="595"/>
    <n v="588"/>
    <n v="583"/>
    <n v="577"/>
    <n v="571"/>
    <n v="565"/>
    <n v="561"/>
    <n v="557"/>
    <n v="554"/>
    <n v="550"/>
  </r>
  <r>
    <x v="0"/>
    <x v="4"/>
    <s v="2018/01/25, T"/>
    <x v="29"/>
    <x v="2"/>
    <s v="is_ach_fp_bad"/>
    <x v="0"/>
    <n v="0.25956074086552805"/>
    <n v="0.43718703964181022"/>
    <n v="0.45416559683145591"/>
    <n v="0.47199112124434472"/>
    <n v="0.4777284000702739"/>
    <n v="0.52488310836832763"/>
    <n v="0.68233291220265235"/>
    <n v="0.69655027874852748"/>
    <n v="0.70450529966820818"/>
    <n v="0.74772368845163584"/>
    <n v="0.75309671095734754"/>
    <n v="0.75309671095734754"/>
    <n v="0.83375464822923362"/>
    <n v="0.83375464822923362"/>
    <n v="0.83375464822923362"/>
    <n v="0.84620679845278013"/>
    <n v="0.86029142640839507"/>
    <n v="0.86029142640839507"/>
    <n v="0.92377249146342943"/>
  </r>
  <r>
    <x v="0"/>
    <x v="4"/>
    <s v="2018/01/25, T"/>
    <x v="29"/>
    <x v="2"/>
    <s v="is_ach_fp_bad"/>
    <x v="1"/>
    <n v="719"/>
    <n v="682"/>
    <n v="660"/>
    <n v="644"/>
    <n v="632"/>
    <n v="622"/>
    <n v="611"/>
    <n v="599"/>
    <n v="588"/>
    <n v="579"/>
    <n v="573"/>
    <n v="564"/>
    <n v="558"/>
    <n v="552"/>
    <n v="549"/>
    <n v="545"/>
    <n v="539"/>
    <n v="534"/>
    <n v="528"/>
  </r>
  <r>
    <x v="0"/>
    <x v="4"/>
    <s v="2018/01/25, Y"/>
    <x v="29"/>
    <x v="3"/>
    <s v="is_ach_fp_bad"/>
    <x v="0"/>
    <n v="9.5755552620946788E-3"/>
    <n v="0.12628589009186231"/>
    <n v="0.12628589009186231"/>
    <n v="0.19034580662480963"/>
    <n v="0.34773477757833926"/>
    <n v="0.34773477757833926"/>
    <n v="0.36595155324298528"/>
    <n v="0.37387696666045361"/>
    <n v="0.50600110653550379"/>
    <n v="0.50600110653550379"/>
    <n v="0.53464914303810118"/>
    <n v="0.55240548879128082"/>
    <n v="0.60464926525749829"/>
    <n v="0.64674313340167722"/>
    <n v="0.68062293437036048"/>
    <n v="0.68451330784325948"/>
    <n v="0.68451330784325948"/>
    <n v="0.69325953029520149"/>
    <n v="0.69369741465020307"/>
  </r>
  <r>
    <x v="0"/>
    <x v="4"/>
    <s v="2018/01/25, Y"/>
    <x v="29"/>
    <x v="3"/>
    <s v="is_ach_fp_bad"/>
    <x v="1"/>
    <n v="792"/>
    <n v="785"/>
    <n v="785"/>
    <n v="777"/>
    <n v="776"/>
    <n v="776"/>
    <n v="759"/>
    <n v="751"/>
    <n v="748"/>
    <n v="748"/>
    <n v="733"/>
    <n v="729"/>
    <n v="727"/>
    <n v="725"/>
    <n v="720"/>
    <n v="712"/>
    <n v="711"/>
    <n v="701"/>
    <n v="696"/>
  </r>
  <r>
    <x v="0"/>
    <x v="4"/>
    <s v="2018/02/01, C"/>
    <x v="6"/>
    <x v="1"/>
    <s v="is_ach_fp_bad"/>
    <x v="0"/>
    <n v="0.13683882355415652"/>
    <n v="0.14385592888140941"/>
    <n v="0.18640365428458835"/>
    <n v="0.27093223126353411"/>
    <n v="0.34858393856373726"/>
    <n v="0.35942751066333101"/>
    <n v="0.51862485601360686"/>
    <n v="0.58548399982121135"/>
    <n v="0.63058418588096077"/>
    <n v="0.78266709284352731"/>
    <n v="0.78266709284352731"/>
    <n v="0.78266709284352731"/>
    <n v="0.78594600031764017"/>
    <n v="0.91637713756517936"/>
    <n v="0.91637713756517936"/>
    <n v="0.94858829725985083"/>
    <n v="0.94858829725985083"/>
    <n v="0.95011146840624383"/>
    <n v="0.95011146840624383"/>
  </r>
  <r>
    <x v="0"/>
    <x v="4"/>
    <s v="2018/02/01, C"/>
    <x v="6"/>
    <x v="1"/>
    <s v="is_ach_fp_bad"/>
    <x v="1"/>
    <n v="714"/>
    <n v="704"/>
    <n v="689"/>
    <n v="667"/>
    <n v="651"/>
    <n v="635"/>
    <n v="629"/>
    <n v="623"/>
    <n v="618"/>
    <n v="610"/>
    <n v="600"/>
    <n v="589"/>
    <n v="577"/>
    <n v="573"/>
    <n v="572"/>
    <n v="567"/>
    <n v="563"/>
    <n v="557"/>
    <n v="554"/>
  </r>
  <r>
    <x v="0"/>
    <x v="4"/>
    <s v="2018/02/01, T"/>
    <x v="6"/>
    <x v="2"/>
    <s v="is_ach_fp_bad"/>
    <x v="0"/>
    <n v="0.49448221399964248"/>
    <n v="0.57595171395233935"/>
    <n v="0.6735552816642314"/>
    <n v="0.6735552816642314"/>
    <n v="0.90711124659679843"/>
    <n v="0.90711124659679843"/>
    <n v="0.90711124659679843"/>
    <n v="0.94727208402098162"/>
    <n v="0.94727208402098162"/>
    <n v="0.94727208402098162"/>
    <n v="0.94727208402098162"/>
    <n v="0.94727208402098162"/>
    <n v="0.94727208402098162"/>
    <n v="0.94727208402098162"/>
    <n v="0.94727208402098162"/>
    <n v="0.94993640348571973"/>
    <n v="0.96884020456002784"/>
    <n v="0.96884020456002784"/>
    <n v="0.96884020456002784"/>
  </r>
  <r>
    <x v="0"/>
    <x v="4"/>
    <s v="2018/02/01, T"/>
    <x v="6"/>
    <x v="2"/>
    <s v="is_ach_fp_bad"/>
    <x v="1"/>
    <n v="697"/>
    <n v="670"/>
    <n v="644"/>
    <n v="629"/>
    <n v="609"/>
    <n v="597"/>
    <n v="595"/>
    <n v="591"/>
    <n v="587"/>
    <n v="583"/>
    <n v="577"/>
    <n v="576"/>
    <n v="573"/>
    <n v="570"/>
    <n v="565"/>
    <n v="559"/>
    <n v="555"/>
    <n v="551"/>
    <n v="547"/>
  </r>
  <r>
    <x v="0"/>
    <x v="4"/>
    <s v="2018/02/01, Y"/>
    <x v="6"/>
    <x v="3"/>
    <s v="is_ach_fp_bad"/>
    <x v="0"/>
    <n v="0.3900819674044424"/>
    <n v="0.3900819674044424"/>
    <n v="0.3900819674044424"/>
    <n v="0.3900819674044424"/>
    <n v="0.3900819674044424"/>
    <n v="0.3900819674044424"/>
    <n v="0.3900819674044424"/>
    <n v="0.3900819674044424"/>
    <n v="0.3900819674044424"/>
    <n v="0.3900819674044424"/>
    <n v="0.3900819674044424"/>
    <n v="0.3900819674044424"/>
    <n v="0.3900819674044424"/>
    <n v="0.3900819674044424"/>
    <n v="0.3900819674044424"/>
    <n v="0.3900819674044424"/>
    <n v="0.3900819674044424"/>
    <n v="0.3900819674044424"/>
    <n v="0.40077055978312282"/>
  </r>
  <r>
    <x v="0"/>
    <x v="4"/>
    <s v="2018/02/01, Y"/>
    <x v="6"/>
    <x v="3"/>
    <s v="is_ach_fp_bad"/>
    <x v="1"/>
    <n v="793"/>
    <n v="793"/>
    <n v="793"/>
    <n v="793"/>
    <n v="793"/>
    <n v="793"/>
    <n v="784"/>
    <n v="784"/>
    <n v="784"/>
    <n v="784"/>
    <n v="784"/>
    <n v="770"/>
    <n v="770"/>
    <n v="770"/>
    <n v="770"/>
    <n v="770"/>
    <n v="770"/>
    <n v="769"/>
    <n v="721"/>
  </r>
  <r>
    <x v="0"/>
    <x v="4"/>
    <s v="2018/02/08, C"/>
    <x v="30"/>
    <x v="1"/>
    <s v="is_ach_fp_bad"/>
    <x v="0"/>
    <n v="1.8133642132670876E-2"/>
    <n v="1.8133642132670876E-2"/>
    <n v="1.8133642132670876E-2"/>
    <n v="3.452250732887055E-2"/>
    <n v="3.452250732887055E-2"/>
    <n v="3.452250732887055E-2"/>
    <n v="3.452250732887055E-2"/>
    <n v="0.39077410108020549"/>
    <n v="0.39077410108020549"/>
    <n v="0.39077410108020549"/>
    <n v="0.97797925616569825"/>
    <n v="1"/>
    <n v="1"/>
    <n v="1"/>
    <n v="1"/>
    <n v="1"/>
    <n v="1"/>
    <n v="1"/>
    <n v="1"/>
  </r>
  <r>
    <x v="0"/>
    <x v="4"/>
    <s v="2018/02/08, C"/>
    <x v="30"/>
    <x v="1"/>
    <s v="is_ach_fp_bad"/>
    <x v="1"/>
    <n v="694"/>
    <n v="644"/>
    <n v="634"/>
    <n v="625"/>
    <n v="624"/>
    <n v="624"/>
    <n v="624"/>
    <n v="610"/>
    <n v="604"/>
    <n v="599"/>
    <n v="596"/>
    <n v="587"/>
    <n v="586"/>
    <n v="586"/>
    <n v="586"/>
    <n v="586"/>
    <n v="584"/>
    <n v="580"/>
    <n v="577"/>
  </r>
  <r>
    <x v="0"/>
    <x v="4"/>
    <s v="2018/02/08, T"/>
    <x v="30"/>
    <x v="2"/>
    <s v="is_ach_fp_bad"/>
    <x v="0"/>
    <n v="0"/>
    <n v="0"/>
    <n v="8.8653078307541489E-2"/>
    <n v="8.8653078307541489E-2"/>
    <n v="8.8653078307541489E-2"/>
    <n v="0.1051834684233395"/>
    <n v="0.11120244987267922"/>
    <n v="0.11120244987267922"/>
    <n v="0.11120244987267922"/>
    <n v="0.11120244987267922"/>
    <n v="0.11120244987267922"/>
    <n v="0.11120244987267922"/>
    <n v="0.11120244987267922"/>
    <n v="0.11120244987267922"/>
    <n v="0.11120244987267922"/>
    <n v="0.11120244987267922"/>
    <n v="0.11120244987267922"/>
    <n v="0.11120244987267922"/>
    <n v="0.11120244987267922"/>
  </r>
  <r>
    <x v="0"/>
    <x v="4"/>
    <s v="2018/02/08, T"/>
    <x v="30"/>
    <x v="2"/>
    <s v="is_ach_fp_bad"/>
    <x v="1"/>
    <n v="740"/>
    <n v="740"/>
    <n v="719"/>
    <n v="712"/>
    <n v="708"/>
    <n v="677"/>
    <n v="649"/>
    <n v="630"/>
    <n v="599"/>
    <n v="597"/>
    <n v="594"/>
    <n v="592"/>
    <n v="582"/>
    <n v="582"/>
    <n v="582"/>
    <n v="582"/>
    <n v="582"/>
    <n v="582"/>
    <n v="572"/>
  </r>
  <r>
    <x v="0"/>
    <x v="4"/>
    <s v="2018/02/08, Y"/>
    <x v="30"/>
    <x v="3"/>
    <s v="is_ach_fp_bad"/>
    <x v="0"/>
    <n v="0"/>
    <n v="0"/>
    <n v="0"/>
    <n v="0"/>
    <n v="0"/>
    <n v="0"/>
    <n v="0.92194556704369901"/>
    <n v="0.92194556704369901"/>
    <n v="0.92194556704369901"/>
    <n v="0.92194556704369901"/>
    <n v="0.92194556704369901"/>
    <n v="0.92194556704369901"/>
    <n v="0.92194556704369901"/>
    <n v="0.92194556704369901"/>
    <n v="0.92194556704369901"/>
    <n v="0.92194556704369901"/>
    <n v="0.92194556704369901"/>
    <n v="0.92194556704369901"/>
    <n v="0.92194556704369901"/>
  </r>
  <r>
    <x v="0"/>
    <x v="4"/>
    <s v="2018/02/08, Y"/>
    <x v="30"/>
    <x v="3"/>
    <s v="is_ach_fp_bad"/>
    <x v="1"/>
    <n v="766"/>
    <n v="766"/>
    <n v="766"/>
    <n v="766"/>
    <n v="766"/>
    <n v="754"/>
    <n v="745"/>
    <n v="745"/>
    <n v="745"/>
    <n v="745"/>
    <n v="745"/>
    <n v="745"/>
    <n v="736"/>
    <n v="736"/>
    <n v="736"/>
    <n v="736"/>
    <n v="705"/>
    <n v="705"/>
    <n v="705"/>
  </r>
  <r>
    <x v="0"/>
    <x v="4"/>
    <s v="2018/02/15, C"/>
    <x v="31"/>
    <x v="1"/>
    <s v="is_ach_fp_bad"/>
    <x v="0"/>
    <n v="0.15787255244266538"/>
    <n v="0.16011001115787787"/>
    <n v="0.70822911305376701"/>
    <n v="0.70822911305376701"/>
    <n v="0.7399394474557498"/>
    <n v="0.7399394474557498"/>
    <n v="0.7399394474557498"/>
    <n v="0.7399394474557498"/>
    <n v="0.75332045984269347"/>
    <n v="0.75332045984269347"/>
    <n v="0.75332045984269347"/>
    <n v="0.75925340149011611"/>
    <n v="0.78221849562135026"/>
    <n v="0.78221849562135026"/>
    <n v="0.78221849562135026"/>
    <n v="0.78221849562135026"/>
    <n v="0.78221849562135026"/>
    <n v="0.78221849562135026"/>
    <n v="0.78221849562135026"/>
  </r>
  <r>
    <x v="0"/>
    <x v="4"/>
    <s v="2018/02/15, C"/>
    <x v="31"/>
    <x v="1"/>
    <s v="is_ach_fp_bad"/>
    <x v="1"/>
    <n v="714"/>
    <n v="696"/>
    <n v="676"/>
    <n v="676"/>
    <n v="660"/>
    <n v="650"/>
    <n v="647"/>
    <n v="636"/>
    <n v="623"/>
    <n v="618"/>
    <n v="612"/>
    <n v="606"/>
    <n v="600"/>
    <n v="598"/>
    <n v="598"/>
    <n v="596"/>
    <n v="591"/>
    <n v="591"/>
    <n v="588"/>
  </r>
  <r>
    <x v="0"/>
    <x v="4"/>
    <s v="2018/02/15, T"/>
    <x v="31"/>
    <x v="2"/>
    <s v="is_ach_fp_bad"/>
    <x v="0"/>
    <n v="0"/>
    <n v="0.52694097740945589"/>
    <n v="0.75279832044017314"/>
    <n v="0.80200731863312291"/>
    <n v="0.80676658652076605"/>
    <n v="0.80676658652076605"/>
    <n v="0.81787931331845998"/>
    <n v="0.81787931331845998"/>
    <n v="0.82414338113348573"/>
    <n v="0.85698797671027205"/>
    <n v="0.85698797671027205"/>
    <n v="0.85698797671027205"/>
    <n v="0.85983528026255618"/>
    <n v="0.97325287176188979"/>
    <n v="0.97624961604111615"/>
    <n v="0.97624961604111615"/>
    <n v="0.97624961604111615"/>
    <n v="0.97624961604111615"/>
    <n v="0.97624961604111615"/>
  </r>
  <r>
    <x v="0"/>
    <x v="4"/>
    <s v="2018/02/15, T"/>
    <x v="31"/>
    <x v="2"/>
    <s v="is_ach_fp_bad"/>
    <x v="1"/>
    <n v="747"/>
    <n v="746"/>
    <n v="735"/>
    <n v="729"/>
    <n v="695"/>
    <n v="675"/>
    <n v="668"/>
    <n v="649"/>
    <n v="646"/>
    <n v="637"/>
    <n v="627"/>
    <n v="621"/>
    <n v="609"/>
    <n v="605"/>
    <n v="582"/>
    <n v="579"/>
    <n v="571"/>
    <n v="570"/>
    <n v="563"/>
  </r>
  <r>
    <x v="0"/>
    <x v="4"/>
    <s v="2018/02/15, Y"/>
    <x v="31"/>
    <x v="3"/>
    <s v="is_ach_fp_bad"/>
    <x v="0"/>
    <n v="0"/>
    <n v="0"/>
    <n v="0"/>
    <n v="0"/>
    <n v="0"/>
    <n v="0"/>
    <n v="0.13117544479625695"/>
    <n v="0.13117544479625695"/>
    <n v="0.13117544479625695"/>
    <n v="0.17162995197142267"/>
    <n v="0.17162995197142267"/>
    <n v="0.17162995197142267"/>
    <n v="0.17162995197142267"/>
    <n v="0.17162995197142267"/>
    <n v="0.17162995197142267"/>
    <n v="0.81753915390263987"/>
    <n v="0.81753915390263987"/>
    <n v="0.81753915390263987"/>
    <n v="0.81753915390263987"/>
  </r>
  <r>
    <x v="0"/>
    <x v="4"/>
    <s v="2018/02/15, Y"/>
    <x v="31"/>
    <x v="3"/>
    <s v="is_ach_fp_bad"/>
    <x v="1"/>
    <n v="794"/>
    <n v="794"/>
    <n v="794"/>
    <n v="794"/>
    <n v="794"/>
    <n v="794"/>
    <n v="765"/>
    <n v="759"/>
    <n v="759"/>
    <n v="726"/>
    <n v="726"/>
    <n v="726"/>
    <n v="693"/>
    <n v="681"/>
    <n v="679"/>
    <n v="678"/>
    <n v="678"/>
    <n v="678"/>
    <n v="670"/>
  </r>
  <r>
    <x v="0"/>
    <x v="4"/>
    <s v="2018/02/22, C"/>
    <x v="32"/>
    <x v="1"/>
    <s v="is_ach_fp_bad"/>
    <x v="0"/>
    <n v="0.86509493241767021"/>
    <n v="0.86509493241767021"/>
    <n v="0.86509493241767021"/>
    <n v="0.86509493241767021"/>
    <n v="0.86509493241767021"/>
    <n v="0.87187765984835996"/>
    <n v="0.87187765984835996"/>
    <n v="0.88062938025546067"/>
    <n v="0.88062938025546067"/>
    <n v="0.88062938025546067"/>
    <n v="0.88226234379913893"/>
    <n v="0.88226234379913893"/>
    <n v="0.88226234379913893"/>
    <n v="0.88226234379913893"/>
    <n v="0.88226234379913893"/>
    <n v="0.91350471107930897"/>
    <n v="0.91350471107930897"/>
    <n v="0.91350471107930897"/>
    <n v="0.99835883060936814"/>
  </r>
  <r>
    <x v="0"/>
    <x v="4"/>
    <s v="2018/02/22, C"/>
    <x v="32"/>
    <x v="1"/>
    <s v="is_ach_fp_bad"/>
    <x v="1"/>
    <n v="776"/>
    <n v="776"/>
    <n v="705"/>
    <n v="693"/>
    <n v="665"/>
    <n v="612"/>
    <n v="608"/>
    <n v="595"/>
    <n v="593"/>
    <n v="588"/>
    <n v="580"/>
    <n v="569"/>
    <n v="569"/>
    <n v="569"/>
    <n v="569"/>
    <n v="555"/>
    <n v="549"/>
    <n v="543"/>
    <n v="541"/>
  </r>
  <r>
    <x v="0"/>
    <x v="4"/>
    <s v="2018/02/22, T"/>
    <x v="32"/>
    <x v="2"/>
    <s v="is_ach_fp_bad"/>
    <x v="0"/>
    <n v="0"/>
    <n v="0"/>
    <n v="0"/>
    <n v="0"/>
    <n v="0"/>
    <n v="0"/>
    <n v="0"/>
    <n v="0.24500998929938833"/>
    <n v="0.24500998929938833"/>
    <n v="0.24500998929938833"/>
    <n v="0.24500998929938833"/>
    <n v="0.24500998929938833"/>
    <n v="0.24500998929938833"/>
    <n v="0.24500998929938833"/>
    <n v="0.24500998929938833"/>
    <n v="0.24500998929938833"/>
    <n v="0.24500998929938833"/>
    <n v="0.24500998929938833"/>
    <n v="0.24500998929938833"/>
  </r>
  <r>
    <x v="0"/>
    <x v="4"/>
    <s v="2018/02/22, T"/>
    <x v="32"/>
    <x v="2"/>
    <s v="is_ach_fp_bad"/>
    <x v="1"/>
    <n v="655"/>
    <n v="654"/>
    <n v="648"/>
    <n v="648"/>
    <n v="648"/>
    <n v="630"/>
    <n v="606"/>
    <n v="587"/>
    <n v="583"/>
    <n v="574"/>
    <n v="557"/>
    <n v="552"/>
    <n v="550"/>
    <n v="549"/>
    <n v="549"/>
    <n v="549"/>
    <n v="549"/>
    <n v="549"/>
    <n v="543"/>
  </r>
  <r>
    <x v="0"/>
    <x v="4"/>
    <s v="2018/02/22, Y"/>
    <x v="32"/>
    <x v="3"/>
    <s v="is_ach_fp_bad"/>
    <x v="0"/>
    <m/>
    <m/>
    <m/>
    <m/>
    <m/>
    <m/>
    <m/>
    <m/>
    <m/>
    <m/>
    <m/>
    <m/>
    <m/>
    <m/>
    <m/>
    <m/>
    <m/>
    <m/>
    <m/>
  </r>
  <r>
    <x v="0"/>
    <x v="4"/>
    <s v="2018/02/22, Y"/>
    <x v="32"/>
    <x v="3"/>
    <s v="is_ach_fp_bad"/>
    <x v="1"/>
    <n v="708"/>
    <n v="708"/>
    <n v="708"/>
    <n v="708"/>
    <n v="708"/>
    <n v="708"/>
    <n v="662"/>
    <n v="662"/>
    <n v="660"/>
    <n v="660"/>
    <n v="660"/>
    <n v="660"/>
    <n v="660"/>
    <n v="660"/>
    <n v="660"/>
    <n v="660"/>
    <n v="660"/>
    <n v="660"/>
    <n v="660"/>
  </r>
  <r>
    <x v="0"/>
    <x v="4"/>
    <s v="2018/03/01, C"/>
    <x v="7"/>
    <x v="1"/>
    <s v="is_ach_fp_bad"/>
    <x v="0"/>
    <m/>
    <m/>
    <m/>
    <m/>
    <m/>
    <m/>
    <m/>
    <m/>
    <m/>
    <m/>
    <m/>
    <m/>
    <m/>
    <m/>
    <m/>
    <m/>
    <m/>
    <m/>
    <m/>
  </r>
  <r>
    <x v="0"/>
    <x v="4"/>
    <s v="2018/03/01, C"/>
    <x v="7"/>
    <x v="1"/>
    <s v="is_ach_fp_bad"/>
    <x v="1"/>
    <n v="596"/>
    <n v="593"/>
    <n v="593"/>
    <n v="543"/>
    <n v="533"/>
    <n v="520"/>
    <n v="520"/>
    <n v="520"/>
    <n v="514"/>
    <n v="514"/>
    <n v="514"/>
    <n v="494"/>
    <n v="494"/>
    <n v="493"/>
    <n v="489"/>
    <n v="489"/>
    <n v="489"/>
    <n v="489"/>
    <n v="489"/>
  </r>
  <r>
    <x v="0"/>
    <x v="4"/>
    <s v="2018/03/01, T"/>
    <x v="7"/>
    <x v="2"/>
    <s v="is_ach_fp_bad"/>
    <x v="0"/>
    <m/>
    <m/>
    <m/>
    <m/>
    <m/>
    <m/>
    <m/>
    <m/>
    <m/>
    <m/>
    <m/>
    <m/>
    <m/>
    <m/>
    <m/>
    <m/>
    <m/>
    <m/>
    <m/>
  </r>
  <r>
    <x v="0"/>
    <x v="4"/>
    <s v="2018/03/01, T"/>
    <x v="7"/>
    <x v="2"/>
    <s v="is_ach_fp_bad"/>
    <x v="1"/>
    <n v="688"/>
    <n v="688"/>
    <n v="627"/>
    <n v="585"/>
    <n v="585"/>
    <n v="585"/>
    <n v="585"/>
    <n v="585"/>
    <n v="572"/>
    <n v="525"/>
    <n v="525"/>
    <n v="525"/>
    <n v="525"/>
    <n v="508"/>
    <n v="508"/>
    <n v="498"/>
    <n v="498"/>
    <n v="498"/>
    <n v="482"/>
  </r>
  <r>
    <x v="0"/>
    <x v="4"/>
    <s v="2018/03/01, Y"/>
    <x v="7"/>
    <x v="3"/>
    <s v="is_ach_fp_bad"/>
    <x v="0"/>
    <m/>
    <m/>
    <m/>
    <m/>
    <m/>
    <m/>
    <m/>
    <m/>
    <m/>
    <m/>
    <m/>
    <m/>
    <m/>
    <m/>
    <m/>
    <m/>
    <m/>
    <m/>
    <m/>
  </r>
  <r>
    <x v="0"/>
    <x v="4"/>
    <s v="2018/03/01, Y"/>
    <x v="7"/>
    <x v="3"/>
    <s v="is_ach_fp_bad"/>
    <x v="1"/>
    <n v="429"/>
    <n v="429"/>
    <n v="429"/>
    <n v="429"/>
    <n v="429"/>
    <n v="429"/>
    <n v="429"/>
    <n v="429"/>
    <n v="429"/>
    <n v="429"/>
    <n v="429"/>
    <n v="429"/>
    <n v="429"/>
    <n v="429"/>
    <n v="429"/>
    <n v="429"/>
    <n v="429"/>
    <n v="429"/>
    <n v="429"/>
  </r>
  <r>
    <x v="1"/>
    <x v="4"/>
    <s v="2017/08/31, C"/>
    <x v="8"/>
    <x v="1"/>
    <s v="is_ach_fp_bad"/>
    <x v="0"/>
    <n v="0.36395616936676806"/>
    <n v="0.53846557533779837"/>
    <n v="0.61836799437336709"/>
    <n v="0.64464629992545397"/>
    <n v="0.64745742097518511"/>
    <n v="0.68110266160974509"/>
    <n v="0.69574922908574333"/>
    <n v="0.70356371656402894"/>
    <n v="0.72989455133069281"/>
    <n v="0.74923664329892492"/>
    <n v="0.78791930762802043"/>
    <n v="0.78910883634745355"/>
    <n v="0.78918321614586273"/>
    <n v="0.79260766069449307"/>
    <n v="0.8018042030496374"/>
    <n v="0.8152838989029626"/>
    <n v="0.81773488234801117"/>
    <n v="0.8228008173644189"/>
    <n v="0.8228008173644189"/>
  </r>
  <r>
    <x v="1"/>
    <x v="4"/>
    <s v="2017/08/31, C"/>
    <x v="8"/>
    <x v="1"/>
    <s v="is_ach_fp_bad"/>
    <x v="1"/>
    <n v="714"/>
    <n v="664"/>
    <n v="632"/>
    <n v="608"/>
    <n v="600"/>
    <n v="583"/>
    <n v="573"/>
    <n v="565"/>
    <n v="558"/>
    <n v="550"/>
    <n v="542"/>
    <n v="538"/>
    <n v="531"/>
    <n v="528"/>
    <n v="522"/>
    <n v="516"/>
    <n v="511"/>
    <n v="509"/>
    <n v="506"/>
  </r>
  <r>
    <x v="1"/>
    <x v="4"/>
    <s v="2017/08/31, T"/>
    <x v="8"/>
    <x v="2"/>
    <s v="is_ach_fp_bad"/>
    <x v="0"/>
    <n v="0.10609073158607238"/>
    <n v="0.1154369649629314"/>
    <n v="0.13589100388572098"/>
    <n v="0.60372061308269009"/>
    <n v="0.60567409589842303"/>
    <n v="0.60567409589842303"/>
    <n v="0.61931729285281045"/>
    <n v="0.61931729285281045"/>
    <n v="0.61931729285281045"/>
    <n v="0.61931729285281045"/>
    <n v="0.62099729940166359"/>
    <n v="0.62099729940166359"/>
    <n v="0.62176177953024603"/>
    <n v="0.62185718998562589"/>
    <n v="0.62327486077856598"/>
    <n v="0.62341711505135255"/>
    <n v="0.62341711505135255"/>
    <n v="0.62341711505135255"/>
    <n v="0.62341711505135255"/>
  </r>
  <r>
    <x v="1"/>
    <x v="4"/>
    <s v="2017/08/31, T"/>
    <x v="8"/>
    <x v="2"/>
    <s v="is_ach_fp_bad"/>
    <x v="1"/>
    <n v="607"/>
    <n v="570"/>
    <n v="539"/>
    <n v="528"/>
    <n v="520"/>
    <n v="508"/>
    <n v="499"/>
    <n v="491"/>
    <n v="484"/>
    <n v="478"/>
    <n v="471"/>
    <n v="468"/>
    <n v="462"/>
    <n v="457"/>
    <n v="452"/>
    <n v="447"/>
    <n v="445"/>
    <n v="442"/>
    <n v="439"/>
  </r>
  <r>
    <x v="1"/>
    <x v="4"/>
    <s v="2017/08/31, Y"/>
    <x v="8"/>
    <x v="3"/>
    <s v="is_ach_fp_bad"/>
    <x v="0"/>
    <n v="0.1015824445779156"/>
    <n v="0.16649323725690052"/>
    <n v="0.28299239100624807"/>
    <n v="0.28299239100624807"/>
    <n v="0.39687149976462177"/>
    <n v="0.43247013061280071"/>
    <n v="0.43247013061280071"/>
    <n v="0.45499220959562514"/>
    <n v="0.45499220959562514"/>
    <n v="0.4600930662125991"/>
    <n v="0.46578681090662322"/>
    <n v="0.46578681090662322"/>
    <n v="0.55017875496494117"/>
    <n v="0.57723371440955684"/>
    <n v="0.57723371440955684"/>
    <n v="0.58270763043836737"/>
    <n v="0.68157112278936083"/>
    <n v="0.68194351294693745"/>
    <n v="0.69756461934668845"/>
  </r>
  <r>
    <x v="1"/>
    <x v="4"/>
    <s v="2017/08/31, Y"/>
    <x v="8"/>
    <x v="3"/>
    <s v="is_ach_fp_bad"/>
    <x v="1"/>
    <n v="799"/>
    <n v="743"/>
    <n v="716"/>
    <n v="714"/>
    <n v="696"/>
    <n v="693"/>
    <n v="689"/>
    <n v="677"/>
    <n v="668"/>
    <n v="666"/>
    <n v="662"/>
    <n v="660"/>
    <n v="654"/>
    <n v="648"/>
    <n v="645"/>
    <n v="642"/>
    <n v="635"/>
    <n v="632"/>
    <n v="628"/>
  </r>
  <r>
    <x v="1"/>
    <x v="4"/>
    <s v="2017/09/07, C"/>
    <x v="9"/>
    <x v="1"/>
    <s v="is_ach_fp_bad"/>
    <x v="0"/>
    <n v="0.344415162227038"/>
    <n v="0.47655563864440953"/>
    <n v="0.53740177233009911"/>
    <n v="0.61145428996389295"/>
    <n v="0.64054466497498419"/>
    <n v="0.70771304618345321"/>
    <n v="0.73661341394518798"/>
    <n v="0.7599593340136066"/>
    <n v="0.79818190817221613"/>
    <n v="0.82312553593019122"/>
    <n v="0.83410202525001653"/>
    <n v="0.8371549201692845"/>
    <n v="0.84049394791127197"/>
    <n v="0.90336785837891698"/>
    <n v="0.90344334038961627"/>
    <n v="0.91329942141450804"/>
    <n v="0.91722362417360181"/>
    <n v="0.91797610804780638"/>
    <n v="0.92686382497706077"/>
  </r>
  <r>
    <x v="1"/>
    <x v="4"/>
    <s v="2017/09/07, C"/>
    <x v="9"/>
    <x v="1"/>
    <s v="is_ach_fp_bad"/>
    <x v="1"/>
    <n v="693"/>
    <n v="650"/>
    <n v="625"/>
    <n v="606"/>
    <n v="589"/>
    <n v="580"/>
    <n v="570"/>
    <n v="562"/>
    <n v="552"/>
    <n v="545"/>
    <n v="539"/>
    <n v="534"/>
    <n v="530"/>
    <n v="523"/>
    <n v="520"/>
    <n v="518"/>
    <n v="513"/>
    <n v="508"/>
    <n v="503"/>
  </r>
  <r>
    <x v="1"/>
    <x v="4"/>
    <s v="2017/09/07, T"/>
    <x v="9"/>
    <x v="2"/>
    <s v="is_ach_fp_bad"/>
    <x v="0"/>
    <n v="0.32871511001957088"/>
    <n v="0.36093298801221529"/>
    <n v="0.43437789533111199"/>
    <n v="0.51013891231215902"/>
    <n v="0.67846836601787797"/>
    <n v="0.85600749407405186"/>
    <n v="0.85730895540822605"/>
    <n v="0.86783181802079556"/>
    <n v="0.91851461125962419"/>
    <n v="0.92107966460207868"/>
    <n v="0.93694205456257629"/>
    <n v="0.93694205456257629"/>
    <n v="0.93739012007190325"/>
    <n v="0.93872135199052642"/>
    <n v="0.93872135199052642"/>
    <n v="0.93872135199052642"/>
    <n v="0.97294096649573214"/>
    <n v="0.97379611742733829"/>
    <n v="0.97545158876196181"/>
  </r>
  <r>
    <x v="1"/>
    <x v="4"/>
    <s v="2017/09/07, T"/>
    <x v="9"/>
    <x v="2"/>
    <s v="is_ach_fp_bad"/>
    <x v="1"/>
    <n v="620"/>
    <n v="585"/>
    <n v="561"/>
    <n v="543"/>
    <n v="521"/>
    <n v="510"/>
    <n v="501"/>
    <n v="495"/>
    <n v="486"/>
    <n v="480"/>
    <n v="474"/>
    <n v="466"/>
    <n v="461"/>
    <n v="457"/>
    <n v="453"/>
    <n v="450"/>
    <n v="445"/>
    <n v="440"/>
    <n v="436"/>
  </r>
  <r>
    <x v="1"/>
    <x v="4"/>
    <s v="2017/09/07, Y"/>
    <x v="9"/>
    <x v="3"/>
    <s v="is_ach_fp_bad"/>
    <x v="0"/>
    <n v="0.18552696207335048"/>
    <n v="0.18552696207335048"/>
    <n v="0.19127954488436985"/>
    <n v="0.19127954488436985"/>
    <n v="0.19876129749436797"/>
    <n v="0.20288460990335511"/>
    <n v="0.29848327289238841"/>
    <n v="0.32316678971182777"/>
    <n v="0.35807579311508747"/>
    <n v="0.36275365491815137"/>
    <n v="0.36275365491815137"/>
    <n v="0.37332094605020111"/>
    <n v="0.4092105400910625"/>
    <n v="0.43171570467166198"/>
    <n v="0.47557248202269931"/>
    <n v="0.48975160174762311"/>
    <n v="0.48975160174762311"/>
    <n v="0.49479113424215199"/>
    <n v="0.49479113424215199"/>
  </r>
  <r>
    <x v="1"/>
    <x v="4"/>
    <s v="2017/09/07, Y"/>
    <x v="9"/>
    <x v="3"/>
    <s v="is_ach_fp_bad"/>
    <x v="1"/>
    <n v="842"/>
    <n v="842"/>
    <n v="757"/>
    <n v="757"/>
    <n v="750"/>
    <n v="744"/>
    <n v="744"/>
    <n v="726"/>
    <n v="712"/>
    <n v="705"/>
    <n v="695"/>
    <n v="689"/>
    <n v="688"/>
    <n v="683"/>
    <n v="671"/>
    <n v="663"/>
    <n v="663"/>
    <n v="662"/>
    <n v="662"/>
  </r>
  <r>
    <x v="1"/>
    <x v="4"/>
    <s v="2017/09/14, C"/>
    <x v="10"/>
    <x v="1"/>
    <s v="is_ach_fp_bad"/>
    <x v="0"/>
    <n v="0.38354350677770799"/>
    <n v="0.5196811867462322"/>
    <n v="0.57182093164016523"/>
    <n v="0.64129005438799602"/>
    <n v="0.69863232346281268"/>
    <n v="0.7625756855629674"/>
    <n v="0.82917509075764395"/>
    <n v="0.83820535225860893"/>
    <n v="0.84875030197993739"/>
    <n v="0.85251540667518821"/>
    <n v="0.86019221987950734"/>
    <n v="0.87814333816332224"/>
    <n v="0.88522447362703294"/>
    <n v="0.88849964152649508"/>
    <n v="0.89727542807346805"/>
    <n v="0.89933962127046596"/>
    <n v="0.90951581532828507"/>
    <n v="0.90951581532828507"/>
    <n v="0.92075445482764517"/>
  </r>
  <r>
    <x v="1"/>
    <x v="4"/>
    <s v="2017/09/14, C"/>
    <x v="10"/>
    <x v="1"/>
    <s v="is_ach_fp_bad"/>
    <x v="1"/>
    <n v="706"/>
    <n v="662"/>
    <n v="640"/>
    <n v="616"/>
    <n v="598"/>
    <n v="587"/>
    <n v="575"/>
    <n v="564"/>
    <n v="557"/>
    <n v="550"/>
    <n v="543"/>
    <n v="532"/>
    <n v="527"/>
    <n v="521"/>
    <n v="518"/>
    <n v="513"/>
    <n v="507"/>
    <n v="502"/>
    <n v="499"/>
  </r>
  <r>
    <x v="1"/>
    <x v="4"/>
    <s v="2017/09/14, T"/>
    <x v="10"/>
    <x v="2"/>
    <s v="is_ach_fp_bad"/>
    <x v="0"/>
    <n v="0.333427919647939"/>
    <n v="0.42509623666148344"/>
    <n v="0.50832918009458161"/>
    <n v="0.59657363236521843"/>
    <n v="0.65816124636642814"/>
    <n v="0.75722859374302354"/>
    <n v="0.76653979190513277"/>
    <n v="0.89604083649549693"/>
    <n v="0.90887531778887376"/>
    <n v="0.90887531778887376"/>
    <n v="0.90887531778887376"/>
    <n v="0.92518448419241728"/>
    <n v="0.92518448419241728"/>
    <n v="0.92518448419241728"/>
    <n v="0.92518448419241728"/>
    <n v="0.9937453555768736"/>
    <n v="0.9937453555768736"/>
    <n v="0.9937453555768736"/>
    <n v="0.9937453555768736"/>
  </r>
  <r>
    <x v="1"/>
    <x v="4"/>
    <s v="2017/09/14, T"/>
    <x v="10"/>
    <x v="2"/>
    <s v="is_ach_fp_bad"/>
    <x v="1"/>
    <n v="615"/>
    <n v="580"/>
    <n v="555"/>
    <n v="536"/>
    <n v="521"/>
    <n v="510"/>
    <n v="501"/>
    <n v="491"/>
    <n v="482"/>
    <n v="476"/>
    <n v="470"/>
    <n v="464"/>
    <n v="461"/>
    <n v="457"/>
    <n v="452"/>
    <n v="446"/>
    <n v="442"/>
    <n v="437"/>
    <n v="434"/>
  </r>
  <r>
    <x v="1"/>
    <x v="4"/>
    <s v="2017/09/14, Y"/>
    <x v="10"/>
    <x v="3"/>
    <s v="is_ach_fp_bad"/>
    <x v="0"/>
    <n v="6.5678345455883053E-2"/>
    <n v="7.055258464990069E-2"/>
    <n v="9.4572006777356721E-2"/>
    <n v="0.16815677276778945"/>
    <n v="0.26971113693905474"/>
    <n v="0.29036960541810281"/>
    <n v="0.32077179502773312"/>
    <n v="0.35001723019183884"/>
    <n v="0.40242161854152408"/>
    <n v="0.42102446925103998"/>
    <n v="0.42141191277609402"/>
    <n v="0.42947505472344905"/>
    <n v="0.42956000783836151"/>
    <n v="0.42956000783836151"/>
    <n v="0.42956000783836151"/>
    <n v="0.42956000783836151"/>
    <n v="0.46597918252408999"/>
    <n v="0.48524414501148222"/>
    <n v="0.48524414501148222"/>
  </r>
  <r>
    <x v="1"/>
    <x v="4"/>
    <s v="2017/09/14, Y"/>
    <x v="10"/>
    <x v="3"/>
    <s v="is_ach_fp_bad"/>
    <x v="1"/>
    <n v="758"/>
    <n v="740"/>
    <n v="725"/>
    <n v="721"/>
    <n v="716"/>
    <n v="708"/>
    <n v="699"/>
    <n v="694"/>
    <n v="693"/>
    <n v="683"/>
    <n v="677"/>
    <n v="672"/>
    <n v="669"/>
    <n v="669"/>
    <n v="668"/>
    <n v="667"/>
    <n v="663"/>
    <n v="657"/>
    <n v="657"/>
  </r>
  <r>
    <x v="1"/>
    <x v="4"/>
    <s v="2017/09/21, C"/>
    <x v="11"/>
    <x v="1"/>
    <s v="is_ach_fp_bad"/>
    <x v="0"/>
    <n v="0.18076317854132673"/>
    <n v="0.47544823387043872"/>
    <n v="0.53431302595844732"/>
    <n v="0.59795594114396988"/>
    <n v="0.64494879995236398"/>
    <n v="0.65461816944197548"/>
    <n v="0.66901163793025364"/>
    <n v="0.67311316400507215"/>
    <n v="0.77672154958117812"/>
    <n v="0.88897049457026944"/>
    <n v="0.89916090346166622"/>
    <n v="0.90248556568803617"/>
    <n v="0.90248556568803617"/>
    <n v="0.90593421121815121"/>
    <n v="0.90609121672946091"/>
    <n v="0.90780894170233029"/>
    <n v="0.91261758021208927"/>
    <n v="0.91509211965785131"/>
    <n v="0.92219472190920948"/>
  </r>
  <r>
    <x v="1"/>
    <x v="4"/>
    <s v="2017/09/21, C"/>
    <x v="11"/>
    <x v="1"/>
    <s v="is_ach_fp_bad"/>
    <x v="1"/>
    <n v="692"/>
    <n v="647"/>
    <n v="625"/>
    <n v="603"/>
    <n v="588"/>
    <n v="575"/>
    <n v="567"/>
    <n v="556"/>
    <n v="551"/>
    <n v="542"/>
    <n v="535"/>
    <n v="531"/>
    <n v="525"/>
    <n v="521"/>
    <n v="516"/>
    <n v="512"/>
    <n v="505"/>
    <n v="501"/>
    <n v="498"/>
  </r>
  <r>
    <x v="1"/>
    <x v="4"/>
    <s v="2017/09/21, T"/>
    <x v="11"/>
    <x v="2"/>
    <s v="is_ach_fp_bad"/>
    <x v="0"/>
    <n v="0.22039887435025124"/>
    <n v="0.22392054168663997"/>
    <n v="0.57413525756731987"/>
    <n v="0.62332484013887124"/>
    <n v="0.78408983491245599"/>
    <n v="0.80744126581329856"/>
    <n v="0.81699483689578012"/>
    <n v="0.82279547336853809"/>
    <n v="0.82279547336853809"/>
    <n v="0.82406745629256539"/>
    <n v="0.83701532263587053"/>
    <n v="0.83874529848711765"/>
    <n v="0.84245719701325517"/>
    <n v="0.84665917697844673"/>
    <n v="0.84665917697844673"/>
    <n v="0.85357954552795867"/>
    <n v="0.85357954552795867"/>
    <n v="0.85357954552795867"/>
    <n v="0.85430032573037373"/>
  </r>
  <r>
    <x v="1"/>
    <x v="4"/>
    <s v="2017/09/21, T"/>
    <x v="11"/>
    <x v="2"/>
    <s v="is_ach_fp_bad"/>
    <x v="1"/>
    <n v="655"/>
    <n v="650"/>
    <n v="602"/>
    <n v="563"/>
    <n v="540"/>
    <n v="520"/>
    <n v="507"/>
    <n v="496"/>
    <n v="492"/>
    <n v="486"/>
    <n v="478"/>
    <n v="471"/>
    <n v="466"/>
    <n v="460"/>
    <n v="455"/>
    <n v="450"/>
    <n v="445"/>
    <n v="443"/>
    <n v="438"/>
  </r>
  <r>
    <x v="1"/>
    <x v="4"/>
    <s v="2017/09/21, Y"/>
    <x v="11"/>
    <x v="3"/>
    <s v="is_ach_fp_bad"/>
    <x v="0"/>
    <n v="1.454736253131754E-2"/>
    <n v="0.20564935674465284"/>
    <n v="0.2294688577425098"/>
    <n v="0.23154037031143113"/>
    <n v="0.25027108178293606"/>
    <n v="0.29499193063817558"/>
    <n v="0.35587140400524647"/>
    <n v="0.36810577128912697"/>
    <n v="0.4176027298639019"/>
    <n v="0.47818237182463991"/>
    <n v="0.51723049258856124"/>
    <n v="0.51723049258856124"/>
    <n v="0.51723049258856124"/>
    <n v="0.55262553524383529"/>
    <n v="0.55262553524383529"/>
    <n v="0.57510138732993399"/>
    <n v="0.57510138732993399"/>
    <n v="0.66358899396811843"/>
    <n v="0.66358899396811843"/>
  </r>
  <r>
    <x v="1"/>
    <x v="4"/>
    <s v="2017/09/21, Y"/>
    <x v="11"/>
    <x v="3"/>
    <s v="is_ach_fp_bad"/>
    <x v="1"/>
    <n v="792"/>
    <n v="778"/>
    <n v="762"/>
    <n v="717"/>
    <n v="702"/>
    <n v="693"/>
    <n v="680"/>
    <n v="673"/>
    <n v="666"/>
    <n v="659"/>
    <n v="659"/>
    <n v="655"/>
    <n v="653"/>
    <n v="653"/>
    <n v="646"/>
    <n v="641"/>
    <n v="639"/>
    <n v="637"/>
    <n v="636"/>
  </r>
  <r>
    <x v="1"/>
    <x v="4"/>
    <s v="2017/09/28, C"/>
    <x v="12"/>
    <x v="1"/>
    <s v="is_ach_fp_bad"/>
    <x v="0"/>
    <n v="0.37698108895860377"/>
    <n v="0.49073140352596761"/>
    <n v="0.59780456982180397"/>
    <n v="0.64529652891124722"/>
    <n v="0.74697731523911326"/>
    <n v="0.76249755679289821"/>
    <n v="0.79089605375349947"/>
    <n v="0.83552287072187215"/>
    <n v="0.85000306254191982"/>
    <n v="0.85591535150886788"/>
    <n v="0.86373731083959548"/>
    <n v="0.86669778850299395"/>
    <n v="0.86749478928134149"/>
    <n v="0.86761462460062511"/>
    <n v="0.87922115870761253"/>
    <n v="0.89516817939597182"/>
    <n v="0.89968198200632499"/>
    <n v="0.90350169406953473"/>
    <n v="0.91943883946318372"/>
  </r>
  <r>
    <x v="1"/>
    <x v="4"/>
    <s v="2017/09/28, C"/>
    <x v="12"/>
    <x v="1"/>
    <s v="is_ach_fp_bad"/>
    <x v="1"/>
    <n v="678"/>
    <n v="654"/>
    <n v="624"/>
    <n v="597"/>
    <n v="585"/>
    <n v="573"/>
    <n v="563"/>
    <n v="556"/>
    <n v="547"/>
    <n v="539"/>
    <n v="534"/>
    <n v="527"/>
    <n v="521"/>
    <n v="517"/>
    <n v="512"/>
    <n v="508"/>
    <n v="505"/>
    <n v="500"/>
    <n v="495"/>
  </r>
  <r>
    <x v="1"/>
    <x v="4"/>
    <s v="2017/09/28, T"/>
    <x v="12"/>
    <x v="2"/>
    <s v="is_ach_fp_bad"/>
    <x v="0"/>
    <n v="0.18746114853284129"/>
    <n v="0.57995619539187737"/>
    <n v="0.6886500726508058"/>
    <n v="0.78718887011881855"/>
    <n v="0.79728443755945566"/>
    <n v="0.82919782720778512"/>
    <n v="0.84519788882057179"/>
    <n v="0.86475808372103868"/>
    <n v="0.87420660432071007"/>
    <n v="0.87573897609442908"/>
    <n v="0.8790140798797107"/>
    <n v="0.96371531123967025"/>
    <n v="0.96371531123967025"/>
    <n v="0.96716651388135855"/>
    <n v="0.96716651388135855"/>
    <n v="0.96716651388135855"/>
    <n v="0.96716651388135855"/>
    <n v="0.96716651388135855"/>
    <n v="0.96716651388135855"/>
  </r>
  <r>
    <x v="1"/>
    <x v="4"/>
    <s v="2017/09/28, T"/>
    <x v="12"/>
    <x v="2"/>
    <s v="is_ach_fp_bad"/>
    <x v="1"/>
    <n v="636"/>
    <n v="584"/>
    <n v="563"/>
    <n v="541"/>
    <n v="529"/>
    <n v="516"/>
    <n v="509"/>
    <n v="502"/>
    <n v="491"/>
    <n v="485"/>
    <n v="477"/>
    <n v="472"/>
    <n v="468"/>
    <n v="462"/>
    <n v="456"/>
    <n v="451"/>
    <n v="449"/>
    <n v="444"/>
    <n v="441"/>
  </r>
  <r>
    <x v="1"/>
    <x v="4"/>
    <s v="2017/09/28, Y"/>
    <x v="12"/>
    <x v="3"/>
    <s v="is_ach_fp_bad"/>
    <x v="0"/>
    <n v="4.8656944195393952E-2"/>
    <n v="0.10461994387723302"/>
    <n v="0.28063060714388077"/>
    <n v="0.28859792489333341"/>
    <n v="0.33269275990309238"/>
    <n v="0.33269275990309238"/>
    <n v="0.3661180285600425"/>
    <n v="0.54491595321704467"/>
    <n v="0.55230130522803156"/>
    <n v="0.58559408066990482"/>
    <n v="0.58559408066990482"/>
    <n v="0.6827417395576294"/>
    <n v="0.6827417395576294"/>
    <n v="0.77197394063772229"/>
    <n v="0.77197394063772229"/>
    <n v="0.77197394063772229"/>
    <n v="0.77197394063772229"/>
    <n v="0.78172380171925104"/>
    <n v="0.78172380171925104"/>
  </r>
  <r>
    <x v="1"/>
    <x v="4"/>
    <s v="2017/09/28, Y"/>
    <x v="12"/>
    <x v="3"/>
    <s v="is_ach_fp_bad"/>
    <x v="1"/>
    <n v="791"/>
    <n v="771"/>
    <n v="742"/>
    <n v="727"/>
    <n v="718"/>
    <n v="718"/>
    <n v="699"/>
    <n v="694"/>
    <n v="681"/>
    <n v="673"/>
    <n v="673"/>
    <n v="667"/>
    <n v="667"/>
    <n v="662"/>
    <n v="661"/>
    <n v="661"/>
    <n v="656"/>
    <n v="647"/>
    <n v="647"/>
  </r>
  <r>
    <x v="1"/>
    <x v="4"/>
    <s v="2017/10/05, C"/>
    <x v="13"/>
    <x v="1"/>
    <s v="is_ach_fp_bad"/>
    <x v="0"/>
    <n v="0.38884573454268057"/>
    <n v="0.52975623918436088"/>
    <n v="0.57192246706816319"/>
    <n v="0.68340900708654695"/>
    <n v="0.70513257423358444"/>
    <n v="0.72107109518335299"/>
    <n v="0.72492263101097787"/>
    <n v="0.77214795860803509"/>
    <n v="0.77558295865478499"/>
    <n v="0.78052431851297011"/>
    <n v="0.79312528530659188"/>
    <n v="0.79379702566102783"/>
    <n v="0.81456458797176756"/>
    <n v="0.82083644499012942"/>
    <n v="0.82126495572962976"/>
    <n v="0.82745329493504305"/>
    <n v="0.83315747515145411"/>
    <n v="0.83792183415629196"/>
    <n v="0.84024591171962748"/>
  </r>
  <r>
    <x v="1"/>
    <x v="4"/>
    <s v="2017/10/05, C"/>
    <x v="13"/>
    <x v="1"/>
    <s v="is_ach_fp_bad"/>
    <x v="1"/>
    <n v="678"/>
    <n v="633"/>
    <n v="614"/>
    <n v="597"/>
    <n v="586"/>
    <n v="574"/>
    <n v="564"/>
    <n v="556"/>
    <n v="546"/>
    <n v="539"/>
    <n v="532"/>
    <n v="527"/>
    <n v="521"/>
    <n v="515"/>
    <n v="510"/>
    <n v="503"/>
    <n v="500"/>
    <n v="497"/>
    <n v="492"/>
  </r>
  <r>
    <x v="1"/>
    <x v="4"/>
    <s v="2017/10/05, T"/>
    <x v="13"/>
    <x v="2"/>
    <s v="is_ach_fp_bad"/>
    <x v="0"/>
    <n v="0.3051450729882228"/>
    <n v="0.53824920211869165"/>
    <n v="0.57109086736358017"/>
    <n v="0.63069465186367279"/>
    <n v="0.6469629836406231"/>
    <n v="0.65722604644640115"/>
    <n v="0.65855575220886808"/>
    <n v="0.666293493091068"/>
    <n v="0.66638226908306397"/>
    <n v="0.66638226908306397"/>
    <n v="0.66638226908306397"/>
    <n v="0.66638226908306397"/>
    <n v="0.66638226908306397"/>
    <n v="0.66638226908306397"/>
    <n v="0.66914529404403444"/>
    <n v="0.94411463059742939"/>
    <n v="0.94474443105325179"/>
    <n v="0.94474443105325179"/>
    <n v="0.94474443105325179"/>
  </r>
  <r>
    <x v="1"/>
    <x v="4"/>
    <s v="2017/10/05, T"/>
    <x v="13"/>
    <x v="2"/>
    <s v="is_ach_fp_bad"/>
    <x v="1"/>
    <n v="624"/>
    <n v="575"/>
    <n v="552"/>
    <n v="528"/>
    <n v="514"/>
    <n v="504"/>
    <n v="495"/>
    <n v="489"/>
    <n v="480"/>
    <n v="475"/>
    <n v="468"/>
    <n v="463"/>
    <n v="457"/>
    <n v="452"/>
    <n v="448"/>
    <n v="443"/>
    <n v="439"/>
    <n v="434"/>
    <n v="431"/>
  </r>
  <r>
    <x v="1"/>
    <x v="4"/>
    <s v="2017/10/05, Y"/>
    <x v="13"/>
    <x v="3"/>
    <s v="is_ach_fp_bad"/>
    <x v="0"/>
    <n v="9.8060671201689376E-2"/>
    <n v="0.15891502624345577"/>
    <n v="0.24032040511669128"/>
    <n v="0.24640584062086796"/>
    <n v="0.33643316492610664"/>
    <n v="0.35302184912024959"/>
    <n v="0.35387381009083446"/>
    <n v="0.42590387574480282"/>
    <n v="0.44440941126840633"/>
    <n v="0.55013776771797118"/>
    <n v="0.55013776771797118"/>
    <n v="0.57537698367739842"/>
    <n v="0.59852902305303823"/>
    <n v="0.59882954619997675"/>
    <n v="0.59882954619997675"/>
    <n v="0.5997417529820529"/>
    <n v="0.5997417529820529"/>
    <n v="0.63337108666523367"/>
    <n v="0.63337108666523367"/>
  </r>
  <r>
    <x v="1"/>
    <x v="4"/>
    <s v="2017/10/05, Y"/>
    <x v="13"/>
    <x v="3"/>
    <s v="is_ach_fp_bad"/>
    <x v="1"/>
    <n v="831"/>
    <n v="797"/>
    <n v="779"/>
    <n v="763"/>
    <n v="752"/>
    <n v="721"/>
    <n v="713"/>
    <n v="707"/>
    <n v="695"/>
    <n v="694"/>
    <n v="694"/>
    <n v="683"/>
    <n v="682"/>
    <n v="677"/>
    <n v="675"/>
    <n v="669"/>
    <n v="669"/>
    <n v="664"/>
    <n v="663"/>
  </r>
  <r>
    <x v="1"/>
    <x v="4"/>
    <s v="2017/10/12, C"/>
    <x v="14"/>
    <x v="1"/>
    <s v="is_ach_fp_bad"/>
    <x v="0"/>
    <n v="0.55246833910374027"/>
    <n v="0.70518963504972942"/>
    <n v="0.76980393106270395"/>
    <n v="0.79496810880926383"/>
    <n v="0.83725181544007909"/>
    <n v="0.84603327484473245"/>
    <n v="0.84943639339955679"/>
    <n v="0.86699801546194877"/>
    <n v="0.88024435503500387"/>
    <n v="0.88775162749545888"/>
    <n v="0.89135521732474787"/>
    <n v="0.89303041929864768"/>
    <n v="0.89345928407686181"/>
    <n v="0.89779476761644972"/>
    <n v="0.89779476761644972"/>
    <n v="0.90158985560055005"/>
    <n v="0.90160935951755117"/>
    <n v="0.90786260918475614"/>
    <n v="0.90792973428721435"/>
  </r>
  <r>
    <x v="1"/>
    <x v="4"/>
    <s v="2017/10/12, C"/>
    <x v="14"/>
    <x v="1"/>
    <s v="is_ach_fp_bad"/>
    <x v="1"/>
    <n v="732"/>
    <n v="672"/>
    <n v="632"/>
    <n v="613"/>
    <n v="603"/>
    <n v="589"/>
    <n v="581"/>
    <n v="573"/>
    <n v="562"/>
    <n v="554"/>
    <n v="548"/>
    <n v="539"/>
    <n v="532"/>
    <n v="525"/>
    <n v="521"/>
    <n v="517"/>
    <n v="513"/>
    <n v="507"/>
    <n v="501"/>
  </r>
  <r>
    <x v="1"/>
    <x v="4"/>
    <s v="2017/10/12, T"/>
    <x v="14"/>
    <x v="2"/>
    <s v="is_ach_fp_bad"/>
    <x v="0"/>
    <n v="0.39920281723597728"/>
    <n v="0.4694718454064884"/>
    <n v="0.57339622874013196"/>
    <n v="0.60776291198369581"/>
    <n v="0.62591806861824795"/>
    <n v="0.62798949701867901"/>
    <n v="0.62964183336525104"/>
    <n v="0.65891837991776581"/>
    <n v="0.65891837991776581"/>
    <n v="0.68483270240354355"/>
    <n v="0.68510536566990732"/>
    <n v="0.68510536566990732"/>
    <n v="0.68718209126686258"/>
    <n v="0.68718209126686258"/>
    <n v="0.7033149859859078"/>
    <n v="0.72178833531100017"/>
    <n v="0.72178833531100017"/>
    <n v="0.75194339443864067"/>
    <n v="0.75297636781082877"/>
  </r>
  <r>
    <x v="1"/>
    <x v="4"/>
    <s v="2017/10/12, T"/>
    <x v="14"/>
    <x v="2"/>
    <s v="is_ach_fp_bad"/>
    <x v="1"/>
    <n v="626"/>
    <n v="573"/>
    <n v="555"/>
    <n v="531"/>
    <n v="523"/>
    <n v="516"/>
    <n v="504"/>
    <n v="494"/>
    <n v="486"/>
    <n v="482"/>
    <n v="475"/>
    <n v="470"/>
    <n v="464"/>
    <n v="459"/>
    <n v="454"/>
    <n v="450"/>
    <n v="445"/>
    <n v="442"/>
    <n v="438"/>
  </r>
  <r>
    <x v="1"/>
    <x v="4"/>
    <s v="2017/10/12, Y"/>
    <x v="14"/>
    <x v="3"/>
    <s v="is_ach_fp_bad"/>
    <x v="0"/>
    <n v="7.6126983415709684E-2"/>
    <n v="7.6126983415709684E-2"/>
    <n v="7.6752025024538748E-2"/>
    <n v="0.10116391037655383"/>
    <n v="0.11362595118201677"/>
    <n v="0.17164197232486564"/>
    <n v="0.2617420330712143"/>
    <n v="0.30041060134511777"/>
    <n v="0.36051286309509367"/>
    <n v="0.36051286309509367"/>
    <n v="0.39016858163659224"/>
    <n v="0.39585224327949592"/>
    <n v="0.42585965878190246"/>
    <n v="0.42585965878190246"/>
    <n v="0.47644906879577409"/>
    <n v="0.47995280554196318"/>
    <n v="0.48394080875985751"/>
    <n v="0.48394080875985751"/>
    <n v="0.48394080875985751"/>
  </r>
  <r>
    <x v="1"/>
    <x v="4"/>
    <s v="2017/10/12, Y"/>
    <x v="14"/>
    <x v="3"/>
    <s v="is_ach_fp_bad"/>
    <x v="1"/>
    <n v="794"/>
    <n v="777"/>
    <n v="764"/>
    <n v="721"/>
    <n v="701"/>
    <n v="700"/>
    <n v="699"/>
    <n v="694"/>
    <n v="685"/>
    <n v="683"/>
    <n v="681"/>
    <n v="676"/>
    <n v="666"/>
    <n v="665"/>
    <n v="661"/>
    <n v="661"/>
    <n v="658"/>
    <n v="655"/>
    <n v="655"/>
  </r>
  <r>
    <x v="1"/>
    <x v="4"/>
    <s v="2017/10/19, C"/>
    <x v="15"/>
    <x v="1"/>
    <s v="is_ach_fp_bad"/>
    <x v="0"/>
    <n v="0.46860836090544222"/>
    <n v="0.66329585097095212"/>
    <n v="0.72350160101290306"/>
    <n v="0.75651045258367677"/>
    <n v="0.77986118422426687"/>
    <n v="0.78477051544969678"/>
    <n v="0.79727909438150812"/>
    <n v="0.85852667836840924"/>
    <n v="0.87269373369956971"/>
    <n v="0.88722053417355773"/>
    <n v="0.88819991031891876"/>
    <n v="0.89979667678767483"/>
    <n v="0.90456662098550011"/>
    <n v="0.90475701685260357"/>
    <n v="0.90917908976282635"/>
    <n v="0.91351729765680068"/>
    <n v="0.91351729765680068"/>
    <n v="0.91716881074256451"/>
    <n v="0.91716881074256451"/>
  </r>
  <r>
    <x v="1"/>
    <x v="4"/>
    <s v="2017/10/19, C"/>
    <x v="15"/>
    <x v="1"/>
    <s v="is_ach_fp_bad"/>
    <x v="1"/>
    <n v="699"/>
    <n v="647"/>
    <n v="620"/>
    <n v="604"/>
    <n v="593"/>
    <n v="582"/>
    <n v="570"/>
    <n v="560"/>
    <n v="551"/>
    <n v="542"/>
    <n v="538"/>
    <n v="533"/>
    <n v="527"/>
    <n v="521"/>
    <n v="516"/>
    <n v="510"/>
    <n v="506"/>
    <n v="505"/>
    <n v="501"/>
  </r>
  <r>
    <x v="1"/>
    <x v="4"/>
    <s v="2017/10/19, T"/>
    <x v="15"/>
    <x v="2"/>
    <s v="is_ach_fp_bad"/>
    <x v="0"/>
    <n v="0.2958188744486514"/>
    <n v="0.47021064907151239"/>
    <n v="0.66549676089558607"/>
    <n v="0.69808152685063429"/>
    <n v="0.77606209226539058"/>
    <n v="0.77712752183886147"/>
    <n v="0.78122671023935253"/>
    <n v="0.7835747696853278"/>
    <n v="0.9434917271504013"/>
    <n v="0.94824496277626158"/>
    <n v="0.9499377427600374"/>
    <n v="0.95362491867257515"/>
    <n v="0.95531672870286277"/>
    <n v="0.95536150327350622"/>
    <n v="0.95536150327350622"/>
    <n v="0.95933129196064348"/>
    <n v="0.95934393929635164"/>
    <n v="0.95934393929635164"/>
    <n v="0.95956626814197521"/>
  </r>
  <r>
    <x v="1"/>
    <x v="4"/>
    <s v="2017/10/19, T"/>
    <x v="15"/>
    <x v="2"/>
    <s v="is_ach_fp_bad"/>
    <x v="1"/>
    <n v="624"/>
    <n v="578"/>
    <n v="551"/>
    <n v="533"/>
    <n v="523"/>
    <n v="513"/>
    <n v="503"/>
    <n v="493"/>
    <n v="486"/>
    <n v="477"/>
    <n v="470"/>
    <n v="466"/>
    <n v="462"/>
    <n v="458"/>
    <n v="455"/>
    <n v="449"/>
    <n v="446"/>
    <n v="443"/>
    <n v="439"/>
  </r>
  <r>
    <x v="1"/>
    <x v="4"/>
    <s v="2017/10/19, Y"/>
    <x v="15"/>
    <x v="3"/>
    <s v="is_ach_fp_bad"/>
    <x v="0"/>
    <n v="2.4419711865299606E-2"/>
    <n v="4.4269948365461637E-2"/>
    <n v="0.14617400670415812"/>
    <n v="0.15010215617884548"/>
    <n v="0.16874332356934427"/>
    <n v="0.16874332356934427"/>
    <n v="0.17012989407259047"/>
    <n v="0.18002161427077271"/>
    <n v="0.18002161427077271"/>
    <n v="0.18911038983508072"/>
    <n v="0.19087637394477783"/>
    <n v="0.20534102431579029"/>
    <n v="0.23003955572602264"/>
    <n v="0.23003955572602264"/>
    <n v="0.23323857513612375"/>
    <n v="0.26347863938191679"/>
    <n v="0.29569792036123477"/>
    <n v="0.30229312931580088"/>
    <n v="0.31975455560111693"/>
  </r>
  <r>
    <x v="1"/>
    <x v="4"/>
    <s v="2017/10/19, Y"/>
    <x v="15"/>
    <x v="3"/>
    <s v="is_ach_fp_bad"/>
    <x v="1"/>
    <n v="922"/>
    <n v="794"/>
    <n v="781"/>
    <n v="767"/>
    <n v="734"/>
    <n v="734"/>
    <n v="724"/>
    <n v="714"/>
    <n v="714"/>
    <n v="714"/>
    <n v="707"/>
    <n v="701"/>
    <n v="695"/>
    <n v="694"/>
    <n v="690"/>
    <n v="685"/>
    <n v="680"/>
    <n v="676"/>
    <n v="675"/>
  </r>
  <r>
    <x v="1"/>
    <x v="4"/>
    <s v="2017/10/26, C"/>
    <x v="16"/>
    <x v="1"/>
    <s v="is_ach_fp_bad"/>
    <x v="0"/>
    <n v="0.49747267068205991"/>
    <n v="0.64424063656090713"/>
    <n v="0.71544482106009755"/>
    <n v="0.76231635418892674"/>
    <n v="0.82793477796693249"/>
    <n v="0.84183234666951645"/>
    <n v="0.84844722404752548"/>
    <n v="0.85811014398816943"/>
    <n v="0.88193066540173615"/>
    <n v="0.88677926015022401"/>
    <n v="0.89733633375640243"/>
    <n v="0.89733633375640243"/>
    <n v="0.90709031936089568"/>
    <n v="0.91029425467169189"/>
    <n v="0.91199670700365909"/>
    <n v="0.91199670700365909"/>
    <n v="0.92560537206512483"/>
    <n v="0.92869561009043333"/>
    <n v="0.94683907562298575"/>
  </r>
  <r>
    <x v="1"/>
    <x v="4"/>
    <s v="2017/10/26, C"/>
    <x v="16"/>
    <x v="1"/>
    <s v="is_ach_fp_bad"/>
    <x v="1"/>
    <n v="700"/>
    <n v="653"/>
    <n v="624"/>
    <n v="613"/>
    <n v="597"/>
    <n v="589"/>
    <n v="577"/>
    <n v="567"/>
    <n v="557"/>
    <n v="550"/>
    <n v="540"/>
    <n v="536"/>
    <n v="530"/>
    <n v="526"/>
    <n v="523"/>
    <n v="519"/>
    <n v="514"/>
    <n v="510"/>
    <n v="504"/>
  </r>
  <r>
    <x v="1"/>
    <x v="4"/>
    <s v="2017/10/26, T"/>
    <x v="16"/>
    <x v="2"/>
    <s v="is_ach_fp_bad"/>
    <x v="0"/>
    <n v="0.56432268325137513"/>
    <n v="0.68621785477012875"/>
    <n v="0.70332486815660644"/>
    <n v="0.71722234941589824"/>
    <n v="0.77253599900817116"/>
    <n v="0.77548782516994252"/>
    <n v="0.79406301613903019"/>
    <n v="0.7949926895257674"/>
    <n v="0.81265127213981614"/>
    <n v="0.81550558890107427"/>
    <n v="0.85755742100172383"/>
    <n v="0.85755742100172383"/>
    <n v="0.87415615110991363"/>
    <n v="0.87415615110991363"/>
    <n v="0.9565643740009826"/>
    <n v="0.95697801790211323"/>
    <n v="0.95697801790211323"/>
    <n v="0.95892352963054428"/>
    <n v="0.95892352963054428"/>
  </r>
  <r>
    <x v="1"/>
    <x v="4"/>
    <s v="2017/10/26, T"/>
    <x v="16"/>
    <x v="2"/>
    <s v="is_ach_fp_bad"/>
    <x v="1"/>
    <n v="602"/>
    <n v="569"/>
    <n v="559"/>
    <n v="544"/>
    <n v="524"/>
    <n v="511"/>
    <n v="506"/>
    <n v="501"/>
    <n v="492"/>
    <n v="481"/>
    <n v="474"/>
    <n v="468"/>
    <n v="464"/>
    <n v="461"/>
    <n v="456"/>
    <n v="451"/>
    <n v="449"/>
    <n v="445"/>
    <n v="440"/>
  </r>
  <r>
    <x v="1"/>
    <x v="4"/>
    <s v="2017/10/26, Y"/>
    <x v="16"/>
    <x v="3"/>
    <s v="is_ach_fp_bad"/>
    <x v="0"/>
    <n v="0.1231174232499956"/>
    <n v="0.16714166691917173"/>
    <n v="0.18336339540768476"/>
    <n v="0.18336339540768476"/>
    <n v="0.18997702353638965"/>
    <n v="0.26296562517323535"/>
    <n v="0.26767890225696833"/>
    <n v="0.29416044650322953"/>
    <n v="0.37869244432449906"/>
    <n v="0.3909870787476849"/>
    <n v="0.43906187493884624"/>
    <n v="0.51491305563694334"/>
    <n v="0.52900082878678867"/>
    <n v="0.55488380310310381"/>
    <n v="0.55488380310310381"/>
    <n v="0.55488380310310381"/>
    <n v="0.57390028742894228"/>
    <n v="0.62620127126032532"/>
    <n v="0.62672888458895404"/>
  </r>
  <r>
    <x v="1"/>
    <x v="4"/>
    <s v="2017/10/26, Y"/>
    <x v="16"/>
    <x v="3"/>
    <s v="is_ach_fp_bad"/>
    <x v="1"/>
    <n v="792"/>
    <n v="760"/>
    <n v="757"/>
    <n v="757"/>
    <n v="749"/>
    <n v="746"/>
    <n v="734"/>
    <n v="727"/>
    <n v="722"/>
    <n v="713"/>
    <n v="703"/>
    <n v="698"/>
    <n v="690"/>
    <n v="681"/>
    <n v="680"/>
    <n v="680"/>
    <n v="677"/>
    <n v="673"/>
    <n v="668"/>
  </r>
  <r>
    <x v="1"/>
    <x v="4"/>
    <s v="2017/11/02, C"/>
    <x v="17"/>
    <x v="1"/>
    <s v="is_ach_fp_bad"/>
    <x v="0"/>
    <n v="0.3510073485693645"/>
    <n v="0.49411973151833521"/>
    <n v="0.56344208802901019"/>
    <n v="0.61650864463000821"/>
    <n v="0.63385552274522483"/>
    <n v="0.68403585551909618"/>
    <n v="0.71598785718674751"/>
    <n v="0.81171698087960931"/>
    <n v="0.83142412269005372"/>
    <n v="0.835684976246996"/>
    <n v="0.83847110329270003"/>
    <n v="0.83911940466755452"/>
    <n v="0.84138853307850492"/>
    <n v="0.86498546226673056"/>
    <n v="0.89410528041763104"/>
    <n v="0.89457840089083052"/>
    <n v="0.91328552837803867"/>
    <n v="0.91796730097329116"/>
    <n v="0.91807062073002965"/>
  </r>
  <r>
    <x v="1"/>
    <x v="4"/>
    <s v="2017/11/02, C"/>
    <x v="17"/>
    <x v="1"/>
    <s v="is_ach_fp_bad"/>
    <x v="1"/>
    <n v="705"/>
    <n v="659"/>
    <n v="629"/>
    <n v="605"/>
    <n v="595"/>
    <n v="580"/>
    <n v="570"/>
    <n v="563"/>
    <n v="554"/>
    <n v="544"/>
    <n v="539"/>
    <n v="534"/>
    <n v="529"/>
    <n v="524"/>
    <n v="518"/>
    <n v="513"/>
    <n v="508"/>
    <n v="505"/>
    <n v="502"/>
  </r>
  <r>
    <x v="1"/>
    <x v="4"/>
    <s v="2017/11/02, T"/>
    <x v="17"/>
    <x v="2"/>
    <s v="is_ach_fp_bad"/>
    <x v="0"/>
    <n v="0.40011452194554864"/>
    <n v="0.55301502177163808"/>
    <n v="0.79323771663987253"/>
    <n v="0.79936353691269924"/>
    <n v="0.82474939875588482"/>
    <n v="0.84847207600186703"/>
    <n v="0.85491224094615026"/>
    <n v="0.86716617470147883"/>
    <n v="0.86928775536390979"/>
    <n v="0.87671702655984096"/>
    <n v="0.88928778969113054"/>
    <n v="0.90692973069368288"/>
    <n v="0.91034521354325904"/>
    <n v="0.91034521354325904"/>
    <n v="0.92862104498283493"/>
    <n v="0.92878742089100386"/>
    <n v="0.92878742089100386"/>
    <n v="0.92878742089100386"/>
    <n v="0.93155296083582739"/>
  </r>
  <r>
    <x v="1"/>
    <x v="4"/>
    <s v="2017/11/02, T"/>
    <x v="17"/>
    <x v="2"/>
    <s v="is_ach_fp_bad"/>
    <x v="1"/>
    <n v="597"/>
    <n v="565"/>
    <n v="544"/>
    <n v="532"/>
    <n v="518"/>
    <n v="508"/>
    <n v="500"/>
    <n v="492"/>
    <n v="484"/>
    <n v="480"/>
    <n v="475"/>
    <n v="469"/>
    <n v="462"/>
    <n v="456"/>
    <n v="452"/>
    <n v="447"/>
    <n v="445"/>
    <n v="442"/>
    <n v="440"/>
  </r>
  <r>
    <x v="1"/>
    <x v="4"/>
    <s v="2017/11/02, Y"/>
    <x v="17"/>
    <x v="3"/>
    <s v="is_ach_fp_bad"/>
    <x v="0"/>
    <n v="3.8889335816812649E-2"/>
    <n v="3.8889335816812649E-2"/>
    <n v="3.8889335816812649E-2"/>
    <n v="4.2366640398377238E-2"/>
    <n v="6.1595701972002447E-2"/>
    <n v="0.16770834727140249"/>
    <n v="0.18116107141497037"/>
    <n v="0.20233728319888999"/>
    <n v="0.21476950675469633"/>
    <n v="0.22116854253193813"/>
    <n v="0.22116854253193813"/>
    <n v="0.22116854253193813"/>
    <n v="0.22116854253193813"/>
    <n v="0.23900125519817847"/>
    <n v="0.33490584773855198"/>
    <n v="0.33490584773855198"/>
    <n v="0.35232239500177642"/>
    <n v="0.35232239500177642"/>
    <n v="0.40126490141391202"/>
  </r>
  <r>
    <x v="1"/>
    <x v="4"/>
    <s v="2017/11/02, Y"/>
    <x v="17"/>
    <x v="3"/>
    <s v="is_ach_fp_bad"/>
    <x v="1"/>
    <n v="764"/>
    <n v="764"/>
    <n v="764"/>
    <n v="759"/>
    <n v="737"/>
    <n v="722"/>
    <n v="718"/>
    <n v="716"/>
    <n v="704"/>
    <n v="695"/>
    <n v="694"/>
    <n v="694"/>
    <n v="694"/>
    <n v="689"/>
    <n v="685"/>
    <n v="683"/>
    <n v="679"/>
    <n v="679"/>
    <n v="673"/>
  </r>
  <r>
    <x v="1"/>
    <x v="4"/>
    <s v="2017/11/09, C"/>
    <x v="18"/>
    <x v="1"/>
    <s v="is_ach_fp_bad"/>
    <x v="0"/>
    <n v="0.51523219906743989"/>
    <n v="0.62470957306330477"/>
    <n v="0.74628714133420015"/>
    <n v="0.81035275203211121"/>
    <n v="0.8507003740302056"/>
    <n v="0.86367296795801518"/>
    <n v="0.87312669914526753"/>
    <n v="0.87911545630045407"/>
    <n v="0.88223555984293456"/>
    <n v="0.89565363565078371"/>
    <n v="0.90703678079873196"/>
    <n v="0.95052208182550624"/>
    <n v="0.96293915337621516"/>
    <n v="0.96410631212224174"/>
    <n v="0.96418048823335234"/>
    <n v="0.96876121862005315"/>
    <n v="0.96986011526433757"/>
    <n v="0.96986011526433757"/>
    <n v="0.97280935271749758"/>
  </r>
  <r>
    <x v="1"/>
    <x v="4"/>
    <s v="2017/11/09, C"/>
    <x v="18"/>
    <x v="1"/>
    <s v="is_ach_fp_bad"/>
    <x v="1"/>
    <n v="744"/>
    <n v="685"/>
    <n v="644"/>
    <n v="621"/>
    <n v="603"/>
    <n v="586"/>
    <n v="575"/>
    <n v="565"/>
    <n v="554"/>
    <n v="544"/>
    <n v="536"/>
    <n v="529"/>
    <n v="523"/>
    <n v="518"/>
    <n v="514"/>
    <n v="509"/>
    <n v="503"/>
    <n v="499"/>
    <n v="495"/>
  </r>
  <r>
    <x v="1"/>
    <x v="4"/>
    <s v="2017/11/09, T"/>
    <x v="18"/>
    <x v="2"/>
    <s v="is_ach_fp_bad"/>
    <x v="0"/>
    <n v="0.45268398988818592"/>
    <n v="0.60127107124771795"/>
    <n v="0.70723714092201961"/>
    <n v="0.73721687182586892"/>
    <n v="0.80818911725549825"/>
    <n v="0.81276935239328629"/>
    <n v="0.81296198415810972"/>
    <n v="0.8252531358766102"/>
    <n v="0.84041382868568171"/>
    <n v="0.84041382868568171"/>
    <n v="0.84087860296536943"/>
    <n v="0.84385971403415339"/>
    <n v="0.84385971403415339"/>
    <n v="0.85583558402693372"/>
    <n v="0.8806361327997726"/>
    <n v="0.88159583265133312"/>
    <n v="0.88422076078440293"/>
    <n v="0.90291275329138276"/>
    <n v="0.90291275329138276"/>
  </r>
  <r>
    <x v="1"/>
    <x v="4"/>
    <s v="2017/11/09, T"/>
    <x v="18"/>
    <x v="2"/>
    <s v="is_ach_fp_bad"/>
    <x v="1"/>
    <n v="608"/>
    <n v="577"/>
    <n v="555"/>
    <n v="536"/>
    <n v="524"/>
    <n v="515"/>
    <n v="508"/>
    <n v="499"/>
    <n v="490"/>
    <n v="486"/>
    <n v="478"/>
    <n v="474"/>
    <n v="474"/>
    <n v="470"/>
    <n v="465"/>
    <n v="461"/>
    <n v="457"/>
    <n v="453"/>
    <n v="449"/>
  </r>
  <r>
    <x v="1"/>
    <x v="4"/>
    <s v="2017/11/09, Y"/>
    <x v="18"/>
    <x v="3"/>
    <s v="is_ach_fp_bad"/>
    <x v="0"/>
    <n v="3.6413947392453794E-2"/>
    <n v="3.9549712609795618E-2"/>
    <n v="0.11820368557492569"/>
    <n v="0.20443090704381975"/>
    <n v="0.2634034841583362"/>
    <n v="0.32444376417367499"/>
    <n v="0.34431077898086726"/>
    <n v="0.38559352203845992"/>
    <n v="0.38887350537027354"/>
    <n v="0.42509936225189909"/>
    <n v="0.4274105886548773"/>
    <n v="0.43580710172212128"/>
    <n v="0.43580710172212128"/>
    <n v="0.44151455453206367"/>
    <n v="0.4431516283481215"/>
    <n v="0.45122065278253792"/>
    <n v="0.45847579409476008"/>
    <n v="0.46348924493626786"/>
    <n v="0.49450493003203821"/>
  </r>
  <r>
    <x v="1"/>
    <x v="4"/>
    <s v="2017/11/09, Y"/>
    <x v="18"/>
    <x v="3"/>
    <s v="is_ach_fp_bad"/>
    <x v="1"/>
    <n v="808"/>
    <n v="805"/>
    <n v="766"/>
    <n v="746"/>
    <n v="736"/>
    <n v="727"/>
    <n v="719"/>
    <n v="712"/>
    <n v="709"/>
    <n v="702"/>
    <n v="694"/>
    <n v="684"/>
    <n v="684"/>
    <n v="680"/>
    <n v="679"/>
    <n v="678"/>
    <n v="678"/>
    <n v="676"/>
    <n v="670"/>
  </r>
  <r>
    <x v="1"/>
    <x v="4"/>
    <s v="2017/11/16, C"/>
    <x v="19"/>
    <x v="1"/>
    <s v="is_ach_fp_bad"/>
    <x v="0"/>
    <n v="0.42814945033111007"/>
    <n v="0.57549680509446821"/>
    <n v="0.72457596646708444"/>
    <n v="0.74681499304270993"/>
    <n v="0.79494439410110251"/>
    <n v="0.81366663015970686"/>
    <n v="0.85795354245352451"/>
    <n v="0.86678652694492497"/>
    <n v="0.88552405772809917"/>
    <n v="0.88980120859875189"/>
    <n v="0.8908069950534131"/>
    <n v="0.8958175120595534"/>
    <n v="0.90970517584182875"/>
    <n v="0.91021128515931227"/>
    <n v="0.91059213874312128"/>
    <n v="0.91059213874312128"/>
    <n v="0.91102881141377678"/>
    <n v="0.91510193877004131"/>
    <n v="0.91969924003108672"/>
  </r>
  <r>
    <x v="1"/>
    <x v="4"/>
    <s v="2017/11/16, C"/>
    <x v="19"/>
    <x v="1"/>
    <s v="is_ach_fp_bad"/>
    <x v="1"/>
    <n v="718"/>
    <n v="663"/>
    <n v="624"/>
    <n v="610"/>
    <n v="593"/>
    <n v="580"/>
    <n v="567"/>
    <n v="558"/>
    <n v="550"/>
    <n v="540"/>
    <n v="533"/>
    <n v="526"/>
    <n v="521"/>
    <n v="515"/>
    <n v="511"/>
    <n v="506"/>
    <n v="502"/>
    <n v="497"/>
    <n v="492"/>
  </r>
  <r>
    <x v="1"/>
    <x v="4"/>
    <s v="2017/11/16, T"/>
    <x v="19"/>
    <x v="2"/>
    <s v="is_ach_fp_bad"/>
    <x v="0"/>
    <n v="0.70002854395285619"/>
    <n v="0.84827813140137887"/>
    <n v="0.87944607361887694"/>
    <n v="0.89621243115261218"/>
    <n v="0.91400203780568579"/>
    <n v="0.91996670945143555"/>
    <n v="0.92354617730714628"/>
    <n v="0.93574589517997508"/>
    <n v="0.94695515463247426"/>
    <n v="0.94990622877580477"/>
    <n v="0.94990622877580477"/>
    <n v="0.95544070225116717"/>
    <n v="0.95649207290122051"/>
    <n v="0.95771136051332029"/>
    <n v="0.95771136051332029"/>
    <n v="0.95771136051332029"/>
    <n v="0.95771460496391236"/>
    <n v="0.95771460496391236"/>
    <n v="0.95771460496391236"/>
  </r>
  <r>
    <x v="1"/>
    <x v="4"/>
    <s v="2017/11/16, T"/>
    <x v="19"/>
    <x v="2"/>
    <s v="is_ach_fp_bad"/>
    <x v="1"/>
    <n v="629"/>
    <n v="580"/>
    <n v="558"/>
    <n v="544"/>
    <n v="527"/>
    <n v="514"/>
    <n v="505"/>
    <n v="492"/>
    <n v="484"/>
    <n v="478"/>
    <n v="471"/>
    <n v="465"/>
    <n v="457"/>
    <n v="452"/>
    <n v="448"/>
    <n v="444"/>
    <n v="440"/>
    <n v="438"/>
    <n v="434"/>
  </r>
  <r>
    <x v="1"/>
    <x v="4"/>
    <s v="2017/11/16, Y"/>
    <x v="19"/>
    <x v="3"/>
    <s v="is_ach_fp_bad"/>
    <x v="0"/>
    <n v="6.4054440203046861E-2"/>
    <n v="8.1883047501132927E-2"/>
    <n v="0.13206471532564731"/>
    <n v="0.19367342995375289"/>
    <n v="0.30192619576926322"/>
    <n v="0.30268594008404753"/>
    <n v="0.3100952639330784"/>
    <n v="0.3931204212144444"/>
    <n v="0.40209170568709623"/>
    <n v="0.40209170568709623"/>
    <n v="0.40209170568709623"/>
    <n v="0.41757977960071496"/>
    <n v="0.42276825520436578"/>
    <n v="0.42399934590842281"/>
    <n v="0.45257077275563473"/>
    <n v="0.48725622609513081"/>
    <n v="0.55436036954624068"/>
    <n v="0.55954382041951556"/>
    <n v="0.55954382041951556"/>
  </r>
  <r>
    <x v="1"/>
    <x v="4"/>
    <s v="2017/11/16, Y"/>
    <x v="19"/>
    <x v="3"/>
    <s v="is_ach_fp_bad"/>
    <x v="1"/>
    <n v="789"/>
    <n v="777"/>
    <n v="753"/>
    <n v="746"/>
    <n v="743"/>
    <n v="731"/>
    <n v="726"/>
    <n v="723"/>
    <n v="714"/>
    <n v="714"/>
    <n v="713"/>
    <n v="704"/>
    <n v="700"/>
    <n v="696"/>
    <n v="691"/>
    <n v="684"/>
    <n v="679"/>
    <n v="670"/>
    <n v="669"/>
  </r>
  <r>
    <x v="1"/>
    <x v="4"/>
    <s v="2017/11/23, C"/>
    <x v="20"/>
    <x v="1"/>
    <s v="is_ach_fp_bad"/>
    <x v="0"/>
    <n v="0.46702655491527922"/>
    <n v="0.58841021156925055"/>
    <n v="0.71511733510097708"/>
    <n v="0.7558360457533394"/>
    <n v="0.78760669779243742"/>
    <n v="0.8113985695079341"/>
    <n v="0.82031145213479317"/>
    <n v="0.82773712526851684"/>
    <n v="0.83332282725372797"/>
    <n v="0.84816079381526555"/>
    <n v="0.84865927728332802"/>
    <n v="0.85177050888604611"/>
    <n v="0.86018430340586405"/>
    <n v="0.8638263278378282"/>
    <n v="0.86924958433265997"/>
    <n v="0.91103606960081029"/>
    <n v="0.91302988254526274"/>
    <n v="0.91606713561422048"/>
    <n v="0.91789883784734949"/>
  </r>
  <r>
    <x v="1"/>
    <x v="4"/>
    <s v="2017/11/23, C"/>
    <x v="20"/>
    <x v="1"/>
    <s v="is_ach_fp_bad"/>
    <x v="1"/>
    <n v="694"/>
    <n v="657"/>
    <n v="620"/>
    <n v="605"/>
    <n v="590"/>
    <n v="577"/>
    <n v="565"/>
    <n v="558"/>
    <n v="548"/>
    <n v="539"/>
    <n v="532"/>
    <n v="525"/>
    <n v="520"/>
    <n v="516"/>
    <n v="510"/>
    <n v="504"/>
    <n v="500"/>
    <n v="495"/>
    <n v="492"/>
  </r>
  <r>
    <x v="1"/>
    <x v="4"/>
    <s v="2017/11/23, T"/>
    <x v="20"/>
    <x v="2"/>
    <s v="is_ach_fp_bad"/>
    <x v="0"/>
    <n v="0.56575246075605279"/>
    <n v="0.71705845949328884"/>
    <n v="0.74592161295564507"/>
    <n v="0.80669610065046815"/>
    <n v="0.84592275467207378"/>
    <n v="0.88644885156277564"/>
    <n v="0.89411561094889525"/>
    <n v="0.93640710806399396"/>
    <n v="0.94175303089416129"/>
    <n v="0.94654498315689473"/>
    <n v="0.94685068905490111"/>
    <n v="0.94685068905490111"/>
    <n v="0.94731434439396389"/>
    <n v="0.94731434439396389"/>
    <n v="0.94731434439396389"/>
    <n v="0.94879458264730165"/>
    <n v="0.94879458264730165"/>
    <n v="0.95520491968977317"/>
    <n v="0.95527603596334754"/>
  </r>
  <r>
    <x v="1"/>
    <x v="4"/>
    <s v="2017/11/23, T"/>
    <x v="20"/>
    <x v="2"/>
    <s v="is_ach_fp_bad"/>
    <x v="1"/>
    <n v="605"/>
    <n v="569"/>
    <n v="551"/>
    <n v="529"/>
    <n v="515"/>
    <n v="503"/>
    <n v="493"/>
    <n v="485"/>
    <n v="479"/>
    <n v="471"/>
    <n v="464"/>
    <n v="458"/>
    <n v="453"/>
    <n v="449"/>
    <n v="446"/>
    <n v="442"/>
    <n v="438"/>
    <n v="435"/>
    <n v="432"/>
  </r>
  <r>
    <x v="1"/>
    <x v="4"/>
    <s v="2017/11/23, Y"/>
    <x v="20"/>
    <x v="3"/>
    <s v="is_ach_fp_bad"/>
    <x v="0"/>
    <n v="3.0113758474542656E-2"/>
    <n v="0.11120842206085216"/>
    <n v="0.15511802865731905"/>
    <n v="0.18287197506795813"/>
    <n v="0.29916627709847926"/>
    <n v="0.34583685468209302"/>
    <n v="0.35157783941516757"/>
    <n v="0.42320945917331437"/>
    <n v="0.4479343577235031"/>
    <n v="0.45468798484192174"/>
    <n v="0.54772867350585852"/>
    <n v="0.61569320459254084"/>
    <n v="0.61807307057571503"/>
    <n v="0.62201556506286715"/>
    <n v="0.64318741650660116"/>
    <n v="0.64318741650660116"/>
    <n v="0.64541729756310118"/>
    <n v="0.64541729756310118"/>
    <n v="0.65953372651095787"/>
  </r>
  <r>
    <x v="1"/>
    <x v="4"/>
    <s v="2017/11/23, Y"/>
    <x v="20"/>
    <x v="3"/>
    <s v="is_ach_fp_bad"/>
    <x v="1"/>
    <n v="821"/>
    <n v="780"/>
    <n v="762"/>
    <n v="748"/>
    <n v="734"/>
    <n v="718"/>
    <n v="704"/>
    <n v="702"/>
    <n v="696"/>
    <n v="694"/>
    <n v="686"/>
    <n v="685"/>
    <n v="681"/>
    <n v="674"/>
    <n v="669"/>
    <n v="664"/>
    <n v="662"/>
    <n v="661"/>
    <n v="656"/>
  </r>
  <r>
    <x v="1"/>
    <x v="4"/>
    <s v="2017/11/30, C"/>
    <x v="21"/>
    <x v="1"/>
    <s v="is_ach_fp_bad"/>
    <x v="0"/>
    <n v="0.2992383428427231"/>
    <n v="0.45917473063294439"/>
    <n v="0.52632637758764556"/>
    <n v="0.54412154686854008"/>
    <n v="0.61499627645652644"/>
    <n v="0.63776350594609998"/>
    <n v="0.66328556187006293"/>
    <n v="0.71633814043642352"/>
    <n v="0.75924792354225101"/>
    <n v="0.76453751038011852"/>
    <n v="0.767700900678569"/>
    <n v="0.77488826481260542"/>
    <n v="0.77558223590709552"/>
    <n v="0.80883450117054978"/>
    <n v="0.81254077410965253"/>
    <n v="0.81441413720323586"/>
    <n v="0.85229135320471439"/>
    <n v="0.85846676652010545"/>
    <n v="0.8590512551547056"/>
  </r>
  <r>
    <x v="1"/>
    <x v="4"/>
    <s v="2017/11/30, C"/>
    <x v="21"/>
    <x v="1"/>
    <s v="is_ach_fp_bad"/>
    <x v="1"/>
    <n v="699"/>
    <n v="658"/>
    <n v="633"/>
    <n v="614"/>
    <n v="596"/>
    <n v="585"/>
    <n v="574"/>
    <n v="564"/>
    <n v="556"/>
    <n v="550"/>
    <n v="541"/>
    <n v="534"/>
    <n v="529"/>
    <n v="524"/>
    <n v="520"/>
    <n v="516"/>
    <n v="511"/>
    <n v="508"/>
    <n v="504"/>
  </r>
  <r>
    <x v="1"/>
    <x v="4"/>
    <s v="2017/11/30, G"/>
    <x v="21"/>
    <x v="4"/>
    <s v="is_ach_fp_bad"/>
    <x v="0"/>
    <m/>
    <m/>
    <m/>
    <m/>
    <m/>
    <m/>
    <m/>
    <m/>
    <m/>
    <m/>
    <m/>
    <m/>
    <m/>
    <m/>
    <m/>
    <m/>
    <m/>
    <m/>
    <m/>
  </r>
  <r>
    <x v="1"/>
    <x v="4"/>
    <s v="2017/11/30, G"/>
    <x v="21"/>
    <x v="4"/>
    <s v="is_ach_fp_bad"/>
    <x v="1"/>
    <n v="343"/>
    <n v="343"/>
    <n v="343"/>
    <n v="343"/>
    <n v="343"/>
    <n v="343"/>
    <n v="343"/>
    <n v="343"/>
    <n v="343"/>
    <n v="343"/>
    <n v="343"/>
    <n v="343"/>
    <n v="343"/>
    <n v="343"/>
    <n v="343"/>
    <n v="343"/>
    <n v="343"/>
    <n v="343"/>
    <n v="343"/>
  </r>
  <r>
    <x v="1"/>
    <x v="4"/>
    <s v="2017/11/30, T"/>
    <x v="21"/>
    <x v="2"/>
    <s v="is_ach_fp_bad"/>
    <x v="0"/>
    <n v="0.28115789419414067"/>
    <n v="0.46524481818493263"/>
    <n v="0.57287456494517019"/>
    <n v="0.77827981699165605"/>
    <n v="0.78051048019693059"/>
    <n v="0.79329365079486147"/>
    <n v="0.80236870379523006"/>
    <n v="0.80260062321288783"/>
    <n v="0.8245790012162787"/>
    <n v="0.83960506827913028"/>
    <n v="0.86742966310426628"/>
    <n v="0.86742966310426628"/>
    <n v="0.87116215570047484"/>
    <n v="0.87683778413995372"/>
    <n v="0.87683778413995372"/>
    <n v="0.87805683914108612"/>
    <n v="0.87805683914108612"/>
    <n v="0.87805683914108612"/>
    <n v="0.88354807788492351"/>
  </r>
  <r>
    <x v="1"/>
    <x v="4"/>
    <s v="2017/11/30, T"/>
    <x v="21"/>
    <x v="2"/>
    <s v="is_ach_fp_bad"/>
    <x v="1"/>
    <n v="616"/>
    <n v="577"/>
    <n v="556"/>
    <n v="538"/>
    <n v="524"/>
    <n v="514"/>
    <n v="503"/>
    <n v="496"/>
    <n v="489"/>
    <n v="481"/>
    <n v="475"/>
    <n v="471"/>
    <n v="466"/>
    <n v="461"/>
    <n v="455"/>
    <n v="451"/>
    <n v="447"/>
    <n v="442"/>
    <n v="438"/>
  </r>
  <r>
    <x v="1"/>
    <x v="4"/>
    <s v="2017/11/30, Y"/>
    <x v="21"/>
    <x v="3"/>
    <s v="is_ach_fp_bad"/>
    <x v="0"/>
    <n v="3.7099039613650811E-2"/>
    <n v="4.7643261674969531E-2"/>
    <n v="7.5422998255178814E-2"/>
    <n v="0.10652324852350296"/>
    <n v="0.17150324573985215"/>
    <n v="0.19530415301898096"/>
    <n v="0.19775353944470095"/>
    <n v="0.229962599577827"/>
    <n v="0.23082472106904281"/>
    <n v="0.23200074779201879"/>
    <n v="0.23200074779201879"/>
    <n v="0.23277433191017405"/>
    <n v="0.23277433191017405"/>
    <n v="0.27384880465647909"/>
    <n v="0.28605298843727839"/>
    <n v="0.29589806484758008"/>
    <n v="0.29589806484758008"/>
    <n v="0.43185981105033527"/>
    <n v="0.43498992019894056"/>
  </r>
  <r>
    <x v="1"/>
    <x v="4"/>
    <s v="2017/11/30, Y"/>
    <x v="21"/>
    <x v="3"/>
    <s v="is_ach_fp_bad"/>
    <x v="1"/>
    <n v="821"/>
    <n v="779"/>
    <n v="761"/>
    <n v="754"/>
    <n v="746"/>
    <n v="726"/>
    <n v="721"/>
    <n v="713"/>
    <n v="709"/>
    <n v="706"/>
    <n v="706"/>
    <n v="705"/>
    <n v="702"/>
    <n v="693"/>
    <n v="681"/>
    <n v="676"/>
    <n v="672"/>
    <n v="670"/>
    <n v="669"/>
  </r>
  <r>
    <x v="1"/>
    <x v="4"/>
    <s v="2017/12/07, C"/>
    <x v="22"/>
    <x v="1"/>
    <s v="is_ach_fp_bad"/>
    <x v="0"/>
    <n v="0.5223802976707399"/>
    <n v="0.71496485444337421"/>
    <n v="0.76951639942592187"/>
    <n v="0.82344141147775596"/>
    <n v="0.85666856126943858"/>
    <n v="0.86779049200127589"/>
    <n v="0.88262406833841811"/>
    <n v="0.88795297441438592"/>
    <n v="0.89224226761873648"/>
    <n v="0.89515580225884783"/>
    <n v="0.91378478623946724"/>
    <n v="0.91988311564832481"/>
    <n v="0.93441759382419765"/>
    <n v="0.93512287608765621"/>
    <n v="0.94018748727002821"/>
    <n v="0.94172970538445777"/>
    <n v="0.94340383041667508"/>
    <n v="0.95197401245877988"/>
    <n v="0.95417670302316171"/>
  </r>
  <r>
    <x v="1"/>
    <x v="4"/>
    <s v="2017/12/07, C"/>
    <x v="22"/>
    <x v="1"/>
    <s v="is_ach_fp_bad"/>
    <x v="1"/>
    <n v="772"/>
    <n v="683"/>
    <n v="655"/>
    <n v="624"/>
    <n v="602"/>
    <n v="588"/>
    <n v="575"/>
    <n v="568"/>
    <n v="558"/>
    <n v="550"/>
    <n v="541"/>
    <n v="534"/>
    <n v="526"/>
    <n v="521"/>
    <n v="517"/>
    <n v="511"/>
    <n v="508"/>
    <n v="502"/>
    <n v="497"/>
  </r>
  <r>
    <x v="1"/>
    <x v="4"/>
    <s v="2017/12/07, T"/>
    <x v="22"/>
    <x v="2"/>
    <s v="is_ach_fp_bad"/>
    <x v="0"/>
    <n v="0.55825571942000007"/>
    <n v="0.65774515227923414"/>
    <n v="0.72035917208640143"/>
    <n v="0.76214310503978511"/>
    <n v="0.79545996134522268"/>
    <n v="0.80282522020587344"/>
    <n v="0.8170098706955875"/>
    <n v="0.81979808537768051"/>
    <n v="0.82178349833178144"/>
    <n v="0.85657314683498909"/>
    <n v="0.86621267233607324"/>
    <n v="0.8954911269974013"/>
    <n v="0.89629461075150885"/>
    <n v="0.89698215190413266"/>
    <n v="0.89898080094459509"/>
    <n v="0.90077502598459758"/>
    <n v="0.90218687519640317"/>
    <n v="0.9071112581795544"/>
    <n v="0.90932599368323597"/>
  </r>
  <r>
    <x v="1"/>
    <x v="4"/>
    <s v="2017/12/07, T"/>
    <x v="22"/>
    <x v="2"/>
    <s v="is_ach_fp_bad"/>
    <x v="1"/>
    <n v="661"/>
    <n v="593"/>
    <n v="569"/>
    <n v="553"/>
    <n v="537"/>
    <n v="524"/>
    <n v="511"/>
    <n v="505"/>
    <n v="499"/>
    <n v="488"/>
    <n v="482"/>
    <n v="475"/>
    <n v="467"/>
    <n v="462"/>
    <n v="457"/>
    <n v="452"/>
    <n v="448"/>
    <n v="444"/>
    <n v="440"/>
  </r>
  <r>
    <x v="1"/>
    <x v="4"/>
    <s v="2017/12/07, Y"/>
    <x v="22"/>
    <x v="3"/>
    <s v="is_ach_fp_bad"/>
    <x v="0"/>
    <n v="0.13515097951009522"/>
    <n v="0.17753512153067205"/>
    <n v="0.21398762535329391"/>
    <n v="0.23969390411412"/>
    <n v="0.25003906062646802"/>
    <n v="0.25622855043934512"/>
    <n v="0.27948299732328535"/>
    <n v="0.28769194940968901"/>
    <n v="0.33124448357132791"/>
    <n v="0.37478818029304073"/>
    <n v="0.37478818029304073"/>
    <n v="0.38020996041255911"/>
    <n v="0.43071466403270903"/>
    <n v="0.44937603920356994"/>
    <n v="0.44937603920356994"/>
    <n v="0.44937603920356994"/>
    <n v="0.44937603920356994"/>
    <n v="0.48587541148793401"/>
    <n v="0.48982459955457591"/>
  </r>
  <r>
    <x v="1"/>
    <x v="4"/>
    <s v="2017/12/07, Y"/>
    <x v="22"/>
    <x v="3"/>
    <s v="is_ach_fp_bad"/>
    <x v="1"/>
    <n v="790"/>
    <n v="776"/>
    <n v="753"/>
    <n v="736"/>
    <n v="730"/>
    <n v="723"/>
    <n v="713"/>
    <n v="708"/>
    <n v="699"/>
    <n v="696"/>
    <n v="696"/>
    <n v="691"/>
    <n v="688"/>
    <n v="682"/>
    <n v="681"/>
    <n v="678"/>
    <n v="674"/>
    <n v="669"/>
    <n v="665"/>
  </r>
  <r>
    <x v="1"/>
    <x v="4"/>
    <s v="2017/12/14, C"/>
    <x v="23"/>
    <x v="1"/>
    <s v="is_ach_fp_bad"/>
    <x v="0"/>
    <n v="0.2806444935948339"/>
    <n v="0.38389483084921239"/>
    <n v="0.46653958982423682"/>
    <n v="0.51832441277017993"/>
    <n v="0.55620484508192525"/>
    <n v="0.5867432552510462"/>
    <n v="0.58970533920711188"/>
    <n v="0.60175713379573159"/>
    <n v="0.6515977093166696"/>
    <n v="0.86394478582970113"/>
    <n v="0.86505254588377989"/>
    <n v="0.8667023572995789"/>
    <n v="0.86733838240343508"/>
    <n v="0.87163349636938048"/>
    <n v="0.87168528954169922"/>
    <n v="0.8970903844331618"/>
    <n v="0.89743122440348899"/>
    <n v="0.89880203687351701"/>
    <n v="0.90058718544501637"/>
  </r>
  <r>
    <x v="1"/>
    <x v="4"/>
    <s v="2017/12/14, C"/>
    <x v="23"/>
    <x v="1"/>
    <s v="is_ach_fp_bad"/>
    <x v="1"/>
    <n v="709"/>
    <n v="657"/>
    <n v="635"/>
    <n v="610"/>
    <n v="592"/>
    <n v="576"/>
    <n v="566"/>
    <n v="558"/>
    <n v="550"/>
    <n v="543"/>
    <n v="538"/>
    <n v="533"/>
    <n v="528"/>
    <n v="521"/>
    <n v="517"/>
    <n v="512"/>
    <n v="507"/>
    <n v="502"/>
    <n v="499"/>
  </r>
  <r>
    <x v="1"/>
    <x v="4"/>
    <s v="2017/12/14, T"/>
    <x v="23"/>
    <x v="2"/>
    <s v="is_ach_fp_bad"/>
    <x v="0"/>
    <n v="0.26477005880661175"/>
    <n v="0.44102542280529777"/>
    <n v="0.53097469086017757"/>
    <n v="0.59849297183021521"/>
    <n v="0.64244837656630249"/>
    <n v="0.64390615401464657"/>
    <n v="0.64431111454180146"/>
    <n v="0.65207789174868813"/>
    <n v="0.68212309872811905"/>
    <n v="0.68685734213793515"/>
    <n v="0.69197473951161925"/>
    <n v="0.70144988386104601"/>
    <n v="0.70718130115116817"/>
    <n v="0.72452139826206352"/>
    <n v="0.72452139826206352"/>
    <n v="0.72538179791402047"/>
    <n v="0.72538179791402047"/>
    <n v="0.7321995447599533"/>
    <n v="0.85491898798674815"/>
  </r>
  <r>
    <x v="1"/>
    <x v="4"/>
    <s v="2017/12/14, T"/>
    <x v="23"/>
    <x v="2"/>
    <s v="is_ach_fp_bad"/>
    <x v="1"/>
    <n v="622"/>
    <n v="578"/>
    <n v="551"/>
    <n v="535"/>
    <n v="519"/>
    <n v="511"/>
    <n v="503"/>
    <n v="496"/>
    <n v="489"/>
    <n v="481"/>
    <n v="475"/>
    <n v="469"/>
    <n v="465"/>
    <n v="461"/>
    <n v="456"/>
    <n v="454"/>
    <n v="451"/>
    <n v="448"/>
    <n v="445"/>
  </r>
  <r>
    <x v="1"/>
    <x v="4"/>
    <s v="2017/12/14, Y"/>
    <x v="23"/>
    <x v="3"/>
    <s v="is_ach_fp_bad"/>
    <x v="0"/>
    <n v="1.4491449135114277E-2"/>
    <n v="1.633897698268548E-2"/>
    <n v="6.6856898234894019E-2"/>
    <n v="9.0286522629903873E-2"/>
    <n v="0.12528627011341936"/>
    <n v="0.14215203321557079"/>
    <n v="0.20683630402993905"/>
    <n v="0.21035037763921913"/>
    <n v="0.3289548145862255"/>
    <n v="0.3289548145862255"/>
    <n v="0.33456661165667778"/>
    <n v="0.33536839805565111"/>
    <n v="0.3481691643716931"/>
    <n v="0.3481691643716931"/>
    <n v="0.42020671063030329"/>
    <n v="0.4292230820479036"/>
    <n v="0.45234373549008"/>
    <n v="0.4566602917596036"/>
    <n v="0.48631693025637968"/>
  </r>
  <r>
    <x v="1"/>
    <x v="4"/>
    <s v="2017/12/14, Y"/>
    <x v="23"/>
    <x v="3"/>
    <s v="is_ach_fp_bad"/>
    <x v="1"/>
    <n v="817"/>
    <n v="810"/>
    <n v="779"/>
    <n v="756"/>
    <n v="744"/>
    <n v="735"/>
    <n v="722"/>
    <n v="714"/>
    <n v="706"/>
    <n v="704"/>
    <n v="698"/>
    <n v="694"/>
    <n v="687"/>
    <n v="687"/>
    <n v="683"/>
    <n v="682"/>
    <n v="679"/>
    <n v="675"/>
    <n v="671"/>
  </r>
  <r>
    <x v="1"/>
    <x v="4"/>
    <s v="2017/12/21, C"/>
    <x v="24"/>
    <x v="1"/>
    <s v="is_ach_fp_bad"/>
    <x v="0"/>
    <n v="0.43983083560799174"/>
    <n v="0.61236640230690242"/>
    <n v="0.67863689424858642"/>
    <n v="0.75896881406928718"/>
    <n v="0.79062014153732452"/>
    <n v="0.80542232437570949"/>
    <n v="0.81983486042802944"/>
    <n v="0.8401554706535026"/>
    <n v="0.84066254098357984"/>
    <n v="0.85572163861075279"/>
    <n v="0.89015374103660705"/>
    <n v="0.89540981530561548"/>
    <n v="0.90702120358193217"/>
    <n v="0.90977266860699491"/>
    <n v="0.91071947920104501"/>
    <n v="0.91424433803494687"/>
    <n v="0.91591761941716676"/>
    <n v="0.92331866583386779"/>
    <n v="0.9320176652451696"/>
  </r>
  <r>
    <x v="1"/>
    <x v="4"/>
    <s v="2017/12/21, C"/>
    <x v="24"/>
    <x v="1"/>
    <s v="is_ach_fp_bad"/>
    <x v="1"/>
    <n v="714"/>
    <n v="656"/>
    <n v="640"/>
    <n v="622"/>
    <n v="603"/>
    <n v="589"/>
    <n v="577"/>
    <n v="567"/>
    <n v="564"/>
    <n v="556"/>
    <n v="549"/>
    <n v="544"/>
    <n v="538"/>
    <n v="534"/>
    <n v="529"/>
    <n v="523"/>
    <n v="518"/>
    <n v="512"/>
    <n v="507"/>
  </r>
  <r>
    <x v="1"/>
    <x v="4"/>
    <s v="2017/12/21, T"/>
    <x v="24"/>
    <x v="2"/>
    <s v="is_ach_fp_bad"/>
    <x v="0"/>
    <n v="0.46476317211372647"/>
    <n v="0.57147706794144304"/>
    <n v="0.64570674306389131"/>
    <n v="0.74876922547257307"/>
    <n v="0.77433756133649723"/>
    <n v="0.7860876221566131"/>
    <n v="0.80008718601901474"/>
    <n v="0.80008718601901474"/>
    <n v="0.81184372440412989"/>
    <n v="0.87736401077682868"/>
    <n v="0.88287344091659237"/>
    <n v="0.88287344091659237"/>
    <n v="0.89511680998495347"/>
    <n v="0.89524589094384754"/>
    <n v="0.89524589094384754"/>
    <n v="0.89736302755647102"/>
    <n v="0.89736302755647102"/>
    <n v="0.90012835642612898"/>
    <n v="0.90704375363444389"/>
  </r>
  <r>
    <x v="1"/>
    <x v="4"/>
    <s v="2017/12/21, T"/>
    <x v="24"/>
    <x v="2"/>
    <s v="is_ach_fp_bad"/>
    <x v="1"/>
    <n v="608"/>
    <n v="576"/>
    <n v="557"/>
    <n v="535"/>
    <n v="521"/>
    <n v="511"/>
    <n v="500"/>
    <n v="489"/>
    <n v="485"/>
    <n v="478"/>
    <n v="474"/>
    <n v="473"/>
    <n v="467"/>
    <n v="464"/>
    <n v="459"/>
    <n v="454"/>
    <n v="450"/>
    <n v="445"/>
    <n v="441"/>
  </r>
  <r>
    <x v="1"/>
    <x v="4"/>
    <s v="2017/12/21, Y"/>
    <x v="24"/>
    <x v="3"/>
    <s v="is_ach_fp_bad"/>
    <x v="0"/>
    <n v="0.13154557783455179"/>
    <n v="0.13154557783455179"/>
    <n v="0.13402707598835839"/>
    <n v="0.19700361677819503"/>
    <n v="0.20044687810249537"/>
    <n v="0.28738563768190761"/>
    <n v="0.30923445904563784"/>
    <n v="0.31011443198793864"/>
    <n v="0.31011443198793864"/>
    <n v="0.31011443198793864"/>
    <n v="0.31784404279136008"/>
    <n v="0.35832980982290441"/>
    <n v="0.35832980982290441"/>
    <n v="0.35832980982290441"/>
    <n v="0.35832980982290441"/>
    <n v="0.36701459357855776"/>
    <n v="0.38645416652628389"/>
    <n v="0.38645416652628389"/>
    <n v="0.38645416652628389"/>
  </r>
  <r>
    <x v="1"/>
    <x v="4"/>
    <s v="2017/12/21, Y"/>
    <x v="24"/>
    <x v="3"/>
    <s v="is_ach_fp_bad"/>
    <x v="1"/>
    <n v="784"/>
    <n v="780"/>
    <n v="771"/>
    <n v="757"/>
    <n v="749"/>
    <n v="738"/>
    <n v="732"/>
    <n v="723"/>
    <n v="721"/>
    <n v="718"/>
    <n v="704"/>
    <n v="693"/>
    <n v="693"/>
    <n v="693"/>
    <n v="691"/>
    <n v="687"/>
    <n v="680"/>
    <n v="675"/>
    <n v="675"/>
  </r>
  <r>
    <x v="1"/>
    <x v="4"/>
    <s v="2017/12/28, C"/>
    <x v="25"/>
    <x v="1"/>
    <s v="is_ach_fp_bad"/>
    <x v="0"/>
    <n v="0.41144175288719209"/>
    <n v="0.53282099224545509"/>
    <n v="0.60340013535706238"/>
    <n v="0.67088092170308589"/>
    <n v="0.7439151298781187"/>
    <n v="0.78174013411816845"/>
    <n v="0.81736272093090812"/>
    <n v="0.82088154740009889"/>
    <n v="0.82480578707270757"/>
    <n v="0.83532504698663324"/>
    <n v="0.85504394761312996"/>
    <n v="0.85647491061675396"/>
    <n v="0.86560219271767602"/>
    <n v="0.86767997991003987"/>
    <n v="0.89582571523683363"/>
    <n v="0.89708814486805932"/>
    <n v="0.90432713970795109"/>
    <n v="0.91175922159747103"/>
    <n v="0.91175922159747103"/>
  </r>
  <r>
    <x v="1"/>
    <x v="4"/>
    <s v="2017/12/28, C"/>
    <x v="25"/>
    <x v="1"/>
    <s v="is_ach_fp_bad"/>
    <x v="1"/>
    <n v="710"/>
    <n v="662"/>
    <n v="634"/>
    <n v="619"/>
    <n v="600"/>
    <n v="586"/>
    <n v="574"/>
    <n v="566"/>
    <n v="560"/>
    <n v="553"/>
    <n v="545"/>
    <n v="540"/>
    <n v="534"/>
    <n v="529"/>
    <n v="524"/>
    <n v="519"/>
    <n v="515"/>
    <n v="510"/>
    <n v="507"/>
  </r>
  <r>
    <x v="1"/>
    <x v="4"/>
    <s v="2017/12/28, T"/>
    <x v="25"/>
    <x v="2"/>
    <s v="is_ach_fp_bad"/>
    <x v="0"/>
    <n v="0.44968262286296112"/>
    <n v="0.52573365623524204"/>
    <n v="0.57600471638657991"/>
    <n v="0.65573281592398147"/>
    <n v="0.76957533524496302"/>
    <n v="0.82097991363323508"/>
    <n v="0.85127423994636731"/>
    <n v="0.86875917964027149"/>
    <n v="0.87676182646235645"/>
    <n v="0.87697146579916996"/>
    <n v="0.90869463469246059"/>
    <n v="0.91064151527690107"/>
    <n v="0.91064151527690107"/>
    <n v="0.91417128272395187"/>
    <n v="0.91417128272395187"/>
    <n v="0.91417128272395187"/>
    <n v="0.91776482459730324"/>
    <n v="0.91908427432983875"/>
    <n v="0.94156104170413613"/>
  </r>
  <r>
    <x v="1"/>
    <x v="4"/>
    <s v="2017/12/28, T"/>
    <x v="25"/>
    <x v="2"/>
    <s v="is_ach_fp_bad"/>
    <x v="1"/>
    <n v="610"/>
    <n v="578"/>
    <n v="551"/>
    <n v="531"/>
    <n v="519"/>
    <n v="508"/>
    <n v="500"/>
    <n v="492"/>
    <n v="485"/>
    <n v="481"/>
    <n v="476"/>
    <n v="468"/>
    <n v="463"/>
    <n v="459"/>
    <n v="458"/>
    <n v="455"/>
    <n v="451"/>
    <n v="448"/>
    <n v="445"/>
  </r>
  <r>
    <x v="1"/>
    <x v="4"/>
    <s v="2017/12/28, Y"/>
    <x v="25"/>
    <x v="3"/>
    <s v="is_ach_fp_bad"/>
    <x v="0"/>
    <n v="7.6821572006578076E-2"/>
    <n v="0.13511794802443827"/>
    <n v="0.17229430696441997"/>
    <n v="0.22821435016347844"/>
    <n v="0.2342856426605856"/>
    <n v="0.32387690311329542"/>
    <n v="0.32612555704218071"/>
    <n v="0.3839840477819369"/>
    <n v="0.38425280750747026"/>
    <n v="0.41154859613859368"/>
    <n v="0.41619688826746126"/>
    <n v="0.41619688826746126"/>
    <n v="0.42391986888623723"/>
    <n v="0.42391986888623723"/>
    <n v="0.59994305228551348"/>
    <n v="0.59994305228551348"/>
    <n v="0.63162270848642477"/>
    <n v="0.64313533510021914"/>
    <n v="0.64359150582210156"/>
  </r>
  <r>
    <x v="1"/>
    <x v="4"/>
    <s v="2017/12/28, Y"/>
    <x v="25"/>
    <x v="3"/>
    <s v="is_ach_fp_bad"/>
    <x v="1"/>
    <n v="786"/>
    <n v="782"/>
    <n v="773"/>
    <n v="756"/>
    <n v="749"/>
    <n v="738"/>
    <n v="725"/>
    <n v="720"/>
    <n v="711"/>
    <n v="700"/>
    <n v="694"/>
    <n v="691"/>
    <n v="689"/>
    <n v="687"/>
    <n v="681"/>
    <n v="681"/>
    <n v="676"/>
    <n v="674"/>
    <n v="672"/>
  </r>
  <r>
    <x v="1"/>
    <x v="4"/>
    <s v="2018/01/04, C"/>
    <x v="26"/>
    <x v="1"/>
    <s v="is_ach_fp_bad"/>
    <x v="0"/>
    <n v="0.30366892925412503"/>
    <n v="0.48292645870371792"/>
    <n v="0.62471888003605092"/>
    <n v="0.68321029566096603"/>
    <n v="0.72206548046371932"/>
    <n v="0.74767063218477181"/>
    <n v="0.76785026546255708"/>
    <n v="0.78242320122968501"/>
    <n v="0.79453672974971701"/>
    <n v="0.80954242967096091"/>
    <n v="0.8193076333396544"/>
    <n v="0.82288090867756813"/>
    <n v="0.82581420434512987"/>
    <n v="0.82873245204980017"/>
    <n v="0.83184344994429105"/>
    <n v="0.84292530007320421"/>
    <n v="0.84623179717684149"/>
    <n v="0.87261882996632256"/>
    <n v="0.87793277826929184"/>
  </r>
  <r>
    <x v="1"/>
    <x v="4"/>
    <s v="2018/01/04, C"/>
    <x v="26"/>
    <x v="1"/>
    <s v="is_ach_fp_bad"/>
    <x v="1"/>
    <n v="710"/>
    <n v="656"/>
    <n v="634"/>
    <n v="611"/>
    <n v="598"/>
    <n v="586"/>
    <n v="576"/>
    <n v="565"/>
    <n v="556"/>
    <n v="547"/>
    <n v="542"/>
    <n v="534"/>
    <n v="528"/>
    <n v="523"/>
    <n v="517"/>
    <n v="512"/>
    <n v="508"/>
    <n v="502"/>
    <n v="499"/>
  </r>
  <r>
    <x v="1"/>
    <x v="4"/>
    <s v="2018/01/04, T"/>
    <x v="26"/>
    <x v="2"/>
    <s v="is_ach_fp_bad"/>
    <x v="0"/>
    <n v="0.4309794314410697"/>
    <n v="0.53411047289435487"/>
    <n v="0.76340492457118514"/>
    <n v="0.78840464934120125"/>
    <n v="0.79499779618102306"/>
    <n v="0.82669523841259773"/>
    <n v="0.84278466668233409"/>
    <n v="0.84454303071021131"/>
    <n v="0.84833503738877725"/>
    <n v="0.88225697019682259"/>
    <n v="0.93230278450023618"/>
    <n v="0.9436564976572982"/>
    <n v="0.94986087585553824"/>
    <n v="0.95105577316074064"/>
    <n v="0.95105577316074064"/>
    <n v="0.95105577316074064"/>
    <n v="0.95130654440681317"/>
    <n v="0.95221304899266102"/>
    <n v="0.95221304899266102"/>
  </r>
  <r>
    <x v="1"/>
    <x v="4"/>
    <s v="2018/01/04, T"/>
    <x v="26"/>
    <x v="2"/>
    <s v="is_ach_fp_bad"/>
    <x v="1"/>
    <n v="614"/>
    <n v="577"/>
    <n v="554"/>
    <n v="540"/>
    <n v="523"/>
    <n v="512"/>
    <n v="504"/>
    <n v="496"/>
    <n v="488"/>
    <n v="480"/>
    <n v="475"/>
    <n v="471"/>
    <n v="467"/>
    <n v="462"/>
    <n v="456"/>
    <n v="454"/>
    <n v="449"/>
    <n v="444"/>
    <n v="441"/>
  </r>
  <r>
    <x v="1"/>
    <x v="4"/>
    <s v="2018/01/04, Y"/>
    <x v="26"/>
    <x v="3"/>
    <s v="is_ach_fp_bad"/>
    <x v="0"/>
    <n v="3.1876309635655818E-2"/>
    <n v="7.1660720089675015E-2"/>
    <n v="0.1233896882454182"/>
    <n v="0.2237025876645532"/>
    <n v="0.23322857224910329"/>
    <n v="0.23322857224910329"/>
    <n v="0.23903398193774847"/>
    <n v="0.28636610062338924"/>
    <n v="0.32741353433499432"/>
    <n v="0.32855056361749846"/>
    <n v="0.3435415511165647"/>
    <n v="0.3435415511165647"/>
    <n v="0.40943126524781054"/>
    <n v="0.42343566082415401"/>
    <n v="0.42566421242971658"/>
    <n v="0.43123413272025279"/>
    <n v="0.4330579244072616"/>
    <n v="0.4330579244072616"/>
    <n v="0.44273981005207558"/>
  </r>
  <r>
    <x v="1"/>
    <x v="4"/>
    <s v="2018/01/04, Y"/>
    <x v="26"/>
    <x v="3"/>
    <s v="is_ach_fp_bad"/>
    <x v="1"/>
    <n v="824"/>
    <n v="777"/>
    <n v="773"/>
    <n v="756"/>
    <n v="743"/>
    <n v="742"/>
    <n v="738"/>
    <n v="731"/>
    <n v="722"/>
    <n v="715"/>
    <n v="709"/>
    <n v="705"/>
    <n v="701"/>
    <n v="693"/>
    <n v="689"/>
    <n v="683"/>
    <n v="680"/>
    <n v="677"/>
    <n v="674"/>
  </r>
  <r>
    <x v="1"/>
    <x v="4"/>
    <s v="2018/01/11, C"/>
    <x v="27"/>
    <x v="1"/>
    <s v="is_ach_fp_bad"/>
    <x v="0"/>
    <n v="0.3616052452200833"/>
    <n v="0.51913208093896046"/>
    <n v="0.61531149579965927"/>
    <n v="0.67579380961813096"/>
    <n v="0.72933849834971121"/>
    <n v="0.75551253137128693"/>
    <n v="0.78775648886079586"/>
    <n v="0.80083673791965249"/>
    <n v="0.84014872984135136"/>
    <n v="0.85480110717651858"/>
    <n v="0.86147375351493949"/>
    <n v="0.86567358961562635"/>
    <n v="0.88359078950068448"/>
    <n v="0.89137084973231584"/>
    <n v="0.89541479958692349"/>
    <n v="0.90656499441974436"/>
    <n v="0.91558075521524884"/>
    <n v="0.91668901241213507"/>
    <n v="0.92007609597565621"/>
  </r>
  <r>
    <x v="1"/>
    <x v="4"/>
    <s v="2018/01/11, C"/>
    <x v="27"/>
    <x v="1"/>
    <s v="is_ach_fp_bad"/>
    <x v="1"/>
    <n v="714"/>
    <n v="666"/>
    <n v="636"/>
    <n v="621"/>
    <n v="606"/>
    <n v="594"/>
    <n v="583"/>
    <n v="573"/>
    <n v="565"/>
    <n v="555"/>
    <n v="547"/>
    <n v="541"/>
    <n v="532"/>
    <n v="526"/>
    <n v="522"/>
    <n v="516"/>
    <n v="513"/>
    <n v="509"/>
    <n v="505"/>
  </r>
  <r>
    <x v="1"/>
    <x v="4"/>
    <s v="2018/01/11, T"/>
    <x v="27"/>
    <x v="2"/>
    <s v="is_ach_fp_bad"/>
    <x v="0"/>
    <n v="0.16057143097369309"/>
    <n v="0.20570206423193904"/>
    <n v="0.37742890149646358"/>
    <n v="0.40495368740649845"/>
    <n v="0.43199219692860497"/>
    <n v="0.44280686616918552"/>
    <n v="0.49412879212351024"/>
    <n v="0.50239447948665472"/>
    <n v="0.53867200482544131"/>
    <n v="0.54303325782713774"/>
    <n v="0.5448306695476588"/>
    <n v="0.55053310976572223"/>
    <n v="0.55086781843509425"/>
    <n v="0.55295468245842783"/>
    <n v="0.55301823101505077"/>
    <n v="0.55384676880240225"/>
    <n v="0.55403857273758683"/>
    <n v="0.55439805508169127"/>
    <n v="0.55488056860768686"/>
  </r>
  <r>
    <x v="1"/>
    <x v="4"/>
    <s v="2018/01/11, T"/>
    <x v="27"/>
    <x v="2"/>
    <s v="is_ach_fp_bad"/>
    <x v="1"/>
    <n v="632"/>
    <n v="590"/>
    <n v="557"/>
    <n v="542"/>
    <n v="528"/>
    <n v="518"/>
    <n v="509"/>
    <n v="503"/>
    <n v="493"/>
    <n v="487"/>
    <n v="479"/>
    <n v="473"/>
    <n v="467"/>
    <n v="462"/>
    <n v="459"/>
    <n v="453"/>
    <n v="449"/>
    <n v="445"/>
    <n v="442"/>
  </r>
  <r>
    <x v="1"/>
    <x v="4"/>
    <s v="2018/01/11, Y"/>
    <x v="27"/>
    <x v="3"/>
    <s v="is_ach_fp_bad"/>
    <x v="0"/>
    <n v="3.8980942354477875E-2"/>
    <n v="3.8980942354477875E-2"/>
    <n v="6.4313804602850244E-2"/>
    <n v="6.8010162513308589E-2"/>
    <n v="9.9344510434747929E-2"/>
    <n v="0.1063448929785553"/>
    <n v="0.14032163381459151"/>
    <n v="0.14032163381459151"/>
    <n v="0.14127605995986717"/>
    <n v="0.16013823674397171"/>
    <n v="0.17271302126670821"/>
    <n v="0.18359668903660059"/>
    <n v="0.19881108430285813"/>
    <n v="0.22185509370349027"/>
    <n v="0.22185509370349027"/>
    <n v="0.26480792950319265"/>
    <n v="0.26668990947921906"/>
    <n v="0.26668990947921906"/>
    <n v="0.32764699167048161"/>
  </r>
  <r>
    <x v="1"/>
    <x v="4"/>
    <s v="2018/01/11, Y"/>
    <x v="27"/>
    <x v="3"/>
    <s v="is_ach_fp_bad"/>
    <x v="1"/>
    <n v="779"/>
    <n v="779"/>
    <n v="769"/>
    <n v="761"/>
    <n v="749"/>
    <n v="739"/>
    <n v="727"/>
    <n v="720"/>
    <n v="712"/>
    <n v="710"/>
    <n v="704"/>
    <n v="698"/>
    <n v="689"/>
    <n v="680"/>
    <n v="678"/>
    <n v="670"/>
    <n v="669"/>
    <n v="668"/>
    <n v="666"/>
  </r>
  <r>
    <x v="1"/>
    <x v="4"/>
    <s v="2018/01/18, C"/>
    <x v="28"/>
    <x v="1"/>
    <s v="is_ach_fp_bad"/>
    <x v="0"/>
    <n v="0.35145804527423341"/>
    <n v="0.5100584644061319"/>
    <n v="0.59609154052606683"/>
    <n v="0.6368125088966885"/>
    <n v="0.65392601040533205"/>
    <n v="0.6894848734283936"/>
    <n v="0.71094594503302144"/>
    <n v="0.73758387735304476"/>
    <n v="0.74486033121298523"/>
    <n v="0.75355238679864622"/>
    <n v="0.75535486736982427"/>
    <n v="0.76475595510149019"/>
    <n v="0.77619268380991235"/>
    <n v="0.77816304619365728"/>
    <n v="0.78511653776719748"/>
    <n v="0.8937927028454502"/>
    <n v="0.89383676864984607"/>
    <n v="0.89729797289477053"/>
    <n v="0.89910710450920306"/>
  </r>
  <r>
    <x v="1"/>
    <x v="4"/>
    <s v="2018/01/18, C"/>
    <x v="28"/>
    <x v="1"/>
    <s v="is_ach_fp_bad"/>
    <x v="1"/>
    <n v="725"/>
    <n v="664"/>
    <n v="635"/>
    <n v="619"/>
    <n v="601"/>
    <n v="588"/>
    <n v="575"/>
    <n v="565"/>
    <n v="555"/>
    <n v="548"/>
    <n v="543"/>
    <n v="538"/>
    <n v="530"/>
    <n v="524"/>
    <n v="517"/>
    <n v="513"/>
    <n v="508"/>
    <n v="503"/>
    <n v="499"/>
  </r>
  <r>
    <x v="1"/>
    <x v="4"/>
    <s v="2018/01/18, T"/>
    <x v="28"/>
    <x v="2"/>
    <s v="is_ach_fp_bad"/>
    <x v="0"/>
    <n v="0.5532022627357982"/>
    <n v="0.63375968141116945"/>
    <n v="0.64665886964759267"/>
    <n v="0.70596760274904302"/>
    <n v="0.73544675013923155"/>
    <n v="0.74705936078499613"/>
    <n v="0.7480865309090563"/>
    <n v="0.75865899750159282"/>
    <n v="0.76229439731689796"/>
    <n v="0.76402252496099488"/>
    <n v="0.76651257253219851"/>
    <n v="0.76720337011587247"/>
    <n v="0.77100985176928949"/>
    <n v="0.77100985176928949"/>
    <n v="0.77128818326778259"/>
    <n v="0.95066641959307829"/>
    <n v="0.95183054526886379"/>
    <n v="0.95299121968984624"/>
    <n v="0.95437677508492946"/>
  </r>
  <r>
    <x v="1"/>
    <x v="4"/>
    <s v="2018/01/18, T"/>
    <x v="28"/>
    <x v="2"/>
    <s v="is_ach_fp_bad"/>
    <x v="1"/>
    <n v="634"/>
    <n v="599"/>
    <n v="570"/>
    <n v="549"/>
    <n v="537"/>
    <n v="519"/>
    <n v="512"/>
    <n v="503"/>
    <n v="494"/>
    <n v="487"/>
    <n v="479"/>
    <n v="474"/>
    <n v="468"/>
    <n v="462"/>
    <n v="459"/>
    <n v="455"/>
    <n v="452"/>
    <n v="447"/>
    <n v="443"/>
  </r>
  <r>
    <x v="1"/>
    <x v="4"/>
    <s v="2018/01/18, Y"/>
    <x v="28"/>
    <x v="3"/>
    <s v="is_ach_fp_bad"/>
    <x v="0"/>
    <n v="6.7346223716200346E-2"/>
    <n v="7.0611041464943375E-2"/>
    <n v="8.2466868102458846E-2"/>
    <n v="8.8676996181757589E-2"/>
    <n v="0.16427432485361601"/>
    <n v="0.21182902230244249"/>
    <n v="0.22421254754216632"/>
    <n v="0.22421254754216632"/>
    <n v="0.24435164617657193"/>
    <n v="0.24435164617657193"/>
    <n v="0.24435164617657193"/>
    <n v="0.24834978690519624"/>
    <n v="0.25025769966089578"/>
    <n v="0.25556890177133351"/>
    <n v="0.30880214650260318"/>
    <n v="0.31468976855816821"/>
    <n v="0.32268605001541706"/>
    <n v="0.3795929063923687"/>
    <n v="0.3795929063923687"/>
  </r>
  <r>
    <x v="1"/>
    <x v="4"/>
    <s v="2018/01/18, Y"/>
    <x v="28"/>
    <x v="3"/>
    <s v="is_ach_fp_bad"/>
    <x v="1"/>
    <n v="782"/>
    <n v="772"/>
    <n v="759"/>
    <n v="755"/>
    <n v="752"/>
    <n v="744"/>
    <n v="739"/>
    <n v="739"/>
    <n v="728"/>
    <n v="719"/>
    <n v="717"/>
    <n v="713"/>
    <n v="709"/>
    <n v="698"/>
    <n v="696"/>
    <n v="690"/>
    <n v="689"/>
    <n v="687"/>
    <n v="684"/>
  </r>
  <r>
    <x v="1"/>
    <x v="4"/>
    <s v="2018/01/25, C"/>
    <x v="29"/>
    <x v="1"/>
    <s v="is_ach_fp_bad"/>
    <x v="0"/>
    <n v="0.38255305245454746"/>
    <n v="0.56231330109728317"/>
    <n v="0.67619109723653803"/>
    <n v="0.69673875728316836"/>
    <n v="0.7803577262738669"/>
    <n v="0.79157335505604731"/>
    <n v="0.80539139503765633"/>
    <n v="0.81635158372682437"/>
    <n v="0.82256150104427506"/>
    <n v="0.82994154610188309"/>
    <n v="0.84340345311036924"/>
    <n v="0.86039145310752752"/>
    <n v="0.87181550429771981"/>
    <n v="0.87518992191894684"/>
    <n v="0.87766459692853616"/>
    <n v="0.87766459692853616"/>
    <n v="0.8778062874145357"/>
    <n v="0.87803867021710491"/>
    <n v="0.87863734429975371"/>
  </r>
  <r>
    <x v="1"/>
    <x v="4"/>
    <s v="2018/01/25, C"/>
    <x v="29"/>
    <x v="1"/>
    <s v="is_ach_fp_bad"/>
    <x v="1"/>
    <n v="778"/>
    <n v="691"/>
    <n v="648"/>
    <n v="626"/>
    <n v="608"/>
    <n v="592"/>
    <n v="581"/>
    <n v="571"/>
    <n v="559"/>
    <n v="550"/>
    <n v="542"/>
    <n v="534"/>
    <n v="526"/>
    <n v="520"/>
    <n v="515"/>
    <n v="509"/>
    <n v="505"/>
    <n v="503"/>
    <n v="500"/>
  </r>
  <r>
    <x v="1"/>
    <x v="4"/>
    <s v="2018/01/25, T"/>
    <x v="29"/>
    <x v="2"/>
    <s v="is_ach_fp_bad"/>
    <x v="0"/>
    <n v="0.35056032742242677"/>
    <n v="0.42505666772019218"/>
    <n v="0.45837359429145247"/>
    <n v="0.54441050232850285"/>
    <n v="0.56175886057553615"/>
    <n v="0.59839613171827011"/>
    <n v="0.60124748374250203"/>
    <n v="0.61334797922962392"/>
    <n v="0.71377078993187604"/>
    <n v="0.78863038572543709"/>
    <n v="0.79549170649553813"/>
    <n v="0.79918001544337025"/>
    <n v="0.82066494063745732"/>
    <n v="0.82101590873318753"/>
    <n v="0.82101590873318753"/>
    <n v="0.82329217948729283"/>
    <n v="0.86035088664862525"/>
    <n v="0.8667210279204226"/>
    <n v="0.8667210279204226"/>
  </r>
  <r>
    <x v="1"/>
    <x v="4"/>
    <s v="2018/01/25, T"/>
    <x v="29"/>
    <x v="2"/>
    <s v="is_ach_fp_bad"/>
    <x v="1"/>
    <n v="603"/>
    <n v="570"/>
    <n v="542"/>
    <n v="525"/>
    <n v="511"/>
    <n v="509"/>
    <n v="499"/>
    <n v="491"/>
    <n v="486"/>
    <n v="481"/>
    <n v="476"/>
    <n v="473"/>
    <n v="466"/>
    <n v="462"/>
    <n v="457"/>
    <n v="453"/>
    <n v="449"/>
    <n v="445"/>
    <n v="441"/>
  </r>
  <r>
    <x v="1"/>
    <x v="4"/>
    <s v="2018/01/25, Y"/>
    <x v="29"/>
    <x v="3"/>
    <s v="is_ach_fp_bad"/>
    <x v="0"/>
    <n v="3.6246255295977192E-2"/>
    <n v="0.11997500597678593"/>
    <n v="0.14096184550788965"/>
    <n v="0.24505155739917797"/>
    <n v="0.30924844975402738"/>
    <n v="0.40063352878376574"/>
    <n v="0.4767424447551124"/>
    <n v="0.4923311073047561"/>
    <n v="0.60028332407130447"/>
    <n v="0.60467824270633619"/>
    <n v="0.63893899682604394"/>
    <n v="0.64101396013499623"/>
    <n v="0.64414845278519683"/>
    <n v="0.6819026599944914"/>
    <n v="0.68911368000157103"/>
    <n v="0.69210298661876646"/>
    <n v="0.70932971211411311"/>
    <n v="0.71430481671188095"/>
    <n v="0.72093515017583387"/>
  </r>
  <r>
    <x v="1"/>
    <x v="4"/>
    <s v="2018/01/25, Y"/>
    <x v="29"/>
    <x v="3"/>
    <s v="is_ach_fp_bad"/>
    <x v="1"/>
    <n v="775"/>
    <n v="774"/>
    <n v="750"/>
    <n v="749"/>
    <n v="742"/>
    <n v="733"/>
    <n v="727"/>
    <n v="725"/>
    <n v="719"/>
    <n v="717"/>
    <n v="701"/>
    <n v="695"/>
    <n v="690"/>
    <n v="682"/>
    <n v="679"/>
    <n v="677"/>
    <n v="676"/>
    <n v="675"/>
    <n v="670"/>
  </r>
  <r>
    <x v="1"/>
    <x v="4"/>
    <s v="2018/02/01, C"/>
    <x v="6"/>
    <x v="1"/>
    <s v="is_ach_fp_bad"/>
    <x v="0"/>
    <n v="0.24361509650218871"/>
    <n v="0.32939625920987087"/>
    <n v="0.42915540114625533"/>
    <n v="0.45876586301997008"/>
    <n v="0.48642206109447561"/>
    <n v="0.54389862173240622"/>
    <n v="0.55442256750239394"/>
    <n v="0.56233477491878892"/>
    <n v="0.57877669464069914"/>
    <n v="0.601924560822788"/>
    <n v="0.61205227163979692"/>
    <n v="0.61588591577002416"/>
    <n v="0.63032452287656116"/>
    <n v="0.65883207411821398"/>
    <n v="0.66181302710938261"/>
    <n v="0.67490384816780369"/>
    <n v="0.67581242169935296"/>
    <n v="0.68270857730817613"/>
    <n v="0.68373810724960404"/>
  </r>
  <r>
    <x v="1"/>
    <x v="4"/>
    <s v="2018/02/01, C"/>
    <x v="6"/>
    <x v="1"/>
    <s v="is_ach_fp_bad"/>
    <x v="1"/>
    <n v="714"/>
    <n v="669"/>
    <n v="646"/>
    <n v="616"/>
    <n v="600"/>
    <n v="590"/>
    <n v="579"/>
    <n v="568"/>
    <n v="558"/>
    <n v="549"/>
    <n v="542"/>
    <n v="535"/>
    <n v="530"/>
    <n v="524"/>
    <n v="519"/>
    <n v="516"/>
    <n v="512"/>
    <n v="508"/>
    <n v="505"/>
  </r>
  <r>
    <x v="1"/>
    <x v="4"/>
    <s v="2018/02/01, T"/>
    <x v="6"/>
    <x v="2"/>
    <s v="is_ach_fp_bad"/>
    <x v="0"/>
    <n v="0.52099719419594781"/>
    <n v="0.58589303313827357"/>
    <n v="0.61640710390498288"/>
    <n v="0.6486261986186338"/>
    <n v="0.66058745423341914"/>
    <n v="0.68252221471910846"/>
    <n v="0.85459665357384251"/>
    <n v="0.85992793048317184"/>
    <n v="0.8677274295407118"/>
    <n v="0.86782933813063867"/>
    <n v="0.86965976507630638"/>
    <n v="0.87202186046498897"/>
    <n v="0.94531213149308013"/>
    <n v="0.94818288441372156"/>
    <n v="0.94962867099826564"/>
    <n v="0.95815092954057524"/>
    <n v="0.95834950186426404"/>
    <n v="0.97610959958651988"/>
    <n v="0.97634491773860443"/>
  </r>
  <r>
    <x v="1"/>
    <x v="4"/>
    <s v="2018/02/01, T"/>
    <x v="6"/>
    <x v="2"/>
    <s v="is_ach_fp_bad"/>
    <x v="1"/>
    <n v="638"/>
    <n v="604"/>
    <n v="576"/>
    <n v="554"/>
    <n v="541"/>
    <n v="530"/>
    <n v="521"/>
    <n v="511"/>
    <n v="500"/>
    <n v="492"/>
    <n v="485"/>
    <n v="479"/>
    <n v="473"/>
    <n v="468"/>
    <n v="464"/>
    <n v="460"/>
    <n v="455"/>
    <n v="451"/>
    <n v="446"/>
  </r>
  <r>
    <x v="1"/>
    <x v="4"/>
    <s v="2018/02/01, Y"/>
    <x v="6"/>
    <x v="3"/>
    <s v="is_ach_fp_bad"/>
    <x v="0"/>
    <n v="0.14142791871272245"/>
    <n v="0.2296682225797004"/>
    <n v="0.2296682225797004"/>
    <n v="0.29535839923744034"/>
    <n v="0.30766602804739551"/>
    <n v="0.30941577554016542"/>
    <n v="0.41747639103323214"/>
    <n v="0.42028149641244705"/>
    <n v="0.46374000865962439"/>
    <n v="0.46374000865962439"/>
    <n v="0.46650293374277513"/>
    <n v="0.48299416628370112"/>
    <n v="0.48299416628370112"/>
    <n v="0.52782153388537201"/>
    <n v="0.52782153388537201"/>
    <n v="0.54205089573329435"/>
    <n v="0.58031098822508442"/>
    <n v="0.59696512300801485"/>
    <n v="0.59696512300801485"/>
  </r>
  <r>
    <x v="1"/>
    <x v="4"/>
    <s v="2018/02/01, Y"/>
    <x v="6"/>
    <x v="3"/>
    <s v="is_ach_fp_bad"/>
    <x v="1"/>
    <n v="828"/>
    <n v="777"/>
    <n v="752"/>
    <n v="744"/>
    <n v="739"/>
    <n v="736"/>
    <n v="708"/>
    <n v="704"/>
    <n v="701"/>
    <n v="700"/>
    <n v="694"/>
    <n v="687"/>
    <n v="683"/>
    <n v="679"/>
    <n v="678"/>
    <n v="677"/>
    <n v="674"/>
    <n v="671"/>
    <n v="669"/>
  </r>
  <r>
    <x v="1"/>
    <x v="4"/>
    <s v="2018/02/08, C"/>
    <x v="30"/>
    <x v="1"/>
    <s v="is_ach_fp_bad"/>
    <x v="0"/>
    <n v="0.23681430036014484"/>
    <n v="0.51390177372448498"/>
    <n v="0.58886480578661249"/>
    <n v="0.6704188931737326"/>
    <n v="0.73703674055557988"/>
    <n v="0.76026127604664451"/>
    <n v="0.79071800278289939"/>
    <n v="0.81119306612279651"/>
    <n v="0.82003235865704149"/>
    <n v="0.83006834316974509"/>
    <n v="0.84744356058549508"/>
    <n v="0.85088780972463851"/>
    <n v="0.85504820033809315"/>
    <n v="0.85504820033809315"/>
    <n v="0.86671831807041633"/>
    <n v="0.87356186603318142"/>
    <n v="0.89500204803672723"/>
    <n v="0.89909491139331221"/>
    <n v="0.90988229252975616"/>
  </r>
  <r>
    <x v="1"/>
    <x v="4"/>
    <s v="2018/02/08, C"/>
    <x v="30"/>
    <x v="1"/>
    <s v="is_ach_fp_bad"/>
    <x v="1"/>
    <n v="742"/>
    <n v="686"/>
    <n v="647"/>
    <n v="624"/>
    <n v="605"/>
    <n v="596"/>
    <n v="585"/>
    <n v="576"/>
    <n v="569"/>
    <n v="559"/>
    <n v="548"/>
    <n v="543"/>
    <n v="537"/>
    <n v="533"/>
    <n v="529"/>
    <n v="523"/>
    <n v="518"/>
    <n v="512"/>
    <n v="507"/>
  </r>
  <r>
    <x v="1"/>
    <x v="4"/>
    <s v="2018/02/08, T"/>
    <x v="30"/>
    <x v="2"/>
    <s v="is_ach_fp_bad"/>
    <x v="0"/>
    <n v="0.32374468864555711"/>
    <n v="0.37015568715376784"/>
    <n v="0.4203599359781679"/>
    <n v="0.44294893485047959"/>
    <n v="0.76811839127825299"/>
    <n v="0.79842245243173249"/>
    <n v="0.82885121044590848"/>
    <n v="0.8385009447370414"/>
    <n v="0.85150111960406016"/>
    <n v="0.86355919808243997"/>
    <n v="0.8693615254639574"/>
    <n v="0.88011205124521985"/>
    <n v="0.88475581986332819"/>
    <n v="0.88565691291379856"/>
    <n v="0.89794703276469778"/>
    <n v="0.90259631246790306"/>
    <n v="0.90393184049986564"/>
    <n v="0.90393184049986564"/>
    <n v="0.90420577278720859"/>
  </r>
  <r>
    <x v="1"/>
    <x v="4"/>
    <s v="2018/02/08, T"/>
    <x v="30"/>
    <x v="2"/>
    <s v="is_ach_fp_bad"/>
    <x v="1"/>
    <n v="611"/>
    <n v="577"/>
    <n v="557"/>
    <n v="543"/>
    <n v="539"/>
    <n v="526"/>
    <n v="516"/>
    <n v="508"/>
    <n v="499"/>
    <n v="492"/>
    <n v="484"/>
    <n v="479"/>
    <n v="474"/>
    <n v="469"/>
    <n v="464"/>
    <n v="462"/>
    <n v="456"/>
    <n v="453"/>
    <n v="447"/>
  </r>
  <r>
    <x v="1"/>
    <x v="4"/>
    <s v="2018/02/08, Y"/>
    <x v="30"/>
    <x v="3"/>
    <s v="is_ach_fp_bad"/>
    <x v="0"/>
    <n v="1.5388036897218436E-2"/>
    <n v="4.701112935862839E-2"/>
    <n v="6.5875646385872511E-2"/>
    <n v="0.13322161016070078"/>
    <n v="0.16153849484664187"/>
    <n v="0.19786357973370999"/>
    <n v="0.20854367688920444"/>
    <n v="0.27375547585649646"/>
    <n v="0.27379069022793889"/>
    <n v="0.3079790800896709"/>
    <n v="0.33110026686233202"/>
    <n v="0.33110026686233202"/>
    <n v="0.35153058439458001"/>
    <n v="0.37509316374973117"/>
    <n v="0.41950252057514847"/>
    <n v="0.43740831547124176"/>
    <n v="0.4489810839004395"/>
    <n v="0.51347993965943528"/>
    <n v="0.51889340585418642"/>
  </r>
  <r>
    <x v="1"/>
    <x v="4"/>
    <s v="2018/02/08, Y"/>
    <x v="30"/>
    <x v="3"/>
    <s v="is_ach_fp_bad"/>
    <x v="1"/>
    <n v="878"/>
    <n v="860"/>
    <n v="801"/>
    <n v="789"/>
    <n v="775"/>
    <n v="761"/>
    <n v="751"/>
    <n v="742"/>
    <n v="741"/>
    <n v="728"/>
    <n v="720"/>
    <n v="715"/>
    <n v="714"/>
    <n v="714"/>
    <n v="708"/>
    <n v="700"/>
    <n v="699"/>
    <n v="697"/>
    <n v="694"/>
  </r>
  <r>
    <x v="1"/>
    <x v="4"/>
    <s v="2018/02/15, C"/>
    <x v="31"/>
    <x v="1"/>
    <s v="is_ach_fp_bad"/>
    <x v="0"/>
    <n v="0.32993499682642424"/>
    <n v="0.3991941367836111"/>
    <n v="0.463047746375368"/>
    <n v="0.53220043055776678"/>
    <n v="0.57540931673609363"/>
    <n v="0.59830834394775989"/>
    <n v="0.62919353146064383"/>
    <n v="0.64064819991979438"/>
    <n v="0.75913397220813106"/>
    <n v="0.76344530083723516"/>
    <n v="0.83164151724749269"/>
    <n v="0.83981301521348972"/>
    <n v="0.84669304289577696"/>
    <n v="0.85075951143355277"/>
    <n v="0.86508236754423362"/>
    <n v="0.89591051866527716"/>
    <n v="0.90458509783945085"/>
    <n v="0.91271058202086863"/>
    <n v="0.91413326075327683"/>
  </r>
  <r>
    <x v="1"/>
    <x v="4"/>
    <s v="2018/02/15, C"/>
    <x v="31"/>
    <x v="1"/>
    <s v="is_ach_fp_bad"/>
    <x v="1"/>
    <n v="707"/>
    <n v="664"/>
    <n v="632"/>
    <n v="615"/>
    <n v="597"/>
    <n v="587"/>
    <n v="578"/>
    <n v="571"/>
    <n v="561"/>
    <n v="554"/>
    <n v="547"/>
    <n v="540"/>
    <n v="535"/>
    <n v="530"/>
    <n v="524"/>
    <n v="518"/>
    <n v="513"/>
    <n v="509"/>
    <n v="504"/>
  </r>
  <r>
    <x v="1"/>
    <x v="4"/>
    <s v="2018/02/15, T"/>
    <x v="31"/>
    <x v="2"/>
    <s v="is_ach_fp_bad"/>
    <x v="0"/>
    <n v="0.26146904889526235"/>
    <n v="0.35699657804874702"/>
    <n v="0.46701986837320736"/>
    <n v="0.65295268590008981"/>
    <n v="0.74734181627428353"/>
    <n v="0.76381193690623916"/>
    <n v="0.78071351947181244"/>
    <n v="0.79360365910111308"/>
    <n v="0.79397391219304092"/>
    <n v="0.7957307300559282"/>
    <n v="0.80818893116095003"/>
    <n v="0.81774585768816066"/>
    <n v="0.82732091669938235"/>
    <n v="0.84239379610310428"/>
    <n v="0.85143789592683106"/>
    <n v="0.85143789592683106"/>
    <n v="0.85214809865822272"/>
    <n v="0.85220264487265884"/>
    <n v="0.85237077531407934"/>
  </r>
  <r>
    <x v="1"/>
    <x v="4"/>
    <s v="2018/02/15, T"/>
    <x v="31"/>
    <x v="2"/>
    <s v="is_ach_fp_bad"/>
    <x v="1"/>
    <n v="616"/>
    <n v="584"/>
    <n v="554"/>
    <n v="537"/>
    <n v="525"/>
    <n v="515"/>
    <n v="503"/>
    <n v="495"/>
    <n v="486"/>
    <n v="481"/>
    <n v="474"/>
    <n v="470"/>
    <n v="466"/>
    <n v="461"/>
    <n v="457"/>
    <n v="453"/>
    <n v="450"/>
    <n v="446"/>
    <n v="443"/>
  </r>
  <r>
    <x v="1"/>
    <x v="4"/>
    <s v="2018/02/15, Y"/>
    <x v="31"/>
    <x v="3"/>
    <s v="is_ach_fp_bad"/>
    <x v="0"/>
    <n v="4.665120699774384E-2"/>
    <n v="6.685509306163652E-2"/>
    <n v="9.8008793652056628E-2"/>
    <n v="0.16362944806874477"/>
    <n v="0.16799468750909763"/>
    <n v="0.20908554218796205"/>
    <n v="0.2509083816366367"/>
    <n v="0.27207278029453519"/>
    <n v="0.27420726023086278"/>
    <n v="0.28940529775218315"/>
    <n v="0.32013179839458727"/>
    <n v="0.32013179839458727"/>
    <n v="0.33167950540587426"/>
    <n v="0.33267844877075897"/>
    <n v="0.37567326799618195"/>
    <n v="0.38546348914654094"/>
    <n v="0.38888199385823657"/>
    <n v="0.39189263221431425"/>
    <n v="0.39377264971975151"/>
  </r>
  <r>
    <x v="1"/>
    <x v="4"/>
    <s v="2018/02/15, Y"/>
    <x v="31"/>
    <x v="3"/>
    <s v="is_ach_fp_bad"/>
    <x v="1"/>
    <n v="933"/>
    <n v="917"/>
    <n v="887"/>
    <n v="843"/>
    <n v="804"/>
    <n v="783"/>
    <n v="763"/>
    <n v="735"/>
    <n v="731"/>
    <n v="725"/>
    <n v="720"/>
    <n v="719"/>
    <n v="709"/>
    <n v="704"/>
    <n v="703"/>
    <n v="697"/>
    <n v="690"/>
    <n v="687"/>
    <n v="684"/>
  </r>
  <r>
    <x v="1"/>
    <x v="4"/>
    <s v="2018/02/22, C"/>
    <x v="32"/>
    <x v="1"/>
    <s v="is_ach_fp_bad"/>
    <x v="0"/>
    <n v="0.32908515232134455"/>
    <n v="0.42845183908937057"/>
    <n v="0.52697367228038994"/>
    <n v="0.60927733765861003"/>
    <n v="0.62569981382465523"/>
    <n v="0.69270080706922987"/>
    <n v="0.70986495513302195"/>
    <n v="0.73629406457220403"/>
    <n v="0.75062547359019904"/>
    <n v="0.75841874816159904"/>
    <n v="0.79184645756563932"/>
    <n v="0.80863689530472949"/>
    <n v="0.82087075397991938"/>
    <n v="0.83385355960645247"/>
    <n v="0.83774542859411649"/>
    <n v="0.84167889848017152"/>
    <n v="0.86948998580858139"/>
    <n v="0.88088973642328494"/>
    <n v="0.88242749918266272"/>
  </r>
  <r>
    <x v="1"/>
    <x v="4"/>
    <s v="2018/02/22, C"/>
    <x v="32"/>
    <x v="1"/>
    <s v="is_ach_fp_bad"/>
    <x v="1"/>
    <n v="716"/>
    <n v="674"/>
    <n v="643"/>
    <n v="624"/>
    <n v="615"/>
    <n v="604"/>
    <n v="591"/>
    <n v="579"/>
    <n v="570"/>
    <n v="562"/>
    <n v="554"/>
    <n v="548"/>
    <n v="543"/>
    <n v="536"/>
    <n v="531"/>
    <n v="527"/>
    <n v="522"/>
    <n v="517"/>
    <n v="513"/>
  </r>
  <r>
    <x v="1"/>
    <x v="4"/>
    <s v="2018/02/22, T"/>
    <x v="32"/>
    <x v="2"/>
    <s v="is_ach_fp_bad"/>
    <x v="0"/>
    <n v="0.46752224213700111"/>
    <n v="0.57003604652200635"/>
    <n v="0.58149577669209984"/>
    <n v="0.68989804637421137"/>
    <n v="0.71545983693224513"/>
    <n v="0.74393948349057748"/>
    <n v="0.78023412154851157"/>
    <n v="0.78579221406719857"/>
    <n v="0.79334303488241187"/>
    <n v="0.80665679154208347"/>
    <n v="0.83318949915422491"/>
    <n v="0.84194105936232044"/>
    <n v="0.84797184666107317"/>
    <n v="0.85761112442590892"/>
    <n v="0.85821159875225483"/>
    <n v="0.8582116736452392"/>
    <n v="0.86108156399318725"/>
    <n v="0.86119977596072128"/>
    <n v="0.86119977596072128"/>
  </r>
  <r>
    <x v="1"/>
    <x v="4"/>
    <s v="2018/02/22, T"/>
    <x v="32"/>
    <x v="2"/>
    <s v="is_ach_fp_bad"/>
    <x v="1"/>
    <n v="635"/>
    <n v="582"/>
    <n v="560"/>
    <n v="541"/>
    <n v="526"/>
    <n v="518"/>
    <n v="506"/>
    <n v="499"/>
    <n v="492"/>
    <n v="484"/>
    <n v="478"/>
    <n v="472"/>
    <n v="465"/>
    <n v="460"/>
    <n v="455"/>
    <n v="451"/>
    <n v="447"/>
    <n v="444"/>
    <n v="441"/>
  </r>
  <r>
    <x v="1"/>
    <x v="4"/>
    <s v="2018/02/22, Y"/>
    <x v="32"/>
    <x v="3"/>
    <s v="is_ach_fp_bad"/>
    <x v="0"/>
    <n v="9.0094587886167019E-2"/>
    <n v="9.0094587886167019E-2"/>
    <n v="9.0094587886167019E-2"/>
    <n v="0.12609060088395135"/>
    <n v="0.1893940472042332"/>
    <n v="0.19293816239174047"/>
    <n v="0.24936099683371432"/>
    <n v="0.29835579998634759"/>
    <n v="0.3115017282956285"/>
    <n v="0.33847379647672904"/>
    <n v="0.37438438427802651"/>
    <n v="0.44226438467213475"/>
    <n v="0.50799495314552545"/>
    <n v="0.53742764597368164"/>
    <n v="0.56233825647975988"/>
    <n v="0.56298490966977355"/>
    <n v="0.59551900815394154"/>
    <n v="0.60067130550344061"/>
    <n v="0.63976542074723741"/>
  </r>
  <r>
    <x v="1"/>
    <x v="4"/>
    <s v="2018/02/22, Y"/>
    <x v="32"/>
    <x v="3"/>
    <s v="is_ach_fp_bad"/>
    <x v="1"/>
    <n v="883"/>
    <n v="883"/>
    <n v="865"/>
    <n v="786"/>
    <n v="758"/>
    <n v="754"/>
    <n v="747"/>
    <n v="737"/>
    <n v="728"/>
    <n v="715"/>
    <n v="705"/>
    <n v="703"/>
    <n v="703"/>
    <n v="699"/>
    <n v="699"/>
    <n v="698"/>
    <n v="689"/>
    <n v="683"/>
    <n v="681"/>
  </r>
  <r>
    <x v="1"/>
    <x v="4"/>
    <s v="2018/03/01, C"/>
    <x v="7"/>
    <x v="1"/>
    <s v="is_ach_fp_bad"/>
    <x v="0"/>
    <n v="0.302273142732568"/>
    <n v="0.3937245910515631"/>
    <n v="0.46703549691742441"/>
    <n v="0.71703217400959851"/>
    <n v="0.73942284034795602"/>
    <n v="0.7563934672722411"/>
    <n v="0.783154390971324"/>
    <n v="0.78596487079509503"/>
    <n v="0.80999181786947183"/>
    <n v="0.81858824704340549"/>
    <n v="0.81858824704340549"/>
    <n v="0.85234404798884622"/>
    <n v="0.85761315494507218"/>
    <n v="0.8642675377151251"/>
    <n v="0.8642675377151251"/>
    <n v="0.8642675377151251"/>
    <n v="0.86899970734667442"/>
    <n v="0.87167448945150605"/>
    <n v="0.87167448945150605"/>
  </r>
  <r>
    <x v="1"/>
    <x v="4"/>
    <s v="2018/03/01, C"/>
    <x v="7"/>
    <x v="1"/>
    <s v="is_ach_fp_bad"/>
    <x v="1"/>
    <n v="695"/>
    <n v="665"/>
    <n v="629"/>
    <n v="609"/>
    <n v="591"/>
    <n v="581"/>
    <n v="574"/>
    <n v="566"/>
    <n v="561"/>
    <n v="547"/>
    <n v="539"/>
    <n v="531"/>
    <n v="528"/>
    <n v="523"/>
    <n v="520"/>
    <n v="517"/>
    <n v="511"/>
    <n v="506"/>
    <n v="503"/>
  </r>
  <r>
    <x v="1"/>
    <x v="4"/>
    <s v="2018/03/01, T"/>
    <x v="7"/>
    <x v="2"/>
    <s v="is_ach_fp_bad"/>
    <x v="0"/>
    <n v="0.18171053062057688"/>
    <n v="0.27347802284327544"/>
    <n v="0.30635942157368767"/>
    <n v="0.45213126317143321"/>
    <n v="0.51347601107673879"/>
    <n v="0.51347601107673879"/>
    <n v="0.53315440508023915"/>
    <n v="0.54918445008328676"/>
    <n v="0.54918445008328676"/>
    <n v="0.56465015711969024"/>
    <n v="0.56465015711969024"/>
    <n v="0.56465015711969024"/>
    <n v="0.57921280381132811"/>
    <n v="0.57921280381132811"/>
    <n v="0.57921280381132811"/>
    <n v="0.57921280381132811"/>
    <n v="0.57921280381132811"/>
    <n v="0.57921280381132811"/>
    <n v="0.57921280381132811"/>
  </r>
  <r>
    <x v="1"/>
    <x v="4"/>
    <s v="2018/03/01, T"/>
    <x v="7"/>
    <x v="2"/>
    <s v="is_ach_fp_bad"/>
    <x v="1"/>
    <n v="622"/>
    <n v="585"/>
    <n v="567"/>
    <n v="536"/>
    <n v="513"/>
    <n v="512"/>
    <n v="506"/>
    <n v="500"/>
    <n v="491"/>
    <n v="480"/>
    <n v="479"/>
    <n v="472"/>
    <n v="466"/>
    <n v="462"/>
    <n v="455"/>
    <n v="450"/>
    <n v="446"/>
    <n v="444"/>
    <n v="438"/>
  </r>
  <r>
    <x v="1"/>
    <x v="4"/>
    <s v="2018/03/01, Y"/>
    <x v="7"/>
    <x v="3"/>
    <s v="is_ach_fp_bad"/>
    <x v="0"/>
    <n v="9.7099167095813468E-2"/>
    <n v="9.7099167095813468E-2"/>
    <n v="9.7099167095813468E-2"/>
    <n v="0.55199814542823988"/>
    <n v="0.55199814542823988"/>
    <n v="0.55199814542823988"/>
    <n v="0.55199814542823988"/>
    <n v="0.55199814542823988"/>
    <n v="0.55199814542823988"/>
    <n v="0.56456239218360149"/>
    <n v="0.56456239218360149"/>
    <n v="0.57892797618857716"/>
    <n v="0.57892797618857716"/>
    <n v="0.57892797618857716"/>
    <n v="0.57892797618857716"/>
    <n v="0.57892797618857716"/>
    <n v="0.57892797618857716"/>
    <n v="0.58033939965070802"/>
    <n v="0.58033939965070802"/>
  </r>
  <r>
    <x v="1"/>
    <x v="4"/>
    <s v="2018/03/01, Y"/>
    <x v="7"/>
    <x v="3"/>
    <s v="is_ach_fp_bad"/>
    <x v="1"/>
    <n v="769"/>
    <n v="751"/>
    <n v="751"/>
    <n v="733"/>
    <n v="733"/>
    <n v="733"/>
    <n v="733"/>
    <n v="728"/>
    <n v="728"/>
    <n v="721"/>
    <n v="721"/>
    <n v="706"/>
    <n v="703"/>
    <n v="697"/>
    <n v="688"/>
    <n v="687"/>
    <n v="687"/>
    <n v="670"/>
    <n v="660"/>
  </r>
  <r>
    <x v="0"/>
    <x v="0"/>
    <s v=""/>
    <x v="0"/>
    <x v="0"/>
    <s v="is_ach_fp_bad"/>
    <x v="2"/>
    <n v="2.2470118048978422"/>
    <n v="3.1206802343687348"/>
    <n v="4.3038568673099196"/>
    <n v="5.3415362214120954"/>
    <n v="6.3115751672699396"/>
    <n v="7.172767646988552"/>
    <n v="8.08391264060465"/>
    <n v="9.0321779529841084"/>
    <n v="10.044581193240235"/>
    <n v="10.982479828087799"/>
    <n v="12.060125326935449"/>
    <n v="13.105033637078179"/>
    <n v="14.20094079691544"/>
    <n v="15.075537710806964"/>
    <n v="16.182451050967053"/>
    <n v="17.261990157013308"/>
    <n v="18.288407527930111"/>
    <n v="19.093915161206048"/>
    <n v="20.206001604566236"/>
  </r>
  <r>
    <x v="1"/>
    <x v="0"/>
    <s v=""/>
    <x v="0"/>
    <x v="0"/>
    <s v="is_ach_fp_bad"/>
    <x v="2"/>
    <n v="0.97614856892179436"/>
    <n v="1.9460174842083835"/>
    <n v="2.9084586547618825"/>
    <n v="3.9132577240103847"/>
    <n v="4.9633217276946944"/>
    <n v="5.9703660012448205"/>
    <n v="7.0105824038322817"/>
    <n v="7.8442230385278515"/>
    <n v="8.8640535920409551"/>
    <n v="9.741191507578419"/>
    <n v="10.774439942182427"/>
    <n v="11.761739012463403"/>
    <n v="12.81808754593294"/>
    <n v="13.833427915494104"/>
    <n v="14.882892341187302"/>
    <n v="15.891927916769983"/>
    <n v="16.852332552566821"/>
    <n v="17.866994080757102"/>
    <n v="18.885341435666888"/>
  </r>
  <r>
    <x v="0"/>
    <x v="1"/>
    <s v="2017/09/01"/>
    <x v="1"/>
    <x v="0"/>
    <s v="is_ach_fp_bad"/>
    <x v="2"/>
    <n v="3.0455515577362005"/>
    <n v="4.3447036296472028"/>
    <n v="5.7468457780928812"/>
    <n v="6.8922429978488529"/>
    <n v="8.2008236965582597"/>
    <n v="9.2422328170504215"/>
    <n v="9.3839126311700625"/>
    <n v="10.748849419225563"/>
    <n v="11.742457538545684"/>
    <n v="12.917185103142829"/>
    <n v="13.995853006977502"/>
    <n v="15.405362585971949"/>
    <n v="16.810698571766348"/>
    <n v="18.00970772059658"/>
    <n v="19.461762948969657"/>
    <n v="20.705719156930936"/>
    <n v="22.04073093744331"/>
    <n v="23.467929141458264"/>
    <n v="24.878660252518753"/>
  </r>
  <r>
    <x v="0"/>
    <x v="1"/>
    <s v="2017/10/01"/>
    <x v="2"/>
    <x v="0"/>
    <s v="is_ach_fp_bad"/>
    <x v="2"/>
    <n v="1.5855445759309099"/>
    <n v="2.6297323821198546"/>
    <n v="3.8710193076961681"/>
    <n v="4.9352776471173998"/>
    <n v="6.0075462086622702"/>
    <n v="6.8531326788573743"/>
    <n v="7.7284839521285198"/>
    <n v="8.6928908643003613"/>
    <n v="9.7052660465806166"/>
    <n v="10.888755345102998"/>
    <n v="11.990068712212279"/>
    <n v="13.107950190413469"/>
    <n v="13.399374126613891"/>
    <n v="14.50895930183407"/>
    <n v="15.594439708532313"/>
    <n v="16.395181658547948"/>
    <n v="17.50026789598877"/>
    <n v="18.320655793326047"/>
    <n v="19.191655189666736"/>
  </r>
  <r>
    <x v="0"/>
    <x v="1"/>
    <s v="2017/11/01"/>
    <x v="3"/>
    <x v="0"/>
    <s v="is_ach_fp_bad"/>
    <x v="2"/>
    <n v="2.3834032524162581"/>
    <n v="3.04803936506101"/>
    <n v="4.257193562351822"/>
    <n v="5.205659692762465"/>
    <n v="6.2385504773002545"/>
    <n v="7.0855370126997554"/>
    <n v="7.9821467943786528"/>
    <n v="8.9429580674831186"/>
    <n v="10.104354447846925"/>
    <n v="11.165690669961464"/>
    <n v="12.358035001584865"/>
    <n v="13.532767437087465"/>
    <n v="14.629922957876172"/>
    <n v="15.661085446161872"/>
    <n v="16.64201390617885"/>
    <n v="17.590227293417261"/>
    <n v="18.733330589715337"/>
    <n v="19.818796569049439"/>
    <n v="21.016209960643845"/>
  </r>
  <r>
    <x v="0"/>
    <x v="1"/>
    <s v="2017/12/01"/>
    <x v="4"/>
    <x v="0"/>
    <s v="is_ach_fp_bad"/>
    <x v="2"/>
    <n v="2.8343512471424046"/>
    <n v="3.0724638581388359"/>
    <n v="4.2566378370712696"/>
    <n v="5.3203127141274686"/>
    <n v="6.3607460302218897"/>
    <n v="7.222556985277869"/>
    <n v="8.2525087628330507"/>
    <n v="9.3707403915190106"/>
    <n v="10.476706359981945"/>
    <n v="11.572526651895283"/>
    <n v="12.114438104936175"/>
    <n v="13.127329329676195"/>
    <n v="14.045780726124576"/>
    <n v="15.152926725284976"/>
    <n v="15.99254341018047"/>
    <n v="17.1798211731587"/>
    <n v="18.337820086459445"/>
    <n v="19.499485255086704"/>
    <n v="20.6713337093707"/>
  </r>
  <r>
    <x v="0"/>
    <x v="1"/>
    <s v="2018/01/01"/>
    <x v="5"/>
    <x v="0"/>
    <s v="is_ach_fp_bad"/>
    <x v="2"/>
    <n v="2.0416561957117754"/>
    <n v="2.9979892745260428"/>
    <n v="4.0386833330331902"/>
    <n v="5.1360566240048291"/>
    <n v="5.7078831368829244"/>
    <n v="6.7555313752741908"/>
    <n v="7.1317864640820812"/>
    <n v="7.8703532541819827"/>
    <n v="8.6496449277213401"/>
    <n v="9.5831826190245817"/>
    <n v="10.610037423625757"/>
    <n v="11.534239455410273"/>
    <n v="12.579698283906769"/>
    <n v="13.445274046444272"/>
    <n v="14.389363047035935"/>
    <n v="15.393581722927397"/>
    <n v="16.371610037692037"/>
    <n v="16.832117697343111"/>
    <n v="16.652872199894251"/>
  </r>
  <r>
    <x v="0"/>
    <x v="1"/>
    <s v="2018/02/01"/>
    <x v="6"/>
    <x v="0"/>
    <s v="is_ach_fp_bad"/>
    <x v="2"/>
    <n v="1.0977741954949438"/>
    <n v="1.4732966475819671"/>
    <n v="2.5543028694767562"/>
    <n v="2.8745837395559826"/>
    <n v="3.6088636048924978"/>
    <n v="4.5406119995423797"/>
    <n v="5.2725102151100964"/>
    <n v="6.0094116439661081"/>
    <n v="6.5960089010868019"/>
    <n v="6.9429799890272683"/>
    <n v="7.5228917655817025"/>
    <n v="8.6339097170850074"/>
    <n v="9.1649730244082015"/>
    <n v="10.356334427380418"/>
    <n v="10.867571885823764"/>
    <n v="11.67611497278993"/>
    <n v="12.04396878213756"/>
    <n v="12.732613778876484"/>
    <n v="13.547178723504659"/>
  </r>
  <r>
    <x v="0"/>
    <x v="1"/>
    <s v="2018/03/01"/>
    <x v="7"/>
    <x v="0"/>
    <s v="is_ach_fp_bad"/>
    <x v="2"/>
    <m/>
    <m/>
    <m/>
    <m/>
    <m/>
    <m/>
    <m/>
    <m/>
    <m/>
    <m/>
    <m/>
    <m/>
    <m/>
    <m/>
    <m/>
    <m/>
    <m/>
    <m/>
    <m/>
  </r>
  <r>
    <x v="1"/>
    <x v="1"/>
    <s v="2017/09/01"/>
    <x v="1"/>
    <x v="0"/>
    <s v="is_ach_fp_bad"/>
    <x v="2"/>
    <n v="1.9682760576571103"/>
    <n v="3.068173375344708"/>
    <n v="4.3352811307989292"/>
    <n v="5.9265460918450703"/>
    <n v="7.2270399948340014"/>
    <n v="8.8379881627858747"/>
    <n v="10.059329104371468"/>
    <n v="11.193340850049237"/>
    <n v="11.500119291230739"/>
    <n v="12.87949940714611"/>
    <n v="14.371848487413573"/>
    <n v="15.201619680320848"/>
    <n v="16.64686133170995"/>
    <n v="17.944017033211516"/>
    <n v="18.988260553235374"/>
    <n v="20.138968673770968"/>
    <n v="21.578263483029328"/>
    <n v="22.970637392651518"/>
    <n v="24.352149959003324"/>
  </r>
  <r>
    <x v="1"/>
    <x v="1"/>
    <s v="2017/10/01"/>
    <x v="2"/>
    <x v="0"/>
    <s v="is_ach_fp_bad"/>
    <x v="2"/>
    <n v="1.2087103221159268"/>
    <n v="2.194653187472368"/>
    <n v="3.3752690147195894"/>
    <n v="4.3185690033229758"/>
    <n v="5.4437478311397891"/>
    <n v="6.614771345401655"/>
    <n v="7.6358570419149503"/>
    <n v="8.8523306681803398"/>
    <n v="10.063169644582972"/>
    <n v="11.074827624314755"/>
    <n v="12.337369943305312"/>
    <n v="13.596704511598272"/>
    <n v="14.86294116275034"/>
    <n v="16.119629170332587"/>
    <n v="17.381598679515196"/>
    <n v="18.354418681383713"/>
    <n v="19.558675010739183"/>
    <n v="20.638835140663101"/>
    <n v="21.859196647311371"/>
  </r>
  <r>
    <x v="1"/>
    <x v="1"/>
    <s v="2017/11/01"/>
    <x v="3"/>
    <x v="0"/>
    <s v="is_ach_fp_bad"/>
    <x v="2"/>
    <n v="0.76666745050504082"/>
    <n v="1.736368442356752"/>
    <n v="2.743551622504135"/>
    <n v="3.6947148518464807"/>
    <n v="4.774603275836351"/>
    <n v="5.7816832087573236"/>
    <n v="6.9072907279607314"/>
    <n v="7.909581106459326"/>
    <n v="8.9908213507779919"/>
    <n v="10.051235461822664"/>
    <n v="11.186677648118103"/>
    <n v="12.309779968537216"/>
    <n v="13.353992315246728"/>
    <n v="14.430216129899611"/>
    <n v="15.542928636691332"/>
    <n v="16.621439325015277"/>
    <n v="17.717429107481177"/>
    <n v="18.878327196692471"/>
    <n v="20.075888503114488"/>
  </r>
  <r>
    <x v="1"/>
    <x v="1"/>
    <s v="2017/12/01"/>
    <x v="4"/>
    <x v="0"/>
    <s v="is_ach_fp_bad"/>
    <x v="2"/>
    <n v="0.95678672200378501"/>
    <n v="2.0742920669097566"/>
    <n v="3.0851928970308071"/>
    <n v="4.1342887835630506"/>
    <n v="5.2578076845102988"/>
    <n v="6.5141713072014609"/>
    <n v="7.478084380190694"/>
    <n v="8.2406147778673429"/>
    <n v="9.29788403450811"/>
    <n v="10.368716191497349"/>
    <n v="11.541480130097092"/>
    <n v="12.597284978513436"/>
    <n v="13.744498081774507"/>
    <n v="14.699314424294304"/>
    <n v="15.87147381595671"/>
    <n v="16.980063946593585"/>
    <n v="18.112686867569497"/>
    <n v="19.141009347776528"/>
    <n v="20.155435254732595"/>
  </r>
  <r>
    <x v="1"/>
    <x v="1"/>
    <s v="2018/01/01"/>
    <x v="5"/>
    <x v="0"/>
    <s v="is_ach_fp_bad"/>
    <x v="2"/>
    <n v="0.84890816544660652"/>
    <n v="1.7241318437439836"/>
    <n v="2.6346154798687222"/>
    <n v="3.6001973892110399"/>
    <n v="4.5685957726773907"/>
    <n v="5.475776690629055"/>
    <n v="6.3777740079258898"/>
    <n v="7.3537060150317934"/>
    <n v="8.2994479103576193"/>
    <n v="9.2953229984602981"/>
    <n v="10.305213332338221"/>
    <n v="11.120899708262998"/>
    <n v="12.123439319986739"/>
    <n v="13.093712257310992"/>
    <n v="14.131365389495004"/>
    <n v="15.160960816945677"/>
    <n v="15.921526920042988"/>
    <n v="16.678950459481189"/>
    <n v="17.712777229671943"/>
  </r>
  <r>
    <x v="1"/>
    <x v="1"/>
    <s v="2018/02/01"/>
    <x v="6"/>
    <x v="0"/>
    <s v="is_ach_fp_bad"/>
    <x v="2"/>
    <n v="0.79534185099681587"/>
    <n v="1.5858407541297888"/>
    <n v="2.1660601701270936"/>
    <n v="2.951120613778945"/>
    <n v="3.7511098956936086"/>
    <n v="4.5384667861883585"/>
    <n v="5.3912967729872818"/>
    <n v="6.0851895527086999"/>
    <n v="6.5183648195149031"/>
    <n v="7.1863957945334631"/>
    <n v="7.7612208114991068"/>
    <n v="8.401582264395044"/>
    <n v="9.1491533443673401"/>
    <n v="9.920963938165194"/>
    <n v="10.679800752323594"/>
    <n v="11.455071447003499"/>
    <n v="12.190136616418796"/>
    <n v="12.908616271395703"/>
    <n v="13.671965983929519"/>
  </r>
  <r>
    <x v="1"/>
    <x v="1"/>
    <s v="2018/03/01"/>
    <x v="7"/>
    <x v="0"/>
    <s v="is_ach_fp_bad"/>
    <x v="2"/>
    <n v="1.7825938376927764"/>
    <n v="3.0143754705990995"/>
    <n v="3.2026174977980255"/>
    <n v="5.0934212119988684"/>
    <n v="6.1076559556848444"/>
    <n v="7.1283152464293886"/>
    <n v="8.266571391648192"/>
    <n v="8.8584056488822736"/>
    <n v="9.6986373160525687"/>
    <n v="11.033450884852577"/>
    <n v="11.977047306813562"/>
    <n v="13.192411634219811"/>
    <n v="14.422663818619553"/>
    <n v="15.466208936278944"/>
    <n v="16.760161203657276"/>
    <n v="17.824860466069051"/>
    <n v="18.849239416593402"/>
    <n v="20.662974324499778"/>
    <n v="21.166911076783808"/>
  </r>
  <r>
    <x v="0"/>
    <x v="2"/>
    <s v="2017/08/31"/>
    <x v="8"/>
    <x v="0"/>
    <s v="is_ach_fp_bad"/>
    <x v="2"/>
    <n v="4.4871682023396708"/>
    <n v="7.3694702827912995"/>
    <n v="10.399441906036577"/>
    <n v="11.235705762391582"/>
    <n v="13.546852098449403"/>
    <n v="9.0794404574897314"/>
    <n v="10.941245641627052"/>
    <n v="12.224383700117423"/>
    <n v="13.837761201152963"/>
    <n v="15.537226267085764"/>
    <n v="17.440293208103387"/>
    <n v="19.080425034095811"/>
    <n v="20.838128905418703"/>
    <n v="22.500517009153473"/>
    <n v="24.308168918914021"/>
    <n v="25.489691948712832"/>
    <n v="27.157519048780735"/>
    <n v="28.949884532907475"/>
    <n v="30.733486338274297"/>
  </r>
  <r>
    <x v="0"/>
    <x v="2"/>
    <s v="2017/09/07"/>
    <x v="9"/>
    <x v="0"/>
    <s v="is_ach_fp_bad"/>
    <x v="2"/>
    <n v="1.4793704216605412"/>
    <n v="2.6377045847435152"/>
    <n v="3.9984445823911039"/>
    <n v="5.1706909431327821"/>
    <n v="5.4732755867630303"/>
    <n v="6.7133196383677936"/>
    <n v="6.6183491429993362"/>
    <n v="7.6395716517484242"/>
    <n v="8.0994910911749276"/>
    <n v="9.1549613136067496"/>
    <n v="10.163544683289501"/>
    <n v="11.231462888450451"/>
    <n v="12.306819052570837"/>
    <n v="13.199098216742325"/>
    <n v="14.365989680211671"/>
    <n v="15.395255137726828"/>
    <n v="16.466903237129003"/>
    <n v="17.587658411381955"/>
    <n v="18.693542600959425"/>
  </r>
  <r>
    <x v="0"/>
    <x v="2"/>
    <s v="2017/09/14"/>
    <x v="10"/>
    <x v="0"/>
    <s v="is_ach_fp_bad"/>
    <x v="2"/>
    <n v="3.6723158710911656"/>
    <n v="3.9189583682904598"/>
    <n v="4.475972597926086"/>
    <n v="5.3672475691242845"/>
    <n v="6.6245667934283716"/>
    <n v="7.3458899948184557"/>
    <n v="8.5791791506894857"/>
    <n v="9.9399253199600963"/>
    <n v="10.873154154974763"/>
    <n v="11.367126404123569"/>
    <n v="11.545986943208316"/>
    <n v="12.596294043733344"/>
    <n v="13.695836712890673"/>
    <n v="14.892521648281775"/>
    <n v="16.155932088576058"/>
    <n v="17.343357616512641"/>
    <n v="18.472922402769598"/>
    <n v="19.60365124383344"/>
    <n v="20.761258184158326"/>
  </r>
  <r>
    <x v="0"/>
    <x v="2"/>
    <s v="2017/09/21"/>
    <x v="11"/>
    <x v="0"/>
    <s v="is_ach_fp_bad"/>
    <x v="2"/>
    <n v="2.2735669768390654"/>
    <n v="3.6744876096750954"/>
    <n v="5.3285739580275564"/>
    <n v="6.0715763066863717"/>
    <n v="7.2675167459798384"/>
    <n v="8.6904504390598873"/>
    <n v="10.254194987228059"/>
    <n v="11.823266618441702"/>
    <n v="13.196254233270595"/>
    <n v="14.790426440209574"/>
    <n v="16.465670398006452"/>
    <n v="18.175652880959671"/>
    <n v="19.645994760190437"/>
    <n v="21.343770172233121"/>
    <n v="22.877155649432527"/>
    <n v="24.093205046013352"/>
    <n v="25.466155223849807"/>
    <n v="27.13971384029578"/>
    <n v="28.857551507913495"/>
  </r>
  <r>
    <x v="0"/>
    <x v="2"/>
    <s v="2017/09/28"/>
    <x v="12"/>
    <x v="0"/>
    <s v="is_ach_fp_bad"/>
    <x v="2"/>
    <n v="4.4936645911580637"/>
    <n v="6.051473410029848"/>
    <n v="7.5010090232234496"/>
    <n v="9.3939147070384639"/>
    <n v="11.204102811515712"/>
    <n v="13.31976838408719"/>
    <n v="14.678362851119733"/>
    <n v="16.237769259548003"/>
    <n v="17.966368085147035"/>
    <n v="19.785506699440184"/>
    <n v="21.693383656991095"/>
    <n v="23.762293665071432"/>
    <n v="25.137541535492275"/>
    <n v="27.237259283617782"/>
    <n v="29.286846891326089"/>
    <n v="31.290216152308322"/>
    <n v="33.204295663788869"/>
    <n v="35.309853996358754"/>
    <n v="37.02335592316085"/>
  </r>
  <r>
    <x v="0"/>
    <x v="2"/>
    <s v="2017/10/05"/>
    <x v="13"/>
    <x v="0"/>
    <s v="is_ach_fp_bad"/>
    <x v="2"/>
    <n v="1.8756797842254276"/>
    <n v="2.6740767545862765"/>
    <n v="3.7647000433377218"/>
    <n v="4.9033928708699523"/>
    <n v="5.8491987042072013"/>
    <n v="6.3559926248380174"/>
    <n v="7.4600447723148946"/>
    <n v="8.1171210379669514"/>
    <n v="9.2391913840989677"/>
    <n v="10.200410049978428"/>
    <n v="11.312088701400272"/>
    <n v="10.821198054006814"/>
    <n v="11.829166533102516"/>
    <n v="12.733296852791032"/>
    <n v="13.63893510474951"/>
    <n v="14.547281817820652"/>
    <n v="15.349359546812423"/>
    <n v="16.307316631927304"/>
    <n v="17.382398772346338"/>
  </r>
  <r>
    <x v="0"/>
    <x v="2"/>
    <s v="2017/10/12"/>
    <x v="14"/>
    <x v="0"/>
    <s v="is_ach_fp_bad"/>
    <x v="2"/>
    <n v="1.1633937586625478"/>
    <n v="1.7707958951308047"/>
    <n v="2.9611877454790112"/>
    <n v="3.8613982892794358"/>
    <n v="4.8867954668738918"/>
    <n v="5.5372762528538404"/>
    <n v="6.8360266449921188"/>
    <n v="7.529342002173891"/>
    <n v="8.2392705694207677"/>
    <n v="9.2483532548110645"/>
    <n v="10.277574187650512"/>
    <n v="11.285443593489077"/>
    <n v="12.159918407286936"/>
    <n v="11.751106028614595"/>
    <n v="12.670565006181642"/>
    <n v="13.501143011848001"/>
    <n v="14.29020909701288"/>
    <n v="15.198421286257281"/>
    <n v="16.043792620838435"/>
  </r>
  <r>
    <x v="0"/>
    <x v="2"/>
    <s v="2017/10/19"/>
    <x v="15"/>
    <x v="0"/>
    <s v="is_ach_fp_bad"/>
    <x v="2"/>
    <n v="1.5897612798309035"/>
    <n v="3.111538655839047"/>
    <n v="4.0123656983684839"/>
    <n v="4.6193837274974072"/>
    <n v="5.5579034346583605"/>
    <n v="6.6486744728139051"/>
    <n v="6.7880153263240572"/>
    <n v="7.8519919139630012"/>
    <n v="8.8711620933390236"/>
    <n v="9.9554038626894634"/>
    <n v="10.967943171223194"/>
    <n v="11.958341391901"/>
    <n v="12.917890909691698"/>
    <n v="14.004364105092064"/>
    <n v="15.084454507736613"/>
    <n v="15.278041440099781"/>
    <n v="16.172586452018141"/>
    <n v="16.858028431889856"/>
    <n v="17.276215246515964"/>
  </r>
  <r>
    <x v="0"/>
    <x v="2"/>
    <s v="2017/10/26"/>
    <x v="16"/>
    <x v="0"/>
    <s v="is_ach_fp_bad"/>
    <x v="2"/>
    <n v="2.058019545081875"/>
    <n v="3.4773687059217462"/>
    <n v="4.9957632311588815"/>
    <n v="6.412056869232531"/>
    <n v="7.4077625496481021"/>
    <n v="8.3434420615948408"/>
    <n v="9.1357368765243283"/>
    <n v="10.090367191468363"/>
    <n v="11.457920849862077"/>
    <n v="12.661961902387327"/>
    <n v="14.094275838759089"/>
    <n v="15.411063281303798"/>
    <n v="16.895744631258683"/>
    <n v="18.368864784608299"/>
    <n v="19.795773876738"/>
    <n v="21.178104466579978"/>
    <n v="22.595682833743631"/>
    <n v="24.034040334246249"/>
    <n v="25.459272936394445"/>
  </r>
  <r>
    <x v="0"/>
    <x v="2"/>
    <s v="2017/11/02"/>
    <x v="17"/>
    <x v="0"/>
    <s v="is_ach_fp_bad"/>
    <x v="2"/>
    <n v="2.156601485968014"/>
    <n v="2.8780380632673341"/>
    <n v="3.9322008567267033"/>
    <n v="4.874365742683259"/>
    <n v="5.8368202045565036"/>
    <n v="6.8616744029293057"/>
    <n v="7.7958388662472995"/>
    <n v="9.0293831885361353"/>
    <n v="10.178465606407052"/>
    <n v="11.436945740241327"/>
    <n v="12.223311051289873"/>
    <n v="13.248489463719912"/>
    <n v="14.435075065664503"/>
    <n v="15.352028942606236"/>
    <n v="15.500344224559303"/>
    <n v="16.614477869957163"/>
    <n v="17.791082640725786"/>
    <n v="18.679996841969356"/>
    <n v="19.720150417653521"/>
  </r>
  <r>
    <x v="0"/>
    <x v="2"/>
    <s v="2017/11/09"/>
    <x v="18"/>
    <x v="0"/>
    <s v="is_ach_fp_bad"/>
    <x v="2"/>
    <n v="1.7965573100993062"/>
    <n v="3.0774823281232266"/>
    <n v="4.2252320911361716"/>
    <n v="5.1159902534658999"/>
    <n v="6.1313283788607684"/>
    <n v="6.8805143404201958"/>
    <n v="7.7424246752922112"/>
    <n v="8.1848865292190567"/>
    <n v="9.2698734102630631"/>
    <n v="10.285541545837274"/>
    <n v="10.876062006265713"/>
    <n v="12.005671761576382"/>
    <n v="13.13269145528486"/>
    <n v="13.953212376889512"/>
    <n v="14.67229113832326"/>
    <n v="15.648923527934038"/>
    <n v="16.611881972786971"/>
    <n v="17.697453963435859"/>
    <n v="18.367211901039447"/>
  </r>
  <r>
    <x v="0"/>
    <x v="2"/>
    <s v="2017/11/16"/>
    <x v="19"/>
    <x v="0"/>
    <s v="is_ach_fp_bad"/>
    <x v="2"/>
    <n v="1.7134484805602741"/>
    <n v="1.8494345972879913"/>
    <n v="2.6918489636667209"/>
    <n v="3.3893101127829657"/>
    <n v="4.0614408695638096"/>
    <n v="4.5159194026977616"/>
    <n v="5.1803070611295432"/>
    <n v="5.8954246315511085"/>
    <n v="6.7570092287347636"/>
    <n v="7.6037362880457948"/>
    <n v="8.4802747234779599"/>
    <n v="9.3721389422588821"/>
    <n v="10.243159421200287"/>
    <n v="11.135392588632859"/>
    <n v="11.773746258945438"/>
    <n v="12.559621061910764"/>
    <n v="13.497782167260889"/>
    <n v="14.423248669824613"/>
    <n v="15.169184915404985"/>
  </r>
  <r>
    <x v="0"/>
    <x v="2"/>
    <s v="2017/11/23"/>
    <x v="20"/>
    <x v="0"/>
    <s v="is_ach_fp_bad"/>
    <x v="2"/>
    <n v="2.875981350528074"/>
    <n v="4.563866659080384"/>
    <n v="6.3393501142522819"/>
    <n v="7.3855462149169551"/>
    <n v="8.8281378340027992"/>
    <n v="10.512383658599298"/>
    <n v="11.370490286525136"/>
    <n v="12.803979284256547"/>
    <n v="14.418173257374896"/>
    <n v="16.133713174444186"/>
    <n v="17.516318288671563"/>
    <n v="19.201959292955653"/>
    <n v="20.60350375299161"/>
    <n v="22.414446988300877"/>
    <n v="23.403676025075725"/>
    <n v="25.207032888341779"/>
    <n v="26.787711749336193"/>
    <n v="28.351385306550409"/>
    <n v="30.062844175556489"/>
  </r>
  <r>
    <x v="0"/>
    <x v="2"/>
    <s v="2017/11/30"/>
    <x v="21"/>
    <x v="0"/>
    <s v="is_ach_fp_bad"/>
    <x v="2"/>
    <n v="3.2798889314746873"/>
    <n v="4.5719242176912882"/>
    <n v="6.1281931287033364"/>
    <n v="7.7315672294223425"/>
    <n v="9.0102799914035945"/>
    <n v="10.135858495417892"/>
    <n v="11.493167264056421"/>
    <n v="12.683010366028464"/>
    <n v="13.965434882527711"/>
    <n v="15.429286001149961"/>
    <n v="16.971058534590963"/>
    <n v="18.303051983818637"/>
    <n v="19.753623885666848"/>
    <n v="21.407617912459081"/>
    <n v="22.262333676634444"/>
    <n v="23.942543949142319"/>
    <n v="25.537197728452082"/>
    <n v="27.064158560324397"/>
    <n v="28.527771172602499"/>
  </r>
  <r>
    <x v="0"/>
    <x v="2"/>
    <s v="2017/12/07"/>
    <x v="22"/>
    <x v="0"/>
    <s v="is_ach_fp_bad"/>
    <x v="2"/>
    <n v="3.4127660344938873"/>
    <n v="2.0186585626959874"/>
    <n v="2.8644464567349224"/>
    <n v="3.8964423445583978"/>
    <n v="4.7136373684882811"/>
    <n v="5.3795417392844067"/>
    <n v="6.16506191543579"/>
    <n v="7.1493679684906395"/>
    <n v="8.0267354540748297"/>
    <n v="8.8597880322373275"/>
    <n v="9.7608139717141817"/>
    <n v="10.424802160718897"/>
    <n v="11.21741944060209"/>
    <n v="12.145333018494698"/>
    <n v="12.634427669199521"/>
    <n v="13.501704074856171"/>
    <n v="14.44615720819287"/>
    <n v="15.357405543246838"/>
    <n v="16.298978942397781"/>
  </r>
  <r>
    <x v="0"/>
    <x v="2"/>
    <s v="2017/12/14"/>
    <x v="23"/>
    <x v="0"/>
    <s v="is_ach_fp_bad"/>
    <x v="2"/>
    <n v="2.442694023312892"/>
    <n v="3.1384015640740301"/>
    <n v="4.0270789145257089"/>
    <n v="5.3152588980464541"/>
    <n v="6.4262742183794259"/>
    <n v="7.3843008594166255"/>
    <n v="8.5875094368117182"/>
    <n v="9.7641677025960103"/>
    <n v="10.680583772593868"/>
    <n v="11.852802027575583"/>
    <n v="10.733517034077014"/>
    <n v="11.782881138473824"/>
    <n v="12.42712703948845"/>
    <n v="13.410002414132178"/>
    <n v="14.416373876753203"/>
    <n v="15.46390825923538"/>
    <n v="16.532281672715737"/>
    <n v="17.613549188794131"/>
    <n v="18.724404815050747"/>
  </r>
  <r>
    <x v="0"/>
    <x v="2"/>
    <s v="2017/12/21"/>
    <x v="24"/>
    <x v="0"/>
    <s v="is_ach_fp_bad"/>
    <x v="2"/>
    <n v="3.8874994605630224"/>
    <n v="4.6338779277634998"/>
    <n v="5.6394016686164363"/>
    <n v="6.419101282123556"/>
    <n v="7.5623924052093745"/>
    <n v="8.7328815596804077"/>
    <n v="9.2550934318902964"/>
    <n v="10.539170693937971"/>
    <n v="11.992007541175029"/>
    <n v="13.2773628599821"/>
    <n v="14.301568729268888"/>
    <n v="15.685013480964724"/>
    <n v="16.765128559133615"/>
    <n v="17.87261954585394"/>
    <n v="19.439867771746393"/>
    <n v="20.728453763559575"/>
    <n v="22.128136331397588"/>
    <n v="23.305654723740581"/>
    <n v="24.626091153494407"/>
  </r>
  <r>
    <x v="0"/>
    <x v="2"/>
    <s v="2017/12/28"/>
    <x v="25"/>
    <x v="0"/>
    <s v="is_ach_fp_bad"/>
    <x v="2"/>
    <n v="2.3817954465255076"/>
    <n v="3.5992542069778124"/>
    <n v="5.1499974436991476"/>
    <n v="6.1574025647900781"/>
    <n v="7.1600019103840919"/>
    <n v="8.4622992108367256"/>
    <n v="9.6732199907770156"/>
    <n v="10.958761655899368"/>
    <n v="12.032312153837184"/>
    <n v="12.992959713215997"/>
    <n v="14.401724664358239"/>
    <n v="15.722283856509277"/>
    <n v="17.021703449496364"/>
    <n v="18.431595077370066"/>
    <n v="19.526401765056136"/>
    <n v="20.562340786725223"/>
    <n v="22.037490387872619"/>
    <n v="23.507005393236231"/>
    <n v="24.626395083754581"/>
  </r>
  <r>
    <x v="0"/>
    <x v="2"/>
    <s v="2018/01/04"/>
    <x v="26"/>
    <x v="0"/>
    <s v="is_ach_fp_bad"/>
    <x v="2"/>
    <n v="1.8122074835649185"/>
    <n v="2.8682387048869593"/>
    <n v="3.4316927856991062"/>
    <n v="4.3113068027635153"/>
    <n v="4.7138878937925757"/>
    <n v="5.470075408652062"/>
    <n v="6.0373319754081516"/>
    <n v="6.8676355078039597"/>
    <n v="7.6776743812708252"/>
    <n v="8.6661906369808115"/>
    <n v="9.5836693192955487"/>
    <n v="10.540390774899064"/>
    <n v="11.473738477978085"/>
    <n v="12.44205168490992"/>
    <n v="13.329964844533947"/>
    <n v="14.348688532730669"/>
    <n v="15.289340581662939"/>
    <n v="15.847248910217077"/>
    <n v="16.067646079301124"/>
  </r>
  <r>
    <x v="0"/>
    <x v="2"/>
    <s v="2018/01/11"/>
    <x v="27"/>
    <x v="0"/>
    <s v="is_ach_fp_bad"/>
    <x v="2"/>
    <n v="2.1223457079917663"/>
    <n v="3.068432015472351"/>
    <n v="4.1739378470369672"/>
    <n v="4.9982092891078143"/>
    <n v="5.6139840039609616"/>
    <n v="6.465639644047509"/>
    <n v="7.4985424743414653"/>
    <n v="8.0656157413124312"/>
    <n v="8.9971166655183641"/>
    <n v="10.120333560057999"/>
    <n v="11.227199920156869"/>
    <n v="12.35988529453118"/>
    <n v="13.389823162705508"/>
    <n v="14.42873799799378"/>
    <n v="14.846988421033753"/>
    <n v="15.941974340336303"/>
    <n v="16.996528981055203"/>
    <n v="17.994660992781743"/>
    <n v="18.761113231968633"/>
  </r>
  <r>
    <x v="0"/>
    <x v="2"/>
    <s v="2018/01/18"/>
    <x v="28"/>
    <x v="0"/>
    <s v="is_ach_fp_bad"/>
    <x v="2"/>
    <n v="2.9712316221910946"/>
    <n v="4.1933111809444625"/>
    <n v="5.1326461822310527"/>
    <n v="5.6008296825668751"/>
    <n v="6.6265391927997106"/>
    <n v="7.2691207963882114"/>
    <n v="5.9947436732885437"/>
    <n v="6.8287276671344719"/>
    <n v="6.9132858174380392"/>
    <n v="7.4653779620547747"/>
    <n v="8.2245728305481549"/>
    <n v="8.950434762569115"/>
    <n v="9.8230163575397818"/>
    <n v="10.612701859756962"/>
    <n v="11.399162304319688"/>
    <n v="12.107125023713104"/>
    <n v="12.99040896255554"/>
    <n v="12.433655185463408"/>
    <n v="13.146196329455018"/>
  </r>
  <r>
    <x v="0"/>
    <x v="2"/>
    <s v="2018/01/25"/>
    <x v="29"/>
    <x v="0"/>
    <s v="is_ach_fp_bad"/>
    <x v="2"/>
    <n v="1.542568034900464"/>
    <n v="2.3233527721671661"/>
    <n v="3.4493805276394958"/>
    <n v="4.3711117664508494"/>
    <n v="5.0872112279963044"/>
    <n v="6.2776149926690605"/>
    <n v="7.3660792650673619"/>
    <n v="7.7674877799705628"/>
    <n v="8.6774824692508901"/>
    <n v="9.4428710531448612"/>
    <n v="10.436772478001664"/>
    <n v="11.024705469785047"/>
    <n v="12.240292690097764"/>
    <n v="13.078686625824483"/>
    <n v="13.883342390335278"/>
    <n v="14.868074568510886"/>
    <n v="15.431348416830843"/>
    <n v="16.466866397333181"/>
    <n v="17.23224030753795"/>
  </r>
  <r>
    <x v="0"/>
    <x v="2"/>
    <s v="2018/02/01"/>
    <x v="6"/>
    <x v="0"/>
    <s v="is_ach_fp_bad"/>
    <x v="2"/>
    <n v="2.1831762780321577"/>
    <n v="4.0828324138847805"/>
    <n v="4.5446299850677798"/>
    <n v="5.0401811466653923"/>
    <n v="6.795663781409254"/>
    <n v="7.072723028628749"/>
    <n v="7.9861781911663492"/>
    <n v="8.4081615244776025"/>
    <n v="9.8100470345660025"/>
    <n v="11.196038658597658"/>
    <n v="12.650006498199888"/>
    <n v="13.83658021473471"/>
    <n v="15.18301743848135"/>
    <n v="16.607153147000218"/>
    <n v="16.252678033967481"/>
    <n v="17.435896681930515"/>
    <n v="18.417371941865277"/>
    <n v="19.613410057233775"/>
    <n v="20.866773571930938"/>
  </r>
  <r>
    <x v="0"/>
    <x v="2"/>
    <s v="2018/02/08"/>
    <x v="30"/>
    <x v="0"/>
    <s v="is_ach_fp_bad"/>
    <x v="2"/>
    <n v="11.835992015121803"/>
    <n v="11.835992015121803"/>
    <n v="10.777182062600952"/>
    <n v="16.297746512961627"/>
    <n v="16.839282732827996"/>
    <n v="21.169428540865351"/>
    <n v="22.703601211100832"/>
    <n v="26.109999772162858"/>
    <n v="29.390854617119679"/>
    <n v="22.964563325164914"/>
    <n v="16.44752882979591"/>
    <n v="19.192286525588472"/>
    <n v="19.487606426735748"/>
    <n v="22.911629321624606"/>
    <n v="22.911629321624606"/>
    <n v="24.413773676185119"/>
    <n v="29.97419425953936"/>
    <n v="29.97419425953936"/>
    <n v="29.97419425953936"/>
  </r>
  <r>
    <x v="0"/>
    <x v="2"/>
    <s v="2018/02/15"/>
    <x v="31"/>
    <x v="0"/>
    <s v="is_ach_fp_bad"/>
    <x v="2"/>
    <n v="5.1686773707087719"/>
    <n v="0.72053372410445682"/>
    <n v="0.45602521050233391"/>
    <n v="0.68823550670194389"/>
    <n v="0.72794427476701251"/>
    <n v="0.99107815223082052"/>
    <n v="1.3955247241462347"/>
    <n v="1.7771218430855962"/>
    <n v="2.0744789452755419"/>
    <n v="2.3613120295081518"/>
    <n v="2.6789174581618767"/>
    <n v="3.0804311842295431"/>
    <n v="3.3567299276640647"/>
    <n v="3.21602892843323"/>
    <n v="3.5471189740448374"/>
    <n v="3.9058510641512254"/>
    <n v="4.2269292896452901"/>
    <n v="4.4600073846094341"/>
    <n v="4.7486350256497323"/>
  </r>
  <r>
    <x v="0"/>
    <x v="2"/>
    <s v="2018/02/22"/>
    <x v="32"/>
    <x v="0"/>
    <s v="is_ach_fp_bad"/>
    <x v="2"/>
    <n v="0.2317475047821064"/>
    <n v="1.5421772314918278"/>
    <n v="2.9385854434575096"/>
    <n v="4.5770297911024409"/>
    <n v="6.4251187062197355"/>
    <n v="7.0760377979408604"/>
    <n v="8.1863778151513191"/>
    <n v="9.4809950861105108"/>
    <n v="10.567286554977541"/>
    <n v="11.330814937236845"/>
    <n v="12.510928352505498"/>
    <n v="13.706274566385536"/>
    <n v="15.21296624212455"/>
    <n v="15.765629694197491"/>
    <n v="16.782474854969127"/>
    <n v="22.180005416178282"/>
    <n v="22.180005416178282"/>
    <n v="22.180005416178282"/>
    <n v="22.180005416178282"/>
  </r>
  <r>
    <x v="0"/>
    <x v="2"/>
    <s v="2018/03/01"/>
    <x v="7"/>
    <x v="0"/>
    <s v="is_ach_fp_bad"/>
    <x v="2"/>
    <m/>
    <m/>
    <m/>
    <m/>
    <m/>
    <m/>
    <m/>
    <m/>
    <m/>
    <m/>
    <m/>
    <m/>
    <m/>
    <m/>
    <m/>
    <m/>
    <m/>
    <m/>
    <m/>
  </r>
  <r>
    <x v="1"/>
    <x v="2"/>
    <s v="2017/08/31"/>
    <x v="8"/>
    <x v="0"/>
    <s v="is_ach_fp_bad"/>
    <x v="2"/>
    <n v="1.925928641614552"/>
    <n v="4.2397414787861827"/>
    <n v="7.4741711688685246"/>
    <n v="10.073331456084032"/>
    <n v="13.026843146789398"/>
    <n v="15.488439796036497"/>
    <n v="17.432838237645523"/>
    <n v="20.037917923501062"/>
    <n v="14.140506715806312"/>
    <n v="15.553171928160037"/>
    <n v="17.305911375294325"/>
    <n v="19.138296327912975"/>
    <n v="21.069897040096155"/>
    <n v="22.696165081786329"/>
    <n v="24.42616676722842"/>
    <n v="25.070898858921282"/>
    <n v="26.661973284631127"/>
    <n v="28.34280171406872"/>
    <n v="29.924978848969022"/>
  </r>
  <r>
    <x v="1"/>
    <x v="2"/>
    <s v="2017/09/07"/>
    <x v="9"/>
    <x v="0"/>
    <s v="is_ach_fp_bad"/>
    <x v="2"/>
    <n v="1.1904997678718612"/>
    <n v="2.3803040449609294"/>
    <n v="3.1091247220128713"/>
    <n v="4.1951796433081716"/>
    <n v="5.286198259997553"/>
    <n v="6.3957723950954151"/>
    <n v="7.326722438293789"/>
    <n v="8.4166753612227545"/>
    <n v="9.554604482863267"/>
    <n v="9.9882934305147053"/>
    <n v="11.13439886536122"/>
    <n v="11.027216335702931"/>
    <n v="11.9957053496785"/>
    <n v="12.872302360808048"/>
    <n v="13.961852192393664"/>
    <n v="14.860704060296973"/>
    <n v="15.899339215097338"/>
    <n v="17.009087583792102"/>
    <n v="18.033760915652753"/>
  </r>
  <r>
    <x v="1"/>
    <x v="2"/>
    <s v="2017/09/14"/>
    <x v="10"/>
    <x v="0"/>
    <s v="is_ach_fp_bad"/>
    <x v="2"/>
    <n v="1.1683926346908868"/>
    <n v="2.4021322061597141"/>
    <n v="3.1904117926172191"/>
    <n v="4.3266073058951804"/>
    <n v="5.1543342530394787"/>
    <n v="6.3901098565657151"/>
    <n v="7.6069050134832494"/>
    <n v="8.3539955926867684"/>
    <n v="9.680370229981305"/>
    <n v="10.853420758086203"/>
    <n v="11.813025550359612"/>
    <n v="12.944049128704837"/>
    <n v="14.206002370246324"/>
    <n v="15.121760667954028"/>
    <n v="15.824011383777281"/>
    <n v="17.052803479263478"/>
    <n v="18.294738498238512"/>
    <n v="19.529555355364124"/>
    <n v="20.530531515985601"/>
  </r>
  <r>
    <x v="1"/>
    <x v="2"/>
    <s v="2017/09/21"/>
    <x v="11"/>
    <x v="0"/>
    <s v="is_ach_fp_bad"/>
    <x v="2"/>
    <n v="2.7800244359490542"/>
    <n v="3.7285371608649318"/>
    <n v="4.2817578123120024"/>
    <n v="5.9245838097260721"/>
    <n v="7.8243093799436947"/>
    <n v="9.573868391985453"/>
    <n v="11.429635061990238"/>
    <n v="10.79954060371989"/>
    <n v="12.310238683331889"/>
    <n v="13.980716890158597"/>
    <n v="15.537322119030597"/>
    <n v="17.249237421083205"/>
    <n v="18.86796400591135"/>
    <n v="20.539493835820849"/>
    <n v="21.26149871096132"/>
    <n v="22.844030166199079"/>
    <n v="24.523292470126759"/>
    <n v="26.064394526016379"/>
    <n v="27.803714307703608"/>
  </r>
  <r>
    <x v="1"/>
    <x v="2"/>
    <s v="2017/09/28"/>
    <x v="12"/>
    <x v="0"/>
    <s v="is_ach_fp_bad"/>
    <x v="2"/>
    <n v="4.4558241687977151"/>
    <n v="6.8530190077434945"/>
    <n v="7.2621315871693408"/>
    <n v="9.1582707704563688"/>
    <n v="11.15789102904124"/>
    <n v="13.198637466033622"/>
    <n v="14.783719068162108"/>
    <n v="16.967054390866373"/>
    <n v="19.325584876430874"/>
    <n v="21.532362553578587"/>
    <n v="23.945982716137969"/>
    <n v="25.94002486131367"/>
    <n v="28.265466137371597"/>
    <n v="30.022376431165601"/>
    <n v="32.272189963209861"/>
    <n v="34.497448596132422"/>
    <n v="36.681236555729974"/>
    <n v="38.871916353064307"/>
    <n v="41.21927939714697"/>
  </r>
  <r>
    <x v="1"/>
    <x v="2"/>
    <s v="2017/10/05"/>
    <x v="13"/>
    <x v="0"/>
    <s v="is_ach_fp_bad"/>
    <x v="2"/>
    <n v="0.92427430561005797"/>
    <n v="2.0162253958398013"/>
    <n v="3.0930521307832501"/>
    <n v="3.9190333154867489"/>
    <n v="5.138125343029488"/>
    <n v="6.1136719880325554"/>
    <n v="7.1963878304163558"/>
    <n v="8.3247472239917055"/>
    <n v="9.4502435798273208"/>
    <n v="10.489028808582187"/>
    <n v="11.709219827755737"/>
    <n v="12.916125595069072"/>
    <n v="14.202152393048619"/>
    <n v="15.437874282730528"/>
    <n v="16.579703253121092"/>
    <n v="17.163973211275867"/>
    <n v="18.377856933825878"/>
    <n v="19.63342783043564"/>
    <n v="20.858115247392835"/>
  </r>
  <r>
    <x v="1"/>
    <x v="2"/>
    <s v="2017/10/12"/>
    <x v="14"/>
    <x v="0"/>
    <s v="is_ach_fp_bad"/>
    <x v="2"/>
    <n v="0.90222108724319761"/>
    <n v="1.8368994303820536"/>
    <n v="2.8430058537657619"/>
    <n v="3.8635164630943368"/>
    <n v="5.0063121085731428"/>
    <n v="6.2465025321557608"/>
    <n v="7.418428573830445"/>
    <n v="8.6563589037215554"/>
    <n v="9.8435754250854224"/>
    <n v="11.112360423786912"/>
    <n v="12.352366003032271"/>
    <n v="13.659089349562397"/>
    <n v="14.953452307219179"/>
    <n v="16.080088056838921"/>
    <n v="17.400341936546081"/>
    <n v="18.705372612591034"/>
    <n v="20.005109494448433"/>
    <n v="21.225347802747528"/>
    <n v="22.543707590878249"/>
  </r>
  <r>
    <x v="1"/>
    <x v="2"/>
    <s v="2017/10/19"/>
    <x v="15"/>
    <x v="0"/>
    <s v="is_ach_fp_bad"/>
    <x v="2"/>
    <n v="1.5619799897375195"/>
    <n v="2.2244588652016035"/>
    <n v="3.3335112870894967"/>
    <n v="3.7955306097451968"/>
    <n v="4.7870619673743127"/>
    <n v="5.2800665519230954"/>
    <n v="6.1596610828084604"/>
    <n v="7.137579719914025"/>
    <n v="8.0734510767069416"/>
    <n v="8.8425267324975803"/>
    <n v="9.8929715856460021"/>
    <n v="10.968347892607833"/>
    <n v="12.111041628998532"/>
    <n v="13.090385649648656"/>
    <n v="13.99834332147997"/>
    <n v="14.153657730056327"/>
    <n v="15.136659229016329"/>
    <n v="16.16860004791134"/>
    <n v="17.215093983474922"/>
  </r>
  <r>
    <x v="1"/>
    <x v="2"/>
    <s v="2017/10/26"/>
    <x v="16"/>
    <x v="0"/>
    <s v="is_ach_fp_bad"/>
    <x v="2"/>
    <n v="0.97637331351373025"/>
    <n v="2.2934525586255798"/>
    <n v="3.4716769494525006"/>
    <n v="4.8650838250444881"/>
    <n v="6.1135132614354797"/>
    <n v="7.167530551846319"/>
    <n v="8.488790621040641"/>
    <n v="9.8860979876037902"/>
    <n v="11.311462473819191"/>
    <n v="12.549275641485451"/>
    <n v="13.501928870245781"/>
    <n v="14.72254323597592"/>
    <n v="16.119380476905178"/>
    <n v="17.708271477886225"/>
    <n v="18.830179283526441"/>
    <n v="20.234220357378767"/>
    <n v="21.547924111449049"/>
    <n v="22.890264782888405"/>
    <n v="24.225016307918015"/>
  </r>
  <r>
    <x v="1"/>
    <x v="2"/>
    <s v="2017/11/02"/>
    <x v="17"/>
    <x v="0"/>
    <s v="is_ach_fp_bad"/>
    <x v="2"/>
    <n v="0.9488043588934888"/>
    <n v="2.2427070867444514"/>
    <n v="3.359827409620161"/>
    <n v="4.0478447190564548"/>
    <n v="5.0766016922488788"/>
    <n v="5.5423161061072781"/>
    <n v="6.520130660198701"/>
    <n v="7.6421795335319347"/>
    <n v="8.7265261002267849"/>
    <n v="9.643781723125235"/>
    <n v="10.641710545459318"/>
    <n v="11.628907257093305"/>
    <n v="12.711423016904153"/>
    <n v="13.779326327089684"/>
    <n v="14.86965430524258"/>
    <n v="16.004761901547482"/>
    <n v="16.799698674618053"/>
    <n v="17.821308029590096"/>
    <n v="18.9252084281854"/>
  </r>
  <r>
    <x v="1"/>
    <x v="2"/>
    <s v="2017/11/09"/>
    <x v="18"/>
    <x v="0"/>
    <s v="is_ach_fp_bad"/>
    <x v="2"/>
    <n v="0.71693352852855219"/>
    <n v="1.4820533577483379"/>
    <n v="2.3288733681473239"/>
    <n v="3.3179583210905781"/>
    <n v="4.4133897556012345"/>
    <n v="5.2310860065391243"/>
    <n v="6.2925700308618175"/>
    <n v="7.0462627301383023"/>
    <n v="7.8657700265801695"/>
    <n v="8.8374375370625309"/>
    <n v="9.9163766439970242"/>
    <n v="10.928486294823037"/>
    <n v="11.927136811283372"/>
    <n v="12.839126154251748"/>
    <n v="13.876663660805765"/>
    <n v="14.9558212337543"/>
    <n v="16.028645646618941"/>
    <n v="17.111258695432685"/>
    <n v="19.044366968929296"/>
  </r>
  <r>
    <x v="1"/>
    <x v="2"/>
    <s v="2017/11/16"/>
    <x v="19"/>
    <x v="0"/>
    <s v="is_ach_fp_bad"/>
    <x v="2"/>
    <n v="0.35747246434222285"/>
    <n v="0.93220189611412818"/>
    <n v="1.6203310523816497"/>
    <n v="2.2022638200322624"/>
    <n v="2.9578035128361706"/>
    <n v="3.7611030169602064"/>
    <n v="4.6202765747272867"/>
    <n v="5.3018230180120174"/>
    <n v="6.0773178588879491"/>
    <n v="6.8923491229789775"/>
    <n v="7.7939114992690657"/>
    <n v="8.6403354010436146"/>
    <n v="9.4772271876876601"/>
    <n v="10.091359108968955"/>
    <n v="10.952920799362852"/>
    <n v="11.756671387725721"/>
    <n v="12.53546627399373"/>
    <n v="13.404243199859001"/>
    <n v="14.254237098444939"/>
  </r>
  <r>
    <x v="1"/>
    <x v="2"/>
    <s v="2017/11/23"/>
    <x v="20"/>
    <x v="0"/>
    <s v="is_ach_fp_bad"/>
    <x v="2"/>
    <n v="1.3546199045218343"/>
    <n v="2.5798705631101719"/>
    <n v="3.7225270609273906"/>
    <n v="4.9954907134283388"/>
    <n v="6.6452079384383476"/>
    <n v="8.3689348247405881"/>
    <n v="9.9528656164375651"/>
    <n v="11.36950938685335"/>
    <n v="12.946382230282984"/>
    <n v="14.412464216412475"/>
    <n v="16.082040530446047"/>
    <n v="17.111366562367365"/>
    <n v="18.765841329862827"/>
    <n v="20.431522991364904"/>
    <n v="21.786220033378981"/>
    <n v="23.237492820140943"/>
    <n v="24.779831970693913"/>
    <n v="26.397616853763726"/>
    <n v="27.959451848154263"/>
  </r>
  <r>
    <x v="1"/>
    <x v="2"/>
    <s v="2017/11/30"/>
    <x v="21"/>
    <x v="0"/>
    <s v="is_ach_fp_bad"/>
    <x v="2"/>
    <n v="1.9206329989769799"/>
    <n v="3.5539992224584194"/>
    <n v="4.5668169119951809"/>
    <n v="6.0652663153205548"/>
    <n v="7.3684274337829585"/>
    <n v="8.7510130804363513"/>
    <n v="9.9473157222032444"/>
    <n v="11.197008714746797"/>
    <n v="12.491832558761528"/>
    <n v="13.871285571328102"/>
    <n v="15.443554694264163"/>
    <n v="16.634941432364773"/>
    <n v="17.946434537243096"/>
    <n v="18.596371544592213"/>
    <n v="20.196830550921984"/>
    <n v="21.608329906468654"/>
    <n v="23.075550092114888"/>
    <n v="24.435106705424033"/>
    <n v="25.784513839488319"/>
  </r>
  <r>
    <x v="1"/>
    <x v="2"/>
    <s v="2017/12/07"/>
    <x v="22"/>
    <x v="0"/>
    <s v="is_ach_fp_bad"/>
    <x v="2"/>
    <n v="0.75476724171620113"/>
    <n v="1.3669376938205489"/>
    <n v="2.1777051640697787"/>
    <n v="3.0941650620324759"/>
    <n v="3.9770954367246505"/>
    <n v="5.0116278797765741"/>
    <n v="5.9929797186038973"/>
    <n v="6.8972111299151795"/>
    <n v="7.7889861221055616"/>
    <n v="8.6688454454475181"/>
    <n v="9.66186252876971"/>
    <n v="10.678867582551637"/>
    <n v="11.789458130064643"/>
    <n v="12.571023716816867"/>
    <n v="13.466241123776063"/>
    <n v="14.354586932833371"/>
    <n v="15.300028522036058"/>
    <n v="16.032371476069731"/>
    <n v="16.873081389717949"/>
  </r>
  <r>
    <x v="1"/>
    <x v="2"/>
    <s v="2017/12/14"/>
    <x v="23"/>
    <x v="0"/>
    <s v="is_ach_fp_bad"/>
    <x v="2"/>
    <n v="0.79026012415196301"/>
    <n v="2.1408495295875403"/>
    <n v="3.3358137954100449"/>
    <n v="4.2836653665855708"/>
    <n v="5.5092808369663437"/>
    <n v="6.536157000863648"/>
    <n v="7.7909373322958002"/>
    <n v="7.5211635825334495"/>
    <n v="8.5042416536161767"/>
    <n v="9.5532623303408322"/>
    <n v="10.494073218032439"/>
    <n v="11.64120379643305"/>
    <n v="12.67724375539072"/>
    <n v="13.799858503740236"/>
    <n v="14.903876947245152"/>
    <n v="15.878192544140742"/>
    <n v="16.992006977851997"/>
    <n v="18.026153135571004"/>
    <n v="19.124936363867953"/>
  </r>
  <r>
    <x v="1"/>
    <x v="2"/>
    <s v="2017/12/21"/>
    <x v="24"/>
    <x v="0"/>
    <s v="is_ach_fp_bad"/>
    <x v="2"/>
    <n v="0.98303594355355295"/>
    <n v="2.4408205078886831"/>
    <n v="3.4762472193489202"/>
    <n v="4.5977993182011181"/>
    <n v="6.1762667242233045"/>
    <n v="7.3754437854608064"/>
    <n v="8.5788776031731064"/>
    <n v="9.6869994852695225"/>
    <n v="10.787530121173999"/>
    <n v="12.017482675653747"/>
    <n v="13.442663605096053"/>
    <n v="14.717390187412803"/>
    <n v="15.902284574683776"/>
    <n v="17.189263188744849"/>
    <n v="18.61794387884828"/>
    <n v="19.891983746166151"/>
    <n v="21.138292227200672"/>
    <n v="22.436160313412103"/>
    <n v="23.345156711048261"/>
  </r>
  <r>
    <x v="1"/>
    <x v="2"/>
    <s v="2017/12/28"/>
    <x v="25"/>
    <x v="0"/>
    <s v="is_ach_fp_bad"/>
    <x v="2"/>
    <n v="1.2560849446431797"/>
    <n v="2.2353402283939663"/>
    <n v="3.2203523245715551"/>
    <n v="4.5165062993530638"/>
    <n v="5.6373393722557639"/>
    <n v="6.9149106655349106"/>
    <n v="8.1227013443885347"/>
    <n v="9.4174776949911188"/>
    <n v="10.537164306044781"/>
    <n v="11.507076428324565"/>
    <n v="12.680507588901103"/>
    <n v="13.870491581855919"/>
    <n v="15.185935778172755"/>
    <n v="16.438506396872675"/>
    <n v="17.775528677230685"/>
    <n v="19.051332090176437"/>
    <n v="20.417408667417153"/>
    <n v="21.699599072977431"/>
    <n v="23.086327730610542"/>
  </r>
  <r>
    <x v="1"/>
    <x v="2"/>
    <s v="2018/01/04"/>
    <x v="26"/>
    <x v="0"/>
    <s v="is_ach_fp_bad"/>
    <x v="2"/>
    <n v="0.8412870805534125"/>
    <n v="1.7826336892464725"/>
    <n v="2.6440760009933455"/>
    <n v="3.5687163108087927"/>
    <n v="4.4699012210982145"/>
    <n v="5.1700092962073718"/>
    <n v="5.9274701000890087"/>
    <n v="6.790311359278558"/>
    <n v="7.7764695327817472"/>
    <n v="8.8023599350905748"/>
    <n v="9.742589778023186"/>
    <n v="10.650845166063576"/>
    <n v="11.554958779930056"/>
    <n v="12.397680177285684"/>
    <n v="13.41194558711156"/>
    <n v="14.213039067000299"/>
    <n v="14.411143057225464"/>
    <n v="15.344949851696036"/>
    <n v="16.059225865074303"/>
  </r>
  <r>
    <x v="1"/>
    <x v="2"/>
    <s v="2018/01/11"/>
    <x v="27"/>
    <x v="0"/>
    <s v="is_ach_fp_bad"/>
    <x v="2"/>
    <n v="1.1254799289660369"/>
    <n v="2.2606978522710266"/>
    <n v="3.0586505130510329"/>
    <n v="4.0000192583659224"/>
    <n v="5.0370462789312489"/>
    <n v="5.8317872321559525"/>
    <n v="6.6389150050753818"/>
    <n v="7.635361197758618"/>
    <n v="8.5811843477450012"/>
    <n v="9.7028254964336451"/>
    <n v="10.72315545201616"/>
    <n v="11.801024059432937"/>
    <n v="12.651777264151981"/>
    <n v="13.565264599675359"/>
    <n v="14.378717584299483"/>
    <n v="15.532849874367088"/>
    <n v="16.651986278912283"/>
    <n v="17.457136415946984"/>
    <n v="18.555135818630223"/>
  </r>
  <r>
    <x v="1"/>
    <x v="2"/>
    <s v="2018/01/18"/>
    <x v="28"/>
    <x v="0"/>
    <s v="is_ach_fp_bad"/>
    <x v="2"/>
    <n v="0.9173625397287869"/>
    <n v="1.4738096925900317"/>
    <n v="2.3278114076457461"/>
    <n v="3.2238073073893574"/>
    <n v="3.8826711167920305"/>
    <n v="4.7724165021380749"/>
    <n v="5.6143157715058605"/>
    <n v="6.3524134251036175"/>
    <n v="7.3519819667016799"/>
    <n v="8.2204568511677465"/>
    <n v="9.1404919679325207"/>
    <n v="9.4691694187145892"/>
    <n v="10.390397225372224"/>
    <n v="11.212525468725588"/>
    <n v="12.1392915686446"/>
    <n v="13.072011977423861"/>
    <n v="13.816244459034944"/>
    <n v="14.7165180872548"/>
    <n v="15.584460544444347"/>
  </r>
  <r>
    <x v="1"/>
    <x v="2"/>
    <s v="2018/01/25"/>
    <x v="29"/>
    <x v="0"/>
    <s v="is_ach_fp_bad"/>
    <x v="2"/>
    <n v="0.44142184717090382"/>
    <n v="1.2334682419962122"/>
    <n v="2.238754233066095"/>
    <n v="3.157327121134188"/>
    <n v="4.1748984399190716"/>
    <n v="5.1535860995082317"/>
    <n v="6.2265477819670929"/>
    <n v="7.2498630111412989"/>
    <n v="8.0293245119293672"/>
    <n v="9.0235418193254873"/>
    <n v="10.115730949152876"/>
    <n v="11.133359166996325"/>
    <n v="12.235906028300985"/>
    <n v="13.312953742213361"/>
    <n v="14.206930495595039"/>
    <n v="15.184797691686629"/>
    <n v="15.387942743526629"/>
    <n v="16.307878976497449"/>
    <n v="17.320908848509216"/>
  </r>
  <r>
    <x v="1"/>
    <x v="2"/>
    <s v="2018/02/01"/>
    <x v="6"/>
    <x v="0"/>
    <s v="is_ach_fp_bad"/>
    <x v="2"/>
    <n v="1.0410840559797967"/>
    <n v="1.8873990785656976"/>
    <n v="2.1336212529961047"/>
    <n v="3.080617738431902"/>
    <n v="3.903913550875993"/>
    <n v="4.8770134205736611"/>
    <n v="5.822585778466852"/>
    <n v="6.6489315686093908"/>
    <n v="7.5713764630077938"/>
    <n v="8.4541615814124764"/>
    <n v="8.5428918898265493"/>
    <n v="9.3837025379702972"/>
    <n v="10.194838936882325"/>
    <n v="11.101728012430016"/>
    <n v="12.057405632070623"/>
    <n v="12.888423097569079"/>
    <n v="13.54412682053411"/>
    <n v="14.392957797291411"/>
    <n v="15.298344551385036"/>
  </r>
  <r>
    <x v="1"/>
    <x v="2"/>
    <s v="2018/02/08"/>
    <x v="30"/>
    <x v="0"/>
    <s v="is_ach_fp_bad"/>
    <x v="2"/>
    <n v="0.80073042417208251"/>
    <n v="1.375805704972122"/>
    <n v="2.0231597650586601"/>
    <n v="3.0412216863062809"/>
    <n v="3.829877885210196"/>
    <n v="4.7062904416412437"/>
    <n v="5.5857518680090816"/>
    <n v="6.4684829429637309"/>
    <n v="6.0018778552714691"/>
    <n v="6.7001026063066647"/>
    <n v="7.3902672723992557"/>
    <n v="7.9468005392372802"/>
    <n v="8.7155061909947555"/>
    <n v="9.437204408238177"/>
    <n v="10.049747369595002"/>
    <n v="10.815693887674501"/>
    <n v="11.56906072052829"/>
    <n v="12.264656693510981"/>
    <n v="12.994442956398013"/>
  </r>
  <r>
    <x v="1"/>
    <x v="2"/>
    <s v="2018/02/15"/>
    <x v="31"/>
    <x v="0"/>
    <s v="is_ach_fp_bad"/>
    <x v="2"/>
    <n v="1.0454639083909383"/>
    <n v="1.5412146831408475"/>
    <n v="2.1863857240749849"/>
    <n v="2.9336604275034444"/>
    <n v="3.7438600110955087"/>
    <n v="4.2015219366411678"/>
    <n v="5.0574806796663614"/>
    <n v="5.2667679099437441"/>
    <n v="5.9327232953873361"/>
    <n v="6.4607248411813423"/>
    <n v="7.0968837958253008"/>
    <n v="7.7874166233571822"/>
    <n v="8.5206819070806592"/>
    <n v="9.2222177292583005"/>
    <n v="9.9663279377940643"/>
    <n v="10.746389882276132"/>
    <n v="11.52405516306542"/>
    <n v="12.287721073801722"/>
    <n v="12.954912589956239"/>
  </r>
  <r>
    <x v="1"/>
    <x v="2"/>
    <s v="2018/02/22"/>
    <x v="32"/>
    <x v="0"/>
    <s v="is_ach_fp_bad"/>
    <x v="2"/>
    <n v="0.49838843236765856"/>
    <n v="1.4098990458437703"/>
    <n v="2.1402436468248887"/>
    <n v="2.8017946107011098"/>
    <n v="3.6452816422226442"/>
    <n v="4.3846624605280642"/>
    <n v="5.2701898889399406"/>
    <n v="5.8337820374087981"/>
    <n v="6.550991519687102"/>
    <n v="7.2406363637091875"/>
    <n v="8.038842015181844"/>
    <n v="8.6508439555348815"/>
    <n v="9.2636603367870176"/>
    <n v="9.9430465623660069"/>
    <n v="10.711394546740586"/>
    <n v="11.445075821883917"/>
    <n v="12.23822472141457"/>
    <n v="12.802636815187681"/>
    <n v="13.44574057619432"/>
  </r>
  <r>
    <x v="1"/>
    <x v="2"/>
    <s v="2018/03/01"/>
    <x v="7"/>
    <x v="0"/>
    <s v="is_ach_fp_bad"/>
    <x v="2"/>
    <n v="1.7825938376927764"/>
    <n v="3.0143754705990995"/>
    <n v="3.2026174977980255"/>
    <n v="5.0934212119988684"/>
    <n v="6.1076559556848444"/>
    <n v="7.1283152464293886"/>
    <n v="8.266571391648192"/>
    <n v="8.8584056488822736"/>
    <n v="9.6986373160525687"/>
    <n v="11.033450884852577"/>
    <n v="11.977047306813562"/>
    <n v="13.192411634219811"/>
    <n v="14.422663818619553"/>
    <n v="15.466208936278944"/>
    <n v="16.760161203657276"/>
    <n v="17.824860466069051"/>
    <n v="18.849239416593402"/>
    <n v="20.662974324499778"/>
    <n v="21.166911076783808"/>
  </r>
  <r>
    <x v="0"/>
    <x v="3"/>
    <s v="2017/09/01, C"/>
    <x v="1"/>
    <x v="1"/>
    <s v="is_ach_fp_bad"/>
    <x v="2"/>
    <n v="2.0803608206546444"/>
    <n v="2.4268532505002418"/>
    <n v="3.0814793988828661"/>
    <n v="3.7501848806469802"/>
    <n v="4.6260585901835931"/>
    <n v="5.4603211439534656"/>
    <n v="6.4315921584226947"/>
    <n v="7.4018082106459824"/>
    <n v="8.3208583784947994"/>
    <n v="9.0983997054523549"/>
    <n v="9.8079668528966071"/>
    <n v="10.296814674906981"/>
    <n v="11.161280680872652"/>
    <n v="12.118848580461798"/>
    <n v="13.085761986326444"/>
    <n v="13.923682074368456"/>
    <n v="14.893285643810644"/>
    <n v="15.860944494906224"/>
    <n v="16.794549940247403"/>
  </r>
  <r>
    <x v="0"/>
    <x v="3"/>
    <s v="2017/09/01, T"/>
    <x v="1"/>
    <x v="2"/>
    <s v="is_ach_fp_bad"/>
    <x v="2"/>
    <n v="9.4446724861941096"/>
    <n v="15.24302526517058"/>
    <n v="19.168700465204953"/>
    <n v="20.821076233478887"/>
    <n v="14.679163394652422"/>
    <n v="17.831680627657438"/>
    <n v="19.778910016211256"/>
    <n v="22.897186969574737"/>
    <n v="25.867794246566721"/>
    <n v="28.238164949274804"/>
    <n v="31.429464897245257"/>
    <n v="33.979632284207355"/>
    <n v="36.895894268767591"/>
    <n v="40.000643206020989"/>
    <n v="43.100852584915906"/>
    <n v="45.891963393984419"/>
    <n v="47.031826697165826"/>
    <n v="49.116309293025822"/>
    <n v="51.758533286632655"/>
  </r>
  <r>
    <x v="0"/>
    <x v="3"/>
    <s v="2017/09/01, Y"/>
    <x v="1"/>
    <x v="3"/>
    <s v="is_ach_fp_bad"/>
    <x v="2"/>
    <n v="1.7899940692355811E-2"/>
    <n v="7.7409789318812636E-2"/>
    <n v="0.26034951840082515"/>
    <n v="0.39875102637966447"/>
    <n v="0.4722109273849836"/>
    <n v="0.52308181415751132"/>
    <n v="0.67977331123403562"/>
    <n v="0.77357490223941028"/>
    <n v="0.99423953785960939"/>
    <n v="0.99335652654175299"/>
    <n v="1.1565261640330409"/>
    <n v="1.3057327446790279"/>
    <n v="1.4523619278165869"/>
    <n v="1.6448351527006138"/>
    <n v="1.8138091687823901"/>
    <n v="2.0269450880782536"/>
    <n v="2.212286947005623"/>
    <n v="2.3164155771978443"/>
    <n v="2.5424063954472298"/>
  </r>
  <r>
    <x v="0"/>
    <x v="3"/>
    <s v="2017/10/01, C"/>
    <x v="2"/>
    <x v="1"/>
    <s v="is_ach_fp_bad"/>
    <x v="2"/>
    <n v="1.4244147384998136"/>
    <n v="2.2987635610388861"/>
    <n v="2.9957098908251294"/>
    <n v="3.6930307116427872"/>
    <n v="4.3271594583018684"/>
    <n v="5.0269716227620087"/>
    <n v="5.8139398671902081"/>
    <n v="6.5830968194519999"/>
    <n v="7.3990449421520017"/>
    <n v="8.2599673818551214"/>
    <n v="9.137090565763673"/>
    <n v="10.049200444775392"/>
    <n v="10.884210353832971"/>
    <n v="11.70634975860118"/>
    <n v="12.591098281201416"/>
    <n v="13.468665223265763"/>
    <n v="14.315243241640751"/>
    <n v="15.220807719199369"/>
    <n v="16.098784533600803"/>
  </r>
  <r>
    <x v="0"/>
    <x v="3"/>
    <s v="2017/10/01, T"/>
    <x v="2"/>
    <x v="2"/>
    <s v="is_ach_fp_bad"/>
    <x v="2"/>
    <n v="3.1419638487218657"/>
    <n v="6.1934764711432813"/>
    <n v="8.8221709738549059"/>
    <n v="11.079921013193456"/>
    <n v="12.985652494528601"/>
    <n v="13.77551611531217"/>
    <n v="15.735057329106573"/>
    <n v="18.05554466548865"/>
    <n v="20.272343509292465"/>
    <n v="18.902157433050075"/>
    <n v="20.842995339470097"/>
    <n v="22.94703896309634"/>
    <n v="24.939612008271975"/>
    <n v="27.020354965725279"/>
    <n v="29.060203128257012"/>
    <n v="31.199142621863032"/>
    <n v="31.72295138153504"/>
    <n v="33.741072813915252"/>
    <n v="35.714727749230406"/>
  </r>
  <r>
    <x v="0"/>
    <x v="3"/>
    <s v="2017/10/01, Y"/>
    <x v="2"/>
    <x v="3"/>
    <s v="is_ach_fp_bad"/>
    <x v="2"/>
    <n v="0"/>
    <n v="0.123935561496671"/>
    <n v="0.27122827489525753"/>
    <n v="0.22643378453942245"/>
    <n v="0.32073122930962006"/>
    <n v="0.44117180699779907"/>
    <n v="0.40424738811226046"/>
    <n v="0.39941754112708039"/>
    <n v="0.38761988768935374"/>
    <n v="0.60499469700250863"/>
    <n v="0.62711683261051709"/>
    <n v="0.66723317920950287"/>
    <n v="0.78778149699444444"/>
    <n v="0.86569536284769999"/>
    <n v="0.92302959539478691"/>
    <n v="0.95572185545844701"/>
    <n v="1.0348099160357147"/>
    <n v="1.0651419951505858"/>
    <n v="1.1433166101273768"/>
  </r>
  <r>
    <x v="0"/>
    <x v="3"/>
    <s v="2017/11/01, C"/>
    <x v="3"/>
    <x v="1"/>
    <s v="is_ach_fp_bad"/>
    <x v="2"/>
    <n v="1.2851803930099122"/>
    <n v="2.2013161186550474"/>
    <n v="2.809456298654168"/>
    <n v="3.4345997935834807"/>
    <n v="4.2212665150032969"/>
    <n v="4.7074388443186761"/>
    <n v="5.3360067904850732"/>
    <n v="5.9752951029980848"/>
    <n v="6.7422064973845517"/>
    <n v="7.5376975461905023"/>
    <n v="8.3308005173180852"/>
    <n v="9.1205435453991708"/>
    <n v="9.7754516974922723"/>
    <n v="10.479293807670336"/>
    <n v="11.326086472921771"/>
    <n v="11.912679228342363"/>
    <n v="12.711699756842329"/>
    <n v="13.511177797131481"/>
    <n v="14.314951494026261"/>
  </r>
  <r>
    <x v="0"/>
    <x v="3"/>
    <s v="2017/11/01, T"/>
    <x v="3"/>
    <x v="2"/>
    <s v="is_ach_fp_bad"/>
    <x v="2"/>
    <n v="3.197205932437134"/>
    <n v="6.209551579708644"/>
    <n v="9.0647357561738264"/>
    <n v="11.708233665243643"/>
    <n v="13.418624281381801"/>
    <n v="15.348643417357676"/>
    <n v="18.060363135697351"/>
    <n v="20.285200799612984"/>
    <n v="22.625726491294444"/>
    <n v="25.295487561805544"/>
    <n v="27.683735592890113"/>
    <n v="30.130049902121833"/>
    <n v="32.48988210884179"/>
    <n v="35.039538079830542"/>
    <n v="36.84779105629616"/>
    <n v="39.326610309549778"/>
    <n v="42.033245313127303"/>
    <n v="44.711525365384254"/>
    <n v="46.692581394834519"/>
  </r>
  <r>
    <x v="0"/>
    <x v="3"/>
    <s v="2017/11/01, Y"/>
    <x v="3"/>
    <x v="3"/>
    <s v="is_ach_fp_bad"/>
    <x v="2"/>
    <n v="0.44812622666923219"/>
    <n v="0.47602148011335854"/>
    <n v="0.64220564326384211"/>
    <n v="0.92773045463669201"/>
    <n v="1.3117051185573998"/>
    <n v="1.420943435229582"/>
    <n v="1.489342944633377"/>
    <n v="1.5319625802333887"/>
    <n v="1.4425657350857777"/>
    <n v="1.5259184944711046"/>
    <n v="1.8094156538050536"/>
    <n v="2.0312547957747755"/>
    <n v="2.0846552825009232"/>
    <n v="1.7496616644776537"/>
    <n v="1.9807096017083163"/>
    <n v="2.1305933680571689"/>
    <n v="2.3222525138353434"/>
    <n v="2.3587768555972075"/>
    <n v="2.5187536834305879"/>
  </r>
  <r>
    <x v="0"/>
    <x v="3"/>
    <s v="2017/12/01, C"/>
    <x v="4"/>
    <x v="1"/>
    <s v="is_ach_fp_bad"/>
    <x v="2"/>
    <n v="1.8818755905589419"/>
    <n v="1.6568527765332861"/>
    <n v="2.3502079434488623"/>
    <n v="2.7618774536858499"/>
    <n v="3.3986257642201942"/>
    <n v="3.9715333846499008"/>
    <n v="4.604727054323134"/>
    <n v="5.2037469184917571"/>
    <n v="5.8330071682467182"/>
    <n v="6.5134968016969985"/>
    <n v="6.5624784991817071"/>
    <n v="7.1177523212132092"/>
    <n v="7.628826362123986"/>
    <n v="8.2592367401924811"/>
    <n v="8.9025270217413137"/>
    <n v="9.3688074423119385"/>
    <n v="10.036264821724268"/>
    <n v="10.689219305439918"/>
    <n v="11.345621697206591"/>
  </r>
  <r>
    <x v="0"/>
    <x v="3"/>
    <s v="2017/12/01, G"/>
    <x v="4"/>
    <x v="4"/>
    <s v="is_ach_fp_bad"/>
    <x v="2"/>
    <m/>
    <m/>
    <m/>
    <m/>
    <m/>
    <m/>
    <m/>
    <m/>
    <m/>
    <m/>
    <m/>
    <m/>
    <m/>
    <m/>
    <m/>
    <m/>
    <m/>
    <m/>
    <m/>
  </r>
  <r>
    <x v="0"/>
    <x v="3"/>
    <s v="2017/12/01, T"/>
    <x v="4"/>
    <x v="2"/>
    <s v="is_ach_fp_bad"/>
    <x v="2"/>
    <n v="6.4878244196897255"/>
    <n v="9.177741797083721"/>
    <n v="13.156346369290723"/>
    <n v="16.47689515616144"/>
    <n v="19.403081843278343"/>
    <n v="22.504777753837189"/>
    <n v="25.820300289538725"/>
    <n v="29.485167641131522"/>
    <n v="33.471283234775797"/>
    <n v="36.94268486774989"/>
    <n v="39.385520978113405"/>
    <n v="42.945477945755151"/>
    <n v="46.582994789130389"/>
    <n v="50.349788912906064"/>
    <n v="54.056372138830241"/>
    <n v="57.594099367224047"/>
    <n v="61.299393096126359"/>
    <n v="65.094791823205085"/>
    <n v="68.685546832312397"/>
  </r>
  <r>
    <x v="0"/>
    <x v="3"/>
    <s v="2017/12/01, Y"/>
    <x v="4"/>
    <x v="3"/>
    <s v="is_ach_fp_bad"/>
    <x v="2"/>
    <n v="8.6597958267455269E-2"/>
    <n v="0.34143554700399353"/>
    <n v="0.29196369545068329"/>
    <n v="0.49362683561125487"/>
    <n v="0.76640332584814064"/>
    <n v="0.78384474648682112"/>
    <n v="0.86991704655017188"/>
    <n v="1.051711127718943"/>
    <n v="1.0956746134881101"/>
    <n v="1.2600240758962296"/>
    <n v="1.4406552692181973"/>
    <n v="1.5056186027791143"/>
    <n v="1.5903084118198341"/>
    <n v="1.6912526322712651"/>
    <n v="1.7473736289069146"/>
    <n v="1.9032758995180821"/>
    <n v="2.0781202040216926"/>
    <n v="2.1069175805059075"/>
    <n v="2.0902041783639724"/>
  </r>
  <r>
    <x v="0"/>
    <x v="3"/>
    <s v="2018/01/01, C"/>
    <x v="5"/>
    <x v="1"/>
    <s v="is_ach_fp_bad"/>
    <x v="2"/>
    <n v="1.343680983991169"/>
    <n v="2.1447290056514206"/>
    <n v="2.493897921900325"/>
    <n v="3.1463207654705458"/>
    <n v="3.6626017660415617"/>
    <n v="4.3329590158600579"/>
    <n v="4.8577215210153888"/>
    <n v="5.4430097352034368"/>
    <n v="5.989083875268828"/>
    <n v="6.7821483929931246"/>
    <n v="7.4081589132118477"/>
    <n v="8.0110877126063578"/>
    <n v="8.7215016541078558"/>
    <n v="9.4160311125684348"/>
    <n v="10.059225818468001"/>
    <n v="10.757366767293679"/>
    <n v="11.467416049127502"/>
    <n v="12.129176098331079"/>
    <n v="12.835811268192549"/>
  </r>
  <r>
    <x v="0"/>
    <x v="3"/>
    <s v="2018/01/01, T"/>
    <x v="5"/>
    <x v="2"/>
    <s v="is_ach_fp_bad"/>
    <x v="2"/>
    <n v="4.0360023946979444"/>
    <n v="6.6595892262200085"/>
    <n v="10.202548154714508"/>
    <n v="12.193430355948857"/>
    <n v="11.499508282943172"/>
    <n v="12.884911652636072"/>
    <n v="14.571252956864692"/>
    <n v="16.524761949788285"/>
    <n v="18.777433418094056"/>
    <n v="21.121521790059138"/>
    <n v="23.084145988309576"/>
    <n v="24.35239818063328"/>
    <n v="26.270513353829632"/>
    <n v="28.188451191095847"/>
    <n v="27.548694634687404"/>
    <n v="25.298020014632986"/>
    <n v="27.053117769769095"/>
    <n v="28.758875034293744"/>
    <n v="30.197143503613624"/>
  </r>
  <r>
    <x v="0"/>
    <x v="3"/>
    <s v="2018/01/01, Y"/>
    <x v="5"/>
    <x v="3"/>
    <s v="is_ach_fp_bad"/>
    <x v="2"/>
    <n v="3.2902204776742099E-2"/>
    <n v="0.59969911797421582"/>
    <n v="0.38248947792880433"/>
    <n v="0.73334031755209295"/>
    <n v="0.7679145643950539"/>
    <n v="0.63799627514182078"/>
    <n v="0.66168751002306003"/>
    <n v="0.79822725103782366"/>
    <n v="0.83664217886918302"/>
    <n v="0.82112185196108811"/>
    <n v="0.8808730949364546"/>
    <n v="0.8801729793327765"/>
    <n v="0.90800255932944562"/>
    <n v="0.96204848825599365"/>
    <n v="1.0312280109101384"/>
    <n v="1.1024298641912582"/>
    <n v="1.230188567966501"/>
    <n v="1.4392321223114721"/>
    <n v="1.5153553362712822"/>
  </r>
  <r>
    <x v="0"/>
    <x v="3"/>
    <s v="2018/02/01, C"/>
    <x v="6"/>
    <x v="1"/>
    <s v="is_ach_fp_bad"/>
    <x v="2"/>
    <n v="0.7870658474764467"/>
    <n v="2.0543883268229326"/>
    <n v="2.5182174587330781"/>
    <n v="1.8852288169362337"/>
    <n v="2.6781325284554809"/>
    <n v="3.5020234174755753"/>
    <n v="3.8283633324526334"/>
    <n v="4.4974062909985051"/>
    <n v="4.6136543634743559"/>
    <n v="4.9901823896182895"/>
    <n v="5.6258795069058447"/>
    <n v="5.9251816204831984"/>
    <n v="6.5051578402493284"/>
    <n v="7.2840124030475604"/>
    <n v="7.7926198893624079"/>
    <n v="8.4081771691423128"/>
    <n v="8.5634768454498271"/>
    <n v="9.0569147736836442"/>
    <n v="9.5397923424074378"/>
  </r>
  <r>
    <x v="0"/>
    <x v="3"/>
    <s v="2018/02/01, T"/>
    <x v="6"/>
    <x v="2"/>
    <s v="is_ach_fp_bad"/>
    <x v="2"/>
    <n v="1.9998367059629276"/>
    <n v="2.1632880796394964"/>
    <n v="3.5231728181003894"/>
    <n v="4.84360701017743"/>
    <n v="6.4666812370910991"/>
    <n v="7.5869908563174109"/>
    <n v="8.8268209016548393"/>
    <n v="8.8329930978721514"/>
    <n v="10.416334731856143"/>
    <n v="11.782098621937132"/>
    <n v="12.709877906859221"/>
    <n v="14.208978379580296"/>
    <n v="15.312237036266971"/>
    <n v="16.308737470870042"/>
    <n v="17.613083068384288"/>
    <n v="19.084533906258567"/>
    <n v="20.198379080986047"/>
    <n v="21.48742751212092"/>
    <n v="22.964326816986283"/>
  </r>
  <r>
    <x v="0"/>
    <x v="3"/>
    <s v="2018/02/01, Y"/>
    <x v="6"/>
    <x v="3"/>
    <s v="is_ach_fp_bad"/>
    <x v="2"/>
    <m/>
    <n v="0.55452275540821239"/>
    <n v="0.55452275540821239"/>
    <n v="0.55452275540821239"/>
    <n v="0.53578596673807422"/>
    <n v="0.53578596673807422"/>
    <n v="0.53578596673807422"/>
    <n v="1.6556086418835363"/>
    <n v="1.6556086418835363"/>
    <n v="1.6556086418835363"/>
    <n v="1.9897957114957048"/>
    <n v="2.038451921582408"/>
    <n v="1.4633961751550022"/>
    <n v="1.4633961751550022"/>
    <n v="1.3354694587634039"/>
    <n v="1.3483898906545091"/>
    <n v="0.90010920829340635"/>
    <n v="0.90010920829340635"/>
    <n v="1.2159058667337619"/>
  </r>
  <r>
    <x v="0"/>
    <x v="3"/>
    <s v="2018/03/01, C"/>
    <x v="7"/>
    <x v="1"/>
    <s v="is_ach_fp_bad"/>
    <x v="2"/>
    <m/>
    <m/>
    <m/>
    <m/>
    <m/>
    <m/>
    <m/>
    <m/>
    <m/>
    <m/>
    <m/>
    <m/>
    <m/>
    <m/>
    <m/>
    <m/>
    <m/>
    <m/>
    <m/>
  </r>
  <r>
    <x v="0"/>
    <x v="3"/>
    <s v="2018/03/01, T"/>
    <x v="7"/>
    <x v="2"/>
    <s v="is_ach_fp_bad"/>
    <x v="2"/>
    <m/>
    <m/>
    <m/>
    <m/>
    <m/>
    <m/>
    <m/>
    <m/>
    <m/>
    <m/>
    <m/>
    <m/>
    <m/>
    <m/>
    <m/>
    <m/>
    <m/>
    <m/>
    <m/>
  </r>
  <r>
    <x v="0"/>
    <x v="3"/>
    <s v="2018/03/01, Y"/>
    <x v="7"/>
    <x v="3"/>
    <s v="is_ach_fp_bad"/>
    <x v="2"/>
    <m/>
    <m/>
    <m/>
    <m/>
    <m/>
    <m/>
    <m/>
    <m/>
    <m/>
    <m/>
    <m/>
    <m/>
    <m/>
    <m/>
    <m/>
    <m/>
    <m/>
    <m/>
    <m/>
  </r>
  <r>
    <x v="1"/>
    <x v="3"/>
    <s v="2017/09/01, C"/>
    <x v="1"/>
    <x v="1"/>
    <s v="is_ach_fp_bad"/>
    <x v="2"/>
    <n v="1.1188343649970556"/>
    <n v="2.0582470839091238"/>
    <n v="2.9687423081993356"/>
    <n v="3.869784625087664"/>
    <n v="4.8028305235870556"/>
    <n v="5.720778074468039"/>
    <n v="6.5504968075723751"/>
    <n v="7.6483984001893779"/>
    <n v="8.6001618385420819"/>
    <n v="9.1584385562958559"/>
    <n v="9.7506493485747185"/>
    <n v="10.659360794420778"/>
    <n v="11.49033488227664"/>
    <n v="12.525126055932487"/>
    <n v="13.553581839080399"/>
    <n v="14.514326847819238"/>
    <n v="15.48842928986662"/>
    <n v="16.497794518316212"/>
    <n v="17.373996980622053"/>
  </r>
  <r>
    <x v="1"/>
    <x v="3"/>
    <s v="2017/09/01, T"/>
    <x v="1"/>
    <x v="2"/>
    <s v="is_ach_fp_bad"/>
    <x v="2"/>
    <n v="5.1856980315396992"/>
    <n v="9.100629314838093"/>
    <n v="13.416882263454122"/>
    <n v="16.320868559851931"/>
    <n v="13.502522816772364"/>
    <n v="14.576009235552323"/>
    <n v="17.56221357003059"/>
    <n v="19.646033210845033"/>
    <n v="22.134951978285724"/>
    <n v="25.029706681170239"/>
    <n v="27.87869535332397"/>
    <n v="30.021267502966055"/>
    <n v="33.005727150544928"/>
    <n v="35.886762153498722"/>
    <n v="38.7171380870018"/>
    <n v="40.489377797981241"/>
    <n v="43.398495057353749"/>
    <n v="46.329062959416589"/>
    <n v="49.197841214118739"/>
  </r>
  <r>
    <x v="1"/>
    <x v="3"/>
    <s v="2017/09/01, Y"/>
    <x v="1"/>
    <x v="3"/>
    <s v="is_ach_fp_bad"/>
    <x v="2"/>
    <n v="0"/>
    <n v="0.20954039775420313"/>
    <n v="0.40411114362802658"/>
    <n v="0.45310525616541686"/>
    <n v="0.48573689201056969"/>
    <n v="0.65337517127911859"/>
    <n v="0.72232632730181634"/>
    <n v="0.78201959217457473"/>
    <n v="0.83954606385702002"/>
    <n v="0.86575157761098209"/>
    <n v="1.0152184268503264"/>
    <n v="1.1421462218487122"/>
    <n v="1.4058403788528089"/>
    <n v="1.452385595811218"/>
    <n v="1.7398431659859879"/>
    <n v="1.7615324681323301"/>
    <n v="1.8647011575207588"/>
    <n v="1.9862616319282349"/>
    <n v="2.0803441623324006"/>
  </r>
  <r>
    <x v="1"/>
    <x v="3"/>
    <s v="2017/10/01, C"/>
    <x v="2"/>
    <x v="1"/>
    <s v="is_ach_fp_bad"/>
    <x v="2"/>
    <n v="0.69216875193795557"/>
    <n v="1.6348307111141924"/>
    <n v="2.4365449913133159"/>
    <n v="3.2945951143355798"/>
    <n v="4.2410325355533507"/>
    <n v="5.2862970847140076"/>
    <n v="6.2393951404265549"/>
    <n v="7.0790816777678147"/>
    <n v="7.8672294418097408"/>
    <n v="8.8542245962971897"/>
    <n v="9.8544904982505184"/>
    <n v="10.805692652422469"/>
    <n v="11.689679965211155"/>
    <n v="12.547019444728148"/>
    <n v="13.457859299161727"/>
    <n v="14.375615956130321"/>
    <n v="15.336398222446437"/>
    <n v="16.292839764954063"/>
    <n v="17.276751718215571"/>
  </r>
  <r>
    <x v="1"/>
    <x v="3"/>
    <s v="2017/10/01, T"/>
    <x v="2"/>
    <x v="2"/>
    <s v="is_ach_fp_bad"/>
    <x v="2"/>
    <n v="3.5252091987256939"/>
    <n v="5.6417546430057284"/>
    <n v="7.7179705259320306"/>
    <n v="10.23555685471589"/>
    <n v="12.403403948152947"/>
    <n v="15.401868325279713"/>
    <n v="18.310071568110654"/>
    <n v="21.172380719007361"/>
    <n v="22.612339327487639"/>
    <n v="25.285475934408769"/>
    <n v="27.813896785340969"/>
    <n v="30.769175911574489"/>
    <n v="33.314163515149389"/>
    <n v="36.181913004948463"/>
    <n v="37.98448716947788"/>
    <n v="40.58254440671616"/>
    <n v="43.347539869148626"/>
    <n v="41.991471500347558"/>
    <n v="44.391320519733888"/>
  </r>
  <r>
    <x v="1"/>
    <x v="3"/>
    <s v="2017/10/01, Y"/>
    <x v="2"/>
    <x v="3"/>
    <s v="is_ach_fp_bad"/>
    <x v="2"/>
    <n v="6.0932739629716414E-3"/>
    <n v="1.3853327224213672E-2"/>
    <n v="0.1979321102116432"/>
    <n v="0.2278253565891524"/>
    <n v="0.40935252520009047"/>
    <n v="0.49254126658754965"/>
    <n v="0.5070787635573959"/>
    <n v="0.49943689180579104"/>
    <n v="0.51214105983084157"/>
    <n v="0.50066681535194224"/>
    <n v="0.54629722626691601"/>
    <n v="0.58849182822214641"/>
    <n v="0.59566917082937043"/>
    <n v="0.73412858867316722"/>
    <n v="0.82722724656065183"/>
    <n v="0.8456324224255678"/>
    <n v="0.95637407132644225"/>
    <n v="1.0080106243040419"/>
    <n v="1.1081303413296339"/>
  </r>
  <r>
    <x v="1"/>
    <x v="3"/>
    <s v="2017/11/01, C"/>
    <x v="3"/>
    <x v="1"/>
    <s v="is_ach_fp_bad"/>
    <x v="2"/>
    <n v="0.43401624192709254"/>
    <n v="1.1229234445819931"/>
    <n v="1.7375436570415763"/>
    <n v="2.4645833747358203"/>
    <n v="3.2653667822697754"/>
    <n v="3.9073774630617848"/>
    <n v="4.6489827565942798"/>
    <n v="5.3698513178627492"/>
    <n v="6.1649403035052437"/>
    <n v="6.9106424981990067"/>
    <n v="7.6613100706346113"/>
    <n v="8.3579792980955432"/>
    <n v="9.0943977150800617"/>
    <n v="9.7941331314688451"/>
    <n v="10.618269736900556"/>
    <n v="11.429526430284884"/>
    <n v="12.117075695298873"/>
    <n v="12.827178060592578"/>
    <n v="13.616034568390601"/>
  </r>
  <r>
    <x v="1"/>
    <x v="3"/>
    <s v="2017/11/01, T"/>
    <x v="3"/>
    <x v="2"/>
    <s v="is_ach_fp_bad"/>
    <x v="2"/>
    <n v="2.0528186204497718"/>
    <n v="4.2152612905274367"/>
    <n v="6.5704934532937393"/>
    <n v="8.7634530672382258"/>
    <n v="11.172253437416137"/>
    <n v="13.583293004386157"/>
    <n v="15.844872288634981"/>
    <n v="18.292053161300288"/>
    <n v="20.556444091228776"/>
    <n v="22.800356105063592"/>
    <n v="25.421280304366245"/>
    <n v="27.86369446783252"/>
    <n v="30.216627658354305"/>
    <n v="32.727723676995339"/>
    <n v="35.005793877806248"/>
    <n v="37.431033720208646"/>
    <n v="39.798541058666849"/>
    <n v="42.227300085099053"/>
    <n v="44.745657396255424"/>
  </r>
  <r>
    <x v="1"/>
    <x v="3"/>
    <s v="2017/11/01, Y"/>
    <x v="3"/>
    <x v="3"/>
    <s v="is_ach_fp_bad"/>
    <x v="2"/>
    <n v="0.51067127458405848"/>
    <n v="0.42605132340358737"/>
    <n v="0.32747283099444396"/>
    <n v="0.39372974331810062"/>
    <n v="0.25518615090023317"/>
    <n v="0.26986264776975982"/>
    <n v="0.22665469767414459"/>
    <n v="0.31571873600913447"/>
    <n v="0.42660506428219153"/>
    <n v="0.46774151258036439"/>
    <n v="0.63077583461688491"/>
    <n v="0.69036906637005802"/>
    <n v="0.70051404219385516"/>
    <n v="0.77291813746879812"/>
    <n v="0.84802659389600688"/>
    <n v="0.92308486373452059"/>
    <n v="0.96915006684045779"/>
    <n v="1.1096185633344249"/>
    <n v="1.0943871017723543"/>
  </r>
  <r>
    <x v="1"/>
    <x v="3"/>
    <s v="2017/12/01, C"/>
    <x v="4"/>
    <x v="1"/>
    <s v="is_ach_fp_bad"/>
    <x v="2"/>
    <n v="0.3165503391218481"/>
    <n v="0.92961648195211422"/>
    <n v="1.614977188239727"/>
    <n v="2.3016447446542005"/>
    <n v="2.9532265337829107"/>
    <n v="3.6070567616241953"/>
    <n v="4.3604304649176253"/>
    <n v="5.099058358664001"/>
    <n v="5.7517511207422194"/>
    <n v="6.4539734401109037"/>
    <n v="6.6117605778497746"/>
    <n v="7.2877599169903693"/>
    <n v="7.9254019431198115"/>
    <n v="8.4498805025922525"/>
    <n v="9.1829005061089148"/>
    <n v="9.8759829213508379"/>
    <n v="10.42515329248439"/>
    <n v="11.069735764240116"/>
    <n v="11.508466157750869"/>
  </r>
  <r>
    <x v="1"/>
    <x v="3"/>
    <s v="2017/12/01, G"/>
    <x v="4"/>
    <x v="4"/>
    <s v="is_ach_fp_bad"/>
    <x v="2"/>
    <m/>
    <m/>
    <m/>
    <m/>
    <m/>
    <m/>
    <m/>
    <m/>
    <m/>
    <m/>
    <m/>
    <m/>
    <m/>
    <m/>
    <m/>
    <m/>
    <m/>
    <m/>
    <m/>
  </r>
  <r>
    <x v="1"/>
    <x v="3"/>
    <s v="2017/12/01, T"/>
    <x v="4"/>
    <x v="2"/>
    <s v="is_ach_fp_bad"/>
    <x v="2"/>
    <n v="5.2445505101229131"/>
    <n v="8.2954580271741243"/>
    <n v="11.982517545304084"/>
    <n v="14.666461590391997"/>
    <n v="18.399536977934599"/>
    <n v="21.995583460578874"/>
    <n v="25.791692711715356"/>
    <n v="29.648655462557542"/>
    <n v="32.980160428237056"/>
    <n v="36.325428756084875"/>
    <n v="38.555109132606944"/>
    <n v="42.276652130952847"/>
    <n v="46.027247587221488"/>
    <n v="49.724040422232896"/>
    <n v="53.495769003900847"/>
    <n v="57.255435504868885"/>
    <n v="61.013786212774285"/>
    <n v="62.068099537064306"/>
    <n v="65.402338623491133"/>
  </r>
  <r>
    <x v="1"/>
    <x v="3"/>
    <s v="2017/12/01, Y"/>
    <x v="4"/>
    <x v="3"/>
    <s v="is_ach_fp_bad"/>
    <x v="2"/>
    <n v="0.12700167511228716"/>
    <n v="7.3278607835751103E-2"/>
    <n v="5.323471145513111E-2"/>
    <n v="0.2266352337156754"/>
    <n v="0.22673131189209889"/>
    <n v="0.26211878300993702"/>
    <n v="0.46267517182220624"/>
    <n v="0.54316013716583467"/>
    <n v="0.59856160983589612"/>
    <n v="0.70636411961775747"/>
    <n v="0.8691194521698592"/>
    <n v="0.94598698462902819"/>
    <n v="1.1262456184939269"/>
    <n v="1.0936006536368486"/>
    <n v="1.2292312955135478"/>
    <n v="1.1847638505613449"/>
    <n v="1.1426480140957065"/>
    <n v="1.3127429013153868"/>
    <n v="1.3744955864971531"/>
  </r>
  <r>
    <x v="1"/>
    <x v="3"/>
    <s v="2018/01/01, C"/>
    <x v="5"/>
    <x v="1"/>
    <s v="is_ach_fp_bad"/>
    <x v="2"/>
    <n v="0.35225253154351366"/>
    <n v="0.89201490211942203"/>
    <n v="1.5311018991686427"/>
    <n v="2.2380880301678689"/>
    <n v="2.8790179879152222"/>
    <n v="3.5059261405881794"/>
    <n v="4.2223951952905177"/>
    <n v="4.8384271979522886"/>
    <n v="5.5216851643449605"/>
    <n v="6.2468383006203627"/>
    <n v="6.9033012785135375"/>
    <n v="7.6015074346643443"/>
    <n v="8.2924058512087058"/>
    <n v="9.0309664954390598"/>
    <n v="9.766893837976264"/>
    <n v="10.215462122321876"/>
    <n v="10.928876747355782"/>
    <n v="11.584447057054623"/>
    <n v="12.309803913231923"/>
  </r>
  <r>
    <x v="1"/>
    <x v="3"/>
    <s v="2018/01/01, T"/>
    <x v="5"/>
    <x v="2"/>
    <s v="is_ach_fp_bad"/>
    <x v="2"/>
    <n v="2.6411178166835123"/>
    <n v="5.3583704478662249"/>
    <n v="6.8012690274417293"/>
    <n v="8.9201273206556149"/>
    <n v="10.939483972267128"/>
    <n v="12.956445197733162"/>
    <n v="15.114221557980724"/>
    <n v="17.097460757842629"/>
    <n v="19.443129529288317"/>
    <n v="20.441979636202728"/>
    <n v="22.553976202660433"/>
    <n v="24.58202714323312"/>
    <n v="26.37337365983829"/>
    <n v="28.561883234735593"/>
    <n v="29.302029021272695"/>
    <n v="31.394207901706665"/>
    <n v="33.263011971479798"/>
    <n v="35.354456491460056"/>
    <n v="37.577136503301794"/>
  </r>
  <r>
    <x v="1"/>
    <x v="3"/>
    <s v="2018/01/01, Y"/>
    <x v="5"/>
    <x v="3"/>
    <s v="is_ach_fp_bad"/>
    <x v="2"/>
    <n v="3.10175178219858E-2"/>
    <n v="0.36234278346218191"/>
    <n v="0.44100383398247311"/>
    <n v="0.36936037339420874"/>
    <n v="0.31249656919438057"/>
    <n v="0.40733711382878074"/>
    <n v="0.39747948599911181"/>
    <n v="0.43027181465535214"/>
    <n v="0.4498618124089116"/>
    <n v="0.62007949907170323"/>
    <n v="0.73704029283142725"/>
    <n v="0.80293360450227691"/>
    <n v="0.84703366439981453"/>
    <n v="0.9417216408702338"/>
    <n v="1.01003614696287"/>
    <n v="1.0965518884570107"/>
    <n v="1.1426079253400723"/>
    <n v="1.1959580598017379"/>
    <n v="1.3712808375925445"/>
  </r>
  <r>
    <x v="1"/>
    <x v="3"/>
    <s v="2018/02/01, C"/>
    <x v="6"/>
    <x v="1"/>
    <s v="is_ach_fp_bad"/>
    <x v="2"/>
    <n v="0.59183212637569149"/>
    <n v="1.4132090028152755"/>
    <n v="2.0454118672510626"/>
    <n v="2.5606211017718703"/>
    <n v="3.1396739518275001"/>
    <n v="3.8589068645967313"/>
    <n v="4.3447922401768491"/>
    <n v="5.0916650050633425"/>
    <n v="5.5268141161464337"/>
    <n v="6.1146733934789523"/>
    <n v="6.5812567519132008"/>
    <n v="7.2065487828027646"/>
    <n v="7.8634782995494499"/>
    <n v="8.5547378195497696"/>
    <n v="9.02552802992831"/>
    <n v="9.5134182146604065"/>
    <n v="10.064229095261309"/>
    <n v="10.682597436957749"/>
    <n v="11.305177860204561"/>
  </r>
  <r>
    <x v="1"/>
    <x v="3"/>
    <s v="2018/02/01, T"/>
    <x v="6"/>
    <x v="2"/>
    <s v="is_ach_fp_bad"/>
    <x v="2"/>
    <n v="1.4685769303096261"/>
    <n v="3.1887114589999626"/>
    <n v="4.9250765161454337"/>
    <n v="6.183362602441707"/>
    <n v="6.5658409065597159"/>
    <n v="7.339720863396475"/>
    <n v="8.6122197942080216"/>
    <n v="9.8055123004420679"/>
    <n v="11.251494603231357"/>
    <n v="12.566833039088699"/>
    <n v="13.965144389327245"/>
    <n v="14.877823127136704"/>
    <n v="16.268123958356725"/>
    <n v="17.664098249576892"/>
    <n v="18.851087851960354"/>
    <n v="20.242585694546449"/>
    <n v="21.686120327267119"/>
    <n v="22.98291847938162"/>
    <n v="24.401965091436502"/>
  </r>
  <r>
    <x v="1"/>
    <x v="3"/>
    <s v="2018/02/01, Y"/>
    <x v="6"/>
    <x v="3"/>
    <s v="is_ach_fp_bad"/>
    <x v="2"/>
    <n v="0.1391799946582406"/>
    <n v="7.3468178326110786E-2"/>
    <n v="4.5135443030541483E-2"/>
    <n v="5.8217499095086611E-2"/>
    <n v="4.4709467210662331E-2"/>
    <n v="0.10195406470040798"/>
    <n v="0.16566947561118484"/>
    <n v="0.14887625617353889"/>
    <n v="0.21168979608956956"/>
    <n v="0.28117440100249846"/>
    <n v="0.37313882739880072"/>
    <n v="0.34536311168014261"/>
    <n v="0.31041485073539404"/>
    <n v="0.3531609635017543"/>
    <n v="0.39781807764031746"/>
    <n v="0.42644791429613599"/>
    <n v="0.47539618041078113"/>
    <n v="0.52914345051295664"/>
    <n v="0.51526712468123004"/>
  </r>
  <r>
    <x v="1"/>
    <x v="3"/>
    <s v="2018/03/01, C"/>
    <x v="7"/>
    <x v="1"/>
    <s v="is_ach_fp_bad"/>
    <x v="2"/>
    <n v="0.99282559826538908"/>
    <n v="2.1250912589004263"/>
    <n v="2.7186633790517276"/>
    <n v="2.2764217671209193"/>
    <n v="2.9536200942722841"/>
    <n v="3.5988632291083764"/>
    <n v="4.1457972809686021"/>
    <n v="4.8770788189782381"/>
    <n v="5.4721707997065296"/>
    <n v="6.2344720009760017"/>
    <n v="6.9177974914454676"/>
    <n v="7.3930420464674205"/>
    <n v="8.1249352662704819"/>
    <n v="9.1421595117682983"/>
    <n v="9.3983474303449839"/>
    <n v="10.184525938684878"/>
    <n v="10.808623598673428"/>
    <n v="11.428715053428917"/>
    <n v="12.158712095162304"/>
  </r>
  <r>
    <x v="1"/>
    <x v="3"/>
    <s v="2018/03/01, T"/>
    <x v="7"/>
    <x v="2"/>
    <s v="is_ach_fp_bad"/>
    <x v="2"/>
    <n v="7.0285182092619927"/>
    <n v="12.796057246380469"/>
    <n v="16.566965040074901"/>
    <n v="14.122068728997879"/>
    <n v="15.908825362780251"/>
    <n v="19.582267502262145"/>
    <n v="21.735366117864995"/>
    <n v="24.741898348083861"/>
    <n v="27.574960375952461"/>
    <n v="32.801995107266123"/>
    <n v="33.255512296212721"/>
    <n v="36.298467801764573"/>
    <n v="38.722183253537445"/>
    <n v="41.826578561468011"/>
    <n v="44.659830959840654"/>
    <n v="47.891891276170469"/>
    <n v="52.562643060036947"/>
    <n v="54.177749960132047"/>
    <n v="57.221374503449027"/>
  </r>
  <r>
    <x v="1"/>
    <x v="3"/>
    <s v="2018/03/01, Y"/>
    <x v="7"/>
    <x v="3"/>
    <s v="is_ach_fp_bad"/>
    <x v="2"/>
    <n v="7.2411829721673301E-2"/>
    <n v="2.3331881970727126"/>
    <n v="2.3331881970727126"/>
    <n v="0.40884334577552406"/>
    <n v="0.40884334577552406"/>
    <n v="0.40884334577552406"/>
    <n v="0.40884334577552406"/>
    <n v="0.63479822522712881"/>
    <n v="0.63479822522712881"/>
    <n v="0.98120341735183936"/>
    <n v="0.98120341735183936"/>
    <n v="1.0011972362863295"/>
    <n v="1.2944418025679043"/>
    <n v="1.4311057651962296"/>
    <n v="1.4802819659291171"/>
    <n v="1.880293155053288"/>
    <n v="1.880293155053288"/>
    <n v="1.908639622925338"/>
    <n v="2.1224545510259798"/>
  </r>
  <r>
    <x v="0"/>
    <x v="4"/>
    <s v="2017/08/31, C"/>
    <x v="8"/>
    <x v="1"/>
    <s v="is_ach_fp_bad"/>
    <x v="2"/>
    <n v="2.8254994408680152"/>
    <n v="5.6186427037533582"/>
    <n v="6.1603278926919618"/>
    <n v="7.0877094458885441"/>
    <n v="8.4514815253927704"/>
    <n v="10.464577442038513"/>
    <n v="12.853690350048039"/>
    <n v="14.804309312514784"/>
    <n v="15.496684109395227"/>
    <n v="17.646944180363953"/>
    <n v="19.546764331910548"/>
    <n v="21.475916810925327"/>
    <n v="23.281250465452967"/>
    <n v="25.386673032489721"/>
    <n v="27.153715134161377"/>
    <n v="28.923724610191098"/>
    <n v="30.88925417355982"/>
    <n v="32.831226235776718"/>
    <n v="34.520920522070917"/>
  </r>
  <r>
    <x v="0"/>
    <x v="4"/>
    <s v="2017/08/31, T"/>
    <x v="8"/>
    <x v="2"/>
    <s v="is_ach_fp_bad"/>
    <x v="2"/>
    <n v="10.706933298948742"/>
    <n v="23.889927335147128"/>
    <n v="25.952452606209278"/>
    <n v="32.15122972714007"/>
    <n v="9.0022738470170598"/>
    <n v="11.021406036508139"/>
    <n v="13.01725495313176"/>
    <n v="15.311846721163572"/>
    <n v="17.582181501411949"/>
    <n v="19.665986242453737"/>
    <n v="21.876945886904984"/>
    <n v="23.33985179529008"/>
    <n v="25.435740126916912"/>
    <n v="27.695492656288874"/>
    <n v="29.843252683841801"/>
    <n v="32.426568329934405"/>
    <n v="34.339190830362199"/>
    <n v="36.708632316944914"/>
    <n v="38.726702368063343"/>
  </r>
  <r>
    <x v="0"/>
    <x v="4"/>
    <s v="2017/08/31, Y"/>
    <x v="8"/>
    <x v="3"/>
    <s v="is_ach_fp_bad"/>
    <x v="2"/>
    <n v="0.61999742632865773"/>
    <n v="0.52960963976402653"/>
    <n v="0.36256973226071049"/>
    <n v="0.20051369091427965"/>
    <n v="0.74904598219166751"/>
    <n v="1.0847540249617835"/>
    <n v="1.4476058978516415"/>
    <n v="1.8940824614399747"/>
    <n v="2.0529833561534216"/>
    <n v="2.0813407793558607"/>
    <n v="2.7411702307689119"/>
    <n v="2.9592022255736872"/>
    <n v="3.0605796016797644"/>
    <n v="3.305390817240637"/>
    <n v="3.4189109505936246"/>
    <n v="3.6426138271841855"/>
    <n v="3.5095121702486041"/>
    <n v="3.7108237740107057"/>
    <n v="4.0021251468029053"/>
  </r>
  <r>
    <x v="0"/>
    <x v="4"/>
    <s v="2017/09/07, C"/>
    <x v="9"/>
    <x v="1"/>
    <s v="is_ach_fp_bad"/>
    <x v="2"/>
    <n v="1.1009215613579788"/>
    <n v="2.1510998649794497"/>
    <n v="2.9383227729267687"/>
    <n v="3.7827797919155697"/>
    <n v="3.9556870732452096"/>
    <n v="4.7394058684220388"/>
    <n v="5.256788254596569"/>
    <n v="6.0322352092889364"/>
    <n v="6.1600095283759293"/>
    <n v="6.839182099456024"/>
    <n v="7.7332731752544257"/>
    <n v="8.5127658493633156"/>
    <n v="9.3434152766527099"/>
    <n v="10.182481467626561"/>
    <n v="10.855069146411047"/>
    <n v="11.664923668001521"/>
    <n v="12.511309759992169"/>
    <n v="13.271449799882983"/>
    <n v="14.159575311446655"/>
  </r>
  <r>
    <x v="0"/>
    <x v="4"/>
    <s v="2017/09/07, T"/>
    <x v="9"/>
    <x v="2"/>
    <s v="is_ach_fp_bad"/>
    <x v="2"/>
    <n v="6.4060048269206247"/>
    <n v="10.817732123010902"/>
    <n v="14.738288100333882"/>
    <n v="12.271234136089111"/>
    <n v="9.2436788868345516"/>
    <n v="11.595250272624661"/>
    <n v="12.935019143365309"/>
    <n v="14.904666434658065"/>
    <n v="16.897381364612599"/>
    <n v="18.696622184544111"/>
    <n v="20.837356082736555"/>
    <n v="23.14514049298764"/>
    <n v="25.397256148838224"/>
    <n v="27.612177847095793"/>
    <n v="29.785926082459319"/>
    <n v="31.917751694804192"/>
    <n v="30.498294642223048"/>
    <n v="32.205347980288202"/>
    <n v="34.14574117784074"/>
  </r>
  <r>
    <x v="0"/>
    <x v="4"/>
    <s v="2017/09/07, Y"/>
    <x v="9"/>
    <x v="3"/>
    <s v="is_ach_fp_bad"/>
    <x v="2"/>
    <n v="0"/>
    <n v="0"/>
    <n v="0"/>
    <n v="3.6727606049803928E-2"/>
    <n v="0.20681762529884243"/>
    <n v="0.21364601895886243"/>
    <n v="0.21364601895886243"/>
    <n v="0.21965351134665123"/>
    <n v="0.21699502574857296"/>
    <n v="0.23326031697094377"/>
    <n v="0.41336688964115775"/>
    <n v="0.4458324178469239"/>
    <n v="0.38737880850172751"/>
    <n v="0.39989040424944094"/>
    <n v="0.46346707118259189"/>
    <n v="0.49413768990777962"/>
    <n v="0.58987343907447654"/>
    <n v="0.64640901555538099"/>
    <n v="0.72498130837967867"/>
  </r>
  <r>
    <x v="0"/>
    <x v="4"/>
    <s v="2017/09/14, C"/>
    <x v="10"/>
    <x v="1"/>
    <s v="is_ach_fp_bad"/>
    <x v="2"/>
    <n v="2.1456504250184096"/>
    <n v="2.1053127756951904"/>
    <n v="2.0548824357866602"/>
    <n v="2.6762341308999984"/>
    <n v="3.4549176061396798"/>
    <n v="3.9704232433813527"/>
    <n v="4.9161248719362485"/>
    <n v="5.4830700740869283"/>
    <n v="6.1119755327744532"/>
    <n v="6.9148651619027479"/>
    <n v="7.7946451471791027"/>
    <n v="8.0673702117256383"/>
    <n v="8.2379839801637882"/>
    <n v="7.91504058235817"/>
    <n v="8.5440222465471187"/>
    <n v="9.2021539701871209"/>
    <n v="9.7969879333620185"/>
    <n v="10.463616515647242"/>
    <n v="11.178131568673075"/>
  </r>
  <r>
    <x v="0"/>
    <x v="4"/>
    <s v="2017/09/14, T"/>
    <x v="10"/>
    <x v="2"/>
    <s v="is_ach_fp_bad"/>
    <x v="2"/>
    <n v="8.250144661938398"/>
    <n v="14.765175479293488"/>
    <n v="18.175852483994124"/>
    <n v="24.040116488033249"/>
    <n v="30.301968498704056"/>
    <n v="28.387724016629793"/>
    <n v="30.622272757055896"/>
    <n v="33.190149301198915"/>
    <n v="37.164118940886596"/>
    <n v="41.822814067870524"/>
    <n v="46.352678286233157"/>
    <n v="50.808172865632997"/>
    <n v="53.844609378419591"/>
    <n v="57.832124060512399"/>
    <n v="62.741375146640451"/>
    <n v="67.304752452161637"/>
    <n v="63.986064198903058"/>
    <n v="67.230173962888784"/>
    <n v="71.354103540520427"/>
  </r>
  <r>
    <x v="0"/>
    <x v="4"/>
    <s v="2017/09/14, Y"/>
    <x v="10"/>
    <x v="3"/>
    <s v="is_ach_fp_bad"/>
    <x v="2"/>
    <n v="0.11742474767684852"/>
    <n v="0.81901649548708388"/>
    <n v="0.44161680159568223"/>
    <n v="1.1939724324935037"/>
    <n v="1.6373973305954828"/>
    <n v="1.528925311837334"/>
    <n v="1.2195115075515002"/>
    <n v="1.1112089743321465"/>
    <n v="1.3600709180732655"/>
    <n v="1.3357712731887537"/>
    <n v="1.4537764166735645"/>
    <n v="1.5336866354026819"/>
    <n v="1.5856371009816821"/>
    <n v="1.8831711416325925"/>
    <n v="2.0222406896571723"/>
    <n v="1.9977466034522249"/>
    <n v="2.30067395078117"/>
    <n v="2.7340565081808834"/>
    <n v="2.7659997852992859"/>
  </r>
  <r>
    <x v="0"/>
    <x v="4"/>
    <s v="2017/09/21, C"/>
    <x v="11"/>
    <x v="1"/>
    <s v="is_ach_fp_bad"/>
    <x v="2"/>
    <n v="2.4605028666338256"/>
    <n v="1.8685641176223839"/>
    <n v="2.4110243255979298"/>
    <n v="2.6230499995401129"/>
    <n v="3.3614884958649287"/>
    <n v="4.1541514379627618"/>
    <n v="4.9850857798192303"/>
    <n v="5.8763046661563756"/>
    <n v="6.7852868700322153"/>
    <n v="8.00476100312056"/>
    <n v="8.4969831366281241"/>
    <n v="9.3934084297681899"/>
    <n v="10.13116076362836"/>
    <n v="11.028246354991794"/>
    <n v="11.879310231702577"/>
    <n v="12.624640236260403"/>
    <n v="13.52413363361342"/>
    <n v="14.28473242960373"/>
    <n v="15.220307695731226"/>
  </r>
  <r>
    <x v="0"/>
    <x v="4"/>
    <s v="2017/09/21, T"/>
    <x v="11"/>
    <x v="2"/>
    <s v="is_ach_fp_bad"/>
    <x v="2"/>
    <n v="3.6350961862271265"/>
    <n v="10.250918835692049"/>
    <n v="18.054608793720721"/>
    <n v="22.336809110211671"/>
    <n v="27.719651953465565"/>
    <n v="31.884151179635001"/>
    <n v="36.178020738529149"/>
    <n v="42.626404026726448"/>
    <n v="48.965960253247509"/>
    <n v="54.634094934127504"/>
    <n v="60.866286692799214"/>
    <n v="66.539402467044951"/>
    <n v="68.146881939041492"/>
    <n v="73.551077427041022"/>
    <n v="79.243466914062509"/>
    <n v="85.516820626860891"/>
    <n v="90.927684142998785"/>
    <n v="95.93458610625288"/>
    <n v="100.04269363287077"/>
  </r>
  <r>
    <x v="0"/>
    <x v="4"/>
    <s v="2017/09/21, Y"/>
    <x v="11"/>
    <x v="3"/>
    <s v="is_ach_fp_bad"/>
    <x v="2"/>
    <n v="3.4822134387351773E-2"/>
    <n v="0.15570826396514464"/>
    <n v="0.14015815871257581"/>
    <n v="0.41671234109931071"/>
    <n v="1.0512215593913252"/>
    <n v="1.5914110884283499"/>
    <n v="1.7141050252304533"/>
    <n v="1.9002136204843296"/>
    <n v="2.6774225064627455"/>
    <n v="2.7256310254047302"/>
    <n v="3.5502562653647001"/>
    <n v="3.8060629565324593"/>
    <n v="4.3968711795103621"/>
    <n v="5.5838889630870074"/>
    <n v="5.5838889630870074"/>
    <n v="7.2609795814301439"/>
    <n v="7.2609795814301439"/>
    <n v="7.2609795814301439"/>
    <n v="7.3160296236431117"/>
  </r>
  <r>
    <x v="0"/>
    <x v="4"/>
    <s v="2017/09/28, C"/>
    <x v="12"/>
    <x v="1"/>
    <s v="is_ach_fp_bad"/>
    <x v="2"/>
    <n v="3.0626606795441913"/>
    <n v="4.7661379819610739"/>
    <n v="5.966279590644235"/>
    <n v="7.2186002051905396"/>
    <n v="8.9295745110663702"/>
    <n v="10.517274911280849"/>
    <n v="11.751425661381605"/>
    <n v="12.64275782099039"/>
    <n v="14.143384861751883"/>
    <n v="15.391852023952511"/>
    <n v="16.933493330996654"/>
    <n v="18.336953107219671"/>
    <n v="19.933255400963635"/>
    <n v="21.562140636939837"/>
    <n v="23.15278057414039"/>
    <n v="24.622269341651354"/>
    <n v="26.255509161275512"/>
    <n v="27.871937787708752"/>
    <n v="29.256102009632514"/>
  </r>
  <r>
    <x v="0"/>
    <x v="4"/>
    <s v="2017/09/28, T"/>
    <x v="12"/>
    <x v="2"/>
    <s v="is_ach_fp_bad"/>
    <x v="2"/>
    <n v="7.2026665992358225"/>
    <n v="12.548829850298223"/>
    <n v="15.988700577998694"/>
    <n v="18.230124979181671"/>
    <n v="20.014714446086849"/>
    <n v="23.958267819100879"/>
    <n v="26.823501555728846"/>
    <n v="30.688154930310176"/>
    <n v="34.9527409731365"/>
    <n v="35.609195218701174"/>
    <n v="39.933370913761244"/>
    <n v="43.093057426271471"/>
    <n v="46.822283330639458"/>
    <n v="50.877641680616641"/>
    <n v="54.510950195531599"/>
    <n v="57.135262515228952"/>
    <n v="59.123343243033027"/>
    <n v="63.464268760710929"/>
    <n v="66.556675059595136"/>
  </r>
  <r>
    <x v="0"/>
    <x v="4"/>
    <s v="2017/09/28, Y"/>
    <x v="12"/>
    <x v="3"/>
    <s v="is_ach_fp_bad"/>
    <x v="2"/>
    <n v="0"/>
    <n v="0.6234413965087281"/>
    <n v="0.40342673323893974"/>
    <n v="0.49178644022514162"/>
    <n v="0.96398056737164717"/>
    <n v="1.1334847211767016"/>
    <n v="1.3716097816953983"/>
    <n v="1.7251919875242983"/>
    <n v="1.44572838449887"/>
    <n v="1.3325329765197138"/>
    <n v="1.1601535367311151"/>
    <n v="1.2483845636281532"/>
    <n v="1.3314867116294404"/>
    <n v="1.6740424622018693"/>
    <n v="1.7752318671430229"/>
    <n v="1.9642540729834821"/>
    <n v="1.9642540729834821"/>
    <n v="2.0917319321260694"/>
    <n v="2.3998182479683687"/>
  </r>
  <r>
    <x v="0"/>
    <x v="4"/>
    <s v="2017/10/05, C"/>
    <x v="13"/>
    <x v="1"/>
    <s v="is_ach_fp_bad"/>
    <x v="2"/>
    <n v="2.1716145617885663"/>
    <n v="1.9370224466836361"/>
    <n v="2.6059716749613204"/>
    <n v="3.422363748062911"/>
    <n v="3.6726840424280569"/>
    <n v="4.5774128747242324"/>
    <n v="5.4699467942256383"/>
    <n v="5.6209543104477042"/>
    <n v="6.4358095852068349"/>
    <n v="7.2538858662143184"/>
    <n v="8.0800529418569855"/>
    <n v="8.9583321940160303"/>
    <n v="9.3554599525985722"/>
    <n v="10.105612987477659"/>
    <n v="10.718040993336587"/>
    <n v="11.59307881721174"/>
    <n v="12.388728155967057"/>
    <n v="12.951739122041044"/>
    <n v="13.761950608016368"/>
  </r>
  <r>
    <x v="0"/>
    <x v="4"/>
    <s v="2017/10/05, T"/>
    <x v="13"/>
    <x v="2"/>
    <s v="is_ach_fp_bad"/>
    <x v="2"/>
    <n v="3.3522227538280198"/>
    <n v="6.1509943527674578"/>
    <n v="9.1509156163283922"/>
    <n v="11.271785391682696"/>
    <n v="12.500668767776151"/>
    <n v="14.677011295951674"/>
    <n v="17.482180659804939"/>
    <n v="19.493161826597078"/>
    <n v="15.142672957379748"/>
    <n v="17.070849003373436"/>
    <n v="19.139323128193727"/>
    <n v="20.549844445190843"/>
    <n v="22.449219093116501"/>
    <n v="24.269799303780673"/>
    <n v="25.604575973266833"/>
    <n v="27.217449247745297"/>
    <n v="29.091066330496755"/>
    <n v="31.011223454386599"/>
    <n v="32.626779557323189"/>
  </r>
  <r>
    <x v="0"/>
    <x v="4"/>
    <s v="2017/10/05, Y"/>
    <x v="13"/>
    <x v="3"/>
    <s v="is_ach_fp_bad"/>
    <x v="2"/>
    <n v="0"/>
    <n v="0"/>
    <n v="0"/>
    <n v="2.8124900124644445E-2"/>
    <n v="4.7315569855945053E-2"/>
    <n v="6.8558715674901322E-2"/>
    <n v="0.18004233729611452"/>
    <n v="0.26055914826347498"/>
    <n v="0.24866526841113376"/>
    <n v="0.23304074755529688"/>
    <n v="0.24204503036317457"/>
    <n v="0.48848163317331289"/>
    <n v="0.51696732186948069"/>
    <n v="0.65535198450219689"/>
    <n v="0.58914862389592637"/>
    <n v="0.73494522892099234"/>
    <n v="0.73494522892099234"/>
    <n v="0.77144959258547052"/>
    <n v="0.91314161661180449"/>
  </r>
  <r>
    <x v="0"/>
    <x v="4"/>
    <s v="2017/10/12, C"/>
    <x v="14"/>
    <x v="1"/>
    <s v="is_ach_fp_bad"/>
    <x v="2"/>
    <n v="0.74800143850439693"/>
    <n v="1.2271113808051155"/>
    <n v="2.1246933040467924"/>
    <n v="2.6006828029536058"/>
    <n v="3.275969252613268"/>
    <n v="3.6000881371191218"/>
    <n v="4.3063621147220195"/>
    <n v="4.8475213520498333"/>
    <n v="5.5612734594668396"/>
    <n v="6.1477957274889006"/>
    <n v="6.8563436714283217"/>
    <n v="7.5349162229653315"/>
    <n v="8.1503861645586486"/>
    <n v="8.6936863041518428"/>
    <n v="9.4121599370533993"/>
    <n v="10.147453037410264"/>
    <n v="10.875133345666409"/>
    <n v="11.520515844060109"/>
    <n v="12.01755074329448"/>
  </r>
  <r>
    <x v="0"/>
    <x v="4"/>
    <s v="2017/10/12, T"/>
    <x v="14"/>
    <x v="2"/>
    <s v="is_ach_fp_bad"/>
    <x v="2"/>
    <n v="2.3047309542638725"/>
    <n v="5.3759687454465697"/>
    <n v="9.0251020550368004"/>
    <n v="11.125127227140965"/>
    <n v="13.43959108340864"/>
    <n v="16.186825754164786"/>
    <n v="16.506539990611909"/>
    <n v="19.177685064218043"/>
    <n v="21.758686356147912"/>
    <n v="24.253513258769487"/>
    <n v="18.100052427941922"/>
    <n v="19.230631352012995"/>
    <n v="21.125517197048936"/>
    <n v="22.851933406916217"/>
    <n v="24.607617608991919"/>
    <n v="26.462744041354259"/>
    <n v="24.188787216306295"/>
    <n v="25.776853108156519"/>
    <n v="27.378124194605849"/>
  </r>
  <r>
    <x v="0"/>
    <x v="4"/>
    <s v="2017/10/12, Y"/>
    <x v="14"/>
    <x v="3"/>
    <s v="is_ach_fp_bad"/>
    <x v="2"/>
    <n v="0.33883373428658553"/>
    <n v="0.16434393899552988"/>
    <n v="2.1770676744545443"/>
    <n v="0.81873515594756108"/>
    <n v="0.46777245826130193"/>
    <n v="0.34853472597657575"/>
    <n v="0.5035936803418618"/>
    <n v="0.48802552422966722"/>
    <n v="0.71269525181738391"/>
    <n v="0.81729802062003809"/>
    <n v="0.74744504645590693"/>
    <n v="0.86877723005340446"/>
    <n v="0.95541527117750624"/>
    <n v="1.0193337729451795"/>
    <n v="1.1174718743580057"/>
    <n v="1.2426006758758379"/>
    <n v="1.3410307972624655"/>
    <n v="1.3684672597725704"/>
    <n v="1.0099464637135147"/>
  </r>
  <r>
    <x v="0"/>
    <x v="4"/>
    <s v="2017/10/19, C"/>
    <x v="15"/>
    <x v="1"/>
    <s v="is_ach_fp_bad"/>
    <x v="2"/>
    <n v="2.4988038409732245"/>
    <n v="2.8086644693431486"/>
    <n v="3.5094962439581057"/>
    <n v="4.4757492809240507"/>
    <n v="5.1727751812072782"/>
    <n v="6.4726737470489359"/>
    <n v="7.5352108787492078"/>
    <n v="8.6413293860747586"/>
    <n v="9.6878076255572516"/>
    <n v="10.863383641085463"/>
    <n v="12.072427198872612"/>
    <n v="13.231903231134549"/>
    <n v="14.254265851976196"/>
    <n v="15.47446301246287"/>
    <n v="16.469264770066363"/>
    <n v="17.662253885840954"/>
    <n v="18.792632510209611"/>
    <n v="20.017793013209278"/>
    <n v="21.180860064315016"/>
  </r>
  <r>
    <x v="0"/>
    <x v="4"/>
    <s v="2017/10/19, T"/>
    <x v="15"/>
    <x v="2"/>
    <s v="is_ach_fp_bad"/>
    <x v="2"/>
    <n v="2.1431167155208968"/>
    <n v="4.8546156099372411"/>
    <n v="5.5271580874600783"/>
    <n v="7.1942308177150185"/>
    <n v="9.2054228787684238"/>
    <n v="7.9642874929334813"/>
    <n v="9.3678677861692421"/>
    <n v="10.575746243334139"/>
    <n v="12.070099389654398"/>
    <n v="13.27136054109658"/>
    <n v="14.847795133275836"/>
    <n v="16.393706525482223"/>
    <n v="17.847423094013596"/>
    <n v="19.353127738008205"/>
    <n v="20.884139961083697"/>
    <n v="22.487586250325563"/>
    <n v="24.05572431320714"/>
    <n v="25.728700464525939"/>
    <n v="27.187997698279094"/>
  </r>
  <r>
    <x v="0"/>
    <x v="4"/>
    <s v="2017/10/19, Y"/>
    <x v="15"/>
    <x v="3"/>
    <s v="is_ach_fp_bad"/>
    <x v="2"/>
    <n v="0"/>
    <n v="0"/>
    <n v="0.82229733588788989"/>
    <n v="0.93018013092840701"/>
    <n v="0.55095194527948421"/>
    <n v="0.50467102323086122"/>
    <n v="0.58123503805026577"/>
    <n v="0.58123503805026577"/>
    <n v="0.35826938886470949"/>
    <n v="0.35826938886470949"/>
    <n v="0.46825498178254782"/>
    <n v="0.43698475219182958"/>
    <n v="0.54257570528074994"/>
    <n v="0.58331668150193483"/>
    <n v="0.67352999902892796"/>
    <n v="0.68031058668674482"/>
    <n v="0.68099533637616017"/>
    <n v="0.83061461928976299"/>
    <n v="0.9140340256627888"/>
  </r>
  <r>
    <x v="0"/>
    <x v="4"/>
    <s v="2017/10/26, C"/>
    <x v="16"/>
    <x v="1"/>
    <s v="is_ach_fp_bad"/>
    <x v="2"/>
    <n v="1.324051129545029"/>
    <n v="2.5445008683135444"/>
    <n v="3.3822369360507625"/>
    <n v="3.8669603010433824"/>
    <n v="4.5727449565564564"/>
    <n v="5.2748099426499069"/>
    <n v="5.5006113939437089"/>
    <n v="7.1150941781442381"/>
    <n v="7.280429698459459"/>
    <n v="8.0932048258263976"/>
    <n v="8.789364226626212"/>
    <n v="9.7117239683565479"/>
    <n v="10.511584956023194"/>
    <n v="11.457339600628895"/>
    <n v="12.464455075518419"/>
    <n v="13.418801997119884"/>
    <n v="14.2965151734993"/>
    <n v="15.190105040228699"/>
    <n v="16.053437739041421"/>
  </r>
  <r>
    <x v="0"/>
    <x v="4"/>
    <s v="2017/10/26, T"/>
    <x v="16"/>
    <x v="2"/>
    <s v="is_ach_fp_bad"/>
    <x v="2"/>
    <n v="7.4194194904547652"/>
    <n v="13.095750060827301"/>
    <n v="16.893366383506827"/>
    <n v="20.103340717727153"/>
    <n v="22.075565790173155"/>
    <n v="24.154280239942594"/>
    <n v="26.546386098499394"/>
    <n v="30.71920593225844"/>
    <n v="35.114531873971465"/>
    <n v="39.343131081360845"/>
    <n v="43.685640695478689"/>
    <n v="47.947701517447825"/>
    <n v="51.933194893786222"/>
    <n v="56.190938246263435"/>
    <n v="60.741404474275008"/>
    <n v="64.348965265273108"/>
    <n v="68.991644283686497"/>
    <n v="72.867305667501739"/>
    <n v="76.980395821270847"/>
  </r>
  <r>
    <x v="0"/>
    <x v="4"/>
    <s v="2017/10/26, Y"/>
    <x v="16"/>
    <x v="3"/>
    <s v="is_ach_fp_bad"/>
    <x v="2"/>
    <n v="0"/>
    <n v="5.023831555423644E-3"/>
    <n v="1.0837177821517203E-2"/>
    <n v="1.0837177821517203E-2"/>
    <n v="1.0302822613450622E-2"/>
    <n v="0.17009817611549125"/>
    <n v="0.20389834496823275"/>
    <n v="0.19089530088714904"/>
    <n v="0.44991055196829149"/>
    <n v="0.87757942318342208"/>
    <n v="0.87757942318342208"/>
    <n v="0.88676012310513253"/>
    <n v="1.0060811957191163"/>
    <n v="1.1591454113790378"/>
    <n v="1.327081539908447"/>
    <n v="1.28509932102733"/>
    <n v="1.4433065507078564"/>
    <n v="1.4455163592418188"/>
    <n v="1.6490711985464348"/>
  </r>
  <r>
    <x v="0"/>
    <x v="4"/>
    <s v="2017/11/02, C"/>
    <x v="17"/>
    <x v="1"/>
    <s v="is_ach_fp_bad"/>
    <x v="2"/>
    <n v="1.7929612991525397"/>
    <n v="2.0162433885339288"/>
    <n v="2.4880750526699633"/>
    <n v="3.0883722464031096"/>
    <n v="3.8240729343704287"/>
    <n v="3.877752533831607"/>
    <n v="4.5035106071304396"/>
    <n v="5.185660002543969"/>
    <n v="5.8929733824180177"/>
    <n v="6.5745585710460412"/>
    <n v="7.2179909058386098"/>
    <n v="7.9660560026542306"/>
    <n v="8.3909288021562247"/>
    <n v="8.9893685432699311"/>
    <n v="9.686722440080402"/>
    <n v="10.400563704170688"/>
    <n v="11.105932634174824"/>
    <n v="11.854182334870501"/>
    <n v="12.673497243170925"/>
  </r>
  <r>
    <x v="0"/>
    <x v="4"/>
    <s v="2017/11/02, T"/>
    <x v="17"/>
    <x v="2"/>
    <s v="is_ach_fp_bad"/>
    <x v="2"/>
    <n v="3.2316754510087424"/>
    <n v="6.8539178988097307"/>
    <n v="10.878494703109688"/>
    <n v="12.463543537414065"/>
    <n v="15.627419556632436"/>
    <n v="18.614171461387464"/>
    <n v="21.451973387794297"/>
    <n v="24.202780775472966"/>
    <n v="26.407609184170845"/>
    <n v="29.407676716741953"/>
    <n v="31.013496166118088"/>
    <n v="33.792743269130774"/>
    <n v="36.819387613841158"/>
    <n v="39.838935404910373"/>
    <n v="40.85218734358665"/>
    <n v="43.128565358249134"/>
    <n v="46.135838831864078"/>
    <n v="48.958561398842782"/>
    <n v="51.746919590446595"/>
  </r>
  <r>
    <x v="0"/>
    <x v="4"/>
    <s v="2017/11/02, Y"/>
    <x v="17"/>
    <x v="3"/>
    <s v="is_ach_fp_bad"/>
    <x v="2"/>
    <m/>
    <m/>
    <n v="2.5939229671897284"/>
    <n v="3.7700511945392496"/>
    <n v="2.4399954559224484"/>
    <n v="1.8471863755840423"/>
    <n v="1.5963968124745589"/>
    <n v="1.5822408495705411"/>
    <n v="1.5214979659565355"/>
    <n v="1.6548512454424895"/>
    <n v="2.0369206700247471"/>
    <n v="1.9102307981121995"/>
    <n v="2.4588360271099043"/>
    <n v="2.514653167776784"/>
    <n v="2.7663059077579248"/>
    <n v="2.7208968363331754"/>
    <n v="2.7301945821507481"/>
    <n v="2.9023651234218599"/>
    <n v="3.1804065985649461"/>
  </r>
  <r>
    <x v="0"/>
    <x v="4"/>
    <s v="2017/11/09, C"/>
    <x v="18"/>
    <x v="1"/>
    <s v="is_ach_fp_bad"/>
    <x v="2"/>
    <n v="0.36521492793605559"/>
    <n v="1.0849760574662453"/>
    <n v="1.7832312256314304"/>
    <n v="2.2983089423969658"/>
    <n v="3.0943906798004761"/>
    <n v="3.4085297328374073"/>
    <n v="4.1451367261899046"/>
    <n v="4.5182365615204247"/>
    <n v="5.0879532808135828"/>
    <n v="5.8052860550045722"/>
    <n v="6.3951777394730867"/>
    <n v="7.0302204866655593"/>
    <n v="7.6634460612481634"/>
    <n v="8.0557090575136652"/>
    <n v="8.588524379801548"/>
    <n v="9.3162807217580248"/>
    <n v="9.938835602498914"/>
    <n v="10.603870420330257"/>
    <n v="11.272425728175362"/>
  </r>
  <r>
    <x v="0"/>
    <x v="4"/>
    <s v="2017/11/09, T"/>
    <x v="18"/>
    <x v="2"/>
    <s v="is_ach_fp_bad"/>
    <x v="2"/>
    <n v="19.922641326682399"/>
    <n v="19.499410956984729"/>
    <n v="22.884030091111661"/>
    <n v="23.842527287147043"/>
    <n v="26.000225545282714"/>
    <n v="22.753137647480369"/>
    <n v="26.96936163516293"/>
    <n v="24.816360859774569"/>
    <n v="28.938682704148903"/>
    <n v="32.762025533554102"/>
    <n v="34.93507895726011"/>
    <n v="38.485223885338513"/>
    <n v="40.048740303208305"/>
    <n v="41.792864826844301"/>
    <n v="45.542346418479681"/>
    <n v="44.905045578841161"/>
    <n v="48.124711270343091"/>
    <n v="49.793159195490119"/>
    <n v="52.692226799937558"/>
  </r>
  <r>
    <x v="0"/>
    <x v="4"/>
    <s v="2017/11/09, Y"/>
    <x v="18"/>
    <x v="3"/>
    <s v="is_ach_fp_bad"/>
    <x v="2"/>
    <n v="2.0316134238382303E-2"/>
    <n v="0.1614837505192927"/>
    <n v="7.9721765774225059E-2"/>
    <n v="7.3915307880293268E-2"/>
    <n v="0.15452507379207897"/>
    <n v="0.48698400094427691"/>
    <n v="0.63426918343852978"/>
    <n v="0.66213485210361933"/>
    <n v="0.8300202671697342"/>
    <n v="0.70565219114034394"/>
    <n v="0.89238741338806171"/>
    <n v="0.89238741338806171"/>
    <n v="1.8072850230529689"/>
    <n v="1.8072850230529689"/>
    <n v="1.8072850230529689"/>
    <n v="1.9133218986327976"/>
    <n v="1.8350933061982004"/>
    <n v="1.6207762960505441"/>
    <n v="1.3507125619619096"/>
  </r>
  <r>
    <x v="0"/>
    <x v="4"/>
    <s v="2017/11/16, C"/>
    <x v="19"/>
    <x v="1"/>
    <s v="is_ach_fp_bad"/>
    <x v="2"/>
    <n v="1.41878164719343"/>
    <n v="2.0961060983213251"/>
    <n v="2.6462086334358474"/>
    <n v="3.3887544079881446"/>
    <n v="3.8111595931923801"/>
    <n v="4.2152251727847938"/>
    <n v="4.7286492838242626"/>
    <n v="5.2702412171233215"/>
    <n v="5.974117544032489"/>
    <n v="6.5715468731164242"/>
    <n v="7.3380175117427644"/>
    <n v="8.1481343646313338"/>
    <n v="8.8192455070266256"/>
    <n v="9.6268431739144162"/>
    <n v="9.8014375231960145"/>
    <n v="10.352629830258376"/>
    <n v="11.0080654095797"/>
    <n v="11.789992638814937"/>
    <n v="12.56391669320333"/>
  </r>
  <r>
    <x v="0"/>
    <x v="4"/>
    <s v="2017/11/16, T"/>
    <x v="19"/>
    <x v="2"/>
    <s v="is_ach_fp_bad"/>
    <x v="2"/>
    <n v="0.98433305996537745"/>
    <n v="2.2856291118888494"/>
    <n v="3.4702860687163426"/>
    <n v="4.6242327557133596"/>
    <n v="5.2840035690349421"/>
    <n v="6.547053241388344"/>
    <n v="7.7974567560902353"/>
    <n v="9.1506059630646703"/>
    <n v="10.398023055477562"/>
    <n v="11.765334944967812"/>
    <n v="13.041311176748795"/>
    <n v="14.400775588681338"/>
    <n v="15.764843693942854"/>
    <n v="17.129851841698077"/>
    <n v="18.547014881586158"/>
    <n v="20.223891088903589"/>
    <n v="21.237355381139277"/>
    <n v="22.633936635515656"/>
    <n v="24.026010685223408"/>
  </r>
  <r>
    <x v="0"/>
    <x v="4"/>
    <s v="2017/11/16, Y"/>
    <x v="19"/>
    <x v="3"/>
    <s v="is_ach_fp_bad"/>
    <x v="2"/>
    <n v="0"/>
    <n v="0"/>
    <n v="0.5372523365696632"/>
    <n v="0.35297007740057262"/>
    <n v="0.38774350381503053"/>
    <n v="0.44631641471454192"/>
    <n v="0.46815755793789854"/>
    <n v="0.97584731587395612"/>
    <n v="0.97951495136930156"/>
    <n v="0.98418701351234816"/>
    <n v="1.3716684145946545"/>
    <n v="1.4912589479408651"/>
    <n v="1.3912208269496484"/>
    <n v="1.5600970759864428"/>
    <n v="1.5916662029869701"/>
    <n v="1.3849091712006041"/>
    <n v="1.5100133191968155"/>
    <n v="1.6306697279222588"/>
    <n v="1.6226074344288748"/>
  </r>
  <r>
    <x v="0"/>
    <x v="4"/>
    <s v="2017/11/23, C"/>
    <x v="20"/>
    <x v="1"/>
    <s v="is_ach_fp_bad"/>
    <x v="2"/>
    <n v="2.6372824671865538"/>
    <n v="4.037944451090735"/>
    <n v="4.6412032915963684"/>
    <n v="5.0253921811907407"/>
    <n v="6.1439844245287309"/>
    <n v="7.2028353880225922"/>
    <n v="7.8401473750690496"/>
    <n v="8.8637586688071703"/>
    <n v="10.167043595619836"/>
    <n v="11.339185464000549"/>
    <n v="12.183485778315635"/>
    <n v="13.418278144975528"/>
    <n v="14.4891359733729"/>
    <n v="15.386447971297324"/>
    <n v="16.692352691025029"/>
    <n v="17.14970156233921"/>
    <n v="18.316525907124497"/>
    <n v="19.540041237890424"/>
    <n v="20.709936153050393"/>
  </r>
  <r>
    <x v="0"/>
    <x v="4"/>
    <s v="2017/11/23, T"/>
    <x v="20"/>
    <x v="2"/>
    <s v="is_ach_fp_bad"/>
    <x v="2"/>
    <n v="3.0531027938508601"/>
    <n v="7.9527905359465629"/>
    <n v="12.410266446204588"/>
    <n v="15.570642368364091"/>
    <n v="20.065260899599096"/>
    <n v="22.163876353524397"/>
    <n v="25.946202072853559"/>
    <n v="29.204399802501172"/>
    <n v="33.114801959416269"/>
    <n v="36.788652797435553"/>
    <n v="40.884943655722658"/>
    <n v="43.587584108101261"/>
    <n v="47.048498562478159"/>
    <n v="50.405119661286626"/>
    <n v="54.29286953184311"/>
    <n v="58.361323135158607"/>
    <n v="62.306603813209684"/>
    <n v="61.578296342845825"/>
    <n v="65.141955237868572"/>
  </r>
  <r>
    <x v="0"/>
    <x v="4"/>
    <s v="2017/11/23, Y"/>
    <x v="20"/>
    <x v="3"/>
    <s v="is_ach_fp_bad"/>
    <x v="2"/>
    <n v="1.5422790136443798"/>
    <n v="0.91611697868608677"/>
    <n v="2.0546897600415379"/>
    <n v="3.1063902384749471"/>
    <n v="4.6615361792085457"/>
    <n v="4.8091157467747436"/>
    <n v="4.4753359813136839"/>
    <n v="3.2361619739992524"/>
    <n v="2.3080620202223581"/>
    <n v="2.4427515324298534"/>
    <n v="2.7656302716998726"/>
    <n v="3.0692759493670887"/>
    <n v="3.0084368589309696"/>
    <n v="3.7804038983054351"/>
    <n v="3.7804038983054351"/>
    <n v="3.9446149313314782"/>
    <n v="4.205086388091785"/>
    <n v="4.1173944844514994"/>
    <n v="4.1694617392123439"/>
  </r>
  <r>
    <x v="0"/>
    <x v="4"/>
    <s v="2017/11/30, C"/>
    <x v="21"/>
    <x v="1"/>
    <s v="is_ach_fp_bad"/>
    <x v="2"/>
    <n v="2.6351837156619928"/>
    <n v="4.1588027960788798"/>
    <n v="5.0016281909635403"/>
    <n v="5.8708917785157997"/>
    <n v="7.0494145342303343"/>
    <n v="7.750551064247702"/>
    <n v="8.5123272869117574"/>
    <n v="9.0912705273166008"/>
    <n v="10.451424737435488"/>
    <n v="11.40732424280281"/>
    <n v="12.101605557117889"/>
    <n v="13.114004770588943"/>
    <n v="14.262741945834389"/>
    <n v="15.342677081398874"/>
    <n v="16.420481335877685"/>
    <n v="17.579258451631922"/>
    <n v="18.811860277064163"/>
    <n v="19.971160048571075"/>
    <n v="21.197465791280678"/>
  </r>
  <r>
    <x v="0"/>
    <x v="4"/>
    <s v="2017/11/30, G"/>
    <x v="21"/>
    <x v="4"/>
    <s v="is_ach_fp_bad"/>
    <x v="2"/>
    <m/>
    <m/>
    <m/>
    <m/>
    <m/>
    <m/>
    <m/>
    <m/>
    <m/>
    <m/>
    <m/>
    <m/>
    <m/>
    <m/>
    <m/>
    <m/>
    <m/>
    <m/>
    <m/>
  </r>
  <r>
    <x v="0"/>
    <x v="4"/>
    <s v="2017/11/30, T"/>
    <x v="21"/>
    <x v="2"/>
    <s v="is_ach_fp_bad"/>
    <x v="2"/>
    <n v="7.2510907883621698"/>
    <n v="11.383137006873548"/>
    <n v="17.196912653188004"/>
    <n v="21.132998759073587"/>
    <n v="22.774109669720975"/>
    <n v="25.522422981089139"/>
    <n v="29.568858878034487"/>
    <n v="32.610301559461426"/>
    <n v="36.96775656610307"/>
    <n v="41.083142858637267"/>
    <n v="45.392765489034474"/>
    <n v="49.597035572047687"/>
    <n v="53.761344154379195"/>
    <n v="58.916628298852011"/>
    <n v="62.113876445492402"/>
    <n v="65.979555397758745"/>
    <n v="70.305032000962697"/>
    <n v="74.521081389722298"/>
    <n v="79.1878597531244"/>
  </r>
  <r>
    <x v="0"/>
    <x v="4"/>
    <s v="2017/11/30, Y"/>
    <x v="21"/>
    <x v="3"/>
    <s v="is_ach_fp_bad"/>
    <x v="2"/>
    <n v="0"/>
    <n v="2.4364866489942964E-2"/>
    <n v="2.4364866489942964E-2"/>
    <n v="0.37054726836384178"/>
    <n v="0.389613282777308"/>
    <n v="0.32305088323770897"/>
    <n v="0.29066975097175973"/>
    <n v="0.37061925811667024"/>
    <n v="0.43528478626615535"/>
    <n v="0.5636309702328175"/>
    <n v="0.65241732068938241"/>
    <n v="0.70117396425693079"/>
    <n v="0.8259259465602925"/>
    <n v="0.88217598597120062"/>
    <n v="0.85852717039398319"/>
    <n v="1.1833747910530927"/>
    <n v="1.2029282416620235"/>
    <n v="1.2928031539735425"/>
    <n v="1.3211665105015891"/>
  </r>
  <r>
    <x v="0"/>
    <x v="4"/>
    <s v="2017/12/07, C"/>
    <x v="22"/>
    <x v="1"/>
    <s v="is_ach_fp_bad"/>
    <x v="2"/>
    <n v="2.338177205508583"/>
    <n v="0.57972631868768976"/>
    <n v="1.0399071562573738"/>
    <n v="1.3945323299317285"/>
    <n v="1.8227627801933848"/>
    <n v="2.2959817682617065"/>
    <n v="2.8181598193491761"/>
    <n v="3.3149851060579572"/>
    <n v="3.7627095630144871"/>
    <n v="4.2043168693759965"/>
    <n v="4.5865344204232406"/>
    <n v="4.9892429690833877"/>
    <n v="5.4753871992341665"/>
    <n v="5.9727337088029593"/>
    <n v="6.1294853983173008"/>
    <n v="6.5991799561570881"/>
    <n v="7.1093718003129105"/>
    <n v="7.5974435118039505"/>
    <n v="8.1122976623154681"/>
  </r>
  <r>
    <x v="0"/>
    <x v="4"/>
    <s v="2017/12/07, T"/>
    <x v="22"/>
    <x v="2"/>
    <s v="is_ach_fp_bad"/>
    <x v="2"/>
    <n v="3.8054713514374026"/>
    <n v="6.9130265507051645"/>
    <n v="10.795702566406922"/>
    <n v="11.510205554708993"/>
    <n v="13.696802788543843"/>
    <n v="15.691480051167837"/>
    <n v="18.257231460477197"/>
    <n v="21.102351212849047"/>
    <n v="23.431586132648903"/>
    <n v="25.283310448144576"/>
    <n v="26.997163627597278"/>
    <n v="29.580227584363527"/>
    <n v="31.820029973085397"/>
    <n v="34.113767351674127"/>
    <n v="36.73088779634385"/>
    <n v="38.949463272798624"/>
    <n v="41.416488944112899"/>
    <n v="44.02933619344445"/>
    <n v="46.423365445301755"/>
  </r>
  <r>
    <x v="0"/>
    <x v="4"/>
    <s v="2017/12/07, Y"/>
    <x v="22"/>
    <x v="3"/>
    <s v="is_ach_fp_bad"/>
    <x v="2"/>
    <n v="2.1586181729716576"/>
    <n v="17.262985038316511"/>
    <n v="4.9757125038243402"/>
    <n v="4.9757125038243402"/>
    <n v="4.0622334089075052"/>
    <n v="4.2665304661636174"/>
    <n v="5.8235815228854682"/>
    <n v="3.5896066901660606"/>
    <n v="4.3017238003493032"/>
    <n v="4.0255379607693875"/>
    <n v="4.5557163929710311"/>
    <n v="5.4513420688237311"/>
    <n v="5.0169192950627837"/>
    <n v="5.6968860177762881"/>
    <n v="5.9534618766331056"/>
    <n v="7.1220368788002624"/>
    <n v="6.5464148742907113"/>
    <n v="5.7853726516376511"/>
    <n v="6.00707844138166"/>
  </r>
  <r>
    <x v="0"/>
    <x v="4"/>
    <s v="2017/12/14, C"/>
    <x v="23"/>
    <x v="1"/>
    <s v="is_ach_fp_bad"/>
    <x v="2"/>
    <n v="1.3024595572804718"/>
    <n v="2.0182879005821346"/>
    <n v="2.2884127209457099"/>
    <n v="2.825214633848387"/>
    <n v="3.5534934791682122"/>
    <n v="4.014478052885889"/>
    <n v="4.7859730744401965"/>
    <n v="5.234430084534238"/>
    <n v="5.9798831555272152"/>
    <n v="6.7245721925414959"/>
    <n v="5.4136730035728755"/>
    <n v="5.9731169009688783"/>
    <n v="6.2617750530023342"/>
    <n v="6.7784989480880622"/>
    <n v="7.3251845894245982"/>
    <n v="7.9062222106995055"/>
    <n v="8.5075185915821478"/>
    <n v="9.0790445429948985"/>
    <n v="9.6112487503415522"/>
  </r>
  <r>
    <x v="0"/>
    <x v="4"/>
    <s v="2017/12/14, T"/>
    <x v="23"/>
    <x v="2"/>
    <s v="is_ach_fp_bad"/>
    <x v="2"/>
    <n v="8.2386623852192056"/>
    <n v="10.594648849838304"/>
    <n v="15.12181158037138"/>
    <n v="20.283721426686576"/>
    <n v="24.220301602093205"/>
    <n v="27.986781567671819"/>
    <n v="31.867857397808649"/>
    <n v="35.651245524003357"/>
    <n v="40.688535938380745"/>
    <n v="45.287356163086997"/>
    <n v="48.037233349702802"/>
    <n v="52.182332660148241"/>
    <n v="56.705262106609609"/>
    <n v="61.428250940879053"/>
    <n v="65.948001550714707"/>
    <n v="70.78593450719994"/>
    <n v="75.54967543871949"/>
    <n v="80.238069433335554"/>
    <n v="85.24873509539438"/>
  </r>
  <r>
    <x v="0"/>
    <x v="4"/>
    <s v="2017/12/14, Y"/>
    <x v="23"/>
    <x v="3"/>
    <s v="is_ach_fp_bad"/>
    <x v="2"/>
    <m/>
    <n v="0"/>
    <n v="3.3712410662111759E-2"/>
    <n v="1.169563285069355E-2"/>
    <n v="0.63131545590367988"/>
    <n v="0.63131545590367988"/>
    <n v="0.69924110769858516"/>
    <n v="0.73510585091920944"/>
    <n v="0.84205177238338191"/>
    <n v="1.0833068668495258"/>
    <n v="1.0582534479842378"/>
    <n v="1.093608714931589"/>
    <n v="1.2424480666306701"/>
    <n v="1.8529885243088844"/>
    <n v="1.6438254749000989"/>
    <n v="1.6733052175431251"/>
    <n v="2.0974132363072688"/>
    <n v="1.7882385806827046"/>
    <n v="1.9210658340671951"/>
  </r>
  <r>
    <x v="0"/>
    <x v="4"/>
    <s v="2017/12/21, C"/>
    <x v="24"/>
    <x v="1"/>
    <s v="is_ach_fp_bad"/>
    <x v="2"/>
    <n v="2.0453552749604178"/>
    <n v="2.4173194458386558"/>
    <n v="3.4474727214604375"/>
    <n v="4.0472174593558314"/>
    <n v="4.4850433254029554"/>
    <n v="5.0967757715508917"/>
    <n v="5.6305459647109188"/>
    <n v="6.0245182420762085"/>
    <n v="6.4753981686952091"/>
    <n v="7.2969414274956348"/>
    <n v="8.1252892427587877"/>
    <n v="8.437362508680831"/>
    <n v="9.1810733243978007"/>
    <n v="9.7805370200152879"/>
    <n v="10.261829524351112"/>
    <n v="11.043992814867352"/>
    <n v="11.845670017406748"/>
    <n v="12.60590301093025"/>
    <n v="13.37286106998925"/>
  </r>
  <r>
    <x v="0"/>
    <x v="4"/>
    <s v="2017/12/21, T"/>
    <x v="24"/>
    <x v="2"/>
    <s v="is_ach_fp_bad"/>
    <x v="2"/>
    <n v="10.311590628145964"/>
    <n v="12.246411566208771"/>
    <n v="16.518924506274924"/>
    <n v="20.341929054864611"/>
    <n v="21.295893262569564"/>
    <n v="26.547279796509095"/>
    <n v="30.611137541501336"/>
    <n v="35.538045373852469"/>
    <n v="40.242797114369075"/>
    <n v="42.259937185297197"/>
    <n v="46.858563506588034"/>
    <n v="51.726651036557918"/>
    <n v="56.19224143990337"/>
    <n v="60.352794351340272"/>
    <n v="64.815735719944783"/>
    <n v="68.247665582761243"/>
    <n v="73.068450967022514"/>
    <n v="77.838664162443052"/>
    <n v="81.424042988826102"/>
  </r>
  <r>
    <x v="0"/>
    <x v="4"/>
    <s v="2017/12/21, Y"/>
    <x v="24"/>
    <x v="3"/>
    <s v="is_ach_fp_bad"/>
    <x v="2"/>
    <n v="0.74858076263924611"/>
    <n v="0.20214400636332411"/>
    <n v="0.56369651282607525"/>
    <n v="0.6047607317421011"/>
    <n v="0.91394830483459699"/>
    <n v="0.95276805903992623"/>
    <n v="1.1067533665582914"/>
    <n v="1.3955607215409631"/>
    <n v="1.8038471796377349"/>
    <n v="2.37488294362565"/>
    <n v="2.37488294362565"/>
    <n v="2.37488294362565"/>
    <n v="2.37488294362565"/>
    <n v="2.3400693183188288"/>
    <n v="2.7013481934892871"/>
    <n v="2.9550958880234073"/>
    <n v="3.2665766779708791"/>
    <n v="3.2814099794744194"/>
    <n v="3.3290471272530402"/>
  </r>
  <r>
    <x v="0"/>
    <x v="4"/>
    <s v="2017/12/28, C"/>
    <x v="25"/>
    <x v="1"/>
    <s v="is_ach_fp_bad"/>
    <x v="2"/>
    <n v="1.5311922277358676"/>
    <n v="2.400649378957262"/>
    <n v="3.359426535040531"/>
    <n v="3.9405378929112302"/>
    <n v="4.4540571228181207"/>
    <n v="4.8738401642500992"/>
    <n v="5.6168067360729532"/>
    <n v="6.2971092595832436"/>
    <n v="7.1009325391495022"/>
    <n v="7.648394916403066"/>
    <n v="8.1938691882347108"/>
    <n v="8.9652578274645975"/>
    <n v="9.7312300420642259"/>
    <n v="10.502957807730359"/>
    <n v="11.115089969251873"/>
    <n v="11.466440407514236"/>
    <n v="12.344642272868102"/>
    <n v="13.19754564855443"/>
    <n v="13.972532179684007"/>
  </r>
  <r>
    <x v="0"/>
    <x v="4"/>
    <s v="2017/12/28, T"/>
    <x v="25"/>
    <x v="2"/>
    <s v="is_ach_fp_bad"/>
    <x v="2"/>
    <n v="6.6816102430854682"/>
    <n v="13.232289670498856"/>
    <n v="18.424835251328872"/>
    <n v="22.682501564076311"/>
    <n v="27.28022056829678"/>
    <n v="31.226805868960074"/>
    <n v="35.054715853985911"/>
    <n v="39.190919131766549"/>
    <n v="44.464681918764526"/>
    <n v="49.691767786539678"/>
    <n v="54.811431102654311"/>
    <n v="56.209103149583598"/>
    <n v="61.235325085548816"/>
    <n v="66.25156851464881"/>
    <n v="71.639241880122455"/>
    <n v="74.404393325301527"/>
    <n v="79.363338851144306"/>
    <n v="83.995266356436403"/>
    <n v="88.927962252704447"/>
  </r>
  <r>
    <x v="0"/>
    <x v="4"/>
    <s v="2017/12/28, Y"/>
    <x v="25"/>
    <x v="3"/>
    <s v="is_ach_fp_bad"/>
    <x v="2"/>
    <n v="4.0802170675479928E-2"/>
    <n v="0.18575652293492628"/>
    <n v="0.46507965812708385"/>
    <n v="0.63822657520642478"/>
    <n v="0.6894068464353994"/>
    <n v="0.57689342403628119"/>
    <n v="0.60210244834788629"/>
    <n v="1.0362884092612381"/>
    <n v="1.3001609763236202"/>
    <n v="1.3110322885202077"/>
    <n v="1.1158123607995147"/>
    <n v="1.1512348876656435"/>
    <n v="1.2180620979361871"/>
    <n v="1.1951916916886185"/>
    <n v="1.3363468837350829"/>
    <n v="1.4895881414003804"/>
    <n v="1.4287154627518071"/>
    <n v="1.5470601995102551"/>
    <n v="1.7578024980045857"/>
  </r>
  <r>
    <x v="0"/>
    <x v="4"/>
    <s v="2018/01/04, C"/>
    <x v="26"/>
    <x v="1"/>
    <s v="is_ach_fp_bad"/>
    <x v="2"/>
    <n v="0.85824225624521611"/>
    <n v="1.6854394976298981"/>
    <n v="1.7287497451955813"/>
    <n v="2.5411262798289802"/>
    <n v="2.8179508274374809"/>
    <n v="3.4689737547673727"/>
    <n v="3.6847889954660946"/>
    <n v="4.1613622444000491"/>
    <n v="4.696430494235595"/>
    <n v="5.3221112404247748"/>
    <n v="5.8366780888892658"/>
    <n v="6.4280349877324499"/>
    <n v="6.951170580085126"/>
    <n v="7.6073289634449184"/>
    <n v="8.2032643979620357"/>
    <n v="8.8588388977514274"/>
    <n v="9.3881901936010586"/>
    <n v="9.9724114236866086"/>
    <n v="10.516836982695127"/>
  </r>
  <r>
    <x v="0"/>
    <x v="4"/>
    <s v="2018/01/04, T"/>
    <x v="26"/>
    <x v="2"/>
    <s v="is_ach_fp_bad"/>
    <x v="2"/>
    <n v="3.9372224362375623"/>
    <n v="6.6780421517636244"/>
    <n v="8.9749572405269298"/>
    <n v="8.5186663777885911"/>
    <n v="10.528070575003515"/>
    <n v="12.485153911260699"/>
    <n v="13.79248422516603"/>
    <n v="15.863202698748989"/>
    <n v="18.064004428133888"/>
    <n v="20.373244822791683"/>
    <n v="22.694150473508088"/>
    <n v="24.421939070635919"/>
    <n v="26.751939984170871"/>
    <n v="29.07131630251228"/>
    <n v="28.612143615222394"/>
    <n v="30.705965442235737"/>
    <n v="33.233838702884817"/>
    <n v="35.059110535349191"/>
    <n v="37.093487885581411"/>
  </r>
  <r>
    <x v="0"/>
    <x v="4"/>
    <s v="2018/01/04, Y"/>
    <x v="26"/>
    <x v="3"/>
    <s v="is_ach_fp_bad"/>
    <x v="2"/>
    <n v="0"/>
    <n v="8.2722413134784303E-2"/>
    <n v="8.2722413134784303E-2"/>
    <n v="0.14351073914794757"/>
    <n v="0.29792516869368441"/>
    <n v="0.57216974394098652"/>
    <n v="0.77212521920986477"/>
    <n v="0.6880196055971205"/>
    <n v="0.84729741523294222"/>
    <n v="1.1729768607825022"/>
    <n v="1.1844187788998577"/>
    <n v="0.85175851442582173"/>
    <n v="1.1030747237429883"/>
    <n v="1.1561168644928781"/>
    <n v="1.3271490866825819"/>
    <n v="1.5495762795762791"/>
    <n v="1.5519423819423821"/>
    <n v="1.6141462005200804"/>
    <n v="1.8305484036333679"/>
  </r>
  <r>
    <x v="0"/>
    <x v="4"/>
    <s v="2018/01/11, C"/>
    <x v="27"/>
    <x v="1"/>
    <s v="is_ach_fp_bad"/>
    <x v="2"/>
    <n v="1.2258570572348648"/>
    <n v="1.8515781505464599"/>
    <n v="2.5190659800974098"/>
    <n v="3.1104459929743897"/>
    <n v="3.7109631301988064"/>
    <n v="4.2963000539159388"/>
    <n v="4.8991104505073162"/>
    <n v="5.3513131808660317"/>
    <n v="6.0904789153974805"/>
    <n v="6.8053430144318439"/>
    <n v="7.5720104711576655"/>
    <n v="8.3107940734264538"/>
    <n v="9.0197611716446726"/>
    <n v="9.7005439915962359"/>
    <n v="10.407767402589345"/>
    <n v="11.16586105687624"/>
    <n v="11.880919936108244"/>
    <n v="12.562366960692149"/>
    <n v="13.438820644176475"/>
  </r>
  <r>
    <x v="0"/>
    <x v="4"/>
    <s v="2018/01/11, T"/>
    <x v="27"/>
    <x v="2"/>
    <s v="is_ach_fp_bad"/>
    <x v="2"/>
    <n v="2.7970996736357274"/>
    <n v="5.212321169266092"/>
    <n v="8.37979090036389"/>
    <n v="10.494477629100418"/>
    <n v="12.552778904206573"/>
    <n v="14.875691012303012"/>
    <n v="16.518752507958201"/>
    <n v="18.807246195032501"/>
    <n v="21.332599620301394"/>
    <n v="24.062085678325722"/>
    <n v="26.536215203440936"/>
    <n v="24.740630482365525"/>
    <n v="26.988453203065639"/>
    <n v="29.34286830078468"/>
    <n v="31.400649146793175"/>
    <n v="31.81009676396636"/>
    <n v="20.630311824218182"/>
    <n v="21.931923642433922"/>
    <n v="23.33544707656684"/>
  </r>
  <r>
    <x v="0"/>
    <x v="4"/>
    <s v="2018/01/11, Y"/>
    <x v="27"/>
    <x v="3"/>
    <s v="is_ach_fp_bad"/>
    <x v="2"/>
    <n v="20.192637598284485"/>
    <n v="2.1400596217105257"/>
    <n v="5.2332915622389313"/>
    <n v="5.2332915622389313"/>
    <n v="5.6000710443519743"/>
    <n v="2.0639068901494033"/>
    <n v="2.3825794968058065"/>
    <n v="2.2077942082563156"/>
    <n v="2.3249900035089723"/>
    <n v="1.8944589815704849"/>
    <n v="1.8725931393558424"/>
    <n v="2.08024817183479"/>
    <n v="2.416376591431546"/>
    <n v="2.4679563277481273"/>
    <n v="2.5825433696113622"/>
    <n v="2.7200215341539762"/>
    <n v="2.8730138545897939"/>
    <n v="3.1726893914325962"/>
    <n v="3.4423549976387999"/>
  </r>
  <r>
    <x v="0"/>
    <x v="4"/>
    <s v="2018/01/18, C"/>
    <x v="28"/>
    <x v="1"/>
    <s v="is_ach_fp_bad"/>
    <x v="2"/>
    <n v="2.3696505914066694"/>
    <n v="3.0748410014558902"/>
    <n v="3.250127619552944"/>
    <n v="3.3564512533689994"/>
    <n v="3.4833653384179999"/>
    <n v="4.4974702262882573"/>
    <n v="4.956355482381376"/>
    <n v="5.6233472431420708"/>
    <n v="6.1528431508872012"/>
    <n v="6.6222490538638876"/>
    <n v="7.0333346708176618"/>
    <n v="7.6565003238173519"/>
    <n v="8.0718140342720286"/>
    <n v="8.7471946181938485"/>
    <n v="9.4813044464673606"/>
    <n v="10.025121871032226"/>
    <n v="10.572454842799424"/>
    <n v="11.432892990691652"/>
    <n v="11.929664690294478"/>
  </r>
  <r>
    <x v="0"/>
    <x v="4"/>
    <s v="2018/01/18, T"/>
    <x v="28"/>
    <x v="2"/>
    <s v="is_ach_fp_bad"/>
    <x v="2"/>
    <n v="6.7769362567155502"/>
    <n v="8.3555087509725485"/>
    <n v="13.067702585454699"/>
    <n v="17.35090696440454"/>
    <n v="7.1164535933065389"/>
    <n v="7.7624036513546812"/>
    <n v="9.0614098782276091"/>
    <n v="10.157835051281889"/>
    <n v="11.703282242715764"/>
    <n v="13.128632153258064"/>
    <n v="14.422305437366902"/>
    <n v="15.521586942120027"/>
    <n v="17.041223790339227"/>
    <n v="14.349137299208676"/>
    <n v="15.271961803623457"/>
    <n v="16.409289404111423"/>
    <n v="18.30978568942113"/>
    <n v="18.78662199787297"/>
    <n v="19.243488882898912"/>
  </r>
  <r>
    <x v="0"/>
    <x v="4"/>
    <s v="2018/01/18, Y"/>
    <x v="28"/>
    <x v="3"/>
    <s v="is_ach_fp_bad"/>
    <x v="2"/>
    <n v="0"/>
    <n v="0"/>
    <n v="1.0112947064867912"/>
    <n v="1.2633233095267931"/>
    <n v="0.46221230377967537"/>
    <n v="0.37368598652528512"/>
    <n v="0.46511501549935352"/>
    <n v="0.46511501549935352"/>
    <n v="0.51865006106393252"/>
    <n v="0.73648072935897058"/>
    <n v="0.81829561379068005"/>
    <n v="0.82882890376304541"/>
    <n v="0.64220956924367212"/>
    <n v="0.64220956924367212"/>
    <n v="0.68823752570732588"/>
    <n v="0.77895257380368732"/>
    <n v="0.79262413686488753"/>
    <n v="0.72237066584979182"/>
    <n v="1.3071581256074367"/>
  </r>
  <r>
    <x v="0"/>
    <x v="4"/>
    <s v="2018/01/25, C"/>
    <x v="29"/>
    <x v="1"/>
    <s v="is_ach_fp_bad"/>
    <x v="2"/>
    <n v="1.5910053247985159"/>
    <n v="2.3936013671534582"/>
    <n v="2.506545043489945"/>
    <n v="3.2405062715472375"/>
    <n v="4.0522223895064844"/>
    <n v="4.6662803649417457"/>
    <n v="5.4509222390639565"/>
    <n v="6.2276608188926961"/>
    <n v="6.827142447924337"/>
    <n v="7.6011546032200563"/>
    <n v="8.548814467576495"/>
    <n v="8.809613481610489"/>
    <n v="9.8279522058236939"/>
    <n v="10.454649843716668"/>
    <n v="11.238422063928986"/>
    <n v="11.675244188900978"/>
    <n v="12.697246083125343"/>
    <n v="13.14218537555522"/>
    <n v="13.902433247450743"/>
  </r>
  <r>
    <x v="0"/>
    <x v="4"/>
    <s v="2018/01/25, T"/>
    <x v="29"/>
    <x v="2"/>
    <s v="is_ach_fp_bad"/>
    <x v="2"/>
    <n v="5.3443251652960244"/>
    <n v="5.8217128657275197"/>
    <n v="9.5853487710389818"/>
    <n v="11.277204697451836"/>
    <n v="14.626892448242279"/>
    <n v="16.809192899260299"/>
    <n v="15.794762961058758"/>
    <n v="17.789210857949868"/>
    <n v="20.120064172580719"/>
    <n v="21.476374164458665"/>
    <n v="23.682537621504352"/>
    <n v="26.177786418401642"/>
    <n v="26.025870285098591"/>
    <n v="28.340811153851391"/>
    <n v="30.756907176284525"/>
    <n v="32.562914184783274"/>
    <n v="34.368150634179827"/>
    <n v="36.710104499514109"/>
    <n v="36.569447857306947"/>
  </r>
  <r>
    <x v="0"/>
    <x v="4"/>
    <s v="2018/01/25, Y"/>
    <x v="29"/>
    <x v="3"/>
    <s v="is_ach_fp_bad"/>
    <x v="2"/>
    <n v="1.3504207028211839"/>
    <n v="0.38796564948256751"/>
    <n v="0.38796564948256751"/>
    <n v="0.2829671008725313"/>
    <n v="0.15532309553021625"/>
    <n v="0.15532309553021625"/>
    <n v="0.19148373665447652"/>
    <n v="0.33728136148354954"/>
    <n v="0.25207453622114839"/>
    <n v="0.25207453622114839"/>
    <n v="0.28821554873186522"/>
    <n v="0.30672577706606174"/>
    <n v="0.28451138053280761"/>
    <n v="0.32180354458113958"/>
    <n v="0.3414705244419588"/>
    <n v="0.52081328253388059"/>
    <n v="0.55953975892368046"/>
    <n v="0.60972880147278208"/>
    <n v="0.65348134020653548"/>
  </r>
  <r>
    <x v="0"/>
    <x v="4"/>
    <s v="2018/02/01, C"/>
    <x v="6"/>
    <x v="1"/>
    <s v="is_ach_fp_bad"/>
    <x v="2"/>
    <n v="1.5455336586655497"/>
    <n v="5.0577303924136841"/>
    <n v="5.0629929186202736"/>
    <n v="4.7657205975456991"/>
    <n v="4.6923344590741358"/>
    <n v="6.4452055953681562"/>
    <n v="5.4124389365344676"/>
    <n v="6.129646784730344"/>
    <n v="6.5409880848394515"/>
    <n v="6.0501891166814605"/>
    <n v="6.982344826573442"/>
    <n v="7.8331174928111809"/>
    <n v="8.6489174485373255"/>
    <n v="8.1110630966033455"/>
    <n v="9.1062772109691501"/>
    <n v="9.3307832893578233"/>
    <n v="10.061946943275037"/>
    <n v="10.714094868114822"/>
    <n v="11.515326453341601"/>
  </r>
  <r>
    <x v="0"/>
    <x v="4"/>
    <s v="2018/02/01, T"/>
    <x v="6"/>
    <x v="2"/>
    <s v="is_ach_fp_bad"/>
    <x v="2"/>
    <n v="14.657793393679526"/>
    <n v="19.0557405366092"/>
    <n v="24.816565835089381"/>
    <n v="34.162803344436128"/>
    <n v="31.8442298399602"/>
    <n v="39.00943362206371"/>
    <n v="46.421992311742258"/>
    <n v="56.755603268242339"/>
    <n v="59.983948746448874"/>
    <n v="65.553906322813134"/>
    <n v="73.838600330690326"/>
    <n v="79.896550533833619"/>
    <n v="84.081278024970899"/>
    <n v="90.463083842773628"/>
    <n v="96.923299171203013"/>
    <n v="104.96852291073576"/>
    <n v="108.88630389818103"/>
    <n v="116.7326677216578"/>
    <n v="122.60500592167197"/>
  </r>
  <r>
    <x v="0"/>
    <x v="4"/>
    <s v="2018/02/01, Y"/>
    <x v="6"/>
    <x v="3"/>
    <s v="is_ach_fp_bad"/>
    <x v="2"/>
    <n v="0.11620050777397764"/>
    <n v="0.11620050777397764"/>
    <n v="0.11620050777397764"/>
    <n v="0.11620050777397764"/>
    <n v="0.11620050777397764"/>
    <n v="0.11620050777397764"/>
    <n v="0.11620050777397764"/>
    <n v="0.11620050777397764"/>
    <n v="0.11620050777397764"/>
    <n v="0.11620050777397764"/>
    <n v="0.11620050777397764"/>
    <n v="1.2751841205228811"/>
    <n v="1.2751841205228811"/>
    <n v="1.2751841205228811"/>
    <n v="1.2751841205228811"/>
    <n v="1.2751841205228811"/>
    <n v="1.2751841205228811"/>
    <n v="1.2751841205228811"/>
    <n v="1.001738952536825"/>
  </r>
  <r>
    <x v="0"/>
    <x v="4"/>
    <s v="2018/02/08, C"/>
    <x v="30"/>
    <x v="1"/>
    <s v="is_ach_fp_bad"/>
    <x v="2"/>
    <n v="50.81760620915032"/>
    <n v="115.97344771241828"/>
    <n v="160.1017156862745"/>
    <n v="108.08672376873665"/>
    <n v="185.1745182012848"/>
    <n v="185.1745182012848"/>
    <n v="186.02890792291217"/>
    <n v="18.268162192603715"/>
    <n v="20.716970152055563"/>
    <n v="22.700337901257743"/>
    <n v="9.220867412020711"/>
    <n v="9.658375816758813"/>
    <n v="14.006634594672217"/>
    <n v="14.006634594672217"/>
    <n v="14.006634594672217"/>
    <n v="14.006634594672217"/>
    <n v="14.32753644000862"/>
    <n v="15.222765132476484"/>
    <n v="15.953834278739141"/>
  </r>
  <r>
    <x v="0"/>
    <x v="4"/>
    <s v="2018/02/08, T"/>
    <x v="30"/>
    <x v="2"/>
    <s v="is_ach_fp_bad"/>
    <x v="2"/>
    <m/>
    <m/>
    <n v="22.628755839525297"/>
    <n v="25.231329785157516"/>
    <n v="36.155165458638599"/>
    <n v="33.423573247085301"/>
    <n v="38.820239213217619"/>
    <n v="39.99624358881745"/>
    <n v="46.709022610705759"/>
    <n v="50.97993828753058"/>
    <n v="59.857215095819441"/>
    <n v="62.113858474112746"/>
    <n v="68.113600478839217"/>
    <n v="96.224765482296391"/>
    <n v="96.224765482296391"/>
    <n v="96.224765482296391"/>
    <n v="96.224765482296391"/>
    <n v="96.224765482296391"/>
    <n v="101.17874944531017"/>
  </r>
  <r>
    <x v="0"/>
    <x v="4"/>
    <s v="2018/02/08, Y"/>
    <x v="30"/>
    <x v="3"/>
    <s v="is_ach_fp_bad"/>
    <x v="2"/>
    <m/>
    <m/>
    <m/>
    <m/>
    <m/>
    <m/>
    <n v="0.87360220467433347"/>
    <n v="0.87360220467433347"/>
    <n v="0.87360220467433347"/>
    <n v="0.87360220467433347"/>
    <n v="0.87360220467433347"/>
    <n v="0.87360220467433347"/>
    <n v="0.87360220467433347"/>
    <n v="0.87360220467433347"/>
    <n v="0.87360220467433347"/>
    <n v="0.87360220467433347"/>
    <n v="2.6434363241295245"/>
    <n v="2.6434363241295245"/>
    <n v="2.6434363241295245"/>
  </r>
  <r>
    <x v="0"/>
    <x v="4"/>
    <s v="2018/02/15, C"/>
    <x v="31"/>
    <x v="1"/>
    <s v="is_ach_fp_bad"/>
    <x v="2"/>
    <n v="0.37100148173973679"/>
    <n v="1.3044160984318871"/>
    <n v="0.43155850963667186"/>
    <n v="0.43155850963667186"/>
    <n v="0.88783400060395301"/>
    <n v="1.2037890742959565"/>
    <n v="1.585126927535385"/>
    <n v="1.9266793789025591"/>
    <n v="2.23406629871184"/>
    <n v="2.7475506813212003"/>
    <n v="2.874481966712183"/>
    <n v="3.1027078515373239"/>
    <n v="3.372732798165138"/>
    <n v="4.3819071100917428"/>
    <n v="4.3819071100917428"/>
    <n v="4.6270802752293587"/>
    <n v="5.0031766055045868"/>
    <n v="5.5511903669724756"/>
    <n v="6.0958669724770642"/>
  </r>
  <r>
    <x v="0"/>
    <x v="4"/>
    <s v="2018/02/15, T"/>
    <x v="31"/>
    <x v="2"/>
    <s v="is_ach_fp_bad"/>
    <x v="2"/>
    <m/>
    <n v="0.70688400576368882"/>
    <n v="0.47077098762322223"/>
    <n v="0.414725282621698"/>
    <n v="0.62105159217871253"/>
    <n v="1.005140939907518"/>
    <n v="1.454340872814561"/>
    <n v="1.9108857446887488"/>
    <n v="2.0197992069051685"/>
    <n v="2.2999086014946459"/>
    <n v="2.7155037051320896"/>
    <n v="3.0635932894410618"/>
    <n v="3.1876469848336426"/>
    <n v="2.9744904705878361"/>
    <n v="3.2312927469700523"/>
    <n v="3.5505725231160055"/>
    <n v="3.7962749023680953"/>
    <n v="4.0832269192771555"/>
    <n v="4.8073983052064992"/>
  </r>
  <r>
    <x v="0"/>
    <x v="4"/>
    <s v="2018/02/15, Y"/>
    <x v="31"/>
    <x v="3"/>
    <s v="is_ach_fp_bad"/>
    <x v="2"/>
    <m/>
    <m/>
    <m/>
    <m/>
    <m/>
    <m/>
    <n v="13.974"/>
    <n v="13.974"/>
    <n v="13.974"/>
    <n v="14.807398349128709"/>
    <n v="14.807398349128709"/>
    <n v="14.807398349128709"/>
    <n v="15.186793029654538"/>
    <n v="17.357994497095685"/>
    <n v="18.754662182818713"/>
    <n v="3.8920505012054303"/>
    <n v="3.8920505012054303"/>
    <n v="3.8920505012054303"/>
    <n v="4.0517383580763857"/>
  </r>
  <r>
    <x v="0"/>
    <x v="4"/>
    <s v="2018/02/22, C"/>
    <x v="32"/>
    <x v="1"/>
    <s v="is_ach_fp_bad"/>
    <x v="2"/>
    <n v="0"/>
    <n v="0"/>
    <n v="0.46356129618757241"/>
    <n v="1.0361262097308761"/>
    <n v="1.1267305543455621"/>
    <n v="1.6411451335582012"/>
    <n v="2.1102853438313303"/>
    <n v="2.4336669442965277"/>
    <n v="3.0741908910097995"/>
    <n v="3.3931466386306006"/>
    <n v="3.5891874701860393"/>
    <n v="5.4581741362469618"/>
    <n v="5.4581741362469618"/>
    <n v="5.4581741362469618"/>
    <n v="5.4581741362469618"/>
    <n v="5.6065025227575136"/>
    <n v="6.0694581670157692"/>
    <n v="6.460768815291992"/>
    <n v="9.7446257704725561"/>
  </r>
  <r>
    <x v="0"/>
    <x v="4"/>
    <s v="2018/02/22, T"/>
    <x v="32"/>
    <x v="2"/>
    <s v="is_ach_fp_bad"/>
    <x v="2"/>
    <m/>
    <m/>
    <m/>
    <m/>
    <m/>
    <m/>
    <m/>
    <n v="171.21215996279935"/>
    <n v="200.70158102766797"/>
    <n v="213.88956056731001"/>
    <n v="239.52121599627995"/>
    <n v="254.76604278074859"/>
    <n v="279.37752848174841"/>
    <n v="403.34730295280161"/>
    <n v="403.34730295280161"/>
    <n v="403.34730295280161"/>
    <n v="403.34730295280161"/>
    <n v="403.34730295280161"/>
    <n v="416.9413508486399"/>
  </r>
  <r>
    <x v="0"/>
    <x v="4"/>
    <s v="2018/02/22, Y"/>
    <x v="32"/>
    <x v="3"/>
    <s v="is_ach_fp_bad"/>
    <x v="2"/>
    <m/>
    <m/>
    <m/>
    <m/>
    <m/>
    <m/>
    <m/>
    <m/>
    <m/>
    <m/>
    <m/>
    <m/>
    <m/>
    <m/>
    <m/>
    <m/>
    <m/>
    <m/>
    <m/>
  </r>
  <r>
    <x v="0"/>
    <x v="4"/>
    <s v="2018/03/01, C"/>
    <x v="7"/>
    <x v="1"/>
    <s v="is_ach_fp_bad"/>
    <x v="2"/>
    <m/>
    <m/>
    <m/>
    <m/>
    <m/>
    <m/>
    <m/>
    <m/>
    <m/>
    <m/>
    <m/>
    <m/>
    <m/>
    <m/>
    <m/>
    <m/>
    <m/>
    <m/>
    <m/>
  </r>
  <r>
    <x v="0"/>
    <x v="4"/>
    <s v="2018/03/01, T"/>
    <x v="7"/>
    <x v="2"/>
    <s v="is_ach_fp_bad"/>
    <x v="2"/>
    <m/>
    <m/>
    <m/>
    <m/>
    <m/>
    <m/>
    <m/>
    <m/>
    <m/>
    <m/>
    <m/>
    <m/>
    <m/>
    <m/>
    <m/>
    <m/>
    <m/>
    <m/>
    <m/>
  </r>
  <r>
    <x v="0"/>
    <x v="4"/>
    <s v="2018/03/01, Y"/>
    <x v="7"/>
    <x v="3"/>
    <s v="is_ach_fp_bad"/>
    <x v="2"/>
    <m/>
    <m/>
    <m/>
    <m/>
    <m/>
    <m/>
    <m/>
    <m/>
    <m/>
    <m/>
    <m/>
    <m/>
    <m/>
    <m/>
    <m/>
    <m/>
    <m/>
    <m/>
    <m/>
  </r>
  <r>
    <x v="1"/>
    <x v="4"/>
    <s v="2017/08/31, C"/>
    <x v="8"/>
    <x v="1"/>
    <s v="is_ach_fp_bad"/>
    <x v="2"/>
    <n v="0.88232185009065733"/>
    <n v="2.6837469625350998"/>
    <n v="4.2937906693847605"/>
    <n v="7.0557805894465808"/>
    <n v="9.1497004641119233"/>
    <n v="10.854561538937814"/>
    <n v="12.825447792461722"/>
    <n v="15.019082272223722"/>
    <n v="16.81815762002871"/>
    <n v="18.550661399571453"/>
    <n v="19.867698357254962"/>
    <n v="21.641297261367171"/>
    <n v="23.897950493113559"/>
    <n v="26.059807102158299"/>
    <n v="28.009403087199193"/>
    <n v="29.627033731847192"/>
    <n v="31.784726405702074"/>
    <n v="33.739691200401609"/>
    <n v="35.965602544076226"/>
  </r>
  <r>
    <x v="1"/>
    <x v="4"/>
    <s v="2017/08/31, T"/>
    <x v="8"/>
    <x v="2"/>
    <s v="is_ach_fp_bad"/>
    <x v="2"/>
    <n v="7.3806793363779919"/>
    <n v="16.062252065578729"/>
    <n v="20.492277232121225"/>
    <n v="6.925493296055822"/>
    <n v="8.5916011848516938"/>
    <n v="10.972327952195265"/>
    <n v="13.00652936738512"/>
    <n v="14.875941554545276"/>
    <n v="17.144974747686177"/>
    <n v="19.312201207310849"/>
    <n v="21.403799797064671"/>
    <n v="23.536127218561717"/>
    <n v="25.785726527318833"/>
    <n v="27.972448743302003"/>
    <n v="30.075459569866631"/>
    <n v="32.272320368424801"/>
    <n v="34.164081723923495"/>
    <n v="36.311977640591792"/>
    <n v="38.554203176961607"/>
  </r>
  <r>
    <x v="1"/>
    <x v="4"/>
    <s v="2017/08/31, Y"/>
    <x v="8"/>
    <x v="3"/>
    <s v="is_ach_fp_bad"/>
    <x v="2"/>
    <n v="9.106629849663905E-3"/>
    <n v="4.4882170349603505E-2"/>
    <n v="0.10235279079035424"/>
    <n v="0.40465144257882119"/>
    <n v="0.38239927815413693"/>
    <n v="0.35195738191952258"/>
    <n v="0.40283748077453946"/>
    <n v="0.55473811662695771"/>
    <n v="0.81029566847635004"/>
    <n v="0.96400727550328147"/>
    <n v="1.2899279290556889"/>
    <n v="1.3337719773635253"/>
    <n v="1.2280647819718249"/>
    <n v="1.3563741895129813"/>
    <n v="1.5723386598306253"/>
    <n v="1.7939064338334012"/>
    <n v="1.6186840852726778"/>
    <n v="1.7999536809073531"/>
    <n v="1.9522429265784356"/>
  </r>
  <r>
    <x v="1"/>
    <x v="4"/>
    <s v="2017/09/07, C"/>
    <x v="9"/>
    <x v="1"/>
    <s v="is_ach_fp_bad"/>
    <x v="2"/>
    <n v="0.94040363896073409"/>
    <n v="1.742310032010439"/>
    <n v="2.6103876970129529"/>
    <n v="3.3439360500584958"/>
    <n v="4.1982816920529364"/>
    <n v="4.6136633405918284"/>
    <n v="5.4117550235919136"/>
    <n v="6.2189007339130349"/>
    <n v="6.7877237991392878"/>
    <n v="7.5541340515895117"/>
    <n v="8.4165909606092519"/>
    <n v="9.2659700916567491"/>
    <n v="10.116902192582414"/>
    <n v="10.284490764260701"/>
    <n v="11.285471496595481"/>
    <n v="12.090353202727099"/>
    <n v="12.831289375748788"/>
    <n v="13.652826471804548"/>
    <n v="14.398292713401444"/>
  </r>
  <r>
    <x v="1"/>
    <x v="4"/>
    <s v="2017/09/07, T"/>
    <x v="9"/>
    <x v="2"/>
    <s v="is_ach_fp_bad"/>
    <x v="2"/>
    <n v="1.8135110897702955"/>
    <n v="6.2165348563554668"/>
    <n v="8.5939440453679339"/>
    <n v="10.999569515061667"/>
    <n v="11.158579450650903"/>
    <n v="9.4461204419931022"/>
    <n v="11.384871886920765"/>
    <n v="13.256429202652628"/>
    <n v="14.691035968518182"/>
    <n v="16.650440650836821"/>
    <n v="18.437327406383165"/>
    <n v="20.578269796206047"/>
    <n v="22.1645734714964"/>
    <n v="24.271596366245927"/>
    <n v="26.549107503329033"/>
    <n v="28.41744047965712"/>
    <n v="29.042427880877273"/>
    <n v="31.045295364630071"/>
    <n v="32.904004224852265"/>
  </r>
  <r>
    <x v="1"/>
    <x v="4"/>
    <s v="2017/09/07, Y"/>
    <x v="9"/>
    <x v="3"/>
    <s v="is_ach_fp_bad"/>
    <x v="2"/>
    <n v="0"/>
    <n v="0"/>
    <n v="0.29874896576607962"/>
    <n v="0.29874896576607962"/>
    <n v="0.28887405108215741"/>
    <n v="0.53315432314049083"/>
    <n v="0.37711198264003593"/>
    <n v="0.36351446608785487"/>
    <n v="0.44889523888674249"/>
    <n v="0.57718870855840676"/>
    <n v="0.77516029645888573"/>
    <n v="0.75835168838065925"/>
    <n v="0.73375991413099106"/>
    <n v="0.80521303742941519"/>
    <n v="0.79513961835180236"/>
    <n v="0.8616165602661765"/>
    <n v="0.91565306895505372"/>
    <n v="1.3945324852607561"/>
    <n v="1.3945324852607561"/>
  </r>
  <r>
    <x v="1"/>
    <x v="4"/>
    <s v="2017/09/14, C"/>
    <x v="10"/>
    <x v="1"/>
    <s v="is_ach_fp_bad"/>
    <x v="2"/>
    <n v="0.5545472483248387"/>
    <n v="1.0846931203973538"/>
    <n v="1.9634741888464016"/>
    <n v="2.6568465535838088"/>
    <n v="3.1697203376554697"/>
    <n v="3.713723244957281"/>
    <n v="4.0737551390296032"/>
    <n v="4.8077288745805262"/>
    <n v="5.454875962394655"/>
    <n v="6.1406303044728281"/>
    <n v="6.6538334172692979"/>
    <n v="7.0888341500794647"/>
    <n v="7.8321138451076884"/>
    <n v="8.559692006704962"/>
    <n v="9.2305419151136956"/>
    <n v="9.9470207088948346"/>
    <n v="10.573048199980862"/>
    <n v="11.346934747431758"/>
    <n v="11.96688008463704"/>
  </r>
  <r>
    <x v="1"/>
    <x v="4"/>
    <s v="2017/09/14, T"/>
    <x v="10"/>
    <x v="2"/>
    <s v="is_ach_fp_bad"/>
    <x v="2"/>
    <n v="4.6640715765609917"/>
    <n v="9.3300695584967617"/>
    <n v="13.99799020916209"/>
    <n v="16.66554267041078"/>
    <n v="20.312235189560177"/>
    <n v="21.628804845952576"/>
    <n v="25.42233199091018"/>
    <n v="25.554321314339745"/>
    <n v="28.78788383974879"/>
    <n v="32.497234003517264"/>
    <n v="36.118425897718943"/>
    <n v="39.242396721758809"/>
    <n v="43.147100555173751"/>
    <n v="47.003578236918912"/>
    <n v="50.504057883716371"/>
    <n v="50.625324392374282"/>
    <n v="54.181400649474817"/>
    <n v="57.770712509784509"/>
    <n v="60.89009797329939"/>
  </r>
  <r>
    <x v="1"/>
    <x v="4"/>
    <s v="2017/09/14, Y"/>
    <x v="10"/>
    <x v="3"/>
    <s v="is_ach_fp_bad"/>
    <x v="2"/>
    <n v="0.66502933952968513"/>
    <n v="0.61947751277449714"/>
    <n v="0.92224927394204836"/>
    <n v="0.53478992272095749"/>
    <n v="0.33229520624303222"/>
    <n v="0.31840567882145909"/>
    <n v="0.35113068069733711"/>
    <n v="0.67603363767817704"/>
    <n v="0.5876228807986642"/>
    <n v="0.77175860705020449"/>
    <n v="0.82577290520410906"/>
    <n v="1.0082467952882439"/>
    <n v="1.5552769900715702"/>
    <n v="1.5552769900715702"/>
    <n v="1.799546103574545"/>
    <n v="1.8647959353619512"/>
    <n v="1.7827279773304188"/>
    <n v="2.1448479388404049"/>
    <n v="2.1448479388404049"/>
  </r>
  <r>
    <x v="1"/>
    <x v="4"/>
    <s v="2017/09/21, C"/>
    <x v="11"/>
    <x v="1"/>
    <s v="is_ach_fp_bad"/>
    <x v="2"/>
    <n v="2.4630363290439408"/>
    <n v="1.8039172342834873"/>
    <n v="2.9172637024069865"/>
    <n v="3.7562124673040342"/>
    <n v="4.7311388502350624"/>
    <n v="5.7316058050120144"/>
    <n v="6.7836870608145556"/>
    <n v="8.6216599002297798"/>
    <n v="7.7441236481875508"/>
    <n v="7.45969277973649"/>
    <n v="8.2924514069654407"/>
    <n v="9.2085183909838477"/>
    <n v="10.142683680480699"/>
    <n v="11.130870826395563"/>
    <n v="12.016668478179199"/>
    <n v="12.809761594116944"/>
    <n v="13.688857366768987"/>
    <n v="14.539287905367733"/>
    <n v="15.944176815050039"/>
  </r>
  <r>
    <x v="1"/>
    <x v="4"/>
    <s v="2017/09/21, T"/>
    <x v="11"/>
    <x v="2"/>
    <s v="is_ach_fp_bad"/>
    <x v="2"/>
    <n v="6.0964642432974436"/>
    <n v="15.85647031695858"/>
    <n v="12.996085517272977"/>
    <n v="18.700679178805437"/>
    <n v="21.366114019272253"/>
    <n v="25.808988223780688"/>
    <n v="31.3740728664032"/>
    <n v="37.483591568490034"/>
    <n v="39.685529514178597"/>
    <n v="45.757587792874361"/>
    <n v="50.235077339148475"/>
    <n v="53.613787221159342"/>
    <n v="59.405967296719766"/>
    <n v="65.439096220070084"/>
    <n v="71.5183196075659"/>
    <n v="76.752459265091602"/>
    <n v="82.570116324555286"/>
    <n v="88.633840942030787"/>
    <n v="94.553195527933511"/>
  </r>
  <r>
    <x v="1"/>
    <x v="4"/>
    <s v="2017/09/21, Y"/>
    <x v="11"/>
    <x v="3"/>
    <s v="is_ach_fp_bad"/>
    <x v="2"/>
    <n v="0.24239659367396596"/>
    <n v="0.22614291676959375"/>
    <n v="0.95210188555425856"/>
    <n v="1.2517940186774543"/>
    <n v="1.6661333694126403"/>
    <n v="1.6224232456140348"/>
    <n v="1.6044082241910629"/>
    <n v="1.6530793810495328"/>
    <n v="1.4725361675296871"/>
    <n v="1.5637623045717997"/>
    <n v="1.6750243878035964"/>
    <n v="1.8317483345423011"/>
    <n v="2.3736811826208766"/>
    <n v="2.2329474663310847"/>
    <n v="2.4164205820052058"/>
    <n v="2.5537036619379485"/>
    <n v="2.8242720855229031"/>
    <n v="2.8622793545815162"/>
    <n v="2.9302717998653751"/>
  </r>
  <r>
    <x v="1"/>
    <x v="4"/>
    <s v="2017/09/28, C"/>
    <x v="12"/>
    <x v="1"/>
    <s v="is_ach_fp_bad"/>
    <x v="2"/>
    <n v="2.5068334979694882"/>
    <n v="5.2816524608915314"/>
    <n v="6.518641766133813"/>
    <n v="8.2579025762674441"/>
    <n v="9.2691546797207263"/>
    <n v="11.246576761742617"/>
    <n v="12.780055062503836"/>
    <n v="14.179251788445743"/>
    <n v="15.921036156780154"/>
    <n v="17.709142460580445"/>
    <n v="19.567090233042503"/>
    <n v="21.497115254443223"/>
    <n v="23.435530912293"/>
    <n v="25.569645031225814"/>
    <n v="27.04702179110512"/>
    <n v="28.363560096298922"/>
    <n v="30.156003707131827"/>
    <n v="32.172819958074207"/>
    <n v="33.305343944712007"/>
  </r>
  <r>
    <x v="1"/>
    <x v="4"/>
    <s v="2017/09/28, T"/>
    <x v="12"/>
    <x v="2"/>
    <s v="is_ach_fp_bad"/>
    <x v="2"/>
    <n v="12.364176824205389"/>
    <n v="8.7790352266642913"/>
    <n v="11.74690666188469"/>
    <n v="14.158674595256102"/>
    <n v="18.153818595882289"/>
    <n v="21.899153496495096"/>
    <n v="26.111612790470232"/>
    <n v="29.189261583795194"/>
    <n v="32.651139952022092"/>
    <n v="37.031176318434625"/>
    <n v="40.433891916360224"/>
    <n v="42.36155352691447"/>
    <n v="44.061382860157039"/>
    <n v="47.706289320761776"/>
    <n v="51.318380774040513"/>
    <n v="55.155790007078529"/>
    <n v="59.015548034203583"/>
    <n v="62.859446666216705"/>
    <n v="66.688060801527101"/>
  </r>
  <r>
    <x v="1"/>
    <x v="4"/>
    <s v="2017/09/28, Y"/>
    <x v="12"/>
    <x v="3"/>
    <s v="is_ach_fp_bad"/>
    <x v="2"/>
    <n v="0.21131569320814536"/>
    <n v="1.3721776305544937"/>
    <n v="0.51069793417385378"/>
    <n v="0.53087649912652335"/>
    <n v="1.3537131726320917"/>
    <n v="1.3537131726320917"/>
    <n v="1.2861061541429537"/>
    <n v="0.87766096783850811"/>
    <n v="1.0030650572917763"/>
    <n v="1.1563921754121722"/>
    <n v="1.4914976380599103"/>
    <n v="1.7360918443634201"/>
    <n v="1.7360918443634201"/>
    <n v="1.6192202842046828"/>
    <n v="2.1041982802225592"/>
    <n v="2.1041982802225592"/>
    <n v="2.3046372231978607"/>
    <n v="2.6886930489288057"/>
    <n v="2.7017550753110671"/>
  </r>
  <r>
    <x v="1"/>
    <x v="4"/>
    <s v="2017/10/05, C"/>
    <x v="13"/>
    <x v="1"/>
    <s v="is_ach_fp_bad"/>
    <x v="2"/>
    <n v="0.99862441850418571"/>
    <n v="1.8823396308089873"/>
    <n v="3.0140882615051341"/>
    <n v="3.4293017408454061"/>
    <n v="4.3769751399273673"/>
    <n v="5.4237532038103238"/>
    <n v="6.5423561169651236"/>
    <n v="7.1157392277086249"/>
    <n v="7.9965380001932749"/>
    <n v="9.075589200281696"/>
    <n v="10.028610701620869"/>
    <n v="11.171846070325641"/>
    <n v="11.836720582877703"/>
    <n v="12.914781644246764"/>
    <n v="13.88647571087434"/>
    <n v="14.847682949642907"/>
    <n v="15.815925917524911"/>
    <n v="16.813404128724731"/>
    <n v="17.807538775629467"/>
  </r>
  <r>
    <x v="1"/>
    <x v="4"/>
    <s v="2017/10/05, T"/>
    <x v="13"/>
    <x v="2"/>
    <s v="is_ach_fp_bad"/>
    <x v="2"/>
    <n v="2.4776466403397794"/>
    <n v="3.8674857385430048"/>
    <n v="6.549758203744279"/>
    <n v="8.0435458236497048"/>
    <n v="10.072272232111215"/>
    <n v="12.509617412536798"/>
    <n v="15.069849801949671"/>
    <n v="17.588550204842907"/>
    <n v="20.23476552305868"/>
    <n v="22.91432445482242"/>
    <n v="25.597150151450439"/>
    <n v="28.065666396574358"/>
    <n v="30.422392037196506"/>
    <n v="33.13434200919356"/>
    <n v="35.640608768122505"/>
    <n v="27.339308386749593"/>
    <n v="29.296097615287156"/>
    <n v="31.208020514321557"/>
    <n v="33.144982705746301"/>
  </r>
  <r>
    <x v="1"/>
    <x v="4"/>
    <s v="2017/10/05, Y"/>
    <x v="13"/>
    <x v="3"/>
    <s v="is_ach_fp_bad"/>
    <x v="2"/>
    <n v="0"/>
    <n v="0"/>
    <n v="0"/>
    <n v="5.8489897199574606E-3"/>
    <n v="4.6386563766788484E-3"/>
    <n v="7.6480237570913462E-2"/>
    <n v="0.16251409672335243"/>
    <n v="0.13722124343627098"/>
    <n v="0.15472483182755403"/>
    <n v="0.12489641401204563"/>
    <n v="0.1592788798812034"/>
    <n v="0.1517119586678623"/>
    <n v="0.15027515284128778"/>
    <n v="0.24089502785831723"/>
    <n v="0.29766380960081928"/>
    <n v="0.3625110181702485"/>
    <n v="0.3625110181702485"/>
    <n v="0.35176981648953431"/>
    <n v="0.57676956520547262"/>
  </r>
  <r>
    <x v="1"/>
    <x v="4"/>
    <s v="2017/10/12, C"/>
    <x v="14"/>
    <x v="1"/>
    <s v="is_ach_fp_bad"/>
    <x v="2"/>
    <n v="0.32911743024477458"/>
    <n v="0.94354311365926979"/>
    <n v="1.5675113124733302"/>
    <n v="2.2392126574297038"/>
    <n v="2.9677971207670262"/>
    <n v="3.6986770323761222"/>
    <n v="4.5126029170811952"/>
    <n v="5.1699312992621502"/>
    <n v="5.8717726538277555"/>
    <n v="6.7730436185367955"/>
    <n v="7.3966063127820556"/>
    <n v="8.1693448001908564"/>
    <n v="8.9783356936956658"/>
    <n v="9.684467748531393"/>
    <n v="10.555121416259279"/>
    <n v="11.281553040209817"/>
    <n v="12.094953336672139"/>
    <n v="12.822265511935829"/>
    <n v="13.601015743377632"/>
  </r>
  <r>
    <x v="1"/>
    <x v="4"/>
    <s v="2017/10/12, T"/>
    <x v="14"/>
    <x v="2"/>
    <s v="is_ach_fp_bad"/>
    <x v="2"/>
    <n v="6.7143237091350612"/>
    <n v="10.841486922610656"/>
    <n v="15.031764976981997"/>
    <n v="19.167051373194976"/>
    <n v="24.198175165827529"/>
    <n v="30.021884437849739"/>
    <n v="35.489975430689846"/>
    <n v="39.378688683740386"/>
    <n v="44.786739541127474"/>
    <n v="48.76413865377647"/>
    <n v="54.553850303134062"/>
    <n v="59.440988719817149"/>
    <n v="64.935196130535374"/>
    <n v="70.299117452853011"/>
    <n v="69.50057822128305"/>
    <n v="72.821728897095809"/>
    <n v="77.552940208558454"/>
    <n v="79.706257121657202"/>
    <n v="83.257566141817861"/>
  </r>
  <r>
    <x v="1"/>
    <x v="4"/>
    <s v="2017/10/12, Y"/>
    <x v="14"/>
    <x v="3"/>
    <s v="is_ach_fp_bad"/>
    <x v="2"/>
    <n v="0"/>
    <n v="8.1963853940412293E-2"/>
    <n v="0.89427986081753441"/>
    <n v="0.81717613706397152"/>
    <n v="0.77468464907947188"/>
    <n v="0.53188757234397199"/>
    <n v="0.34861847650227223"/>
    <n v="0.39596677570074096"/>
    <n v="0.50787987892525444"/>
    <n v="0.55279916242812888"/>
    <n v="0.52055513159135558"/>
    <n v="0.59372737051540736"/>
    <n v="0.60107587419318509"/>
    <n v="0.64988031716858397"/>
    <n v="0.60595593210864018"/>
    <n v="0.75482495794073179"/>
    <n v="0.75516578583374894"/>
    <n v="1.1798576116573329"/>
    <n v="1.1798576116573329"/>
  </r>
  <r>
    <x v="1"/>
    <x v="4"/>
    <s v="2017/10/19, C"/>
    <x v="15"/>
    <x v="1"/>
    <s v="is_ach_fp_bad"/>
    <x v="2"/>
    <n v="0.94428152821026157"/>
    <n v="1.6808580914224123"/>
    <n v="2.6902939261732941"/>
    <n v="3.7260923407135569"/>
    <n v="4.8074289450542969"/>
    <n v="6.018951360581271"/>
    <n v="7.1044709019090284"/>
    <n v="7.6716504772923484"/>
    <n v="8.5759197177433624"/>
    <n v="9.5656199696116566"/>
    <n v="10.624521788585398"/>
    <n v="11.68302225813285"/>
    <n v="12.63309093898331"/>
    <n v="13.762721696887445"/>
    <n v="14.784601875095872"/>
    <n v="15.740047765677147"/>
    <n v="16.977914729542722"/>
    <n v="17.966545655958512"/>
    <n v="19.149598204972403"/>
  </r>
  <r>
    <x v="1"/>
    <x v="4"/>
    <s v="2017/10/19, T"/>
    <x v="15"/>
    <x v="2"/>
    <s v="is_ach_fp_bad"/>
    <x v="2"/>
    <n v="2.966132547615123"/>
    <n v="4.1006623851242594"/>
    <n v="4.6477524962268193"/>
    <n v="6.2437449552817492"/>
    <n v="7.3741383925057091"/>
    <n v="9.2229538500930008"/>
    <n v="10.98772666308275"/>
    <n v="13.064196940744072"/>
    <n v="12.435688325021044"/>
    <n v="14.264846755809851"/>
    <n v="15.634110706390643"/>
    <n v="17.295716681891065"/>
    <n v="19.235407392829277"/>
    <n v="20.721849378164272"/>
    <n v="22.389914804889703"/>
    <n v="23.987006512113876"/>
    <n v="25.558284116966782"/>
    <n v="27.301057959440353"/>
    <n v="28.959797147080756"/>
  </r>
  <r>
    <x v="1"/>
    <x v="4"/>
    <s v="2017/10/19, Y"/>
    <x v="15"/>
    <x v="3"/>
    <s v="is_ach_fp_bad"/>
    <x v="2"/>
    <n v="0"/>
    <n v="2.2967243815848436E-2"/>
    <n v="2.4310047298841765E-2"/>
    <n v="3.3809374976928021E-2"/>
    <n v="0.73678208095596942"/>
    <n v="0.73678208095596942"/>
    <n v="0.97338230641373602"/>
    <n v="0.93659325859908382"/>
    <n v="0.93659325859908382"/>
    <n v="0.87111934420490644"/>
    <n v="0.88361210922943523"/>
    <n v="0.92457782967365187"/>
    <n v="0.8777038880233442"/>
    <n v="1.1126958506911939"/>
    <n v="1.3172442368724344"/>
    <n v="1.2852659283026353"/>
    <n v="1.2386970486710271"/>
    <n v="1.3601577377330627"/>
    <n v="1.3948807949899171"/>
  </r>
  <r>
    <x v="1"/>
    <x v="4"/>
    <s v="2017/10/26, C"/>
    <x v="16"/>
    <x v="1"/>
    <s v="is_ach_fp_bad"/>
    <x v="2"/>
    <n v="0.51626743800820085"/>
    <n v="1.3337631179445579"/>
    <n v="2.2398622336705918"/>
    <n v="3.0989350767519848"/>
    <n v="4.4050744076183772"/>
    <n v="4.7894775951025528"/>
    <n v="5.6601509258178764"/>
    <n v="6.488941550024891"/>
    <n v="7.0774847641345877"/>
    <n v="7.9848729209843103"/>
    <n v="8.8092815917782712"/>
    <n v="9.7238516279537119"/>
    <n v="10.598415925847609"/>
    <n v="11.242445384703363"/>
    <n v="11.575323541863041"/>
    <n v="12.51733838988682"/>
    <n v="13.208890159375548"/>
    <n v="14.10417726435632"/>
    <n v="14.729995030890963"/>
  </r>
  <r>
    <x v="1"/>
    <x v="4"/>
    <s v="2017/10/26, T"/>
    <x v="16"/>
    <x v="2"/>
    <s v="is_ach_fp_bad"/>
    <x v="2"/>
    <n v="3.9402315975438778"/>
    <n v="8.0224563027017108"/>
    <n v="12.78457548200767"/>
    <n v="16.946181570123123"/>
    <n v="20.458287798879812"/>
    <n v="24.576923300127344"/>
    <n v="29.130296273215318"/>
    <n v="33.780149090344644"/>
    <n v="37.547948541613763"/>
    <n v="41.86357388084793"/>
    <n v="43.328951231630931"/>
    <n v="47.625750948566598"/>
    <n v="51.358828983079441"/>
    <n v="55.826394458864705"/>
    <n v="54.286444996551936"/>
    <n v="58.34126907522144"/>
    <n v="62.286129908056857"/>
    <n v="66.115990340000238"/>
    <n v="70.016756979129781"/>
  </r>
  <r>
    <x v="1"/>
    <x v="4"/>
    <s v="2017/10/26, Y"/>
    <x v="16"/>
    <x v="3"/>
    <s v="is_ach_fp_bad"/>
    <x v="2"/>
    <n v="3.3682716453761322E-2"/>
    <n v="8.501361085013609E-2"/>
    <n v="0.42565131945393214"/>
    <n v="0.42565131945393214"/>
    <n v="0.41834422348003697"/>
    <n v="0.30658706418260578"/>
    <n v="0.31096751522723726"/>
    <n v="0.46555562352262647"/>
    <n v="0.37201182142238065"/>
    <n v="0.45445170001151081"/>
    <n v="0.55471728503998752"/>
    <n v="0.48082420285424993"/>
    <n v="0.63235765254113852"/>
    <n v="0.62443715434123781"/>
    <n v="1.02304049155419"/>
    <n v="1.02304049155419"/>
    <n v="1.0307195178903177"/>
    <n v="1.0029321641734008"/>
    <n v="1.3939723059939211"/>
  </r>
  <r>
    <x v="1"/>
    <x v="4"/>
    <s v="2017/11/02, C"/>
    <x v="17"/>
    <x v="1"/>
    <s v="is_ach_fp_bad"/>
    <x v="2"/>
    <n v="0.59174466345200538"/>
    <n v="1.2351670621607036"/>
    <n v="1.8943306373322653"/>
    <n v="2.6039167398405985"/>
    <n v="3.5352747060598202"/>
    <n v="4.1229391873684023"/>
    <n v="4.8321314264614337"/>
    <n v="4.9542850050546487"/>
    <n v="5.5099995924121243"/>
    <n v="6.2483820184120304"/>
    <n v="7.0005437514559299"/>
    <n v="7.720284695503624"/>
    <n v="8.4861824178635654"/>
    <n v="9.0619400914371777"/>
    <n v="9.4744152035011524"/>
    <n v="10.23715585434215"/>
    <n v="10.762365906272718"/>
    <n v="11.485886481152738"/>
    <n v="12.238384283812376"/>
  </r>
  <r>
    <x v="1"/>
    <x v="4"/>
    <s v="2017/11/02, T"/>
    <x v="17"/>
    <x v="2"/>
    <s v="is_ach_fp_bad"/>
    <x v="2"/>
    <n v="4.1953992470661099"/>
    <n v="6.7969990265089111"/>
    <n v="7.464198371339525"/>
    <n v="10.357241255517289"/>
    <n v="13.084576854576037"/>
    <n v="15.632148438298977"/>
    <n v="18.304722471169452"/>
    <n v="21.179728092714903"/>
    <n v="24.06190320238078"/>
    <n v="26.940308969824031"/>
    <n v="29.714697136138291"/>
    <n v="32.039114787856107"/>
    <n v="34.709373836897313"/>
    <n v="37.380334052377926"/>
    <n v="39.604876734572123"/>
    <n v="42.449169627108226"/>
    <n v="45.549074267937407"/>
    <n v="48.2391584200982"/>
    <n v="51.063994024567563"/>
  </r>
  <r>
    <x v="1"/>
    <x v="4"/>
    <s v="2017/11/02, Y"/>
    <x v="17"/>
    <x v="3"/>
    <s v="is_ach_fp_bad"/>
    <x v="2"/>
    <n v="0.68871510068381891"/>
    <n v="0.68871510068381891"/>
    <n v="0.68871510068381891"/>
    <n v="1.3251987992318417"/>
    <n v="1.2302234911776952"/>
    <n v="0.42472838748792385"/>
    <n v="0.77797334423630227"/>
    <n v="0.69461753179011476"/>
    <n v="0.68599235120150481"/>
    <n v="1.258233544073458"/>
    <n v="1.2610963266819188"/>
    <n v="1.2610963266819188"/>
    <n v="1.2610963266819188"/>
    <n v="1.343079216591057"/>
    <n v="0.99785712837572782"/>
    <n v="1.1665419376107911"/>
    <n v="1.1823960036741279"/>
    <n v="1.4053589684977852"/>
    <n v="1.3361330714010315"/>
  </r>
  <r>
    <x v="1"/>
    <x v="4"/>
    <s v="2017/11/09, C"/>
    <x v="18"/>
    <x v="1"/>
    <s v="is_ach_fp_bad"/>
    <x v="2"/>
    <n v="0.29287128782942823"/>
    <n v="0.76619164984740173"/>
    <n v="1.2636995992546216"/>
    <n v="1.7947594890607348"/>
    <n v="2.3311144489744016"/>
    <n v="2.938229321012801"/>
    <n v="3.6753336273232193"/>
    <n v="4.3235357770536567"/>
    <n v="5.0143522607635589"/>
    <n v="5.6104950765245132"/>
    <n v="5.8565918337519847"/>
    <n v="6.2316216111942513"/>
    <n v="6.8376771488394779"/>
    <n v="7.5058265176668995"/>
    <n v="8.1987051148387007"/>
    <n v="8.8338578471319025"/>
    <n v="9.4536477386320126"/>
    <n v="9.9287883541055191"/>
    <n v="10.524170347800313"/>
  </r>
  <r>
    <x v="1"/>
    <x v="4"/>
    <s v="2017/11/09, T"/>
    <x v="18"/>
    <x v="2"/>
    <s v="is_ach_fp_bad"/>
    <x v="2"/>
    <n v="3.3616846075503348"/>
    <n v="6.6689220567267116"/>
    <n v="8.9043473662784844"/>
    <n v="11.785208347992125"/>
    <n v="15.238855350654944"/>
    <n v="17.021750208620997"/>
    <n v="20.107276644681978"/>
    <n v="23.034671972370759"/>
    <n v="25.766738561805511"/>
    <n v="29.232235276386056"/>
    <n v="32.516021206109642"/>
    <n v="38.839210962751345"/>
    <n v="39.219023508903589"/>
    <n v="42.061144946859265"/>
    <n v="44.241891887186824"/>
    <n v="46.877864590863609"/>
    <n v="50.427321706359557"/>
    <n v="52.148462885056077"/>
    <n v="55.067126683191518"/>
  </r>
  <r>
    <x v="1"/>
    <x v="4"/>
    <s v="2017/11/09, Y"/>
    <x v="18"/>
    <x v="3"/>
    <s v="is_ach_fp_bad"/>
    <x v="2"/>
    <n v="0"/>
    <n v="0"/>
    <n v="1.3685244640867679E-2"/>
    <n v="1.4461131145296026E-2"/>
    <n v="2.1130759533935745E-2"/>
    <n v="5.2498070766574208E-2"/>
    <n v="6.4351526930482794E-2"/>
    <n v="9.7347256557613907E-2"/>
    <n v="0.41490718334076304"/>
    <n v="0.38188058362437849"/>
    <n v="0.43286339617831437"/>
    <n v="0.65049209034433597"/>
    <n v="0.73889578830638303"/>
    <n v="0.80652060707848683"/>
    <n v="0.80525981956317916"/>
    <n v="0.96474598035599612"/>
    <n v="0.94962779890383553"/>
    <n v="0.98482042949055904"/>
    <n v="0.97464330164966562"/>
  </r>
  <r>
    <x v="1"/>
    <x v="4"/>
    <s v="2017/11/16, C"/>
    <x v="19"/>
    <x v="1"/>
    <s v="is_ach_fp_bad"/>
    <x v="2"/>
    <n v="0.32526443692143442"/>
    <n v="0.85900238156405573"/>
    <n v="1.248513775166846"/>
    <n v="1.7884259500120163"/>
    <n v="2.2854252418514625"/>
    <n v="2.8809339138755425"/>
    <n v="3.3912945248214248"/>
    <n v="4.0641835956042547"/>
    <n v="4.765789759946828"/>
    <n v="5.3440357882936596"/>
    <n v="6.0355985594416683"/>
    <n v="6.672667075983413"/>
    <n v="7.2762551993066147"/>
    <n v="7.9714860054138992"/>
    <n v="8.7511580991162852"/>
    <n v="9.4251956155754435"/>
    <n v="10.142978624099715"/>
    <n v="10.776480965363216"/>
    <n v="11.47478403269997"/>
  </r>
  <r>
    <x v="1"/>
    <x v="4"/>
    <s v="2017/11/16, T"/>
    <x v="19"/>
    <x v="2"/>
    <s v="is_ach_fp_bad"/>
    <x v="2"/>
    <n v="0.60143626962270413"/>
    <n v="1.52317953088035"/>
    <n v="2.7948425300160409"/>
    <n v="3.9923553693775111"/>
    <n v="5.1690443426651598"/>
    <n v="6.4734309729010704"/>
    <n v="7.8454179285827426"/>
    <n v="9.2323653841123434"/>
    <n v="10.131433285178248"/>
    <n v="11.442721305236844"/>
    <n v="12.719991584160978"/>
    <n v="13.950196932320596"/>
    <n v="15.21797221768345"/>
    <n v="16.569299603374816"/>
    <n v="17.646370198323996"/>
    <n v="18.897137765250577"/>
    <n v="20.263495977190249"/>
    <n v="21.630515458698824"/>
    <n v="23.290682208518454"/>
  </r>
  <r>
    <x v="1"/>
    <x v="4"/>
    <s v="2017/11/16, Y"/>
    <x v="19"/>
    <x v="3"/>
    <s v="is_ach_fp_bad"/>
    <x v="2"/>
    <n v="4.6681452647143122E-2"/>
    <n v="0.19832278369246589"/>
    <n v="0.1302364184378231"/>
    <n v="8.8442167991667653E-2"/>
    <n v="5.6835367429329105E-2"/>
    <n v="7.9171543626429794E-2"/>
    <n v="7.9492511492824922E-2"/>
    <n v="7.2265458452477727E-2"/>
    <n v="0.25954453614058476"/>
    <n v="0.25954453614058476"/>
    <n v="0.25954453614058476"/>
    <n v="0.33597352619816057"/>
    <n v="0.34276310373553037"/>
    <n v="0.49996046880235528"/>
    <n v="0.63751202367217774"/>
    <n v="0.68373958594080708"/>
    <n v="0.64033352257743548"/>
    <n v="0.69541630442967362"/>
    <n v="1.0998479175080833"/>
  </r>
  <r>
    <x v="1"/>
    <x v="4"/>
    <s v="2017/11/23, C"/>
    <x v="20"/>
    <x v="1"/>
    <s v="is_ach_fp_bad"/>
    <x v="2"/>
    <n v="0.86084739798498044"/>
    <n v="1.6405028811606261"/>
    <n v="2.382017207528484"/>
    <n v="3.4786052810591848"/>
    <n v="4.4478906385694259"/>
    <n v="5.4197890085448384"/>
    <n v="6.6348490347012996"/>
    <n v="7.8905436865154384"/>
    <n v="9.0723302951384603"/>
    <n v="10.142246800824616"/>
    <n v="11.32040213167658"/>
    <n v="12.52116600924106"/>
    <n v="13.684375571793437"/>
    <n v="14.8688619941087"/>
    <n v="15.980057113606572"/>
    <n v="16.360711794138638"/>
    <n v="17.491504812260327"/>
    <n v="18.711285284504079"/>
    <n v="19.866238037252565"/>
  </r>
  <r>
    <x v="1"/>
    <x v="4"/>
    <s v="2017/11/23, T"/>
    <x v="20"/>
    <x v="2"/>
    <s v="is_ach_fp_bad"/>
    <x v="2"/>
    <n v="2.8975580304863526"/>
    <n v="6.0433554699010896"/>
    <n v="10.114945440876783"/>
    <n v="12.89454402980536"/>
    <n v="16.196188126796063"/>
    <n v="19.197380301677036"/>
    <n v="22.780451121303912"/>
    <n v="24.957794511767471"/>
    <n v="27.862645766996096"/>
    <n v="31.649924021081929"/>
    <n v="34.853193984751989"/>
    <n v="38.414275126088469"/>
    <n v="41.912785326534674"/>
    <n v="45.587238024209391"/>
    <n v="49.257358862531923"/>
    <n v="52.880977990202304"/>
    <n v="56.471432047613717"/>
    <n v="59.788238019312104"/>
    <n v="63.455522234473648"/>
  </r>
  <r>
    <x v="1"/>
    <x v="4"/>
    <s v="2017/11/23, Y"/>
    <x v="20"/>
    <x v="3"/>
    <s v="is_ach_fp_bad"/>
    <x v="2"/>
    <n v="1.1021955735825764"/>
    <n v="0.29988784194711193"/>
    <n v="0.65050951335135565"/>
    <n v="0.71299884436894156"/>
    <n v="0.4898250849407661"/>
    <n v="0.48047967995765511"/>
    <n v="0.69591624182550249"/>
    <n v="0.57934211683693349"/>
    <n v="0.71326155983330009"/>
    <n v="0.72562734756715486"/>
    <n v="0.71000720218486246"/>
    <n v="0.82132761946491262"/>
    <n v="0.85289733953646862"/>
    <n v="0.96282028765317407"/>
    <n v="0.9710831382152243"/>
    <n v="1.137974331356068"/>
    <n v="1.455350458412825"/>
    <n v="1.5474200846034203"/>
    <n v="1.6732918833618939"/>
  </r>
  <r>
    <x v="1"/>
    <x v="4"/>
    <s v="2017/11/30, C"/>
    <x v="21"/>
    <x v="1"/>
    <s v="is_ach_fp_bad"/>
    <x v="2"/>
    <n v="1.0008565453698961"/>
    <n v="2.3241137817929962"/>
    <n v="3.7754953546829344"/>
    <n v="5.332253375601578"/>
    <n v="6.1736104626253798"/>
    <n v="7.5177030488626944"/>
    <n v="8.6178016117151852"/>
    <n v="9.364860212039412"/>
    <n v="10.543154857921602"/>
    <n v="11.642964591098979"/>
    <n v="12.968928487439561"/>
    <n v="14.203065519756962"/>
    <n v="15.005576217673466"/>
    <n v="15.709085327876416"/>
    <n v="16.962217840947513"/>
    <n v="18.213445180775462"/>
    <n v="18.733065849267973"/>
    <n v="19.275207783641637"/>
    <n v="20.502312529569124"/>
  </r>
  <r>
    <x v="1"/>
    <x v="4"/>
    <s v="2017/11/30, G"/>
    <x v="21"/>
    <x v="4"/>
    <s v="is_ach_fp_bad"/>
    <x v="2"/>
    <m/>
    <m/>
    <m/>
    <m/>
    <m/>
    <m/>
    <m/>
    <m/>
    <m/>
    <m/>
    <m/>
    <m/>
    <m/>
    <m/>
    <m/>
    <m/>
    <m/>
    <m/>
    <m/>
  </r>
  <r>
    <x v="1"/>
    <x v="4"/>
    <s v="2017/11/30, T"/>
    <x v="21"/>
    <x v="2"/>
    <s v="is_ach_fp_bad"/>
    <x v="2"/>
    <n v="6.9159817903472751"/>
    <n v="10.297629455005413"/>
    <n v="13.900095394642628"/>
    <n v="14.617992669657724"/>
    <n v="18.971495128628611"/>
    <n v="23.123553529883502"/>
    <n v="27.044419508715368"/>
    <n v="32.018448969797511"/>
    <n v="35.392738079385673"/>
    <n v="39.397269789096946"/>
    <n v="42.473506534567875"/>
    <n v="47.028486410723119"/>
    <n v="51.169534718433923"/>
    <n v="55.316134893303889"/>
    <n v="59.817210397952302"/>
    <n v="64.020559082738146"/>
    <n v="68.540094824933902"/>
    <n v="72.981787906551773"/>
    <n v="76.55752390076475"/>
  </r>
  <r>
    <x v="1"/>
    <x v="4"/>
    <s v="2017/11/30, Y"/>
    <x v="21"/>
    <x v="3"/>
    <s v="is_ach_fp_bad"/>
    <x v="2"/>
    <n v="0"/>
    <n v="5.1758644972388003E-2"/>
    <n v="1.0002259243828155"/>
    <n v="0.79060413650543948"/>
    <n v="0.50797624947813791"/>
    <n v="0.76193053296087221"/>
    <n v="0.91906801910836178"/>
    <n v="0.82027840842080446"/>
    <n v="0.81814050755158307"/>
    <n v="1.3440983109318017"/>
    <n v="1.3440983109318017"/>
    <n v="1.777010240176025"/>
    <n v="1.9600656813851745"/>
    <n v="1.7448330205104774"/>
    <n v="1.7432399318015075"/>
    <n v="1.9470411862063224"/>
    <n v="2.0982013514414346"/>
    <n v="1.4459342945604516"/>
    <n v="1.4555851628960053"/>
  </r>
  <r>
    <x v="1"/>
    <x v="4"/>
    <s v="2017/12/07, C"/>
    <x v="22"/>
    <x v="1"/>
    <s v="is_ach_fp_bad"/>
    <x v="2"/>
    <n v="7.3146955365925595E-2"/>
    <n v="0.32783322089515682"/>
    <n v="0.84044466546647889"/>
    <n v="1.2307217249927562"/>
    <n v="1.7124075328596604"/>
    <n v="2.2505867521767828"/>
    <n v="2.9788614359045273"/>
    <n v="3.3615099733852438"/>
    <n v="3.8779042563675006"/>
    <n v="4.4346671524066332"/>
    <n v="4.8578491458650204"/>
    <n v="5.3223491130624412"/>
    <n v="5.7463966637502155"/>
    <n v="6.3049559946211886"/>
    <n v="6.8320209490628141"/>
    <n v="7.3752410561343744"/>
    <n v="7.9461997081544196"/>
    <n v="8.3063683424909858"/>
    <n v="8.8281799460454398"/>
  </r>
  <r>
    <x v="1"/>
    <x v="4"/>
    <s v="2017/12/07, T"/>
    <x v="22"/>
    <x v="2"/>
    <s v="is_ach_fp_bad"/>
    <x v="2"/>
    <n v="2.9244479391914022"/>
    <n v="5.1957414349894568"/>
    <n v="7.7478532215608356"/>
    <n v="10.350684943685373"/>
    <n v="12.516134488734837"/>
    <n v="15.216454775378317"/>
    <n v="17.998558778143344"/>
    <n v="20.46540561858356"/>
    <n v="23.286832694172485"/>
    <n v="24.362587618860097"/>
    <n v="26.774770887564159"/>
    <n v="28.174685375235743"/>
    <n v="30.713723269467341"/>
    <n v="33.166633479699513"/>
    <n v="35.703453172718135"/>
    <n v="38.014671760449929"/>
    <n v="40.610265110655618"/>
    <n v="43.063685230588753"/>
    <n v="45.27723075502589"/>
  </r>
  <r>
    <x v="1"/>
    <x v="4"/>
    <s v="2017/12/07, Y"/>
    <x v="22"/>
    <x v="3"/>
    <s v="is_ach_fp_bad"/>
    <x v="2"/>
    <n v="0.14046410872726195"/>
    <n v="0.10549423609447343"/>
    <n v="0.26543712776716483"/>
    <n v="0.41123222728861153"/>
    <n v="0.60567347186532583"/>
    <n v="0.80007510623579392"/>
    <n v="0.95969618945791235"/>
    <n v="0.94694616244674978"/>
    <n v="1.1413344411822151"/>
    <n v="1.7075013699686348"/>
    <n v="1.7075013699686348"/>
    <n v="1.8271248894167424"/>
    <n v="1.6770570334174932"/>
    <n v="1.6586162000443228"/>
    <n v="1.6586162000443228"/>
    <n v="2.0483281931003918"/>
    <n v="2.1673318959148999"/>
    <n v="2.1789454302745752"/>
    <n v="2.5613386907501621"/>
  </r>
  <r>
    <x v="1"/>
    <x v="4"/>
    <s v="2017/12/14, C"/>
    <x v="23"/>
    <x v="1"/>
    <s v="is_ach_fp_bad"/>
    <x v="2"/>
    <n v="0.40796625003650655"/>
    <n v="1.1376800927179698"/>
    <n v="1.8338675756016021"/>
    <n v="2.5365981839657659"/>
    <n v="3.1411912580062862"/>
    <n v="3.818820427276659"/>
    <n v="4.6747855589132685"/>
    <n v="5.4604828277290389"/>
    <n v="5.8346497857286357"/>
    <n v="5.0839595989240225"/>
    <n v="5.5403481827600896"/>
    <n v="6.0853975621574223"/>
    <n v="6.5872299261217488"/>
    <n v="7.2051281108536065"/>
    <n v="7.8250156060273186"/>
    <n v="8.2228135231989565"/>
    <n v="8.8386164740065087"/>
    <n v="9.4604925046820227"/>
    <n v="10.042776030554657"/>
  </r>
  <r>
    <x v="1"/>
    <x v="4"/>
    <s v="2017/12/14, T"/>
    <x v="23"/>
    <x v="2"/>
    <s v="is_ach_fp_bad"/>
    <x v="2"/>
    <n v="8.2626288461415118"/>
    <n v="11.337903495006202"/>
    <n v="15.069358387035781"/>
    <n v="19.316162289679752"/>
    <n v="22.928989656240997"/>
    <n v="28.532528009416406"/>
    <n v="33.147990435926758"/>
    <n v="38.262093252944446"/>
    <n v="42.353089049442048"/>
    <n v="47.178030327125839"/>
    <n v="52.319128104954096"/>
    <n v="56.656463296518048"/>
    <n v="61.491332290990385"/>
    <n v="65.59784422400655"/>
    <n v="70.971900073406715"/>
    <n v="77.448230802128734"/>
    <n v="81.534300467730233"/>
    <n v="86.281888490982823"/>
    <n v="74.638973674635977"/>
  </r>
  <r>
    <x v="1"/>
    <x v="4"/>
    <s v="2017/12/14, Y"/>
    <x v="23"/>
    <x v="3"/>
    <s v="is_ach_fp_bad"/>
    <x v="2"/>
    <n v="0.43470539484588966"/>
    <n v="0.38563876343521342"/>
    <n v="9.4539144112568183E-2"/>
    <n v="7.233251364481498E-2"/>
    <n v="6.0555115205478509E-2"/>
    <n v="5.9592438124989926E-2"/>
    <n v="0.20923634327406601"/>
    <n v="0.29667354904169524"/>
    <n v="0.21765351640245512"/>
    <n v="0.24848988851619369"/>
    <n v="0.27864956330011798"/>
    <n v="0.49609794607202912"/>
    <n v="0.74043388714795311"/>
    <n v="0.74043388714795311"/>
    <n v="0.62813444695530318"/>
    <n v="0.65522016154433382"/>
    <n v="0.65545048717740939"/>
    <n v="0.66115457354696949"/>
    <n v="0.78794268775401854"/>
  </r>
  <r>
    <x v="1"/>
    <x v="4"/>
    <s v="2017/12/21, C"/>
    <x v="24"/>
    <x v="1"/>
    <s v="is_ach_fp_bad"/>
    <x v="2"/>
    <n v="0.54632387135496963"/>
    <n v="0.97134759547087379"/>
    <n v="1.8437004440531448"/>
    <n v="2.4257019460048004"/>
    <n v="3.0650181082232626"/>
    <n v="3.7599922638618208"/>
    <n v="4.4708779135194892"/>
    <n v="5.1706112375254989"/>
    <n v="6.058227014128132"/>
    <n v="6.7136594130934144"/>
    <n v="7.2110224549315856"/>
    <n v="7.926722718947576"/>
    <n v="8.4797257149668894"/>
    <n v="9.2502297184995026"/>
    <n v="9.9921401807234265"/>
    <n v="10.808472212260021"/>
    <n v="11.513815521003922"/>
    <n v="12.184045606139852"/>
    <n v="12.85583043865258"/>
  </r>
  <r>
    <x v="1"/>
    <x v="4"/>
    <s v="2017/12/21, T"/>
    <x v="24"/>
    <x v="2"/>
    <s v="is_ach_fp_bad"/>
    <x v="2"/>
    <n v="5.6087089578220306"/>
    <n v="10.86482003420031"/>
    <n v="13.94114966959164"/>
    <n v="16.164541743121937"/>
    <n v="20.251884938810765"/>
    <n v="24.158631848841598"/>
    <n v="27.801295459298185"/>
    <n v="32.597873752112086"/>
    <n v="35.082112193679201"/>
    <n v="36.264443888536256"/>
    <n v="39.563644229166741"/>
    <n v="43.884610914311672"/>
    <n v="46.680920840428733"/>
    <n v="50.738803151662282"/>
    <n v="54.74107038085566"/>
    <n v="58.552755160961517"/>
    <n v="62.583031897784487"/>
    <n v="66.321512378565231"/>
    <n v="69.7923798373116"/>
  </r>
  <r>
    <x v="1"/>
    <x v="4"/>
    <s v="2017/12/21, Y"/>
    <x v="24"/>
    <x v="3"/>
    <s v="is_ach_fp_bad"/>
    <x v="2"/>
    <n v="5.1146115600057045E-2"/>
    <n v="5.1146115600057045E-2"/>
    <n v="7.3345786092488291E-2"/>
    <n v="5.1270485641256955E-2"/>
    <n v="6.4371267088794384E-2"/>
    <n v="0.17969514283603577"/>
    <n v="0.18635187442526888"/>
    <n v="0.20001202135147139"/>
    <n v="0.39390478701849152"/>
    <n v="0.71945461842873193"/>
    <n v="0.76997197414572283"/>
    <n v="0.9400243327529344"/>
    <n v="0.9400243327529344"/>
    <n v="0.9400243327529344"/>
    <n v="0.9400243327529344"/>
    <n v="1.2182598296649041"/>
    <n v="1.5401208317677813"/>
    <n v="2.9918612274029974"/>
    <n v="2.9918612274029974"/>
  </r>
  <r>
    <x v="1"/>
    <x v="4"/>
    <s v="2017/12/28, C"/>
    <x v="25"/>
    <x v="1"/>
    <s v="is_ach_fp_bad"/>
    <x v="2"/>
    <n v="0.46862768660522486"/>
    <n v="1.2300385230456141"/>
    <n v="1.9309289241235776"/>
    <n v="2.7238024994942598"/>
    <n v="3.2214058485160471"/>
    <n v="3.9080271991268281"/>
    <n v="4.5692675728684033"/>
    <n v="5.4530265501609216"/>
    <n v="6.1473512516069402"/>
    <n v="6.9797456945365122"/>
    <n v="7.7103797010941424"/>
    <n v="8.5916973530523517"/>
    <n v="9.2669587045033897"/>
    <n v="10.10209105519535"/>
    <n v="10.62582080661592"/>
    <n v="11.47018990226387"/>
    <n v="12.206897879884284"/>
    <n v="13.057045841849336"/>
    <n v="14.141330907060205"/>
  </r>
  <r>
    <x v="1"/>
    <x v="4"/>
    <s v="2017/12/28, T"/>
    <x v="25"/>
    <x v="2"/>
    <s v="is_ach_fp_bad"/>
    <x v="2"/>
    <n v="5.8646312726296088"/>
    <n v="12.009762568485128"/>
    <n v="17.05044004656056"/>
    <n v="20.554576667951835"/>
    <n v="21.938075997104235"/>
    <n v="26.233988247892817"/>
    <n v="29.47691393372898"/>
    <n v="33.77042595924032"/>
    <n v="38.409125178090498"/>
    <n v="43.388559636252978"/>
    <n v="46.688011777432486"/>
    <n v="51.228307032544464"/>
    <n v="55.612399323061126"/>
    <n v="62.392240650289395"/>
    <n v="65.252126607424245"/>
    <n v="69.411481896957497"/>
    <n v="74.783801921247985"/>
    <n v="79.003063644563852"/>
    <n v="81.583117847446971"/>
  </r>
  <r>
    <x v="1"/>
    <x v="4"/>
    <s v="2017/12/28, Y"/>
    <x v="25"/>
    <x v="3"/>
    <s v="is_ach_fp_bad"/>
    <x v="2"/>
    <n v="4.0947362044945194E-2"/>
    <n v="2.3192604593538561E-2"/>
    <n v="1.8215623400070071E-2"/>
    <n v="2.9370300751879692E-2"/>
    <n v="6.5207236742514357E-2"/>
    <n v="0.11633146177045928"/>
    <n v="0.32140538683826558"/>
    <n v="0.2858652531696465"/>
    <n v="0.36286097323822558"/>
    <n v="0.39446249509130793"/>
    <n v="0.66988613746076309"/>
    <n v="0.69816506186091754"/>
    <n v="1.0596266775731862"/>
    <n v="1.0879453109023656"/>
    <n v="0.77738788602814524"/>
    <n v="0.77738788602814524"/>
    <n v="0.79637602216401693"/>
    <n v="0.85787536833124245"/>
    <n v="0.91634008527635813"/>
  </r>
  <r>
    <x v="1"/>
    <x v="4"/>
    <s v="2018/01/04, C"/>
    <x v="26"/>
    <x v="1"/>
    <s v="is_ach_fp_bad"/>
    <x v="2"/>
    <n v="0.49287990001936249"/>
    <n v="0.99909097178488604"/>
    <n v="1.4372739245875163"/>
    <n v="2.0312838362685621"/>
    <n v="2.5930488185943985"/>
    <n v="3.2217341425553503"/>
    <n v="3.8340543663191649"/>
    <n v="4.4350970999263151"/>
    <n v="5.0283982051827563"/>
    <n v="5.654034632471074"/>
    <n v="6.2225861582060045"/>
    <n v="6.8901582778579087"/>
    <n v="7.6084401538933806"/>
    <n v="8.2422429898936169"/>
    <n v="8.9335575850518687"/>
    <n v="9.4823257417595332"/>
    <n v="10.141025945930204"/>
    <n v="10.507314997436769"/>
    <n v="11.116422316087874"/>
  </r>
  <r>
    <x v="1"/>
    <x v="4"/>
    <s v="2018/01/04, T"/>
    <x v="26"/>
    <x v="2"/>
    <s v="is_ach_fp_bad"/>
    <x v="2"/>
    <n v="2.7180658785473235"/>
    <n v="5.0270953289527887"/>
    <n v="5.4247859558168514"/>
    <n v="7.3920821038611555"/>
    <n v="9.4379791161005731"/>
    <n v="11.320677710436897"/>
    <n v="13.318420618898443"/>
    <n v="15.33434461539486"/>
    <n v="17.397435082398772"/>
    <n v="18.868285240315753"/>
    <n v="19.896461134761189"/>
    <n v="21.2662532915211"/>
    <n v="22.766303252898744"/>
    <n v="24.567722784041894"/>
    <n v="26.578654187325139"/>
    <n v="28.688191458689793"/>
    <n v="30.634902765185352"/>
    <n v="32.646964293626205"/>
    <n v="34.598954716904245"/>
  </r>
  <r>
    <x v="1"/>
    <x v="4"/>
    <s v="2018/01/04, Y"/>
    <x v="26"/>
    <x v="3"/>
    <s v="is_ach_fp_bad"/>
    <x v="2"/>
    <n v="0"/>
    <n v="3.6915231690192882E-2"/>
    <n v="1.6402392220767337E-2"/>
    <n v="1.0051388857446856E-2"/>
    <n v="2.0265631633210025E-2"/>
    <n v="2.2686639577900423E-2"/>
    <n v="7.6306546565944197E-2"/>
    <n v="0.18463988878970647"/>
    <n v="0.21234152393975672"/>
    <n v="0.53703841362330806"/>
    <n v="0.62682941724432428"/>
    <n v="0.63679847789044686"/>
    <n v="0.55895056990655423"/>
    <n v="0.60213563214953691"/>
    <n v="0.79167695561330753"/>
    <n v="1.0269550257911222"/>
    <n v="1.0776412454845372"/>
    <n v="1.263359121391372"/>
    <n v="1.257677815233031"/>
  </r>
  <r>
    <x v="1"/>
    <x v="4"/>
    <s v="2018/01/11, C"/>
    <x v="27"/>
    <x v="1"/>
    <s v="is_ach_fp_bad"/>
    <x v="2"/>
    <n v="0.652616078537813"/>
    <n v="1.2643655934177171"/>
    <n v="1.9717906805489764"/>
    <n v="2.4993089368453476"/>
    <n v="3.1768334502910553"/>
    <n v="3.8351342825871328"/>
    <n v="4.4785936165536953"/>
    <n v="5.2689583258180921"/>
    <n v="5.817200796994852"/>
    <n v="6.53379366283328"/>
    <n v="7.3313045767313776"/>
    <n v="7.9022019490806716"/>
    <n v="8.5114280840587888"/>
    <n v="9.2624774873800675"/>
    <n v="10.063229357291963"/>
    <n v="10.711921478541749"/>
    <n v="11.426505438357564"/>
    <n v="12.21044236055098"/>
    <n v="12.979759708941231"/>
  </r>
  <r>
    <x v="1"/>
    <x v="4"/>
    <s v="2018/01/11, T"/>
    <x v="27"/>
    <x v="2"/>
    <s v="is_ach_fp_bad"/>
    <x v="2"/>
    <n v="3.3828625467404838"/>
    <n v="6.1050602402805012"/>
    <n v="6.3492971770814117"/>
    <n v="8.6859384223920983"/>
    <n v="10.822915174847186"/>
    <n v="13.173751472444236"/>
    <n v="14.774498950957556"/>
    <n v="16.409705800373651"/>
    <n v="17.952267542840879"/>
    <n v="20.264527701428676"/>
    <n v="22.546623796100658"/>
    <n v="24.859274052068955"/>
    <n v="27.322183673517102"/>
    <n v="29.652487557548511"/>
    <n v="31.832071825895746"/>
    <n v="34.240623899314741"/>
    <n v="36.556776479695891"/>
    <n v="38.972407989485674"/>
    <n v="40.928713488015994"/>
  </r>
  <r>
    <x v="1"/>
    <x v="4"/>
    <s v="2018/01/11, Y"/>
    <x v="27"/>
    <x v="3"/>
    <s v="is_ach_fp_bad"/>
    <x v="2"/>
    <n v="3.8969759811811313"/>
    <n v="3.8969759811811313"/>
    <n v="3.3037517555005684"/>
    <n v="3.2444188150158295"/>
    <n v="2.2421474639402046"/>
    <n v="2.162140016096485"/>
    <n v="2.1475706134599704"/>
    <n v="2.8746367438069247"/>
    <n v="3.421994772369243"/>
    <n v="3.496388783070429"/>
    <n v="3.5176787350227596"/>
    <n v="3.7723971232009399"/>
    <n v="3.5345698798982177"/>
    <n v="3.3250922451995124"/>
    <n v="3.7425890129164432"/>
    <n v="3.0778925424050025"/>
    <n v="3.5750900091284854"/>
    <n v="3.7143226494151538"/>
    <n v="3.078689225620526"/>
  </r>
  <r>
    <x v="1"/>
    <x v="4"/>
    <s v="2018/01/18, C"/>
    <x v="28"/>
    <x v="1"/>
    <s v="is_ach_fp_bad"/>
    <x v="2"/>
    <n v="0.39011778750808063"/>
    <n v="0.94471625999955777"/>
    <n v="1.6144560683843956"/>
    <n v="2.4107895376941455"/>
    <n v="3.2271257109512521"/>
    <n v="3.852855198305944"/>
    <n v="4.4907652009992596"/>
    <n v="5.0608043710902884"/>
    <n v="5.821485483230231"/>
    <n v="6.6219027413181593"/>
    <n v="7.5770773906320814"/>
    <n v="8.1838614757284347"/>
    <n v="8.9593626978313861"/>
    <n v="9.792408162386316"/>
    <n v="10.657242909690085"/>
    <n v="9.939227398068109"/>
    <n v="10.656375708474652"/>
    <n v="11.375324425668929"/>
    <n v="12.118237105585235"/>
  </r>
  <r>
    <x v="1"/>
    <x v="4"/>
    <s v="2018/01/18, T"/>
    <x v="28"/>
    <x v="2"/>
    <s v="is_ach_fp_bad"/>
    <x v="2"/>
    <n v="1.6497685056979181"/>
    <n v="3.6561312608315215"/>
    <n v="5.7786662346436009"/>
    <n v="7.0289424981425981"/>
    <n v="8.6964308593085242"/>
    <n v="10.426997457739891"/>
    <n v="12.174679910957249"/>
    <n v="13.762877673649202"/>
    <n v="15.731633707928852"/>
    <n v="17.008122806440589"/>
    <n v="18.846333287158881"/>
    <n v="20.630626599277587"/>
    <n v="22.593275895409661"/>
    <n v="24.453688060302206"/>
    <n v="26.498945039823703"/>
    <n v="23.243393427791055"/>
    <n v="24.695348481106905"/>
    <n v="26.32303119051106"/>
    <n v="27.870585895392576"/>
  </r>
  <r>
    <x v="1"/>
    <x v="4"/>
    <s v="2018/01/18, Y"/>
    <x v="28"/>
    <x v="3"/>
    <s v="is_ach_fp_bad"/>
    <x v="2"/>
    <n v="0"/>
    <n v="1.2711828012402619E-3"/>
    <n v="0.32524556103560726"/>
    <n v="0.58141125144455319"/>
    <n v="0.32101457120777127"/>
    <n v="0.35515043810570218"/>
    <n v="0.68999659837245197"/>
    <n v="0.68999659837245197"/>
    <n v="0.70639848172980091"/>
    <n v="0.7097913180944585"/>
    <n v="0.94250715199955026"/>
    <n v="1.0891912917454816"/>
    <n v="1.1726652869409036"/>
    <n v="1.3105564418905715"/>
    <n v="1.0892093775427565"/>
    <n v="1.1961541466524572"/>
    <n v="1.1694146917047021"/>
    <n v="1.033493324749694"/>
    <n v="1.3455207162492964"/>
  </r>
  <r>
    <x v="1"/>
    <x v="4"/>
    <s v="2018/01/25, C"/>
    <x v="29"/>
    <x v="1"/>
    <s v="is_ach_fp_bad"/>
    <x v="2"/>
    <n v="6.0559001388341041E-2"/>
    <n v="0.40757187990949095"/>
    <n v="0.88555587798336111"/>
    <n v="1.6740144789426885"/>
    <n v="2.1235003597258251"/>
    <n v="2.8046681274561087"/>
    <n v="3.4330140768611912"/>
    <n v="4.1981974132945652"/>
    <n v="4.8212856635643915"/>
    <n v="5.4788838750719364"/>
    <n v="6.0558894607210627"/>
    <n v="6.6461560475524761"/>
    <n v="7.2585686342952451"/>
    <n v="8.0234419104456247"/>
    <n v="8.7005354290727155"/>
    <n v="9.4189254459210012"/>
    <n v="10.132341406059515"/>
    <n v="10.913068985636665"/>
    <n v="11.614946088112511"/>
  </r>
  <r>
    <x v="1"/>
    <x v="4"/>
    <s v="2018/01/25, T"/>
    <x v="29"/>
    <x v="2"/>
    <s v="is_ach_fp_bad"/>
    <x v="2"/>
    <n v="3.4644204110460799"/>
    <n v="6.9386420365592052"/>
    <n v="10.014686034060444"/>
    <n v="11.845416927595902"/>
    <n v="14.796099283028765"/>
    <n v="17.930255469282361"/>
    <n v="20.825284434636924"/>
    <n v="23.433625840604279"/>
    <n v="22.788284112740595"/>
    <n v="22.916363531788257"/>
    <n v="25.29134801323174"/>
    <n v="27.920601654807424"/>
    <n v="29.725355023369719"/>
    <n v="32.189673469153547"/>
    <n v="34.711047649287799"/>
    <n v="37.146233588313528"/>
    <n v="38.061680834350817"/>
    <n v="40.154248650876625"/>
    <n v="42.593371608712893"/>
  </r>
  <r>
    <x v="1"/>
    <x v="4"/>
    <s v="2018/01/25, Y"/>
    <x v="29"/>
    <x v="3"/>
    <s v="is_ach_fp_bad"/>
    <x v="2"/>
    <n v="4.5592269933730839E-3"/>
    <n v="1.4466861617925819E-3"/>
    <n v="6.6009872565421235E-3"/>
    <n v="4.0010181982064689E-3"/>
    <n v="3.2873547004671757E-3"/>
    <n v="3.9697131821728E-3"/>
    <n v="5.8028171268009318E-3"/>
    <n v="5.7030136079659677E-2"/>
    <n v="5.6305997355051519E-2"/>
    <n v="0.1070183509002989"/>
    <n v="0.23856884362340761"/>
    <n v="0.25089758791110928"/>
    <n v="0.3375323317919916"/>
    <n v="0.33798662863387113"/>
    <n v="0.34740595205458591"/>
    <n v="0.39798373739077458"/>
    <n v="0.48514134763984562"/>
    <n v="0.48244257619417474"/>
    <n v="0.48340379902853514"/>
  </r>
  <r>
    <x v="1"/>
    <x v="4"/>
    <s v="2018/02/01, C"/>
    <x v="6"/>
    <x v="1"/>
    <s v="is_ach_fp_bad"/>
    <x v="2"/>
    <n v="1.1703466978998063"/>
    <n v="2.0332500083876464"/>
    <n v="2.5382467868604119"/>
    <n v="3.189228556874756"/>
    <n v="3.7566041206328098"/>
    <n v="4.2441137924953694"/>
    <n v="5.0126231817041909"/>
    <n v="5.8059645703975846"/>
    <n v="6.4406994976397609"/>
    <n v="6.9917464506553513"/>
    <n v="7.688033235397965"/>
    <n v="8.4472983187020869"/>
    <n v="9.1281763730068981"/>
    <n v="9.4540989345164821"/>
    <n v="10.244214273120688"/>
    <n v="10.842236737312795"/>
    <n v="11.532836738516378"/>
    <n v="12.220091371369341"/>
    <n v="12.888079127790125"/>
  </r>
  <r>
    <x v="1"/>
    <x v="4"/>
    <s v="2018/02/01, T"/>
    <x v="6"/>
    <x v="2"/>
    <s v="is_ach_fp_bad"/>
    <x v="2"/>
    <n v="0.66511492707108111"/>
    <n v="1.8128788206747648"/>
    <n v="3.3299185372002955"/>
    <n v="5.0147040972268444"/>
    <n v="6.3025598570373758"/>
    <n v="7.7521739659921822"/>
    <n v="7.5160067851549393"/>
    <n v="8.6996613527330453"/>
    <n v="9.9929593621375119"/>
    <n v="11.394176696781416"/>
    <n v="12.647744424849749"/>
    <n v="14.049228737793936"/>
    <n v="14.193923853051285"/>
    <n v="15.485835108104499"/>
    <n v="16.8018364426887"/>
    <n v="17.948190699955777"/>
    <n v="19.231011079338607"/>
    <n v="20.198848395680152"/>
    <n v="21.511023756186606"/>
  </r>
  <r>
    <x v="1"/>
    <x v="4"/>
    <s v="2018/02/01, Y"/>
    <x v="6"/>
    <x v="3"/>
    <s v="is_ach_fp_bad"/>
    <x v="2"/>
    <n v="0"/>
    <n v="0"/>
    <n v="6.7899474344006042E-3"/>
    <n v="0.37674488858306865"/>
    <n v="0.37142641311792429"/>
    <n v="0.36934465504048342"/>
    <n v="0.3375110736852111"/>
    <n v="0.37104980394210224"/>
    <n v="0.33587452477828555"/>
    <n v="0.34264361792674825"/>
    <n v="0.37428338406632383"/>
    <n v="0.56084568942811319"/>
    <n v="0.66220999198298414"/>
    <n v="0.59811139438885552"/>
    <n v="0.65424304781406484"/>
    <n v="0.77618424178203604"/>
    <n v="0.85600496835993023"/>
    <n v="0.88672018862738688"/>
    <n v="1.0452075512584686"/>
  </r>
  <r>
    <x v="1"/>
    <x v="4"/>
    <s v="2018/02/08, C"/>
    <x v="30"/>
    <x v="1"/>
    <s v="is_ach_fp_bad"/>
    <x v="2"/>
    <n v="0.73240081198923712"/>
    <n v="0.91540942192311869"/>
    <n v="1.5957990254737888"/>
    <n v="2.0973758601411698"/>
    <n v="2.593750682527614"/>
    <n v="3.3741025788781474"/>
    <n v="3.9316540598994383"/>
    <n v="4.5672969090865934"/>
    <n v="5.2962699559258839"/>
    <n v="5.9853243005529153"/>
    <n v="6.5838393425172717"/>
    <n v="7.3161767101625088"/>
    <n v="8.2517620015363136"/>
    <n v="8.7869682574798578"/>
    <n v="9.4766608867234439"/>
    <n v="10.084900472431531"/>
    <n v="10.566785083658877"/>
    <n v="11.214271983124313"/>
    <n v="11.821446800497529"/>
  </r>
  <r>
    <x v="1"/>
    <x v="4"/>
    <s v="2018/02/08, T"/>
    <x v="30"/>
    <x v="2"/>
    <s v="is_ach_fp_bad"/>
    <x v="2"/>
    <n v="1.6160476538914623"/>
    <n v="3.7072608140833094"/>
    <n v="5.5641177506362931"/>
    <n v="7.2444151456581487"/>
    <n v="5.1761339020988499"/>
    <n v="5.9948059485256975"/>
    <n v="6.8779018054110308"/>
    <n v="7.9993664472015249"/>
    <n v="9.1504627438445123"/>
    <n v="10.11868562833004"/>
    <n v="11.175970172920817"/>
    <n v="12.42823967809883"/>
    <n v="13.301525634998848"/>
    <n v="14.470282510092527"/>
    <n v="15.424605685947556"/>
    <n v="16.519855297042589"/>
    <n v="17.651618556449534"/>
    <n v="18.836319329382189"/>
    <n v="20.012780730099035"/>
  </r>
  <r>
    <x v="1"/>
    <x v="4"/>
    <s v="2018/02/08, Y"/>
    <x v="30"/>
    <x v="3"/>
    <s v="is_ach_fp_bad"/>
    <x v="2"/>
    <n v="0"/>
    <n v="0"/>
    <n v="0"/>
    <n v="1.4080114908857248E-2"/>
    <n v="0.10008259192271904"/>
    <n v="8.2773135438545212E-2"/>
    <n v="8.2686193510972603E-2"/>
    <n v="8.9102402773717809E-2"/>
    <n v="8.0497811043637887E-2"/>
    <n v="7.4921804036925999E-2"/>
    <n v="7.0942765892369808E-2"/>
    <n v="0.23686097984868129"/>
    <n v="0.43623217547399135"/>
    <n v="0.41506136903485685"/>
    <n v="0.38423749942727975"/>
    <n v="0.40520557936838952"/>
    <n v="0.48130896819064439"/>
    <n v="0.42625319153782038"/>
    <n v="0.53943187360517875"/>
  </r>
  <r>
    <x v="1"/>
    <x v="4"/>
    <s v="2018/02/15, C"/>
    <x v="31"/>
    <x v="1"/>
    <s v="is_ach_fp_bad"/>
    <x v="2"/>
    <n v="0.47301710880042624"/>
    <n v="1.4703366010973555"/>
    <n v="2.0358099214330982"/>
    <n v="2.6361410719224025"/>
    <n v="3.257897305291372"/>
    <n v="3.9813173595583744"/>
    <n v="4.5541754411729993"/>
    <n v="5.2938937331079838"/>
    <n v="5.0288685790382788"/>
    <n v="5.6710685988664258"/>
    <n v="5.8107988365226353"/>
    <n v="6.3959941044408977"/>
    <n v="6.9597868586824818"/>
    <n v="7.4781782894906819"/>
    <n v="7.9781005850031006"/>
    <n v="8.3563538360790695"/>
    <n v="8.8344369062323"/>
    <n v="9.3620047997696165"/>
    <n v="9.9574606774474432"/>
  </r>
  <r>
    <x v="1"/>
    <x v="4"/>
    <s v="2018/02/15, T"/>
    <x v="31"/>
    <x v="2"/>
    <s v="is_ach_fp_bad"/>
    <x v="2"/>
    <n v="2.7723602009032402"/>
    <n v="5.3515687659880227"/>
    <n v="6.9708943572351796"/>
    <n v="6.6973683312284562"/>
    <n v="7.2266368725730414"/>
    <n v="8.8209236875842105"/>
    <n v="10.468402848966415"/>
    <n v="12.120246834893702"/>
    <n v="14.069517227805342"/>
    <n v="15.80242138173792"/>
    <n v="17.423683418080373"/>
    <n v="19.198370374662055"/>
    <n v="20.932877891114945"/>
    <n v="22.356534236888105"/>
    <n v="23.971368606061873"/>
    <n v="25.74577470747975"/>
    <n v="27.62650124639454"/>
    <n v="29.399690104177257"/>
    <n v="31.146708211423192"/>
  </r>
  <r>
    <x v="1"/>
    <x v="4"/>
    <s v="2018/02/15, Y"/>
    <x v="31"/>
    <x v="3"/>
    <s v="is_ach_fp_bad"/>
    <x v="2"/>
    <n v="0"/>
    <n v="0"/>
    <n v="0"/>
    <n v="0"/>
    <n v="0"/>
    <n v="0"/>
    <n v="3.4547634213985888E-3"/>
    <n v="3.2027723376569207E-2"/>
    <n v="0.11426219248918722"/>
    <n v="0.11016146297514871"/>
    <n v="0.11058622241614471"/>
    <n v="0.32830634478365062"/>
    <n v="0.31480174293302526"/>
    <n v="0.31471951314660213"/>
    <n v="0.29702071268283992"/>
    <n v="0.34939874382038477"/>
    <n v="0.47125933527693192"/>
    <n v="0.5103732355645465"/>
    <n v="0.58716328741893586"/>
  </r>
  <r>
    <x v="1"/>
    <x v="4"/>
    <s v="2018/02/22, C"/>
    <x v="32"/>
    <x v="1"/>
    <s v="is_ach_fp_bad"/>
    <x v="2"/>
    <n v="0.38439047419269601"/>
    <n v="1.417844628699106"/>
    <n v="1.9829781392119827"/>
    <n v="2.6014702400552641"/>
    <n v="3.2796072316521356"/>
    <n v="3.527982537743255"/>
    <n v="4.2086201006055557"/>
    <n v="4.7766394673018384"/>
    <n v="5.3923005152803194"/>
    <n v="6.0847526671407151"/>
    <n v="6.457974956387539"/>
    <n v="7.0327025103022898"/>
    <n v="7.578994862849842"/>
    <n v="8.1640700436840188"/>
    <n v="8.7097398583482946"/>
    <n v="9.3692267146660217"/>
    <n v="9.7090775761825086"/>
    <n v="10.231992934234336"/>
    <n v="10.873055825149063"/>
  </r>
  <r>
    <x v="1"/>
    <x v="4"/>
    <s v="2018/02/22, T"/>
    <x v="32"/>
    <x v="2"/>
    <s v="is_ach_fp_bad"/>
    <x v="2"/>
    <n v="1.7610017046214548"/>
    <n v="3.4281726298353523"/>
    <n v="5.6263537876265124"/>
    <n v="6.4685405073388162"/>
    <n v="8.3910769407337096"/>
    <n v="9.0845383330062326"/>
    <n v="10.262413342610424"/>
    <n v="11.930870165847656"/>
    <n v="13.45398018339365"/>
    <n v="14.947906334787696"/>
    <n v="16.09681564447807"/>
    <n v="17.478321157055898"/>
    <n v="19.002650704169906"/>
    <n v="20.433740283701169"/>
    <n v="22.03666185632153"/>
    <n v="23.683575630782848"/>
    <n v="25.26240628272966"/>
    <n v="27.063181307629986"/>
    <n v="28.46177699120399"/>
  </r>
  <r>
    <x v="1"/>
    <x v="4"/>
    <s v="2018/02/22, Y"/>
    <x v="32"/>
    <x v="3"/>
    <s v="is_ach_fp_bad"/>
    <x v="2"/>
    <n v="0.16753261968269884"/>
    <n v="0.16753261968269884"/>
    <n v="0.16753261968269884"/>
    <n v="0.13005458977941703"/>
    <n v="0.12410679077992998"/>
    <n v="0.29086537755009079"/>
    <n v="0.23233788796544111"/>
    <n v="0.19982419163112211"/>
    <n v="0.33789252356197963"/>
    <n v="0.31506186951117238"/>
    <n v="0.34345071662998644"/>
    <n v="0.28915792857773553"/>
    <n v="0.25563499967345554"/>
    <n v="0.35743052166471001"/>
    <n v="0.34347131888065907"/>
    <n v="0.44738224383318714"/>
    <n v="0.43247010839411743"/>
    <n v="0.46359727601820161"/>
    <n v="0.47763876573587821"/>
  </r>
  <r>
    <x v="1"/>
    <x v="4"/>
    <s v="2018/03/01, C"/>
    <x v="7"/>
    <x v="1"/>
    <s v="is_ach_fp_bad"/>
    <x v="2"/>
    <n v="0.99282559826538908"/>
    <n v="2.1250912589004263"/>
    <n v="2.7186633790517276"/>
    <n v="2.2764217671209193"/>
    <n v="2.9536200942722841"/>
    <n v="3.5988632291083764"/>
    <n v="4.1457972809686021"/>
    <n v="4.8770788189782381"/>
    <n v="5.4721707997065296"/>
    <n v="6.2344720009760017"/>
    <n v="6.9177974914454676"/>
    <n v="7.3930420464674205"/>
    <n v="8.1249352662704819"/>
    <n v="9.1421595117682983"/>
    <n v="9.3983474303449839"/>
    <n v="10.184525938684878"/>
    <n v="10.808623598673428"/>
    <n v="11.428715053428917"/>
    <n v="12.158712095162304"/>
  </r>
  <r>
    <x v="1"/>
    <x v="4"/>
    <s v="2018/03/01, T"/>
    <x v="7"/>
    <x v="2"/>
    <s v="is_ach_fp_bad"/>
    <x v="2"/>
    <n v="7.0285182092619927"/>
    <n v="12.796057246380469"/>
    <n v="16.566965040074901"/>
    <n v="14.122068728997879"/>
    <n v="15.908825362780251"/>
    <n v="19.582267502262145"/>
    <n v="21.735366117864995"/>
    <n v="24.741898348083861"/>
    <n v="27.574960375952461"/>
    <n v="32.801995107266123"/>
    <n v="33.255512296212721"/>
    <n v="36.298467801764573"/>
    <n v="38.722183253537445"/>
    <n v="41.826578561468011"/>
    <n v="44.659830959840654"/>
    <n v="47.891891276170469"/>
    <n v="52.562643060036947"/>
    <n v="54.177749960132047"/>
    <n v="57.221374503449027"/>
  </r>
  <r>
    <x v="1"/>
    <x v="4"/>
    <s v="2018/03/01, Y"/>
    <x v="7"/>
    <x v="3"/>
    <s v="is_ach_fp_bad"/>
    <x v="2"/>
    <n v="7.2411829721673301E-2"/>
    <n v="2.3331881970727126"/>
    <n v="2.3331881970727126"/>
    <n v="0.40884334577552406"/>
    <n v="0.40884334577552406"/>
    <n v="0.40884334577552406"/>
    <n v="0.40884334577552406"/>
    <n v="0.63479822522712881"/>
    <n v="0.63479822522712881"/>
    <n v="0.98120341735183936"/>
    <n v="0.98120341735183936"/>
    <n v="1.0011972362863295"/>
    <n v="1.2944418025679043"/>
    <n v="1.4311057651962296"/>
    <n v="1.4802819659291171"/>
    <n v="1.880293155053288"/>
    <n v="1.880293155053288"/>
    <n v="1.908639622925338"/>
    <n v="2.1224545510259798"/>
  </r>
  <r>
    <x v="2"/>
    <x v="5"/>
    <m/>
    <x v="33"/>
    <x v="5"/>
    <m/>
    <x v="3"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2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compact="0" compactData="0" gridDropZones="1" multipleFieldFilters="0">
  <location ref="A63:I73" firstHeaderRow="1" firstDataRow="2" firstDataCol="2" rowPageCount="2" colPageCount="1"/>
  <pivotFields count="26">
    <pivotField axis="axisRow" compact="0" outline="0" showAll="0" insertBlankRow="1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1"/>
        <item x="3"/>
        <item x="0"/>
        <item x="2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sertBlankRow="1" defaultSubtotal="0">
      <items count="91">
        <item x="0"/>
        <item m="1" x="68"/>
        <item m="1" x="58"/>
        <item m="1" x="45"/>
        <item m="1" x="35"/>
        <item m="1" x="82"/>
        <item m="1" x="47"/>
        <item m="1" x="46"/>
        <item m="1" x="36"/>
        <item m="1" x="84"/>
        <item m="1" x="65"/>
        <item m="1" x="48"/>
        <item m="1" x="37"/>
        <item m="1" x="85"/>
        <item m="1" x="67"/>
        <item m="1" x="56"/>
        <item m="1" x="49"/>
        <item x="33"/>
        <item m="1" x="71"/>
        <item m="1" x="73"/>
        <item m="1" x="38"/>
        <item m="1" x="86"/>
        <item m="1" x="66"/>
        <item m="1" x="57"/>
        <item m="1" x="52"/>
        <item m="1" x="39"/>
        <item m="1" x="87"/>
        <item m="1" x="69"/>
        <item m="1" x="41"/>
        <item m="1" x="88"/>
        <item m="1" x="70"/>
        <item m="1" x="59"/>
        <item m="1" x="74"/>
        <item m="1" x="77"/>
        <item m="1" x="78"/>
        <item m="1" x="79"/>
        <item m="1" x="43"/>
        <item m="1" x="90"/>
        <item m="1" x="72"/>
        <item m="1" x="60"/>
        <item m="1" x="50"/>
        <item m="1" x="76"/>
        <item m="1" x="61"/>
        <item m="1" x="51"/>
        <item m="1" x="40"/>
        <item m="1" x="34"/>
        <item m="1" x="75"/>
        <item m="1" x="62"/>
        <item m="1" x="53"/>
        <item m="1" x="81"/>
        <item m="1" x="83"/>
        <item m="1" x="64"/>
        <item m="1" x="55"/>
        <item m="1" x="42"/>
        <item m="1" x="89"/>
        <item m="1" x="80"/>
        <item m="1" x="63"/>
        <item m="1" x="54"/>
        <item m="1"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0"/>
        <item x="1"/>
        <item x="2"/>
        <item x="3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defaultSubtotal="0">
      <items count="7">
        <item m="1" x="6"/>
        <item m="1" x="4"/>
        <item m="1" x="5"/>
        <item x="3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0"/>
  </rowFields>
  <rowItems count="9">
    <i>
      <x v="4"/>
      <x/>
    </i>
    <i r="1">
      <x v="2"/>
    </i>
    <i t="blank">
      <x v="4"/>
    </i>
    <i>
      <x v="5"/>
      <x/>
    </i>
    <i r="1">
      <x v="2"/>
    </i>
    <i t="blank">
      <x v="5"/>
    </i>
    <i>
      <x v="6"/>
      <x/>
    </i>
    <i r="1">
      <x v="2"/>
    </i>
    <i t="blank">
      <x v="6"/>
    </i>
  </rowItems>
  <colFields count="1">
    <field x="3"/>
  </colFields>
  <colItems count="7">
    <i>
      <x v="59"/>
    </i>
    <i>
      <x v="60"/>
    </i>
    <i>
      <x v="61"/>
    </i>
    <i>
      <x v="62"/>
    </i>
    <i>
      <x v="63"/>
    </i>
    <i>
      <x v="64"/>
    </i>
    <i>
      <x v="65"/>
    </i>
  </colItems>
  <pageFields count="2">
    <pageField fld="1" item="1" hier="-1"/>
    <pageField fld="4" item="1" hier="-1"/>
  </pageFields>
  <dataFields count="1">
    <dataField name="Sum of OP9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PivotTable4" cacheId="2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compact="0" compactData="0" gridDropZones="1" multipleFieldFilters="0">
  <location ref="A93:I103" firstHeaderRow="1" firstDataRow="2" firstDataCol="2" rowPageCount="2" colPageCount="1"/>
  <pivotFields count="26">
    <pivotField axis="axisRow" compact="0" outline="0" showAll="0" insertBlankRow="1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1"/>
        <item x="3"/>
        <item x="0"/>
        <item x="2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sertBlankRow="1" defaultSubtotal="0">
      <items count="91">
        <item x="0"/>
        <item m="1" x="68"/>
        <item m="1" x="58"/>
        <item m="1" x="45"/>
        <item m="1" x="35"/>
        <item m="1" x="82"/>
        <item m="1" x="47"/>
        <item m="1" x="46"/>
        <item m="1" x="36"/>
        <item m="1" x="84"/>
        <item m="1" x="65"/>
        <item m="1" x="48"/>
        <item m="1" x="37"/>
        <item m="1" x="85"/>
        <item m="1" x="67"/>
        <item m="1" x="56"/>
        <item m="1" x="49"/>
        <item x="33"/>
        <item m="1" x="71"/>
        <item m="1" x="73"/>
        <item m="1" x="38"/>
        <item m="1" x="86"/>
        <item m="1" x="66"/>
        <item m="1" x="57"/>
        <item m="1" x="52"/>
        <item m="1" x="39"/>
        <item m="1" x="87"/>
        <item m="1" x="69"/>
        <item m="1" x="41"/>
        <item m="1" x="88"/>
        <item m="1" x="70"/>
        <item m="1" x="59"/>
        <item m="1" x="74"/>
        <item m="1" x="77"/>
        <item m="1" x="78"/>
        <item m="1" x="79"/>
        <item m="1" x="43"/>
        <item m="1" x="90"/>
        <item m="1" x="72"/>
        <item m="1" x="60"/>
        <item m="1" x="50"/>
        <item m="1" x="76"/>
        <item m="1" x="61"/>
        <item m="1" x="51"/>
        <item m="1" x="40"/>
        <item m="1" x="34"/>
        <item m="1" x="75"/>
        <item m="1" x="62"/>
        <item m="1" x="53"/>
        <item m="1" x="81"/>
        <item m="1" x="83"/>
        <item m="1" x="64"/>
        <item m="1" x="55"/>
        <item m="1" x="42"/>
        <item m="1" x="89"/>
        <item m="1" x="80"/>
        <item m="1" x="63"/>
        <item m="1" x="54"/>
        <item m="1"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0"/>
        <item x="1"/>
        <item x="2"/>
        <item x="3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defaultSubtotal="0">
      <items count="7">
        <item m="1" x="6"/>
        <item m="1" x="4"/>
        <item m="1" x="5"/>
        <item x="3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0"/>
  </rowFields>
  <rowItems count="9">
    <i>
      <x v="4"/>
      <x/>
    </i>
    <i r="1">
      <x v="2"/>
    </i>
    <i t="blank">
      <x v="4"/>
    </i>
    <i>
      <x v="5"/>
      <x/>
    </i>
    <i r="1">
      <x v="2"/>
    </i>
    <i t="blank">
      <x v="5"/>
    </i>
    <i>
      <x v="6"/>
      <x/>
    </i>
    <i r="1">
      <x v="2"/>
    </i>
    <i t="blank">
      <x v="6"/>
    </i>
  </rowItems>
  <colFields count="1">
    <field x="3"/>
  </colFields>
  <colItems count="7">
    <i>
      <x v="59"/>
    </i>
    <i>
      <x v="60"/>
    </i>
    <i>
      <x v="61"/>
    </i>
    <i>
      <x v="62"/>
    </i>
    <i>
      <x v="63"/>
    </i>
    <i>
      <x v="64"/>
    </i>
    <i>
      <x v="65"/>
    </i>
  </colItems>
  <pageFields count="2">
    <pageField fld="1" item="1" hier="-1"/>
    <pageField fld="4" item="2" hier="-1"/>
  </pageFields>
  <dataFields count="1">
    <dataField name="Sum of OP9" fld="15" baseField="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PivotTable2" cacheId="2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compact="0" compactData="0" gridDropZones="1" multipleFieldFilters="0" chartFormat="2">
  <location ref="A3:I13" firstHeaderRow="1" firstDataRow="2" firstDataCol="2" rowPageCount="1" colPageCount="1"/>
  <pivotFields count="26">
    <pivotField axis="axisRow" compact="0" outline="0" showAll="0" insertBlankRow="1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1"/>
        <item x="3"/>
        <item x="0"/>
        <item x="2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sertBlankRow="1" defaultSubtotal="0">
      <items count="91">
        <item x="0"/>
        <item m="1" x="68"/>
        <item m="1" x="58"/>
        <item m="1" x="45"/>
        <item m="1" x="35"/>
        <item m="1" x="82"/>
        <item m="1" x="47"/>
        <item m="1" x="46"/>
        <item m="1" x="36"/>
        <item m="1" x="84"/>
        <item m="1" x="65"/>
        <item m="1" x="48"/>
        <item m="1" x="37"/>
        <item m="1" x="85"/>
        <item m="1" x="67"/>
        <item m="1" x="56"/>
        <item m="1" x="49"/>
        <item x="33"/>
        <item m="1" x="71"/>
        <item m="1" x="73"/>
        <item m="1" x="38"/>
        <item m="1" x="86"/>
        <item m="1" x="66"/>
        <item m="1" x="57"/>
        <item m="1" x="52"/>
        <item m="1" x="39"/>
        <item m="1" x="87"/>
        <item m="1" x="69"/>
        <item m="1" x="41"/>
        <item m="1" x="88"/>
        <item m="1" x="70"/>
        <item m="1" x="59"/>
        <item m="1" x="74"/>
        <item m="1" x="77"/>
        <item m="1" x="78"/>
        <item m="1" x="79"/>
        <item m="1" x="43"/>
        <item m="1" x="90"/>
        <item m="1" x="72"/>
        <item m="1" x="60"/>
        <item m="1" x="50"/>
        <item m="1" x="76"/>
        <item m="1" x="61"/>
        <item m="1" x="51"/>
        <item m="1" x="40"/>
        <item m="1" x="34"/>
        <item m="1" x="75"/>
        <item m="1" x="62"/>
        <item m="1" x="53"/>
        <item m="1" x="81"/>
        <item m="1" x="83"/>
        <item m="1" x="64"/>
        <item m="1" x="55"/>
        <item m="1" x="42"/>
        <item m="1" x="89"/>
        <item m="1" x="80"/>
        <item m="1" x="63"/>
        <item m="1" x="54"/>
        <item m="1"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defaultSubtotal="0">
      <items count="7">
        <item m="1" x="6"/>
        <item m="1" x="4"/>
        <item m="1" x="5"/>
        <item x="3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0"/>
  </rowFields>
  <rowItems count="9">
    <i>
      <x v="4"/>
      <x/>
    </i>
    <i r="1">
      <x v="2"/>
    </i>
    <i t="blank">
      <x v="4"/>
    </i>
    <i>
      <x v="5"/>
      <x/>
    </i>
    <i r="1">
      <x v="2"/>
    </i>
    <i t="blank">
      <x v="5"/>
    </i>
    <i>
      <x v="6"/>
      <x/>
    </i>
    <i r="1">
      <x v="2"/>
    </i>
    <i t="blank">
      <x v="6"/>
    </i>
  </rowItems>
  <colFields count="1">
    <field x="3"/>
  </colFields>
  <colItems count="7">
    <i>
      <x v="59"/>
    </i>
    <i>
      <x v="60"/>
    </i>
    <i>
      <x v="61"/>
    </i>
    <i>
      <x v="62"/>
    </i>
    <i>
      <x v="63"/>
    </i>
    <i>
      <x v="64"/>
    </i>
    <i>
      <x v="65"/>
    </i>
  </colItems>
  <pageFields count="1">
    <pageField fld="1" item="0" hier="-1"/>
  </pageFields>
  <dataFields count="1">
    <dataField name="Sum of OP9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compact="0" compactData="0" gridDropZones="1" multipleFieldFilters="0">
  <location ref="A33:I43" firstHeaderRow="1" firstDataRow="2" firstDataCol="2" rowPageCount="2" colPageCount="1"/>
  <pivotFields count="26">
    <pivotField axis="axisRow" compact="0" outline="0" showAll="0" insertBlankRow="1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1"/>
        <item x="3"/>
        <item x="0"/>
        <item x="2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sertBlankRow="1" defaultSubtotal="0">
      <items count="91">
        <item x="0"/>
        <item m="1" x="68"/>
        <item m="1" x="58"/>
        <item m="1" x="45"/>
        <item m="1" x="35"/>
        <item m="1" x="82"/>
        <item m="1" x="47"/>
        <item m="1" x="46"/>
        <item m="1" x="36"/>
        <item m="1" x="84"/>
        <item m="1" x="65"/>
        <item m="1" x="48"/>
        <item m="1" x="37"/>
        <item m="1" x="85"/>
        <item m="1" x="67"/>
        <item m="1" x="56"/>
        <item m="1" x="49"/>
        <item x="33"/>
        <item m="1" x="71"/>
        <item m="1" x="73"/>
        <item m="1" x="38"/>
        <item m="1" x="86"/>
        <item m="1" x="66"/>
        <item m="1" x="57"/>
        <item m="1" x="52"/>
        <item m="1" x="39"/>
        <item m="1" x="87"/>
        <item m="1" x="69"/>
        <item m="1" x="41"/>
        <item m="1" x="88"/>
        <item m="1" x="70"/>
        <item m="1" x="59"/>
        <item m="1" x="74"/>
        <item m="1" x="77"/>
        <item m="1" x="78"/>
        <item m="1" x="79"/>
        <item m="1" x="43"/>
        <item m="1" x="90"/>
        <item m="1" x="72"/>
        <item m="1" x="60"/>
        <item m="1" x="50"/>
        <item m="1" x="76"/>
        <item m="1" x="61"/>
        <item m="1" x="51"/>
        <item m="1" x="40"/>
        <item m="1" x="34"/>
        <item m="1" x="75"/>
        <item m="1" x="62"/>
        <item m="1" x="53"/>
        <item m="1" x="81"/>
        <item m="1" x="83"/>
        <item m="1" x="64"/>
        <item m="1" x="55"/>
        <item m="1" x="42"/>
        <item m="1" x="89"/>
        <item m="1" x="80"/>
        <item m="1" x="63"/>
        <item m="1" x="54"/>
        <item m="1"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0"/>
        <item x="1"/>
        <item x="2"/>
        <item x="3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defaultSubtotal="0">
      <items count="7">
        <item m="1" x="6"/>
        <item m="1" x="4"/>
        <item m="1" x="5"/>
        <item x="3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0"/>
  </rowFields>
  <rowItems count="9">
    <i>
      <x v="4"/>
      <x/>
    </i>
    <i r="1">
      <x v="2"/>
    </i>
    <i t="blank">
      <x v="4"/>
    </i>
    <i>
      <x v="5"/>
      <x/>
    </i>
    <i r="1">
      <x v="2"/>
    </i>
    <i t="blank">
      <x v="5"/>
    </i>
    <i>
      <x v="6"/>
      <x/>
    </i>
    <i r="1">
      <x v="2"/>
    </i>
    <i t="blank">
      <x v="6"/>
    </i>
  </rowItems>
  <colFields count="1">
    <field x="3"/>
  </colFields>
  <colItems count="7">
    <i>
      <x v="59"/>
    </i>
    <i>
      <x v="60"/>
    </i>
    <i>
      <x v="61"/>
    </i>
    <i>
      <x v="62"/>
    </i>
    <i>
      <x v="63"/>
    </i>
    <i>
      <x v="64"/>
    </i>
    <i>
      <x v="65"/>
    </i>
  </colItems>
  <pageFields count="2">
    <pageField fld="1" item="1" hier="-1"/>
    <pageField fld="4" item="3" hier="-1"/>
  </pageFields>
  <dataFields count="1">
    <dataField name="Sum of OP9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5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compact="0" compactData="0" gridDropZones="1" multipleFieldFilters="0" chartFormat="2">
  <location ref="A3:I28" firstHeaderRow="1" firstDataRow="2" firstDataCol="2" rowPageCount="1" colPageCount="1"/>
  <pivotFields count="17">
    <pivotField axis="axisRow" compact="0" outline="0" showAll="0" insertBlankRow="1" defaultSubtotal="0">
      <items count="9">
        <item x="0"/>
        <item x="3"/>
        <item x="5"/>
        <item x="4"/>
        <item x="6"/>
        <item m="1" x="8"/>
        <item x="2"/>
        <item x="7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1"/>
        <item x="3"/>
        <item x="0"/>
        <item x="2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sertBlankRow="1" defaultSubtotal="0">
      <items count="108">
        <item x="0"/>
        <item m="1" x="70"/>
        <item m="1" x="76"/>
        <item m="1" x="36"/>
        <item m="1" x="99"/>
        <item m="1" x="74"/>
        <item m="1" x="60"/>
        <item m="1" x="47"/>
        <item m="1" x="78"/>
        <item m="1" x="37"/>
        <item m="1" x="96"/>
        <item m="1" x="73"/>
        <item m="1" x="61"/>
        <item m="1" x="80"/>
        <item m="1" x="101"/>
        <item m="1" x="77"/>
        <item m="1" x="62"/>
        <item m="1" x="48"/>
        <item m="1" x="82"/>
        <item m="1" x="65"/>
        <item m="1" x="49"/>
        <item m="1" x="35"/>
        <item m="1" x="97"/>
        <item m="1" x="51"/>
        <item m="1" x="50"/>
        <item m="1" x="38"/>
        <item m="1" x="100"/>
        <item m="1" x="75"/>
        <item m="1" x="52"/>
        <item m="1" x="39"/>
        <item m="1" x="102"/>
        <item m="1" x="81"/>
        <item m="1" x="63"/>
        <item m="1" x="53"/>
        <item x="33"/>
        <item m="1" x="85"/>
        <item m="1" x="87"/>
        <item m="1" x="40"/>
        <item m="1" x="103"/>
        <item m="1" x="79"/>
        <item m="1" x="64"/>
        <item m="1" x="56"/>
        <item m="1" x="41"/>
        <item m="1" x="104"/>
        <item m="1" x="83"/>
        <item m="1" x="43"/>
        <item m="1" x="105"/>
        <item m="1" x="84"/>
        <item m="1" x="66"/>
        <item m="1" x="88"/>
        <item m="1" x="91"/>
        <item m="1" x="92"/>
        <item m="1" x="93"/>
        <item m="1" x="45"/>
        <item m="1" x="107"/>
        <item m="1" x="86"/>
        <item m="1" x="67"/>
        <item m="1" x="54"/>
        <item m="1" x="90"/>
        <item m="1" x="68"/>
        <item m="1" x="55"/>
        <item m="1" x="42"/>
        <item m="1" x="34"/>
        <item m="1" x="89"/>
        <item m="1" x="69"/>
        <item m="1" x="57"/>
        <item m="1" x="95"/>
        <item m="1" x="98"/>
        <item m="1" x="72"/>
        <item m="1" x="59"/>
        <item m="1" x="44"/>
        <item m="1" x="106"/>
        <item m="1" x="94"/>
        <item m="1" x="71"/>
        <item m="1" x="58"/>
        <item m="1"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0"/>
  </rowFields>
  <rowItems count="24">
    <i>
      <x/>
      <x/>
    </i>
    <i r="1">
      <x v="1"/>
    </i>
    <i r="1">
      <x v="2"/>
    </i>
    <i r="1">
      <x v="3"/>
    </i>
    <i r="1">
      <x v="4"/>
    </i>
    <i r="1">
      <x v="6"/>
    </i>
    <i r="1">
      <x v="8"/>
    </i>
    <i t="blank">
      <x/>
    </i>
    <i>
      <x v="1"/>
      <x/>
    </i>
    <i r="1">
      <x v="1"/>
    </i>
    <i r="1">
      <x v="2"/>
    </i>
    <i r="1">
      <x v="3"/>
    </i>
    <i r="1">
      <x v="4"/>
    </i>
    <i r="1">
      <x v="6"/>
    </i>
    <i r="1">
      <x v="8"/>
    </i>
    <i t="blank">
      <x v="1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8"/>
    </i>
    <i t="blank">
      <x v="2"/>
    </i>
  </rowItems>
  <colFields count="1">
    <field x="3"/>
  </colFields>
  <colItems count="7">
    <i>
      <x v="76"/>
    </i>
    <i>
      <x v="77"/>
    </i>
    <i>
      <x v="78"/>
    </i>
    <i>
      <x v="79"/>
    </i>
    <i>
      <x v="80"/>
    </i>
    <i>
      <x v="81"/>
    </i>
    <i>
      <x v="82"/>
    </i>
  </colItems>
  <pageFields count="1">
    <pageField fld="1" item="0" hier="-1"/>
  </pageFields>
  <dataFields count="1">
    <dataField name="Sum of OP2" fld="8" baseField="6" baseItem="0"/>
  </dataFields>
  <chartFormats count="2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1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2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6.xml><?xml version="1.0" encoding="utf-8"?>
<pivotTableDefinition xmlns="http://schemas.openxmlformats.org/spreadsheetml/2006/main" name="PivotTable4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compact="0" compactData="0" gridDropZones="1" multipleFieldFilters="0">
  <location ref="A93:I118" firstHeaderRow="1" firstDataRow="2" firstDataCol="2" rowPageCount="2" colPageCount="1"/>
  <pivotFields count="17">
    <pivotField axis="axisRow" compact="0" outline="0" showAll="0" insertBlankRow="1" defaultSubtotal="0">
      <items count="9">
        <item x="0"/>
        <item x="3"/>
        <item x="5"/>
        <item x="4"/>
        <item x="6"/>
        <item m="1" x="8"/>
        <item x="2"/>
        <item x="7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1"/>
        <item x="3"/>
        <item x="0"/>
        <item x="2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sertBlankRow="1" defaultSubtotal="0">
      <items count="108">
        <item x="0"/>
        <item m="1" x="70"/>
        <item m="1" x="76"/>
        <item m="1" x="36"/>
        <item m="1" x="99"/>
        <item m="1" x="74"/>
        <item m="1" x="60"/>
        <item m="1" x="47"/>
        <item m="1" x="78"/>
        <item m="1" x="37"/>
        <item m="1" x="96"/>
        <item m="1" x="73"/>
        <item m="1" x="61"/>
        <item m="1" x="80"/>
        <item m="1" x="101"/>
        <item m="1" x="77"/>
        <item m="1" x="62"/>
        <item m="1" x="48"/>
        <item m="1" x="82"/>
        <item m="1" x="65"/>
        <item m="1" x="49"/>
        <item m="1" x="35"/>
        <item m="1" x="97"/>
        <item m="1" x="51"/>
        <item m="1" x="50"/>
        <item m="1" x="38"/>
        <item m="1" x="100"/>
        <item m="1" x="75"/>
        <item m="1" x="52"/>
        <item m="1" x="39"/>
        <item m="1" x="102"/>
        <item m="1" x="81"/>
        <item m="1" x="63"/>
        <item m="1" x="53"/>
        <item x="33"/>
        <item m="1" x="85"/>
        <item m="1" x="87"/>
        <item m="1" x="40"/>
        <item m="1" x="103"/>
        <item m="1" x="79"/>
        <item m="1" x="64"/>
        <item m="1" x="56"/>
        <item m="1" x="41"/>
        <item m="1" x="104"/>
        <item m="1" x="83"/>
        <item m="1" x="43"/>
        <item m="1" x="105"/>
        <item m="1" x="84"/>
        <item m="1" x="66"/>
        <item m="1" x="88"/>
        <item m="1" x="91"/>
        <item m="1" x="92"/>
        <item m="1" x="93"/>
        <item m="1" x="45"/>
        <item m="1" x="107"/>
        <item m="1" x="86"/>
        <item m="1" x="67"/>
        <item m="1" x="54"/>
        <item m="1" x="90"/>
        <item m="1" x="68"/>
        <item m="1" x="55"/>
        <item m="1" x="42"/>
        <item m="1" x="34"/>
        <item m="1" x="89"/>
        <item m="1" x="69"/>
        <item m="1" x="57"/>
        <item m="1" x="95"/>
        <item m="1" x="98"/>
        <item m="1" x="72"/>
        <item m="1" x="59"/>
        <item m="1" x="44"/>
        <item m="1" x="106"/>
        <item m="1" x="94"/>
        <item m="1" x="71"/>
        <item m="1" x="58"/>
        <item m="1"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0"/>
  </rowFields>
  <rowItems count="24">
    <i>
      <x/>
      <x/>
    </i>
    <i r="1">
      <x v="1"/>
    </i>
    <i r="1">
      <x v="2"/>
    </i>
    <i r="1">
      <x v="3"/>
    </i>
    <i r="1">
      <x v="4"/>
    </i>
    <i r="1">
      <x v="6"/>
    </i>
    <i r="1">
      <x v="8"/>
    </i>
    <i t="blank">
      <x/>
    </i>
    <i>
      <x v="1"/>
      <x/>
    </i>
    <i r="1">
      <x v="1"/>
    </i>
    <i r="1">
      <x v="2"/>
    </i>
    <i r="1">
      <x v="3"/>
    </i>
    <i r="1">
      <x v="4"/>
    </i>
    <i r="1">
      <x v="6"/>
    </i>
    <i r="1">
      <x v="8"/>
    </i>
    <i t="blank">
      <x v="1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8"/>
    </i>
    <i t="blank">
      <x v="2"/>
    </i>
  </rowItems>
  <colFields count="1">
    <field x="3"/>
  </colFields>
  <colItems count="7">
    <i>
      <x v="76"/>
    </i>
    <i>
      <x v="77"/>
    </i>
    <i>
      <x v="78"/>
    </i>
    <i>
      <x v="79"/>
    </i>
    <i>
      <x v="80"/>
    </i>
    <i>
      <x v="81"/>
    </i>
    <i>
      <x v="82"/>
    </i>
  </colItems>
  <pageFields count="2">
    <pageField fld="1" item="1" hier="-1"/>
    <pageField fld="4" item="2" hier="-1"/>
  </pageFields>
  <dataFields count="1">
    <dataField name="Sum of OP2" fld="8" baseField="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7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compact="0" compactData="0" gridDropZones="1" multipleFieldFilters="0">
  <location ref="A63:I88" firstHeaderRow="1" firstDataRow="2" firstDataCol="2" rowPageCount="2" colPageCount="1"/>
  <pivotFields count="17">
    <pivotField axis="axisRow" compact="0" outline="0" showAll="0" insertBlankRow="1" defaultSubtotal="0">
      <items count="9">
        <item x="0"/>
        <item x="3"/>
        <item x="5"/>
        <item x="4"/>
        <item x="6"/>
        <item m="1" x="8"/>
        <item x="2"/>
        <item x="7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1"/>
        <item x="3"/>
        <item x="0"/>
        <item x="2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sertBlankRow="1" defaultSubtotal="0">
      <items count="108">
        <item x="0"/>
        <item m="1" x="70"/>
        <item m="1" x="76"/>
        <item m="1" x="36"/>
        <item m="1" x="99"/>
        <item m="1" x="74"/>
        <item m="1" x="60"/>
        <item m="1" x="47"/>
        <item m="1" x="78"/>
        <item m="1" x="37"/>
        <item m="1" x="96"/>
        <item m="1" x="73"/>
        <item m="1" x="61"/>
        <item m="1" x="80"/>
        <item m="1" x="101"/>
        <item m="1" x="77"/>
        <item m="1" x="62"/>
        <item m="1" x="48"/>
        <item m="1" x="82"/>
        <item m="1" x="65"/>
        <item m="1" x="49"/>
        <item m="1" x="35"/>
        <item m="1" x="97"/>
        <item m="1" x="51"/>
        <item m="1" x="50"/>
        <item m="1" x="38"/>
        <item m="1" x="100"/>
        <item m="1" x="75"/>
        <item m="1" x="52"/>
        <item m="1" x="39"/>
        <item m="1" x="102"/>
        <item m="1" x="81"/>
        <item m="1" x="63"/>
        <item m="1" x="53"/>
        <item x="33"/>
        <item m="1" x="85"/>
        <item m="1" x="87"/>
        <item m="1" x="40"/>
        <item m="1" x="103"/>
        <item m="1" x="79"/>
        <item m="1" x="64"/>
        <item m="1" x="56"/>
        <item m="1" x="41"/>
        <item m="1" x="104"/>
        <item m="1" x="83"/>
        <item m="1" x="43"/>
        <item m="1" x="105"/>
        <item m="1" x="84"/>
        <item m="1" x="66"/>
        <item m="1" x="88"/>
        <item m="1" x="91"/>
        <item m="1" x="92"/>
        <item m="1" x="93"/>
        <item m="1" x="45"/>
        <item m="1" x="107"/>
        <item m="1" x="86"/>
        <item m="1" x="67"/>
        <item m="1" x="54"/>
        <item m="1" x="90"/>
        <item m="1" x="68"/>
        <item m="1" x="55"/>
        <item m="1" x="42"/>
        <item m="1" x="34"/>
        <item m="1" x="89"/>
        <item m="1" x="69"/>
        <item m="1" x="57"/>
        <item m="1" x="95"/>
        <item m="1" x="98"/>
        <item m="1" x="72"/>
        <item m="1" x="59"/>
        <item m="1" x="44"/>
        <item m="1" x="106"/>
        <item m="1" x="94"/>
        <item m="1" x="71"/>
        <item m="1" x="58"/>
        <item m="1"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0"/>
  </rowFields>
  <rowItems count="24">
    <i>
      <x/>
      <x/>
    </i>
    <i r="1">
      <x v="1"/>
    </i>
    <i r="1">
      <x v="2"/>
    </i>
    <i r="1">
      <x v="3"/>
    </i>
    <i r="1">
      <x v="4"/>
    </i>
    <i r="1">
      <x v="6"/>
    </i>
    <i r="1">
      <x v="8"/>
    </i>
    <i t="blank">
      <x/>
    </i>
    <i>
      <x v="1"/>
      <x/>
    </i>
    <i r="1">
      <x v="1"/>
    </i>
    <i r="1">
      <x v="2"/>
    </i>
    <i r="1">
      <x v="3"/>
    </i>
    <i r="1">
      <x v="4"/>
    </i>
    <i r="1">
      <x v="6"/>
    </i>
    <i r="1">
      <x v="8"/>
    </i>
    <i t="blank">
      <x v="1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8"/>
    </i>
    <i t="blank">
      <x v="2"/>
    </i>
  </rowItems>
  <colFields count="1">
    <field x="3"/>
  </colFields>
  <colItems count="7">
    <i>
      <x v="76"/>
    </i>
    <i>
      <x v="77"/>
    </i>
    <i>
      <x v="78"/>
    </i>
    <i>
      <x v="79"/>
    </i>
    <i>
      <x v="80"/>
    </i>
    <i>
      <x v="81"/>
    </i>
    <i>
      <x v="82"/>
    </i>
  </colItems>
  <pageFields count="2">
    <pageField fld="1" item="1" hier="-1"/>
    <pageField fld="4" item="1" hier="-1"/>
  </pageFields>
  <dataFields count="1">
    <dataField name="Sum of OP2" fld="8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8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compact="0" compactData="0" gridDropZones="1" multipleFieldFilters="0">
  <location ref="A33:I58" firstHeaderRow="1" firstDataRow="2" firstDataCol="2" rowPageCount="2" colPageCount="1"/>
  <pivotFields count="17">
    <pivotField axis="axisRow" compact="0" outline="0" showAll="0" insertBlankRow="1" defaultSubtotal="0">
      <items count="9">
        <item x="0"/>
        <item x="3"/>
        <item x="5"/>
        <item x="4"/>
        <item x="6"/>
        <item m="1" x="8"/>
        <item x="2"/>
        <item x="7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1"/>
        <item x="3"/>
        <item x="0"/>
        <item x="2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sertBlankRow="1" defaultSubtotal="0">
      <items count="108">
        <item x="0"/>
        <item m="1" x="70"/>
        <item m="1" x="76"/>
        <item m="1" x="36"/>
        <item m="1" x="99"/>
        <item m="1" x="74"/>
        <item m="1" x="60"/>
        <item m="1" x="47"/>
        <item m="1" x="78"/>
        <item m="1" x="37"/>
        <item m="1" x="96"/>
        <item m="1" x="73"/>
        <item m="1" x="61"/>
        <item m="1" x="80"/>
        <item m="1" x="101"/>
        <item m="1" x="77"/>
        <item m="1" x="62"/>
        <item m="1" x="48"/>
        <item m="1" x="82"/>
        <item m="1" x="65"/>
        <item m="1" x="49"/>
        <item m="1" x="35"/>
        <item m="1" x="97"/>
        <item m="1" x="51"/>
        <item m="1" x="50"/>
        <item m="1" x="38"/>
        <item m="1" x="100"/>
        <item m="1" x="75"/>
        <item m="1" x="52"/>
        <item m="1" x="39"/>
        <item m="1" x="102"/>
        <item m="1" x="81"/>
        <item m="1" x="63"/>
        <item m="1" x="53"/>
        <item x="33"/>
        <item m="1" x="85"/>
        <item m="1" x="87"/>
        <item m="1" x="40"/>
        <item m="1" x="103"/>
        <item m="1" x="79"/>
        <item m="1" x="64"/>
        <item m="1" x="56"/>
        <item m="1" x="41"/>
        <item m="1" x="104"/>
        <item m="1" x="83"/>
        <item m="1" x="43"/>
        <item m="1" x="105"/>
        <item m="1" x="84"/>
        <item m="1" x="66"/>
        <item m="1" x="88"/>
        <item m="1" x="91"/>
        <item m="1" x="92"/>
        <item m="1" x="93"/>
        <item m="1" x="45"/>
        <item m="1" x="107"/>
        <item m="1" x="86"/>
        <item m="1" x="67"/>
        <item m="1" x="54"/>
        <item m="1" x="90"/>
        <item m="1" x="68"/>
        <item m="1" x="55"/>
        <item m="1" x="42"/>
        <item m="1" x="34"/>
        <item m="1" x="89"/>
        <item m="1" x="69"/>
        <item m="1" x="57"/>
        <item m="1" x="95"/>
        <item m="1" x="98"/>
        <item m="1" x="72"/>
        <item m="1" x="59"/>
        <item m="1" x="44"/>
        <item m="1" x="106"/>
        <item m="1" x="94"/>
        <item m="1" x="71"/>
        <item m="1" x="58"/>
        <item m="1"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0"/>
  </rowFields>
  <rowItems count="24">
    <i>
      <x/>
      <x/>
    </i>
    <i r="1">
      <x v="1"/>
    </i>
    <i r="1">
      <x v="2"/>
    </i>
    <i r="1">
      <x v="3"/>
    </i>
    <i r="1">
      <x v="4"/>
    </i>
    <i r="1">
      <x v="6"/>
    </i>
    <i r="1">
      <x v="8"/>
    </i>
    <i t="blank">
      <x/>
    </i>
    <i>
      <x v="1"/>
      <x/>
    </i>
    <i r="1">
      <x v="1"/>
    </i>
    <i r="1">
      <x v="2"/>
    </i>
    <i r="1">
      <x v="3"/>
    </i>
    <i r="1">
      <x v="4"/>
    </i>
    <i r="1">
      <x v="6"/>
    </i>
    <i r="1">
      <x v="8"/>
    </i>
    <i t="blank">
      <x v="1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8"/>
    </i>
    <i t="blank">
      <x v="2"/>
    </i>
  </rowItems>
  <colFields count="1">
    <field x="3"/>
  </colFields>
  <colItems count="7">
    <i>
      <x v="76"/>
    </i>
    <i>
      <x v="77"/>
    </i>
    <i>
      <x v="78"/>
    </i>
    <i>
      <x v="79"/>
    </i>
    <i>
      <x v="80"/>
    </i>
    <i>
      <x v="81"/>
    </i>
    <i>
      <x v="82"/>
    </i>
  </colItems>
  <pageFields count="2">
    <pageField fld="1" item="1" hier="-1"/>
    <pageField fld="4" item="3" hier="-1"/>
  </pageFields>
  <dataFields count="1">
    <dataField name="Sum of OP10" fld="16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9.xml><?xml version="1.0" encoding="utf-8"?>
<pivotTableDefinition xmlns="http://schemas.openxmlformats.org/spreadsheetml/2006/main" name="PivotTable5" cacheId="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compact="0" compactData="0" gridDropZones="1" multipleFieldFilters="0">
  <location ref="A3:I28" firstHeaderRow="1" firstDataRow="2" firstDataCol="2" rowPageCount="1" colPageCount="1"/>
  <pivotFields count="17">
    <pivotField axis="axisRow" compact="0" outline="0" showAll="0" insertBlankRow="1" defaultSubtotal="0">
      <items count="9">
        <item x="0"/>
        <item x="3"/>
        <item x="5"/>
        <item x="4"/>
        <item x="6"/>
        <item m="1" x="8"/>
        <item x="2"/>
        <item x="7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1"/>
        <item x="3"/>
        <item x="0"/>
        <item x="2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sertBlankRow="1" defaultSubtotal="0">
      <items count="108">
        <item x="0"/>
        <item m="1" x="70"/>
        <item m="1" x="76"/>
        <item m="1" x="36"/>
        <item m="1" x="99"/>
        <item m="1" x="74"/>
        <item m="1" x="60"/>
        <item m="1" x="47"/>
        <item m="1" x="78"/>
        <item m="1" x="37"/>
        <item m="1" x="96"/>
        <item m="1" x="73"/>
        <item m="1" x="61"/>
        <item m="1" x="80"/>
        <item m="1" x="101"/>
        <item m="1" x="77"/>
        <item m="1" x="62"/>
        <item m="1" x="48"/>
        <item m="1" x="82"/>
        <item m="1" x="65"/>
        <item m="1" x="49"/>
        <item m="1" x="35"/>
        <item m="1" x="97"/>
        <item m="1" x="51"/>
        <item m="1" x="50"/>
        <item m="1" x="38"/>
        <item m="1" x="100"/>
        <item m="1" x="75"/>
        <item m="1" x="52"/>
        <item m="1" x="39"/>
        <item m="1" x="102"/>
        <item m="1" x="81"/>
        <item m="1" x="63"/>
        <item m="1" x="53"/>
        <item x="33"/>
        <item m="1" x="85"/>
        <item m="1" x="87"/>
        <item m="1" x="40"/>
        <item m="1" x="103"/>
        <item m="1" x="79"/>
        <item m="1" x="64"/>
        <item m="1" x="56"/>
        <item m="1" x="41"/>
        <item m="1" x="104"/>
        <item m="1" x="83"/>
        <item m="1" x="43"/>
        <item m="1" x="105"/>
        <item m="1" x="84"/>
        <item m="1" x="66"/>
        <item m="1" x="88"/>
        <item m="1" x="91"/>
        <item m="1" x="92"/>
        <item m="1" x="93"/>
        <item m="1" x="45"/>
        <item m="1" x="107"/>
        <item m="1" x="86"/>
        <item m="1" x="67"/>
        <item m="1" x="54"/>
        <item m="1" x="90"/>
        <item m="1" x="68"/>
        <item m="1" x="55"/>
        <item m="1" x="42"/>
        <item m="1" x="34"/>
        <item m="1" x="89"/>
        <item m="1" x="69"/>
        <item m="1" x="57"/>
        <item m="1" x="95"/>
        <item m="1" x="98"/>
        <item m="1" x="72"/>
        <item m="1" x="59"/>
        <item m="1" x="44"/>
        <item m="1" x="106"/>
        <item m="1" x="94"/>
        <item m="1" x="71"/>
        <item m="1" x="58"/>
        <item m="1"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0"/>
  </rowFields>
  <rowItems count="24">
    <i>
      <x/>
      <x/>
    </i>
    <i r="1">
      <x v="1"/>
    </i>
    <i r="1">
      <x v="2"/>
    </i>
    <i r="1">
      <x v="3"/>
    </i>
    <i r="1">
      <x v="4"/>
    </i>
    <i r="1">
      <x v="6"/>
    </i>
    <i r="1">
      <x v="8"/>
    </i>
    <i t="blank">
      <x/>
    </i>
    <i>
      <x v="1"/>
      <x/>
    </i>
    <i r="1">
      <x v="1"/>
    </i>
    <i r="1">
      <x v="2"/>
    </i>
    <i r="1">
      <x v="3"/>
    </i>
    <i r="1">
      <x v="4"/>
    </i>
    <i r="1">
      <x v="6"/>
    </i>
    <i r="1">
      <x v="8"/>
    </i>
    <i t="blank">
      <x v="1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8"/>
    </i>
    <i t="blank">
      <x v="2"/>
    </i>
  </rowItems>
  <colFields count="1">
    <field x="3"/>
  </colFields>
  <colItems count="7">
    <i>
      <x v="76"/>
    </i>
    <i>
      <x v="77"/>
    </i>
    <i>
      <x v="78"/>
    </i>
    <i>
      <x v="79"/>
    </i>
    <i>
      <x v="80"/>
    </i>
    <i>
      <x v="81"/>
    </i>
    <i>
      <x v="82"/>
    </i>
  </colItems>
  <pageFields count="1">
    <pageField fld="1" item="0" hier="-1"/>
  </pageFields>
  <dataFields count="1">
    <dataField name="Sum of OP10" fld="16" baseField="0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10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compact="0" compactData="0" gridDropZones="1" multipleFieldFilters="0">
  <location ref="A33:I43" firstHeaderRow="1" firstDataRow="2" firstDataCol="2" rowPageCount="2" colPageCount="1"/>
  <pivotFields count="26">
    <pivotField axis="axisRow" compact="0" outline="0" showAll="0" insertBlankRow="1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1"/>
        <item x="3"/>
        <item x="0"/>
        <item x="2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sertBlankRow="1" defaultSubtotal="0">
      <items count="91">
        <item x="0"/>
        <item m="1" x="68"/>
        <item m="1" x="58"/>
        <item m="1" x="45"/>
        <item m="1" x="35"/>
        <item m="1" x="82"/>
        <item m="1" x="47"/>
        <item m="1" x="46"/>
        <item m="1" x="36"/>
        <item m="1" x="84"/>
        <item m="1" x="65"/>
        <item m="1" x="48"/>
        <item m="1" x="37"/>
        <item m="1" x="85"/>
        <item m="1" x="67"/>
        <item m="1" x="56"/>
        <item m="1" x="49"/>
        <item x="33"/>
        <item m="1" x="71"/>
        <item m="1" x="73"/>
        <item m="1" x="38"/>
        <item m="1" x="86"/>
        <item m="1" x="66"/>
        <item m="1" x="57"/>
        <item m="1" x="52"/>
        <item m="1" x="39"/>
        <item m="1" x="87"/>
        <item m="1" x="69"/>
        <item m="1" x="41"/>
        <item m="1" x="88"/>
        <item m="1" x="70"/>
        <item m="1" x="59"/>
        <item m="1" x="74"/>
        <item m="1" x="77"/>
        <item m="1" x="78"/>
        <item m="1" x="79"/>
        <item m="1" x="43"/>
        <item m="1" x="90"/>
        <item m="1" x="72"/>
        <item m="1" x="60"/>
        <item m="1" x="50"/>
        <item m="1" x="76"/>
        <item m="1" x="61"/>
        <item m="1" x="51"/>
        <item m="1" x="40"/>
        <item m="1" x="34"/>
        <item m="1" x="75"/>
        <item m="1" x="62"/>
        <item m="1" x="53"/>
        <item m="1" x="81"/>
        <item m="1" x="83"/>
        <item m="1" x="64"/>
        <item m="1" x="55"/>
        <item m="1" x="42"/>
        <item m="1" x="89"/>
        <item m="1" x="80"/>
        <item m="1" x="63"/>
        <item m="1" x="54"/>
        <item m="1"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0"/>
        <item x="1"/>
        <item x="2"/>
        <item x="3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defaultSubtotal="0">
      <items count="7">
        <item m="1" x="6"/>
        <item m="1" x="4"/>
        <item m="1" x="5"/>
        <item x="3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0"/>
  </rowFields>
  <rowItems count="9">
    <i>
      <x v="4"/>
      <x/>
    </i>
    <i r="1">
      <x v="2"/>
    </i>
    <i t="blank">
      <x v="4"/>
    </i>
    <i>
      <x v="5"/>
      <x/>
    </i>
    <i r="1">
      <x v="2"/>
    </i>
    <i t="blank">
      <x v="5"/>
    </i>
    <i>
      <x v="6"/>
      <x/>
    </i>
    <i r="1">
      <x v="2"/>
    </i>
    <i t="blank">
      <x v="6"/>
    </i>
  </rowItems>
  <colFields count="1">
    <field x="3"/>
  </colFields>
  <colItems count="7">
    <i>
      <x v="59"/>
    </i>
    <i>
      <x v="60"/>
    </i>
    <i>
      <x v="61"/>
    </i>
    <i>
      <x v="62"/>
    </i>
    <i>
      <x v="63"/>
    </i>
    <i>
      <x v="64"/>
    </i>
    <i>
      <x v="65"/>
    </i>
  </colItems>
  <pageFields count="2">
    <pageField fld="1" item="1" hier="-1"/>
    <pageField fld="4" item="3" hier="-1"/>
  </pageFields>
  <dataFields count="1">
    <dataField name="Sum of OP12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11.xml><?xml version="1.0" encoding="utf-8"?>
<pivotTableDefinition xmlns="http://schemas.openxmlformats.org/spreadsheetml/2006/main" name="PivotTable2" cacheId="2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compact="0" compactData="0" gridDropZones="1" multipleFieldFilters="0" chartFormat="2">
  <location ref="A3:I13" firstHeaderRow="1" firstDataRow="2" firstDataCol="2" rowPageCount="1" colPageCount="1"/>
  <pivotFields count="26">
    <pivotField axis="axisRow" compact="0" outline="0" showAll="0" insertBlankRow="1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1"/>
        <item x="3"/>
        <item x="0"/>
        <item x="2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sertBlankRow="1" defaultSubtotal="0">
      <items count="91">
        <item x="0"/>
        <item m="1" x="68"/>
        <item m="1" x="58"/>
        <item m="1" x="45"/>
        <item m="1" x="35"/>
        <item m="1" x="82"/>
        <item m="1" x="47"/>
        <item m="1" x="46"/>
        <item m="1" x="36"/>
        <item m="1" x="84"/>
        <item m="1" x="65"/>
        <item m="1" x="48"/>
        <item m="1" x="37"/>
        <item m="1" x="85"/>
        <item m="1" x="67"/>
        <item m="1" x="56"/>
        <item m="1" x="49"/>
        <item x="33"/>
        <item m="1" x="71"/>
        <item m="1" x="73"/>
        <item m="1" x="38"/>
        <item m="1" x="86"/>
        <item m="1" x="66"/>
        <item m="1" x="57"/>
        <item m="1" x="52"/>
        <item m="1" x="39"/>
        <item m="1" x="87"/>
        <item m="1" x="69"/>
        <item m="1" x="41"/>
        <item m="1" x="88"/>
        <item m="1" x="70"/>
        <item m="1" x="59"/>
        <item m="1" x="74"/>
        <item m="1" x="77"/>
        <item m="1" x="78"/>
        <item m="1" x="79"/>
        <item m="1" x="43"/>
        <item m="1" x="90"/>
        <item m="1" x="72"/>
        <item m="1" x="60"/>
        <item m="1" x="50"/>
        <item m="1" x="76"/>
        <item m="1" x="61"/>
        <item m="1" x="51"/>
        <item m="1" x="40"/>
        <item m="1" x="34"/>
        <item m="1" x="75"/>
        <item m="1" x="62"/>
        <item m="1" x="53"/>
        <item m="1" x="81"/>
        <item m="1" x="83"/>
        <item m="1" x="64"/>
        <item m="1" x="55"/>
        <item m="1" x="42"/>
        <item m="1" x="89"/>
        <item m="1" x="80"/>
        <item m="1" x="63"/>
        <item m="1" x="54"/>
        <item m="1"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defaultSubtotal="0">
      <items count="7">
        <item m="1" x="6"/>
        <item m="1" x="4"/>
        <item m="1" x="5"/>
        <item x="3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0"/>
  </rowFields>
  <rowItems count="9">
    <i>
      <x v="4"/>
      <x/>
    </i>
    <i r="1">
      <x v="2"/>
    </i>
    <i t="blank">
      <x v="4"/>
    </i>
    <i>
      <x v="5"/>
      <x/>
    </i>
    <i r="1">
      <x v="2"/>
    </i>
    <i t="blank">
      <x v="5"/>
    </i>
    <i>
      <x v="6"/>
      <x/>
    </i>
    <i r="1">
      <x v="2"/>
    </i>
    <i t="blank">
      <x v="6"/>
    </i>
  </rowItems>
  <colFields count="1">
    <field x="3"/>
  </colFields>
  <colItems count="7">
    <i>
      <x v="59"/>
    </i>
    <i>
      <x v="60"/>
    </i>
    <i>
      <x v="61"/>
    </i>
    <i>
      <x v="62"/>
    </i>
    <i>
      <x v="63"/>
    </i>
    <i>
      <x v="64"/>
    </i>
    <i>
      <x v="65"/>
    </i>
  </colItems>
  <pageFields count="1">
    <pageField fld="1" item="0" hier="-1"/>
  </pageFields>
  <dataFields count="1">
    <dataField name="Sum of OP12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12.xml><?xml version="1.0" encoding="utf-8"?>
<pivotTableDefinition xmlns="http://schemas.openxmlformats.org/spreadsheetml/2006/main" name="PivotTable4" cacheId="2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compact="0" compactData="0" gridDropZones="1" multipleFieldFilters="0">
  <location ref="A93:I103" firstHeaderRow="1" firstDataRow="2" firstDataCol="2" rowPageCount="2" colPageCount="1"/>
  <pivotFields count="26">
    <pivotField axis="axisRow" compact="0" outline="0" showAll="0" insertBlankRow="1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1"/>
        <item x="3"/>
        <item x="0"/>
        <item x="2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sertBlankRow="1" defaultSubtotal="0">
      <items count="91">
        <item x="0"/>
        <item m="1" x="68"/>
        <item m="1" x="58"/>
        <item m="1" x="45"/>
        <item m="1" x="35"/>
        <item m="1" x="82"/>
        <item m="1" x="47"/>
        <item m="1" x="46"/>
        <item m="1" x="36"/>
        <item m="1" x="84"/>
        <item m="1" x="65"/>
        <item m="1" x="48"/>
        <item m="1" x="37"/>
        <item m="1" x="85"/>
        <item m="1" x="67"/>
        <item m="1" x="56"/>
        <item m="1" x="49"/>
        <item x="33"/>
        <item m="1" x="71"/>
        <item m="1" x="73"/>
        <item m="1" x="38"/>
        <item m="1" x="86"/>
        <item m="1" x="66"/>
        <item m="1" x="57"/>
        <item m="1" x="52"/>
        <item m="1" x="39"/>
        <item m="1" x="87"/>
        <item m="1" x="69"/>
        <item m="1" x="41"/>
        <item m="1" x="88"/>
        <item m="1" x="70"/>
        <item m="1" x="59"/>
        <item m="1" x="74"/>
        <item m="1" x="77"/>
        <item m="1" x="78"/>
        <item m="1" x="79"/>
        <item m="1" x="43"/>
        <item m="1" x="90"/>
        <item m="1" x="72"/>
        <item m="1" x="60"/>
        <item m="1" x="50"/>
        <item m="1" x="76"/>
        <item m="1" x="61"/>
        <item m="1" x="51"/>
        <item m="1" x="40"/>
        <item m="1" x="34"/>
        <item m="1" x="75"/>
        <item m="1" x="62"/>
        <item m="1" x="53"/>
        <item m="1" x="81"/>
        <item m="1" x="83"/>
        <item m="1" x="64"/>
        <item m="1" x="55"/>
        <item m="1" x="42"/>
        <item m="1" x="89"/>
        <item m="1" x="80"/>
        <item m="1" x="63"/>
        <item m="1" x="54"/>
        <item m="1"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0"/>
        <item x="1"/>
        <item x="2"/>
        <item x="3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defaultSubtotal="0">
      <items count="7">
        <item m="1" x="6"/>
        <item m="1" x="4"/>
        <item m="1" x="5"/>
        <item x="3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0"/>
  </rowFields>
  <rowItems count="9">
    <i>
      <x v="4"/>
      <x/>
    </i>
    <i r="1">
      <x v="2"/>
    </i>
    <i t="blank">
      <x v="4"/>
    </i>
    <i>
      <x v="5"/>
      <x/>
    </i>
    <i r="1">
      <x v="2"/>
    </i>
    <i t="blank">
      <x v="5"/>
    </i>
    <i>
      <x v="6"/>
      <x/>
    </i>
    <i r="1">
      <x v="2"/>
    </i>
    <i t="blank">
      <x v="6"/>
    </i>
  </rowItems>
  <colFields count="1">
    <field x="3"/>
  </colFields>
  <colItems count="7">
    <i>
      <x v="59"/>
    </i>
    <i>
      <x v="60"/>
    </i>
    <i>
      <x v="61"/>
    </i>
    <i>
      <x v="62"/>
    </i>
    <i>
      <x v="63"/>
    </i>
    <i>
      <x v="64"/>
    </i>
    <i>
      <x v="65"/>
    </i>
  </colItems>
  <pageFields count="2">
    <pageField fld="1" item="1" hier="-1"/>
    <pageField fld="4" item="2" hier="-1"/>
  </pageFields>
  <dataFields count="1">
    <dataField name="Sum of OP12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13.xml><?xml version="1.0" encoding="utf-8"?>
<pivotTableDefinition xmlns="http://schemas.openxmlformats.org/spreadsheetml/2006/main" name="PivotTable3" cacheId="2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4" indent="0" compact="0" compactData="0" gridDropZones="1" multipleFieldFilters="0">
  <location ref="A63:I73" firstHeaderRow="1" firstDataRow="2" firstDataCol="2" rowPageCount="2" colPageCount="1"/>
  <pivotFields count="26">
    <pivotField axis="axisRow" compact="0" outline="0" showAll="0" insertBlankRow="1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1"/>
        <item x="3"/>
        <item x="0"/>
        <item x="2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sertBlankRow="1" defaultSubtotal="0">
      <items count="91">
        <item x="0"/>
        <item m="1" x="68"/>
        <item m="1" x="58"/>
        <item m="1" x="45"/>
        <item m="1" x="35"/>
        <item m="1" x="82"/>
        <item m="1" x="47"/>
        <item m="1" x="46"/>
        <item m="1" x="36"/>
        <item m="1" x="84"/>
        <item m="1" x="65"/>
        <item m="1" x="48"/>
        <item m="1" x="37"/>
        <item m="1" x="85"/>
        <item m="1" x="67"/>
        <item m="1" x="56"/>
        <item m="1" x="49"/>
        <item x="33"/>
        <item m="1" x="71"/>
        <item m="1" x="73"/>
        <item m="1" x="38"/>
        <item m="1" x="86"/>
        <item m="1" x="66"/>
        <item m="1" x="57"/>
        <item m="1" x="52"/>
        <item m="1" x="39"/>
        <item m="1" x="87"/>
        <item m="1" x="69"/>
        <item m="1" x="41"/>
        <item m="1" x="88"/>
        <item m="1" x="70"/>
        <item m="1" x="59"/>
        <item m="1" x="74"/>
        <item m="1" x="77"/>
        <item m="1" x="78"/>
        <item m="1" x="79"/>
        <item m="1" x="43"/>
        <item m="1" x="90"/>
        <item m="1" x="72"/>
        <item m="1" x="60"/>
        <item m="1" x="50"/>
        <item m="1" x="76"/>
        <item m="1" x="61"/>
        <item m="1" x="51"/>
        <item m="1" x="40"/>
        <item m="1" x="34"/>
        <item m="1" x="75"/>
        <item m="1" x="62"/>
        <item m="1" x="53"/>
        <item m="1" x="81"/>
        <item m="1" x="83"/>
        <item m="1" x="64"/>
        <item m="1" x="55"/>
        <item m="1" x="42"/>
        <item m="1" x="89"/>
        <item m="1" x="80"/>
        <item m="1" x="63"/>
        <item m="1" x="54"/>
        <item m="1"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 defaultSubtotal="0">
      <items count="6">
        <item x="0"/>
        <item x="1"/>
        <item x="2"/>
        <item x="3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defaultSubtotal="0">
      <items count="7">
        <item m="1" x="6"/>
        <item m="1" x="4"/>
        <item m="1" x="5"/>
        <item x="3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0"/>
  </rowFields>
  <rowItems count="9">
    <i>
      <x v="4"/>
      <x/>
    </i>
    <i r="1">
      <x v="2"/>
    </i>
    <i t="blank">
      <x v="4"/>
    </i>
    <i>
      <x v="5"/>
      <x/>
    </i>
    <i r="1">
      <x v="2"/>
    </i>
    <i t="blank">
      <x v="5"/>
    </i>
    <i>
      <x v="6"/>
      <x/>
    </i>
    <i r="1">
      <x v="2"/>
    </i>
    <i t="blank">
      <x v="6"/>
    </i>
  </rowItems>
  <colFields count="1">
    <field x="3"/>
  </colFields>
  <colItems count="7">
    <i>
      <x v="59"/>
    </i>
    <i>
      <x v="60"/>
    </i>
    <i>
      <x v="61"/>
    </i>
    <i>
      <x v="62"/>
    </i>
    <i>
      <x v="63"/>
    </i>
    <i>
      <x v="64"/>
    </i>
    <i>
      <x v="65"/>
    </i>
  </colItems>
  <pageFields count="2">
    <pageField fld="1" item="1" hier="-1"/>
    <pageField fld="4" item="1" hier="-1"/>
  </pageFields>
  <dataFields count="1">
    <dataField name="Sum of OP12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41" customWidth="1"/>
    <col min="3" max="3" width="41" customWidth="1"/>
    <col min="4" max="4" width="41" customWidth="1"/>
    <col min="5" max="5" width="41" customWidth="1"/>
    <col min="6" max="6" width="41" customWidth="1"/>
    <col min="7" max="7" width="41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 t="s">
        <v>26</v>
      </c>
      <c r="B2" t="s">
        <v>27</v>
      </c>
      <c r="C2" t="s">
        <v>264</v>
      </c>
      <c r="D2" t="s">
        <v>264</v>
      </c>
      <c r="E2" t="s">
        <v>264</v>
      </c>
      <c r="F2" t="s">
        <v>28</v>
      </c>
      <c r="G2" t="s">
        <v>29</v>
      </c>
      <c r="H2" s="44">
        <v>1.44889731034343e-001</v>
      </c>
      <c r="I2" s="44">
        <v>3.361724133994604e-001</v>
      </c>
      <c r="J2" s="44">
        <v>5.1755799708114512e-001</v>
      </c>
      <c r="K2" s="44">
        <v>6.503606644373892e-001</v>
      </c>
      <c r="L2" s="44">
        <v>7.3936352945849744e-001</v>
      </c>
      <c r="M2" s="44">
        <v>7.955361784094888e-001</v>
      </c>
      <c r="N2" s="44">
        <v>8.1994165041121952e-001</v>
      </c>
      <c r="O2" s="44">
        <v>8.4412547319107056e-001</v>
      </c>
      <c r="P2" s="44">
        <v>8.623018505242528e-001</v>
      </c>
      <c r="Q2" s="44">
        <v>8.746406418048552e-001</v>
      </c>
    </row>
    <row r="3" spans="1:17" x14ac:dyDescent="0.25">
      <c r="A3" t="s">
        <v>26</v>
      </c>
      <c r="B3" t="s">
        <v>27</v>
      </c>
      <c r="C3" t="s">
        <v>264</v>
      </c>
      <c r="D3" t="s">
        <v>264</v>
      </c>
      <c r="E3" t="s">
        <v>264</v>
      </c>
      <c r="F3" t="s">
        <v>28</v>
      </c>
      <c r="G3" t="s">
        <v>30</v>
      </c>
      <c r="H3" s="44">
        <v>8.8381426561895008e+000</v>
      </c>
      <c r="I3" s="44">
        <v>1.3790189722823828e+001</v>
      </c>
      <c r="J3" s="44">
        <v>1.6244002069138842e+001</v>
      </c>
      <c r="K3" s="44">
        <v>1.92378156260844e+001</v>
      </c>
      <c r="L3" s="44">
        <v>2.273004272231834e+001</v>
      </c>
      <c r="M3" s="44">
        <v>2.6669938615546088e+001</v>
      </c>
      <c r="N3" s="44">
        <v>3.1498799109268696e+001</v>
      </c>
      <c r="O3" s="44">
        <v>3.6111578072068608e+001</v>
      </c>
      <c r="P3" s="44">
        <v>4.0834454877532656e+001</v>
      </c>
      <c r="Q3" s="44">
        <v>4.5682670522539312e+001</v>
      </c>
    </row>
    <row r="4" spans="1:17" x14ac:dyDescent="0.25">
      <c r="A4" t="s">
        <v>26</v>
      </c>
      <c r="B4" t="s">
        <v>27</v>
      </c>
      <c r="C4" t="s">
        <v>264</v>
      </c>
      <c r="D4" t="s">
        <v>264</v>
      </c>
      <c r="E4" t="s">
        <v>264</v>
      </c>
      <c r="F4" t="s">
        <v>28</v>
      </c>
      <c r="G4" t="s">
        <v>31</v>
      </c>
      <c r="H4" s="44">
        <v>7.39e+002</v>
      </c>
      <c r="I4" s="44">
        <v>6.74e+002</v>
      </c>
      <c r="J4" s="44">
        <v>6.45e+002</v>
      </c>
      <c r="K4" s="44">
        <v>6.24e+002</v>
      </c>
      <c r="L4" s="44">
        <v>6.07e+002</v>
      </c>
      <c r="M4" s="44">
        <v>5.93e+002</v>
      </c>
      <c r="N4" s="44">
        <v>5.8e+002</v>
      </c>
      <c r="O4" s="44">
        <v>5.69e+002</v>
      </c>
      <c r="P4" s="44">
        <v>5.58e+002</v>
      </c>
      <c r="Q4" s="44">
        <v>5.48e+002</v>
      </c>
    </row>
    <row r="5" spans="1:17" x14ac:dyDescent="0.25">
      <c r="A5" t="s">
        <v>102</v>
      </c>
      <c r="B5" t="s">
        <v>27</v>
      </c>
      <c r="C5" t="s">
        <v>264</v>
      </c>
      <c r="D5" t="s">
        <v>264</v>
      </c>
      <c r="E5" t="s">
        <v>264</v>
      </c>
      <c r="F5" t="s">
        <v>28</v>
      </c>
      <c r="G5" t="s">
        <v>29</v>
      </c>
      <c r="H5" s="44">
        <v>5.5874222811710944e-001</v>
      </c>
      <c r="I5" s="44">
        <v>6.7520818289570416e-001</v>
      </c>
      <c r="J5" s="44">
        <v>7.2471068520072176e-001</v>
      </c>
      <c r="K5" s="44">
        <v>7.7704888726613888e-001</v>
      </c>
      <c r="L5" s="44">
        <v>7.9840653461796784e-001</v>
      </c>
      <c r="M5" s="44">
        <v>8.1584531113347488e-001</v>
      </c>
      <c r="N5" s="44">
        <v>8.3366934002613424e-001</v>
      </c>
      <c r="O5" s="44">
        <v>8.5027447964776016e-001</v>
      </c>
      <c r="P5" s="44">
        <v>8.6257556815845312e-001</v>
      </c>
      <c r="Q5" s="44">
        <v>8.7032015334378912e-001</v>
      </c>
    </row>
    <row r="6" spans="1:17" x14ac:dyDescent="0.25">
      <c r="A6" t="s">
        <v>102</v>
      </c>
      <c r="B6" t="s">
        <v>27</v>
      </c>
      <c r="C6" t="s">
        <v>264</v>
      </c>
      <c r="D6" t="s">
        <v>264</v>
      </c>
      <c r="E6" t="s">
        <v>264</v>
      </c>
      <c r="F6" t="s">
        <v>28</v>
      </c>
      <c r="G6" t="s">
        <v>30</v>
      </c>
      <c r="H6" s="44">
        <v>5.6820678654413856e+000</v>
      </c>
      <c r="I6" s="44">
        <v>1.1135022338081718e+001</v>
      </c>
      <c r="J6" s="44">
        <v>1.6659471684163644e+001</v>
      </c>
      <c r="K6" s="44">
        <v>2.1520443556945324e+001</v>
      </c>
      <c r="L6" s="44">
        <v>2.6856367242205056e+001</v>
      </c>
      <c r="M6" s="44">
        <v>3.2138783700346232e+001</v>
      </c>
      <c r="N6" s="44">
        <v>3.7128240802427176e+001</v>
      </c>
      <c r="O6" s="44">
        <v>4.2075383716605824e+001</v>
      </c>
      <c r="P6" s="44">
        <v>4.7034824629153112e+001</v>
      </c>
      <c r="Q6" s="44">
        <v>5.2214984783114552e+001</v>
      </c>
    </row>
    <row r="7" spans="1:17" x14ac:dyDescent="0.25">
      <c r="A7" t="s">
        <v>102</v>
      </c>
      <c r="B7" t="s">
        <v>27</v>
      </c>
      <c r="C7" t="s">
        <v>264</v>
      </c>
      <c r="D7" t="s">
        <v>264</v>
      </c>
      <c r="E7" t="s">
        <v>264</v>
      </c>
      <c r="F7" t="s">
        <v>28</v>
      </c>
      <c r="G7" t="s">
        <v>31</v>
      </c>
      <c r="H7" s="44">
        <v>5.56552e+002</v>
      </c>
      <c r="I7" s="44">
        <v>4.2454237e+002</v>
      </c>
      <c r="J7" s="44">
        <v>3.4857299999999992e+002</v>
      </c>
      <c r="K7" s="44">
        <v>2.98481e+002</v>
      </c>
      <c r="L7" s="44">
        <v>2.6048700000000004e+002</v>
      </c>
      <c r="M7" s="44">
        <v>2.3204404e+002</v>
      </c>
      <c r="N7" s="44">
        <v>2.09267e+002</v>
      </c>
      <c r="O7" s="44">
        <v>1.9017296999999996e+002</v>
      </c>
      <c r="P7" s="44">
        <v>1.7447763e+002</v>
      </c>
      <c r="Q7" s="44">
        <v>1.60559e+002</v>
      </c>
    </row>
    <row r="8" spans="1:17" x14ac:dyDescent="0.25">
      <c r="A8" t="s">
        <v>32</v>
      </c>
      <c r="B8" t="s">
        <v>27</v>
      </c>
      <c r="C8" t="s">
        <v>264</v>
      </c>
      <c r="D8" t="s">
        <v>264</v>
      </c>
      <c r="E8" t="s">
        <v>264</v>
      </c>
      <c r="F8" t="s">
        <v>28</v>
      </c>
      <c r="G8" t="s">
        <v>29</v>
      </c>
      <c r="H8" s="44">
        <v>5.5776485770926808e-001</v>
      </c>
      <c r="I8" s="44">
        <v>6.533277334242008e-001</v>
      </c>
      <c r="J8" s="44">
        <v>7.0758015109777648e-001</v>
      </c>
      <c r="K8" s="44">
        <v>7.5170618580612784e-001</v>
      </c>
      <c r="L8" s="44">
        <v>7.8202070167108736e-001</v>
      </c>
      <c r="M8" s="44">
        <v>7.988474820789264e-001</v>
      </c>
      <c r="N8" s="44">
        <v>8.1418480774583312e-001</v>
      </c>
      <c r="O8" s="44">
        <v>8.2597911004507904e-001</v>
      </c>
      <c r="P8" s="44">
        <v>8.3758086057309248e-001</v>
      </c>
      <c r="Q8" s="44">
        <v>8.4870423969487104e-001</v>
      </c>
    </row>
    <row r="9" spans="1:17" x14ac:dyDescent="0.25">
      <c r="A9" t="s">
        <v>32</v>
      </c>
      <c r="B9" t="s">
        <v>27</v>
      </c>
      <c r="C9" t="s">
        <v>264</v>
      </c>
      <c r="D9" t="s">
        <v>264</v>
      </c>
      <c r="E9" t="s">
        <v>264</v>
      </c>
      <c r="F9" t="s">
        <v>28</v>
      </c>
      <c r="G9" t="s">
        <v>30</v>
      </c>
      <c r="H9" s="44">
        <v>5.88203390542068e+000</v>
      </c>
      <c r="I9" s="44">
        <v>1.1716550234853324e+001</v>
      </c>
      <c r="J9" s="44">
        <v>1.730645095367096e+001</v>
      </c>
      <c r="K9" s="44">
        <v>2.2462370141374704e+001</v>
      </c>
      <c r="L9" s="44">
        <v>2.7600121675049496e+001</v>
      </c>
      <c r="M9" s="44">
        <v>3.2954305452772128e+001</v>
      </c>
      <c r="N9" s="44">
        <v>3.8183881541935328e+001</v>
      </c>
      <c r="O9" s="44">
        <v>4.0740579613309504e+001</v>
      </c>
      <c r="P9" s="44">
        <v>4.5901427168620792e+001</v>
      </c>
      <c r="Q9" s="44">
        <v>5.103189363264672e+001</v>
      </c>
    </row>
    <row r="10" spans="1:17" x14ac:dyDescent="0.25">
      <c r="A10" t="s">
        <v>32</v>
      </c>
      <c r="B10" t="s">
        <v>27</v>
      </c>
      <c r="C10" t="s">
        <v>264</v>
      </c>
      <c r="D10" t="s">
        <v>264</v>
      </c>
      <c r="E10" t="s">
        <v>264</v>
      </c>
      <c r="F10" t="s">
        <v>28</v>
      </c>
      <c r="G10" t="s">
        <v>31</v>
      </c>
      <c r="H10" s="44">
        <v>5.2199063000000008e+002</v>
      </c>
      <c r="I10" s="44">
        <v>3.89e+002</v>
      </c>
      <c r="J10" s="44">
        <v>3.1789346e+002</v>
      </c>
      <c r="K10" s="44">
        <v>2.6919880999999996e+002</v>
      </c>
      <c r="L10" s="44">
        <v>2.35e+002</v>
      </c>
      <c r="M10" s="44">
        <v>2.07e+002</v>
      </c>
      <c r="N10" s="44">
        <v>1.86e+002</v>
      </c>
      <c r="O10" s="44">
        <v>1.76e+002</v>
      </c>
      <c r="P10" s="44">
        <v>1.6e+002</v>
      </c>
      <c r="Q10" s="44">
        <v>1.47e+002</v>
      </c>
    </row>
    <row r="11" spans="1:17" x14ac:dyDescent="0.25">
      <c r="A11" t="s">
        <v>37</v>
      </c>
      <c r="B11" t="s">
        <v>27</v>
      </c>
      <c r="C11" t="s">
        <v>264</v>
      </c>
      <c r="D11" t="s">
        <v>264</v>
      </c>
      <c r="E11" t="s">
        <v>264</v>
      </c>
      <c r="F11" t="s">
        <v>28</v>
      </c>
      <c r="G11" t="s">
        <v>29</v>
      </c>
      <c r="H11" s="44">
        <v>5.6167643721366256e-001</v>
      </c>
      <c r="I11" s="44">
        <v>6.4623704432445672e-001</v>
      </c>
      <c r="J11" s="44">
        <v>6.9447528177004248e-001</v>
      </c>
      <c r="K11" s="44">
        <v>7.3197550803915232e-001</v>
      </c>
      <c r="L11" s="44">
        <v>7.5365666349857024e-001</v>
      </c>
      <c r="M11" s="44">
        <v>7.7189740290455152e-001</v>
      </c>
      <c r="N11" s="44">
        <v>7.8433909705756688e-001</v>
      </c>
      <c r="O11" s="44">
        <v>7.9461102348874112e-001</v>
      </c>
      <c r="P11" s="44">
        <v>8.0425994795843376e-001</v>
      </c>
      <c r="Q11" s="44">
        <v>8.15001612352536e-001</v>
      </c>
    </row>
    <row r="12" spans="1:17" x14ac:dyDescent="0.25">
      <c r="A12" t="s">
        <v>37</v>
      </c>
      <c r="B12" t="s">
        <v>27</v>
      </c>
      <c r="C12" t="s">
        <v>264</v>
      </c>
      <c r="D12" t="s">
        <v>264</v>
      </c>
      <c r="E12" t="s">
        <v>264</v>
      </c>
      <c r="F12" t="s">
        <v>28</v>
      </c>
      <c r="G12" t="s">
        <v>30</v>
      </c>
      <c r="H12" s="44">
        <v>5.2473054817186864e+000</v>
      </c>
      <c r="I12" s="44">
        <v>1.0471325075735236e+001</v>
      </c>
      <c r="J12" s="44">
        <v>1.5608511455762182e+001</v>
      </c>
      <c r="K12" s="44">
        <v>2.0487149022274316e+001</v>
      </c>
      <c r="L12" s="44">
        <v>2.5461153051958696e+001</v>
      </c>
      <c r="M12" s="44">
        <v>3.0312239253346996e+001</v>
      </c>
      <c r="N12" s="44">
        <v>3.528207226742412e+001</v>
      </c>
      <c r="O12" s="44">
        <v>4.0195659772290128e+001</v>
      </c>
      <c r="P12" s="44">
        <v>4.5086432332791288e+001</v>
      </c>
      <c r="Q12" s="44">
        <v>4.98332339356428e+001</v>
      </c>
    </row>
    <row r="13" spans="1:17" x14ac:dyDescent="0.25">
      <c r="A13" t="s">
        <v>37</v>
      </c>
      <c r="B13" t="s">
        <v>27</v>
      </c>
      <c r="C13" t="s">
        <v>264</v>
      </c>
      <c r="D13" t="s">
        <v>264</v>
      </c>
      <c r="E13" t="s">
        <v>264</v>
      </c>
      <c r="F13" t="s">
        <v>28</v>
      </c>
      <c r="G13" t="s">
        <v>31</v>
      </c>
      <c r="H13" s="44">
        <v>6.26e+002</v>
      </c>
      <c r="I13" s="44">
        <v>5.99e+002</v>
      </c>
      <c r="J13" s="44">
        <v>5.82e+002</v>
      </c>
      <c r="K13" s="44">
        <v>5.71e+002</v>
      </c>
      <c r="L13" s="44">
        <v>5.63e+002</v>
      </c>
      <c r="M13" s="44">
        <v>5.56e+002</v>
      </c>
      <c r="N13" s="44">
        <v>5.5e+002</v>
      </c>
      <c r="O13" s="44">
        <v>5.46e+002</v>
      </c>
      <c r="P13" s="44">
        <v>5.41e+002</v>
      </c>
      <c r="Q13" s="44">
        <v>5.38e+002</v>
      </c>
    </row>
    <row r="14" spans="1:17" x14ac:dyDescent="0.25">
      <c r="A14" t="s">
        <v>38</v>
      </c>
      <c r="B14" t="s">
        <v>27</v>
      </c>
      <c r="C14" t="s">
        <v>264</v>
      </c>
      <c r="D14" t="s">
        <v>264</v>
      </c>
      <c r="E14" t="s">
        <v>264</v>
      </c>
      <c r="F14" t="s">
        <v>28</v>
      </c>
      <c r="G14" t="s">
        <v>29</v>
      </c>
      <c r="H14" s="44">
        <v>6.4908859345887984e-001</v>
      </c>
      <c r="I14" s="44">
        <v>7.5766828209845296e-001</v>
      </c>
      <c r="J14" s="44">
        <v>8.0390077734329696e-001</v>
      </c>
      <c r="K14" s="44">
        <v>8.4186464948178896e-001</v>
      </c>
      <c r="L14" s="44">
        <v>8.6363852735360736e-001</v>
      </c>
      <c r="M14" s="44">
        <v>8.7877132447955024e-001</v>
      </c>
      <c r="N14" s="44">
        <v>8.91831914176616e-001</v>
      </c>
      <c r="O14" s="44">
        <v>9.00514853973272e-001</v>
      </c>
      <c r="P14" s="44">
        <v>9.155262276701048e-001</v>
      </c>
      <c r="Q14" s="44">
        <v>9.2073245111767808e-001</v>
      </c>
    </row>
    <row r="15" spans="1:17" x14ac:dyDescent="0.25">
      <c r="A15" t="s">
        <v>38</v>
      </c>
      <c r="B15" t="s">
        <v>27</v>
      </c>
      <c r="C15" t="s">
        <v>264</v>
      </c>
      <c r="D15" t="s">
        <v>264</v>
      </c>
      <c r="E15" t="s">
        <v>264</v>
      </c>
      <c r="F15" t="s">
        <v>28</v>
      </c>
      <c r="G15" t="s">
        <v>30</v>
      </c>
      <c r="H15" s="44">
        <v>5.1128859284367344e+000</v>
      </c>
      <c r="I15" s="44">
        <v>1.0116166957496228e+001</v>
      </c>
      <c r="J15" s="44">
        <v>1.5182786388624774e+001</v>
      </c>
      <c r="K15" s="44">
        <v>2.006980434089652e+001</v>
      </c>
      <c r="L15" s="44">
        <v>2.4995421464030544e+001</v>
      </c>
      <c r="M15" s="44">
        <v>2.9934575090644428e+001</v>
      </c>
      <c r="N15" s="44">
        <v>3.4905304041833844e+001</v>
      </c>
      <c r="O15" s="44">
        <v>3.9963165939008032e+001</v>
      </c>
      <c r="P15" s="44">
        <v>4.4607626878700944e+001</v>
      </c>
      <c r="Q15" s="44">
        <v>4.9685398935662448e+001</v>
      </c>
    </row>
    <row r="16" spans="1:17" x14ac:dyDescent="0.25">
      <c r="A16" t="s">
        <v>38</v>
      </c>
      <c r="B16" t="s">
        <v>27</v>
      </c>
      <c r="C16" t="s">
        <v>264</v>
      </c>
      <c r="D16" t="s">
        <v>264</v>
      </c>
      <c r="E16" t="s">
        <v>264</v>
      </c>
      <c r="F16" t="s">
        <v>28</v>
      </c>
      <c r="G16" t="s">
        <v>31</v>
      </c>
      <c r="H16" s="44">
        <v>2.13e+002</v>
      </c>
      <c r="I16" s="44">
        <v>1.31e+002</v>
      </c>
      <c r="J16" s="44">
        <v>9.7e+001</v>
      </c>
      <c r="K16" s="44">
        <v>7.7e+001</v>
      </c>
      <c r="L16" s="44">
        <v>6.4e+001</v>
      </c>
      <c r="M16" s="44">
        <v>5.4e+001</v>
      </c>
      <c r="N16" s="44">
        <v>4.7e+001</v>
      </c>
      <c r="O16" s="44">
        <v>4.1e+001</v>
      </c>
      <c r="P16" s="44">
        <v>3.6e+001</v>
      </c>
      <c r="Q16" s="44">
        <v>3.2e+001</v>
      </c>
    </row>
    <row r="17" spans="1:17" x14ac:dyDescent="0.25">
      <c r="A17" t="s">
        <v>39</v>
      </c>
      <c r="B17" t="s">
        <v>27</v>
      </c>
      <c r="C17" t="s">
        <v>264</v>
      </c>
      <c r="D17" t="s">
        <v>264</v>
      </c>
      <c r="E17" t="s">
        <v>264</v>
      </c>
      <c r="F17" t="s">
        <v>28</v>
      </c>
      <c r="G17" t="s">
        <v>29</v>
      </c>
      <c r="H17" s="44">
        <v>6.3119066205065904e-001</v>
      </c>
      <c r="I17" s="44">
        <v>7.1126717193161808e-001</v>
      </c>
      <c r="J17" s="44">
        <v>7.6752479936029504e-001</v>
      </c>
      <c r="K17" s="44">
        <v>7.9856036029991104e-001</v>
      </c>
      <c r="L17" s="44">
        <v>8.1814012864618064e-001</v>
      </c>
      <c r="M17" s="44">
        <v>8.3703326547223456e-001</v>
      </c>
      <c r="N17" s="44">
        <v>8.5265883375640576e-001</v>
      </c>
      <c r="O17" s="44">
        <v>8.6704611470456064e-001</v>
      </c>
      <c r="P17" s="44">
        <v>8.8297630787897488e-001</v>
      </c>
      <c r="Q17" s="44">
        <v>8.9473314390349552e-001</v>
      </c>
    </row>
    <row r="18" spans="1:17" x14ac:dyDescent="0.25">
      <c r="A18" t="s">
        <v>39</v>
      </c>
      <c r="B18" t="s">
        <v>27</v>
      </c>
      <c r="C18" t="s">
        <v>264</v>
      </c>
      <c r="D18" t="s">
        <v>264</v>
      </c>
      <c r="E18" t="s">
        <v>264</v>
      </c>
      <c r="F18" t="s">
        <v>28</v>
      </c>
      <c r="G18" t="s">
        <v>30</v>
      </c>
      <c r="H18" s="44">
        <v>5.427751386895288e+000</v>
      </c>
      <c r="I18" s="44">
        <v>1.0954030258318016e+001</v>
      </c>
      <c r="J18" s="44">
        <v>1.6180106270119706e+001</v>
      </c>
      <c r="K18" s="44">
        <v>2.1410564005523404e+001</v>
      </c>
      <c r="L18" s="44">
        <v>2.6683639310023316e+001</v>
      </c>
      <c r="M18" s="44">
        <v>3.1795717793818088e+001</v>
      </c>
      <c r="N18" s="44">
        <v>3.6857669893425192e+001</v>
      </c>
      <c r="O18" s="44">
        <v>4.1831140597908592e+001</v>
      </c>
      <c r="P18" s="44">
        <v>4.6581673936409112e+001</v>
      </c>
      <c r="Q18" s="44">
        <v>5.1421814675747568e+001</v>
      </c>
    </row>
    <row r="19" spans="1:17" x14ac:dyDescent="0.25">
      <c r="A19" t="s">
        <v>39</v>
      </c>
      <c r="B19" t="s">
        <v>27</v>
      </c>
      <c r="C19" t="s">
        <v>264</v>
      </c>
      <c r="D19" t="s">
        <v>264</v>
      </c>
      <c r="E19" t="s">
        <v>264</v>
      </c>
      <c r="F19" t="s">
        <v>28</v>
      </c>
      <c r="G19" t="s">
        <v>31</v>
      </c>
      <c r="H19" s="44">
        <v>4.05e+002</v>
      </c>
      <c r="I19" s="44">
        <v>2.75e+002</v>
      </c>
      <c r="J19" s="44">
        <v>2.1e+002</v>
      </c>
      <c r="K19" s="44">
        <v>1.72e+002</v>
      </c>
      <c r="L19" s="44">
        <v>1.44e+002</v>
      </c>
      <c r="M19" s="44">
        <v>1.25e+002</v>
      </c>
      <c r="N19" s="44">
        <v>1.09e+002</v>
      </c>
      <c r="O19" s="44">
        <v>9.7e+001</v>
      </c>
      <c r="P19" s="44">
        <v>8.6e+001</v>
      </c>
      <c r="Q19" s="44">
        <v>7.8e+001</v>
      </c>
    </row>
    <row r="20" spans="1:17" x14ac:dyDescent="0.25">
      <c r="A20" t="s">
        <v>40</v>
      </c>
      <c r="B20" t="s">
        <v>27</v>
      </c>
      <c r="C20" t="s">
        <v>264</v>
      </c>
      <c r="D20" t="s">
        <v>264</v>
      </c>
      <c r="E20" t="s">
        <v>264</v>
      </c>
      <c r="F20" t="s">
        <v>28</v>
      </c>
      <c r="G20" t="s">
        <v>29</v>
      </c>
      <c r="H20" s="44">
        <v>6.5489469847896976e-001</v>
      </c>
      <c r="I20" s="44">
        <v>7.5853417889388016e-001</v>
      </c>
      <c r="J20" s="44">
        <v>8.0256946182166752e-001</v>
      </c>
      <c r="K20" s="44">
        <v>8.2759776197272576e-001</v>
      </c>
      <c r="L20" s="44">
        <v>8.5193202407783296e-001</v>
      </c>
      <c r="M20" s="44">
        <v>8.681937671927664e-001</v>
      </c>
      <c r="N20" s="44">
        <v>8.8228784289104976e-001</v>
      </c>
      <c r="O20" s="44">
        <v>8.9624198525661184e-001</v>
      </c>
      <c r="P20" s="44">
        <v>9.1250664311508304e-001</v>
      </c>
      <c r="Q20" s="44">
        <v>9.2402563692168016e-001</v>
      </c>
    </row>
    <row r="21" spans="1:17" x14ac:dyDescent="0.25">
      <c r="A21" t="s">
        <v>40</v>
      </c>
      <c r="B21" t="s">
        <v>27</v>
      </c>
      <c r="C21" t="s">
        <v>264</v>
      </c>
      <c r="D21" t="s">
        <v>264</v>
      </c>
      <c r="E21" t="s">
        <v>264</v>
      </c>
      <c r="F21" t="s">
        <v>28</v>
      </c>
      <c r="G21" t="s">
        <v>30</v>
      </c>
      <c r="H21" s="44">
        <v>5.0650073396182336e+000</v>
      </c>
      <c r="I21" s="44">
        <v>1.0081311819062168e+001</v>
      </c>
      <c r="J21" s="44">
        <v>1.5268438238351228e+001</v>
      </c>
      <c r="K21" s="44">
        <v>2.0424434392729456e+001</v>
      </c>
      <c r="L21" s="44">
        <v>2.5331939738598984e+001</v>
      </c>
      <c r="M21" s="44">
        <v>3.0400233561225312e+001</v>
      </c>
      <c r="N21" s="44">
        <v>3.5380615567439032e+001</v>
      </c>
      <c r="O21" s="44">
        <v>4.0200210272271e+001</v>
      </c>
      <c r="P21" s="44">
        <v>4.4842689163815776e+001</v>
      </c>
      <c r="Q21" s="44">
        <v>4.9571874305408288e+001</v>
      </c>
    </row>
    <row r="22" spans="1:17" x14ac:dyDescent="0.25">
      <c r="A22" t="s">
        <v>40</v>
      </c>
      <c r="B22" t="s">
        <v>27</v>
      </c>
      <c r="C22" t="s">
        <v>264</v>
      </c>
      <c r="D22" t="s">
        <v>264</v>
      </c>
      <c r="E22" t="s">
        <v>264</v>
      </c>
      <c r="F22" t="s">
        <v>28</v>
      </c>
      <c r="G22" t="s">
        <v>31</v>
      </c>
      <c r="H22" s="44">
        <v>2.91e+002</v>
      </c>
      <c r="I22" s="44">
        <v>1.96e+002</v>
      </c>
      <c r="J22" s="44">
        <v>1.495e+002</v>
      </c>
      <c r="K22" s="44">
        <v>1.23e+002</v>
      </c>
      <c r="L22" s="44">
        <v>1.04e+002</v>
      </c>
      <c r="M22" s="44">
        <v>9.e+001</v>
      </c>
      <c r="N22" s="44">
        <v>7.9e+001</v>
      </c>
      <c r="O22" s="44">
        <v>6.95e+001</v>
      </c>
      <c r="P22" s="44">
        <v>6.25e+001</v>
      </c>
      <c r="Q22" s="44">
        <v>5.65e+001</v>
      </c>
    </row>
    <row r="23" spans="1:17" x14ac:dyDescent="0.25">
      <c r="A23" t="s">
        <v>26</v>
      </c>
      <c r="B23" t="s">
        <v>42</v>
      </c>
      <c r="C23" t="s">
        <v>114</v>
      </c>
      <c r="D23" t="s">
        <v>114</v>
      </c>
      <c r="E23" t="s">
        <v>264</v>
      </c>
      <c r="F23" t="s">
        <v>28</v>
      </c>
      <c r="G23" t="s">
        <v>29</v>
      </c>
      <c r="H23" s="44">
        <v>3.6054462873858328e-001</v>
      </c>
      <c r="I23" s="44">
        <v>5.5910646114004512e-001</v>
      </c>
      <c r="J23" s="44">
        <v>6.8182258379719248e-001</v>
      </c>
      <c r="K23" s="44">
        <v>7.6404958234593984e-001</v>
      </c>
      <c r="L23" s="44">
        <v>8.1335190314216496e-001</v>
      </c>
      <c r="M23" s="44">
        <v>8.2973500420073984e-001</v>
      </c>
      <c r="N23" s="44">
        <v>8.4937352132475376e-001</v>
      </c>
      <c r="O23" s="44">
        <v>8.585125566703752e-001</v>
      </c>
      <c r="P23" s="44">
        <v>8.7014829571312016e-001</v>
      </c>
      <c r="Q23" s="44">
        <v>8.780245009804624e-001</v>
      </c>
    </row>
    <row r="24" spans="1:17" x14ac:dyDescent="0.25">
      <c r="A24" t="s">
        <v>26</v>
      </c>
      <c r="B24" t="s">
        <v>42</v>
      </c>
      <c r="C24" t="s">
        <v>114</v>
      </c>
      <c r="D24" t="s">
        <v>114</v>
      </c>
      <c r="E24" t="s">
        <v>264</v>
      </c>
      <c r="F24" t="s">
        <v>28</v>
      </c>
      <c r="G24" t="s">
        <v>30</v>
      </c>
      <c r="H24" s="44">
        <v>5.9459973729107048e+000</v>
      </c>
      <c r="I24" s="44">
        <v>9.2511366827381632e+000</v>
      </c>
      <c r="J24" s="44">
        <v>1.2466864620128238e+001</v>
      </c>
      <c r="K24" s="44">
        <v>1.558951288614678e+001</v>
      </c>
      <c r="L24" s="44">
        <v>1.9109624790136624e+001</v>
      </c>
      <c r="M24" s="44">
        <v>2.329875957138542e+001</v>
      </c>
      <c r="N24" s="44">
        <v>2.7237555006388112e+001</v>
      </c>
      <c r="O24" s="44">
        <v>3.1402009557328928e+001</v>
      </c>
      <c r="P24" s="44">
        <v>3.5498760554575488e+001</v>
      </c>
      <c r="Q24" s="44">
        <v>3.9646792801600008e+001</v>
      </c>
    </row>
    <row r="25" spans="1:17" x14ac:dyDescent="0.25">
      <c r="A25" t="s">
        <v>26</v>
      </c>
      <c r="B25" t="s">
        <v>42</v>
      </c>
      <c r="C25" t="s">
        <v>114</v>
      </c>
      <c r="D25" t="s">
        <v>114</v>
      </c>
      <c r="E25" t="s">
        <v>264</v>
      </c>
      <c r="F25" t="s">
        <v>28</v>
      </c>
      <c r="G25" t="s">
        <v>31</v>
      </c>
      <c r="H25" s="44">
        <v>6.87e+002</v>
      </c>
      <c r="I25" s="44">
        <v>6.48e+002</v>
      </c>
      <c r="J25" s="44">
        <v>6.24e+002</v>
      </c>
      <c r="K25" s="44">
        <v>6.05e+002</v>
      </c>
      <c r="L25" s="44">
        <v>5.89e+002</v>
      </c>
      <c r="M25" s="44">
        <v>5.75e+002</v>
      </c>
      <c r="N25" s="44">
        <v>5.62e+002</v>
      </c>
      <c r="O25" s="44">
        <v>5.5e+002</v>
      </c>
      <c r="P25" s="44">
        <v>5.39e+002</v>
      </c>
      <c r="Q25" s="44">
        <v>5.28e+002</v>
      </c>
    </row>
    <row r="26" spans="1:17" x14ac:dyDescent="0.25">
      <c r="A26" t="s">
        <v>26</v>
      </c>
      <c r="B26" t="s">
        <v>42</v>
      </c>
      <c r="C26" t="s">
        <v>139</v>
      </c>
      <c r="D26" t="s">
        <v>139</v>
      </c>
      <c r="E26" t="s">
        <v>264</v>
      </c>
      <c r="F26" t="s">
        <v>28</v>
      </c>
      <c r="G26" t="s">
        <v>29</v>
      </c>
      <c r="H26" s="44">
        <v>2.5038968536857968e-001</v>
      </c>
      <c r="I26" s="44">
        <v>4.3502766984726128e-001</v>
      </c>
      <c r="J26" s="44">
        <v>5.7490557706430416e-001</v>
      </c>
      <c r="K26" s="44">
        <v>7.0816938602219112e-001</v>
      </c>
      <c r="L26" s="44">
        <v>7.6124611329041152e-001</v>
      </c>
      <c r="M26" s="44">
        <v>7.8671269406234896e-001</v>
      </c>
      <c r="N26" s="44">
        <v>8.114902520938728e-001</v>
      </c>
      <c r="O26" s="44">
        <v>8.685042731341672e-001</v>
      </c>
      <c r="P26" s="44">
        <v>8.7903064830103104e-001</v>
      </c>
      <c r="Q26" s="44">
        <v>8.9429779265909568e-001</v>
      </c>
    </row>
    <row r="27" spans="1:17" x14ac:dyDescent="0.25">
      <c r="A27" t="s">
        <v>26</v>
      </c>
      <c r="B27" t="s">
        <v>42</v>
      </c>
      <c r="C27" t="s">
        <v>139</v>
      </c>
      <c r="D27" t="s">
        <v>139</v>
      </c>
      <c r="E27" t="s">
        <v>264</v>
      </c>
      <c r="F27" t="s">
        <v>28</v>
      </c>
      <c r="G27" t="s">
        <v>30</v>
      </c>
      <c r="H27" s="44">
        <v>8.891100830356008e+000</v>
      </c>
      <c r="I27" s="44">
        <v>1.2092009573534072e+001</v>
      </c>
      <c r="J27" s="44">
        <v>1.4850146812080538e+001</v>
      </c>
      <c r="K27" s="44">
        <v>1.6999237749763396e+001</v>
      </c>
      <c r="L27" s="44">
        <v>2.0571398061647872e+001</v>
      </c>
      <c r="M27" s="44">
        <v>2.4689996396797128e+001</v>
      </c>
      <c r="N27" s="44">
        <v>2.8694933822520472e+001</v>
      </c>
      <c r="O27" s="44">
        <v>3.1325654811293448e+001</v>
      </c>
      <c r="P27" s="44">
        <v>3.5321241062986504e+001</v>
      </c>
      <c r="Q27" s="44">
        <v>3.9204381927577672e+001</v>
      </c>
    </row>
    <row r="28" spans="1:17" x14ac:dyDescent="0.25">
      <c r="A28" t="s">
        <v>26</v>
      </c>
      <c r="B28" t="s">
        <v>42</v>
      </c>
      <c r="C28" t="s">
        <v>139</v>
      </c>
      <c r="D28" t="s">
        <v>139</v>
      </c>
      <c r="E28" t="s">
        <v>264</v>
      </c>
      <c r="F28" t="s">
        <v>28</v>
      </c>
      <c r="G28" t="s">
        <v>31</v>
      </c>
      <c r="H28" s="44">
        <v>6.94e+002</v>
      </c>
      <c r="I28" s="44">
        <v>6.54e+002</v>
      </c>
      <c r="J28" s="44">
        <v>6.3e+002</v>
      </c>
      <c r="K28" s="44">
        <v>6.1e+002</v>
      </c>
      <c r="L28" s="44">
        <v>5.94e+002</v>
      </c>
      <c r="M28" s="44">
        <v>5.81e+002</v>
      </c>
      <c r="N28" s="44">
        <v>5.68e+002</v>
      </c>
      <c r="O28" s="44">
        <v>5.57e+002</v>
      </c>
      <c r="P28" s="44">
        <v>5.47e+002</v>
      </c>
      <c r="Q28" s="44">
        <v>5.37e+002</v>
      </c>
    </row>
    <row r="29" spans="1:17" x14ac:dyDescent="0.25">
      <c r="A29" t="s">
        <v>26</v>
      </c>
      <c r="B29" t="s">
        <v>42</v>
      </c>
      <c r="C29" t="s">
        <v>164</v>
      </c>
      <c r="D29" t="s">
        <v>164</v>
      </c>
      <c r="E29" t="s">
        <v>264</v>
      </c>
      <c r="F29" t="s">
        <v>28</v>
      </c>
      <c r="G29" t="s">
        <v>29</v>
      </c>
      <c r="H29" s="44">
        <v>2.4703477559843992e-001</v>
      </c>
      <c r="I29" s="44">
        <v>4.0609879098360008e-001</v>
      </c>
      <c r="J29" s="44">
        <v>5.833199028192836e-001</v>
      </c>
      <c r="K29" s="44">
        <v>6.922157306981728e-001</v>
      </c>
      <c r="L29" s="44">
        <v>7.6601950977686944e-001</v>
      </c>
      <c r="M29" s="44">
        <v>8.3840900017414992e-001</v>
      </c>
      <c r="N29" s="44">
        <v>8.567487646868064e-001</v>
      </c>
      <c r="O29" s="44">
        <v>8.6900898317305808e-001</v>
      </c>
      <c r="P29" s="44">
        <v>8.7415131241937616e-001</v>
      </c>
      <c r="Q29" s="44">
        <v>8.7864568744124304e-001</v>
      </c>
    </row>
    <row r="30" spans="1:17" x14ac:dyDescent="0.25">
      <c r="A30" t="s">
        <v>26</v>
      </c>
      <c r="B30" t="s">
        <v>42</v>
      </c>
      <c r="C30" t="s">
        <v>164</v>
      </c>
      <c r="D30" t="s">
        <v>164</v>
      </c>
      <c r="E30" t="s">
        <v>264</v>
      </c>
      <c r="F30" t="s">
        <v>28</v>
      </c>
      <c r="G30" t="s">
        <v>30</v>
      </c>
      <c r="H30" s="44">
        <v>1.0092372840326844e+001</v>
      </c>
      <c r="I30" s="44">
        <v>1.4192614544850998e+001</v>
      </c>
      <c r="J30" s="44">
        <v>1.6091558459140512e+001</v>
      </c>
      <c r="K30" s="44">
        <v>1.9136164196879328e+001</v>
      </c>
      <c r="L30" s="44">
        <v>2.262456864965654e+001</v>
      </c>
      <c r="M30" s="44">
        <v>2.5482545512739844e+001</v>
      </c>
      <c r="N30" s="44">
        <v>2.9889730213239752e+001</v>
      </c>
      <c r="O30" s="44">
        <v>3.4405747902823496e+001</v>
      </c>
      <c r="P30" s="44">
        <v>3.920949217354984e+001</v>
      </c>
      <c r="Q30" s="44">
        <v>4.3989309045838192e+001</v>
      </c>
    </row>
    <row r="31" spans="1:17" x14ac:dyDescent="0.25">
      <c r="A31" t="s">
        <v>26</v>
      </c>
      <c r="B31" t="s">
        <v>42</v>
      </c>
      <c r="C31" t="s">
        <v>164</v>
      </c>
      <c r="D31" t="s">
        <v>164</v>
      </c>
      <c r="E31" t="s">
        <v>264</v>
      </c>
      <c r="F31" t="s">
        <v>28</v>
      </c>
      <c r="G31" t="s">
        <v>31</v>
      </c>
      <c r="H31" s="44">
        <v>6.99e+002</v>
      </c>
      <c r="I31" s="44">
        <v>6.61e+002</v>
      </c>
      <c r="J31" s="44">
        <v>6.36e+002</v>
      </c>
      <c r="K31" s="44">
        <v>6.17e+002</v>
      </c>
      <c r="L31" s="44">
        <v>6.02e+002</v>
      </c>
      <c r="M31" s="44">
        <v>5.89e+002</v>
      </c>
      <c r="N31" s="44">
        <v>5.76e+002</v>
      </c>
      <c r="O31" s="44">
        <v>5.65e+002</v>
      </c>
      <c r="P31" s="44">
        <v>5.55e+002</v>
      </c>
      <c r="Q31" s="44">
        <v>5.44e+002</v>
      </c>
    </row>
    <row r="32" spans="1:17" x14ac:dyDescent="0.25">
      <c r="A32" t="s">
        <v>26</v>
      </c>
      <c r="B32" t="s">
        <v>42</v>
      </c>
      <c r="C32" t="s">
        <v>214</v>
      </c>
      <c r="D32" t="s">
        <v>214</v>
      </c>
      <c r="E32" t="s">
        <v>264</v>
      </c>
      <c r="F32" t="s">
        <v>28</v>
      </c>
      <c r="G32" t="s">
        <v>29</v>
      </c>
      <c r="H32" s="44">
        <v>1.9339100682732496e-001</v>
      </c>
      <c r="I32" s="44">
        <v>3.9257401818940992e-001</v>
      </c>
      <c r="J32" s="44">
        <v>5.518994648357384e-001</v>
      </c>
      <c r="K32" s="44">
        <v>6.884630616005496e-001</v>
      </c>
      <c r="L32" s="44">
        <v>7.641312903820232e-001</v>
      </c>
      <c r="M32" s="44">
        <v>8.127777136762848e-001</v>
      </c>
      <c r="N32" s="44">
        <v>8.4144039653044224e-001</v>
      </c>
      <c r="O32" s="44">
        <v>8.4691272101523136e-001</v>
      </c>
      <c r="P32" s="44">
        <v>8.679094974678144e-001</v>
      </c>
      <c r="Q32" s="44">
        <v>8.7426455390004496e-001</v>
      </c>
    </row>
    <row r="33" spans="1:17" x14ac:dyDescent="0.25">
      <c r="A33" t="s">
        <v>26</v>
      </c>
      <c r="B33" t="s">
        <v>42</v>
      </c>
      <c r="C33" t="s">
        <v>214</v>
      </c>
      <c r="D33" t="s">
        <v>214</v>
      </c>
      <c r="E33" t="s">
        <v>264</v>
      </c>
      <c r="F33" t="s">
        <v>28</v>
      </c>
      <c r="G33" t="s">
        <v>30</v>
      </c>
      <c r="H33" s="44">
        <v>1.5538330278079308e+001</v>
      </c>
      <c r="I33" s="44">
        <v>1.7897979863570844e+001</v>
      </c>
      <c r="J33" s="44">
        <v>2.0347108878482424e+001</v>
      </c>
      <c r="K33" s="44">
        <v>2.262200025627348e+001</v>
      </c>
      <c r="L33" s="44">
        <v>2.6714119302548208e+001</v>
      </c>
      <c r="M33" s="44">
        <v>3.1246281983976372e+001</v>
      </c>
      <c r="N33" s="44">
        <v>3.626223772028368e+001</v>
      </c>
      <c r="O33" s="44">
        <v>4.1991194839601344e+001</v>
      </c>
      <c r="P33" s="44">
        <v>4.7017800381232448e+001</v>
      </c>
      <c r="Q33" s="44">
        <v>5.2629438208304912e+001</v>
      </c>
    </row>
    <row r="34" spans="1:17" x14ac:dyDescent="0.25">
      <c r="A34" t="s">
        <v>26</v>
      </c>
      <c r="B34" t="s">
        <v>42</v>
      </c>
      <c r="C34" t="s">
        <v>214</v>
      </c>
      <c r="D34" t="s">
        <v>214</v>
      </c>
      <c r="E34" t="s">
        <v>264</v>
      </c>
      <c r="F34" t="s">
        <v>28</v>
      </c>
      <c r="G34" t="s">
        <v>31</v>
      </c>
      <c r="H34" s="44">
        <v>6.98e+002</v>
      </c>
      <c r="I34" s="44">
        <v>6.6e+002</v>
      </c>
      <c r="J34" s="44">
        <v>6.34e+002</v>
      </c>
      <c r="K34" s="44">
        <v>6.15e+002</v>
      </c>
      <c r="L34" s="44">
        <v>6.01e+002</v>
      </c>
      <c r="M34" s="44">
        <v>5.87e+002</v>
      </c>
      <c r="N34" s="44">
        <v>5.75e+002</v>
      </c>
      <c r="O34" s="44">
        <v>5.63e+002</v>
      </c>
      <c r="P34" s="44">
        <v>5.53e+002</v>
      </c>
      <c r="Q34" s="44">
        <v>5.43e+002</v>
      </c>
    </row>
    <row r="35" spans="1:17" x14ac:dyDescent="0.25">
      <c r="A35" t="s">
        <v>26</v>
      </c>
      <c r="B35" t="s">
        <v>42</v>
      </c>
      <c r="C35" t="s">
        <v>219</v>
      </c>
      <c r="D35" t="s">
        <v>219</v>
      </c>
      <c r="E35" t="s">
        <v>264</v>
      </c>
      <c r="F35" t="s">
        <v>28</v>
      </c>
      <c r="G35" t="s">
        <v>29</v>
      </c>
      <c r="H35" s="44">
        <v>1.8013286575630362e-001</v>
      </c>
      <c r="I35" s="44">
        <v>3.7342212293575904e-001</v>
      </c>
      <c r="J35" s="44">
        <v>5.6211665924503904e-001</v>
      </c>
      <c r="K35" s="44">
        <v>6.7022339783655848e-001</v>
      </c>
      <c r="L35" s="44">
        <v>7.1501254509166744e-001</v>
      </c>
      <c r="M35" s="44">
        <v>7.8396357573461024e-001</v>
      </c>
      <c r="N35" s="44">
        <v>7.9121846278595936e-001</v>
      </c>
      <c r="O35" s="44">
        <v>8.3654814253610384e-001</v>
      </c>
      <c r="P35" s="44">
        <v>8.4862412782645696e-001</v>
      </c>
      <c r="Q35" s="44">
        <v>8.6381971245252496e-001</v>
      </c>
    </row>
    <row r="36" spans="1:17" x14ac:dyDescent="0.25">
      <c r="A36" t="s">
        <v>26</v>
      </c>
      <c r="B36" t="s">
        <v>42</v>
      </c>
      <c r="C36" t="s">
        <v>219</v>
      </c>
      <c r="D36" t="s">
        <v>219</v>
      </c>
      <c r="E36" t="s">
        <v>264</v>
      </c>
      <c r="F36" t="s">
        <v>28</v>
      </c>
      <c r="G36" t="s">
        <v>30</v>
      </c>
      <c r="H36" s="44">
        <v>1.5944244263732236e+001</v>
      </c>
      <c r="I36" s="44">
        <v>1.7779918715168096e+001</v>
      </c>
      <c r="J36" s="44">
        <v>1.9250209006847196e+001</v>
      </c>
      <c r="K36" s="44">
        <v>2.280149710932242e+001</v>
      </c>
      <c r="L36" s="44">
        <v>2.795544925507922e+001</v>
      </c>
      <c r="M36" s="44">
        <v>3.1566260654258712e+001</v>
      </c>
      <c r="N36" s="44">
        <v>3.7613067025913848e+001</v>
      </c>
      <c r="O36" s="44">
        <v>4.172797097170968e+001</v>
      </c>
      <c r="P36" s="44">
        <v>4.7160586088636888e+001</v>
      </c>
      <c r="Q36" s="44">
        <v>5.2261164575660656e+001</v>
      </c>
    </row>
    <row r="37" spans="1:17" x14ac:dyDescent="0.25">
      <c r="A37" t="s">
        <v>26</v>
      </c>
      <c r="B37" t="s">
        <v>42</v>
      </c>
      <c r="C37" t="s">
        <v>219</v>
      </c>
      <c r="D37" t="s">
        <v>219</v>
      </c>
      <c r="E37" t="s">
        <v>264</v>
      </c>
      <c r="F37" t="s">
        <v>28</v>
      </c>
      <c r="G37" t="s">
        <v>31</v>
      </c>
      <c r="H37" s="44">
        <v>7.1e+002</v>
      </c>
      <c r="I37" s="44">
        <v>6.67e+002</v>
      </c>
      <c r="J37" s="44">
        <v>6.41e+002</v>
      </c>
      <c r="K37" s="44">
        <v>6.22e+002</v>
      </c>
      <c r="L37" s="44">
        <v>6.07e+002</v>
      </c>
      <c r="M37" s="44">
        <v>5.94e+002</v>
      </c>
      <c r="N37" s="44">
        <v>5.83e+002</v>
      </c>
      <c r="O37" s="44">
        <v>5.73e+002</v>
      </c>
      <c r="P37" s="44">
        <v>5.62e+002</v>
      </c>
      <c r="Q37" s="44">
        <v>5.53e+002</v>
      </c>
    </row>
    <row r="38" spans="1:17" x14ac:dyDescent="0.25">
      <c r="A38" t="s">
        <v>26</v>
      </c>
      <c r="B38" t="s">
        <v>42</v>
      </c>
      <c r="C38" t="s">
        <v>244</v>
      </c>
      <c r="D38" t="s">
        <v>244</v>
      </c>
      <c r="E38" t="s">
        <v>264</v>
      </c>
      <c r="F38" t="s">
        <v>28</v>
      </c>
      <c r="G38" t="s">
        <v>29</v>
      </c>
      <c r="H38" s="44">
        <v>2.203508777561414e-002</v>
      </c>
      <c r="I38" s="44">
        <v>2.203508777561414e-002</v>
      </c>
      <c r="J38" s="44">
        <v>6.753224484697032e-002</v>
      </c>
      <c r="K38" s="44">
        <v>2.81625416080339e-001</v>
      </c>
      <c r="L38" s="44">
        <v>4.661313580024988e-001</v>
      </c>
      <c r="M38" s="44">
        <v>6.3522231500031888e-001</v>
      </c>
      <c r="N38" s="44">
        <v>7.0257339512060304e-001</v>
      </c>
      <c r="O38" s="44">
        <v>7.7771412380004288e-001</v>
      </c>
      <c r="P38" s="44">
        <v>8.0948191703177152e-001</v>
      </c>
      <c r="Q38" s="44">
        <v>8.542799614959752e-001</v>
      </c>
    </row>
    <row r="39" spans="1:17" x14ac:dyDescent="0.25">
      <c r="A39" t="s">
        <v>26</v>
      </c>
      <c r="B39" t="s">
        <v>42</v>
      </c>
      <c r="C39" t="s">
        <v>244</v>
      </c>
      <c r="D39" t="s">
        <v>244</v>
      </c>
      <c r="E39" t="s">
        <v>264</v>
      </c>
      <c r="F39" t="s">
        <v>28</v>
      </c>
      <c r="G39" t="s">
        <v>30</v>
      </c>
      <c r="H39" s="44">
        <v>2.7308537888168596e+001</v>
      </c>
      <c r="I39" s="44">
        <v>2.7308537888168596e+001</v>
      </c>
      <c r="J39" s="44">
        <v>2.0682931019799452e+001</v>
      </c>
      <c r="K39" s="44">
        <v>2.2380152226923688e+001</v>
      </c>
      <c r="L39" s="44">
        <v>2.4978324145376556e+001</v>
      </c>
      <c r="M39" s="44">
        <v>2.7681100269901996e+001</v>
      </c>
      <c r="N39" s="44">
        <v>3.3560779573090932e+001</v>
      </c>
      <c r="O39" s="44">
        <v>3.8390807867767296e+001</v>
      </c>
      <c r="P39" s="44">
        <v>4.4724352856102744e+001</v>
      </c>
      <c r="Q39" s="44">
        <v>5.0057562456675536e+001</v>
      </c>
    </row>
    <row r="40" spans="1:17" x14ac:dyDescent="0.25">
      <c r="A40" t="s">
        <v>26</v>
      </c>
      <c r="B40" t="s">
        <v>42</v>
      </c>
      <c r="C40" t="s">
        <v>244</v>
      </c>
      <c r="D40" t="s">
        <v>244</v>
      </c>
      <c r="E40" t="s">
        <v>264</v>
      </c>
      <c r="F40" t="s">
        <v>28</v>
      </c>
      <c r="G40" t="s">
        <v>31</v>
      </c>
      <c r="H40" s="44">
        <v>8.02e+002</v>
      </c>
      <c r="I40" s="44">
        <v>8.02e+002</v>
      </c>
      <c r="J40" s="44">
        <v>7.66e+002</v>
      </c>
      <c r="K40" s="44">
        <v>6.85e+002</v>
      </c>
      <c r="L40" s="44">
        <v>6.53e+002</v>
      </c>
      <c r="M40" s="44">
        <v>6.31e+002</v>
      </c>
      <c r="N40" s="44">
        <v>6.14e+002</v>
      </c>
      <c r="O40" s="44">
        <v>6.01e+002</v>
      </c>
      <c r="P40" s="44">
        <v>5.88e+002</v>
      </c>
      <c r="Q40" s="44">
        <v>5.76e+002</v>
      </c>
    </row>
    <row r="41" spans="1:17" x14ac:dyDescent="0.25">
      <c r="A41" t="s">
        <v>26</v>
      </c>
      <c r="B41" t="s">
        <v>42</v>
      </c>
      <c r="C41" t="s">
        <v>282</v>
      </c>
      <c r="D41" t="s">
        <v>282</v>
      </c>
      <c r="E41" t="s">
        <v>264</v>
      </c>
      <c r="F41" t="s">
        <v>28</v>
      </c>
      <c r="G41" t="s">
        <v>29</v>
      </c>
      <c r="H41" s="44">
        <v>4.0415430435883352e-001</v>
      </c>
      <c r="I41" s="44">
        <v>8.1045915246956944e-001</v>
      </c>
      <c r="J41" s="44">
        <v>9.1782988516210176e-001</v>
      </c>
      <c r="K41" s="44">
        <v>9.8130221682373776e-001</v>
      </c>
      <c r="L41" s="44">
        <v>9.9300788817172496e-001</v>
      </c>
      <c r="M41" s="44">
        <v>1.e+000</v>
      </c>
      <c r="N41" s="44">
        <v>1.e+000</v>
      </c>
      <c r="O41" s="44">
        <v>1.e+000</v>
      </c>
      <c r="P41" s="44">
        <v>1.e+000</v>
      </c>
      <c r="Q41" s="44">
        <v>1.e+000</v>
      </c>
    </row>
    <row r="42" spans="1:17" x14ac:dyDescent="0.25">
      <c r="A42" t="s">
        <v>26</v>
      </c>
      <c r="B42" t="s">
        <v>42</v>
      </c>
      <c r="C42" t="s">
        <v>282</v>
      </c>
      <c r="D42" t="s">
        <v>282</v>
      </c>
      <c r="E42" t="s">
        <v>264</v>
      </c>
      <c r="F42" t="s">
        <v>28</v>
      </c>
      <c r="G42" t="s">
        <v>30</v>
      </c>
      <c r="H42" s="44">
        <v>1.1152875925560968e+001</v>
      </c>
      <c r="I42" s="44">
        <v>1.5259255619357824e+001</v>
      </c>
      <c r="J42" s="44">
        <v>2.2595982371154156e+001</v>
      </c>
      <c r="K42" s="44">
        <v>3.0223442310256648e+001</v>
      </c>
      <c r="L42" s="44">
        <v>3.8831115128007536e+001</v>
      </c>
      <c r="M42" s="44">
        <v>4.7238322063839296e+001</v>
      </c>
      <c r="N42" s="44">
        <v>5.515851299571312e+001</v>
      </c>
      <c r="O42" s="44">
        <v>6.4962220407977488e+001</v>
      </c>
      <c r="P42" s="44">
        <v>7.449202933387192e+001</v>
      </c>
      <c r="Q42" s="44">
        <v>8.27370021533884e+001</v>
      </c>
    </row>
    <row r="43" spans="1:17" x14ac:dyDescent="0.25">
      <c r="A43" t="s">
        <v>26</v>
      </c>
      <c r="B43" t="s">
        <v>42</v>
      </c>
      <c r="C43" t="s">
        <v>282</v>
      </c>
      <c r="D43" t="s">
        <v>282</v>
      </c>
      <c r="E43" t="s">
        <v>264</v>
      </c>
      <c r="F43" t="s">
        <v>28</v>
      </c>
      <c r="G43" t="s">
        <v>31</v>
      </c>
      <c r="H43" s="44">
        <v>6.83e+002</v>
      </c>
      <c r="I43" s="44">
        <v>6.47e+002</v>
      </c>
      <c r="J43" s="44">
        <v>6.24e+002</v>
      </c>
      <c r="K43" s="44">
        <v>6.11e+002</v>
      </c>
      <c r="L43" s="44">
        <v>5.98e+002</v>
      </c>
      <c r="M43" s="44">
        <v>5.87e+002</v>
      </c>
      <c r="N43" s="44">
        <v>5.78e+002</v>
      </c>
      <c r="O43" s="44">
        <v>5.65e+002</v>
      </c>
      <c r="P43" s="44">
        <v>5.57e+002</v>
      </c>
      <c r="Q43" s="44">
        <v>5.49e+002</v>
      </c>
    </row>
    <row r="44" spans="1:17" x14ac:dyDescent="0.25">
      <c r="A44" t="s">
        <v>102</v>
      </c>
      <c r="B44" t="s">
        <v>42</v>
      </c>
      <c r="C44" t="s">
        <v>114</v>
      </c>
      <c r="D44" t="s">
        <v>114</v>
      </c>
      <c r="E44" t="s">
        <v>264</v>
      </c>
      <c r="F44" t="s">
        <v>28</v>
      </c>
      <c r="G44" t="s">
        <v>29</v>
      </c>
      <c r="H44" s="44">
        <v>5.9334934243512112e-001</v>
      </c>
      <c r="I44" s="44">
        <v>6.8030426210102416e-001</v>
      </c>
      <c r="J44" s="44">
        <v>7.3539065835292288e-001</v>
      </c>
      <c r="K44" s="44">
        <v>7.8301837480023264e-001</v>
      </c>
      <c r="L44" s="44">
        <v>8.0506338753605984e-001</v>
      </c>
      <c r="M44" s="44">
        <v>8.1899051081759056e-001</v>
      </c>
      <c r="N44" s="44">
        <v>8.4223486868162512e-001</v>
      </c>
      <c r="O44" s="44">
        <v>8.5033933487881552e-001</v>
      </c>
      <c r="P44" s="44">
        <v>8.5722129661192896e-001</v>
      </c>
      <c r="Q44" s="44">
        <v>8.6251112027684192e-001</v>
      </c>
    </row>
    <row r="45" spans="1:17" x14ac:dyDescent="0.25">
      <c r="A45" t="s">
        <v>102</v>
      </c>
      <c r="B45" t="s">
        <v>42</v>
      </c>
      <c r="C45" t="s">
        <v>114</v>
      </c>
      <c r="D45" t="s">
        <v>114</v>
      </c>
      <c r="E45" t="s">
        <v>264</v>
      </c>
      <c r="F45" t="s">
        <v>28</v>
      </c>
      <c r="G45" t="s">
        <v>30</v>
      </c>
      <c r="H45" s="44">
        <v>4.2449999729906648e+000</v>
      </c>
      <c r="I45" s="44">
        <v>8.9140967031304016e+000</v>
      </c>
      <c r="J45" s="44">
        <v>1.3319200120386138e+001</v>
      </c>
      <c r="K45" s="44">
        <v>1.733016222323767e+001</v>
      </c>
      <c r="L45" s="44">
        <v>2.1683609508432296e+001</v>
      </c>
      <c r="M45" s="44">
        <v>2.610190338843454e+001</v>
      </c>
      <c r="N45" s="44">
        <v>2.9976791955788404e+001</v>
      </c>
      <c r="O45" s="44">
        <v>3.4245517140251904e+001</v>
      </c>
      <c r="P45" s="44">
        <v>3.8620831822484912e+001</v>
      </c>
      <c r="Q45" s="44">
        <v>4.305052575544516e+001</v>
      </c>
    </row>
    <row r="46" spans="1:17" x14ac:dyDescent="0.25">
      <c r="A46" t="s">
        <v>102</v>
      </c>
      <c r="B46" t="s">
        <v>42</v>
      </c>
      <c r="C46" t="s">
        <v>114</v>
      </c>
      <c r="D46" t="s">
        <v>114</v>
      </c>
      <c r="E46" t="s">
        <v>264</v>
      </c>
      <c r="F46" t="s">
        <v>28</v>
      </c>
      <c r="G46" t="s">
        <v>31</v>
      </c>
      <c r="H46" s="44">
        <v>5.37725e+002</v>
      </c>
      <c r="I46" s="44">
        <v>4.1076100000000008e+002</v>
      </c>
      <c r="J46" s="44">
        <v>3.3283e+002</v>
      </c>
      <c r="K46" s="44">
        <v>2.8226499999999996e+002</v>
      </c>
      <c r="L46" s="44">
        <v>2.43316e+002</v>
      </c>
      <c r="M46" s="44">
        <v>2.1896300000000004e+002</v>
      </c>
      <c r="N46" s="44">
        <v>1.9555899999999996e+002</v>
      </c>
      <c r="O46" s="44">
        <v>1.7787e+002</v>
      </c>
      <c r="P46" s="44">
        <v>1.61948e+002</v>
      </c>
      <c r="Q46" s="44">
        <v>1.48966e+002</v>
      </c>
    </row>
    <row r="47" spans="1:17" x14ac:dyDescent="0.25">
      <c r="A47" t="s">
        <v>102</v>
      </c>
      <c r="B47" t="s">
        <v>42</v>
      </c>
      <c r="C47" t="s">
        <v>139</v>
      </c>
      <c r="D47" t="s">
        <v>139</v>
      </c>
      <c r="E47" t="s">
        <v>264</v>
      </c>
      <c r="F47" t="s">
        <v>28</v>
      </c>
      <c r="G47" t="s">
        <v>29</v>
      </c>
      <c r="H47" s="44">
        <v>5.8134150443219992e-001</v>
      </c>
      <c r="I47" s="44">
        <v>7.0877434632621848e-001</v>
      </c>
      <c r="J47" s="44">
        <v>7.4398963711283872e-001</v>
      </c>
      <c r="K47" s="44">
        <v>8.2032719115254704e-001</v>
      </c>
      <c r="L47" s="44">
        <v>8.3744335865344288e-001</v>
      </c>
      <c r="M47" s="44">
        <v>8.5122300662877936e-001</v>
      </c>
      <c r="N47" s="44">
        <v>8.6871577435611648e-001</v>
      </c>
      <c r="O47" s="44">
        <v>8.8904624355714624e-001</v>
      </c>
      <c r="P47" s="44">
        <v>8.9322223126187904e-001</v>
      </c>
      <c r="Q47" s="44">
        <v>8.951408697023376e-001</v>
      </c>
    </row>
    <row r="48" spans="1:17" x14ac:dyDescent="0.25">
      <c r="A48" t="s">
        <v>102</v>
      </c>
      <c r="B48" t="s">
        <v>42</v>
      </c>
      <c r="C48" t="s">
        <v>139</v>
      </c>
      <c r="D48" t="s">
        <v>139</v>
      </c>
      <c r="E48" t="s">
        <v>264</v>
      </c>
      <c r="F48" t="s">
        <v>28</v>
      </c>
      <c r="G48" t="s">
        <v>30</v>
      </c>
      <c r="H48" s="44">
        <v>4.504794134478532e+000</v>
      </c>
      <c r="I48" s="44">
        <v>8.8241225753930688e+000</v>
      </c>
      <c r="J48" s="44">
        <v>1.3607085535372604e+001</v>
      </c>
      <c r="K48" s="44">
        <v>1.7075903744283644e+001</v>
      </c>
      <c r="L48" s="44">
        <v>2.1466903365469124e+001</v>
      </c>
      <c r="M48" s="44">
        <v>2.5835477273825752e+001</v>
      </c>
      <c r="N48" s="44">
        <v>2.9815229361775352e+001</v>
      </c>
      <c r="O48" s="44">
        <v>3.3680810021284632e+001</v>
      </c>
      <c r="P48" s="44">
        <v>3.8070169123022528e+001</v>
      </c>
      <c r="Q48" s="44">
        <v>4.250177150388368e+001</v>
      </c>
    </row>
    <row r="49" spans="1:17" x14ac:dyDescent="0.25">
      <c r="A49" t="s">
        <v>102</v>
      </c>
      <c r="B49" t="s">
        <v>42</v>
      </c>
      <c r="C49" t="s">
        <v>139</v>
      </c>
      <c r="D49" t="s">
        <v>139</v>
      </c>
      <c r="E49" t="s">
        <v>264</v>
      </c>
      <c r="F49" t="s">
        <v>28</v>
      </c>
      <c r="G49" t="s">
        <v>31</v>
      </c>
      <c r="H49" s="44">
        <v>5.5323842e+002</v>
      </c>
      <c r="I49" s="44">
        <v>4.1270733e+002</v>
      </c>
      <c r="J49" s="44">
        <v>3.4206176e+002</v>
      </c>
      <c r="K49" s="44">
        <v>2.90116e+002</v>
      </c>
      <c r="L49" s="44">
        <v>2.51806e+002</v>
      </c>
      <c r="M49" s="44">
        <v>2.26798e+002</v>
      </c>
      <c r="N49" s="44">
        <v>2.03162e+002</v>
      </c>
      <c r="O49" s="44">
        <v>1.848483e+002</v>
      </c>
      <c r="P49" s="44">
        <v>1.6984834999999996e+002</v>
      </c>
      <c r="Q49" s="44">
        <v>1.56433e+002</v>
      </c>
    </row>
    <row r="50" spans="1:17" x14ac:dyDescent="0.25">
      <c r="A50" t="s">
        <v>102</v>
      </c>
      <c r="B50" t="s">
        <v>42</v>
      </c>
      <c r="C50" t="s">
        <v>164</v>
      </c>
      <c r="D50" t="s">
        <v>164</v>
      </c>
      <c r="E50" t="s">
        <v>264</v>
      </c>
      <c r="F50" t="s">
        <v>28</v>
      </c>
      <c r="G50" t="s">
        <v>29</v>
      </c>
      <c r="H50" s="44">
        <v>6.259723172268296e-001</v>
      </c>
      <c r="I50" s="44">
        <v>7.2114703028693648e-001</v>
      </c>
      <c r="J50" s="44">
        <v>7.563558974813944e-001</v>
      </c>
      <c r="K50" s="44">
        <v>7.8868175283578944e-001</v>
      </c>
      <c r="L50" s="44">
        <v>8.0936352550776864e-001</v>
      </c>
      <c r="M50" s="44">
        <v>8.2194954445439648e-001</v>
      </c>
      <c r="N50" s="44">
        <v>8.4151042014953216e-001</v>
      </c>
      <c r="O50" s="44">
        <v>8.6476163191072192e-001</v>
      </c>
      <c r="P50" s="44">
        <v>8.73041544648452e-001</v>
      </c>
      <c r="Q50" s="44">
        <v>8.809691910150368e-001</v>
      </c>
    </row>
    <row r="51" spans="1:17" x14ac:dyDescent="0.25">
      <c r="A51" t="s">
        <v>102</v>
      </c>
      <c r="B51" t="s">
        <v>42</v>
      </c>
      <c r="C51" t="s">
        <v>164</v>
      </c>
      <c r="D51" t="s">
        <v>164</v>
      </c>
      <c r="E51" t="s">
        <v>264</v>
      </c>
      <c r="F51" t="s">
        <v>28</v>
      </c>
      <c r="G51" t="s">
        <v>30</v>
      </c>
      <c r="H51" s="44">
        <v>4.6852067825707512e+000</v>
      </c>
      <c r="I51" s="44">
        <v>9.434681426527576e+000</v>
      </c>
      <c r="J51" s="44">
        <v>1.459526365915218e+001</v>
      </c>
      <c r="K51" s="44">
        <v>1.9455875440209216e+001</v>
      </c>
      <c r="L51" s="44">
        <v>2.4301151571438704e+001</v>
      </c>
      <c r="M51" s="44">
        <v>2.9313757332479648e+001</v>
      </c>
      <c r="N51" s="44">
        <v>3.3815835190930604e+001</v>
      </c>
      <c r="O51" s="44">
        <v>3.8044107269401552e+001</v>
      </c>
      <c r="P51" s="44">
        <v>4.2786881372112248e+001</v>
      </c>
      <c r="Q51" s="44">
        <v>4.74385973731002e+001</v>
      </c>
    </row>
    <row r="52" spans="1:17" x14ac:dyDescent="0.25">
      <c r="A52" t="s">
        <v>102</v>
      </c>
      <c r="B52" t="s">
        <v>42</v>
      </c>
      <c r="C52" t="s">
        <v>164</v>
      </c>
      <c r="D52" t="s">
        <v>164</v>
      </c>
      <c r="E52" t="s">
        <v>264</v>
      </c>
      <c r="F52" t="s">
        <v>28</v>
      </c>
      <c r="G52" t="s">
        <v>31</v>
      </c>
      <c r="H52" s="44">
        <v>5.5499846e+002</v>
      </c>
      <c r="I52" s="44">
        <v>4.2752474e+002</v>
      </c>
      <c r="J52" s="44">
        <v>3.4943364e+002</v>
      </c>
      <c r="K52" s="44">
        <v>2.9648235999999992e+002</v>
      </c>
      <c r="L52" s="44">
        <v>2.6012034e+002</v>
      </c>
      <c r="M52" s="44">
        <v>2.3029094e+002</v>
      </c>
      <c r="N52" s="44">
        <v>2.0820006e+002</v>
      </c>
      <c r="O52" s="44">
        <v>1.8773811e+002</v>
      </c>
      <c r="P52" s="44">
        <v>1.70954e+002</v>
      </c>
      <c r="Q52" s="44">
        <v>1.5719691999999996e+002</v>
      </c>
    </row>
    <row r="53" spans="1:17" x14ac:dyDescent="0.25">
      <c r="A53" t="s">
        <v>102</v>
      </c>
      <c r="B53" t="s">
        <v>42</v>
      </c>
      <c r="C53" t="s">
        <v>214</v>
      </c>
      <c r="D53" t="s">
        <v>214</v>
      </c>
      <c r="E53" t="s">
        <v>264</v>
      </c>
      <c r="F53" t="s">
        <v>28</v>
      </c>
      <c r="G53" t="s">
        <v>29</v>
      </c>
      <c r="H53" s="44">
        <v>5.182856376440472e-001</v>
      </c>
      <c r="I53" s="44">
        <v>6.746153826469532e-001</v>
      </c>
      <c r="J53" s="44">
        <v>7.3586332769026864e-001</v>
      </c>
      <c r="K53" s="44">
        <v>7.716639107772744e-001</v>
      </c>
      <c r="L53" s="44">
        <v>7.925151012057824e-001</v>
      </c>
      <c r="M53" s="44">
        <v>8.119377518351088e-001</v>
      </c>
      <c r="N53" s="44">
        <v>8.3253908200512144e-001</v>
      </c>
      <c r="O53" s="44">
        <v>8.4117123519029312e-001</v>
      </c>
      <c r="P53" s="44">
        <v>8.4585752663766816e-001</v>
      </c>
      <c r="Q53" s="44">
        <v>8.5991837582988192e-001</v>
      </c>
    </row>
    <row r="54" spans="1:17" x14ac:dyDescent="0.25">
      <c r="A54" t="s">
        <v>102</v>
      </c>
      <c r="B54" t="s">
        <v>42</v>
      </c>
      <c r="C54" t="s">
        <v>214</v>
      </c>
      <c r="D54" t="s">
        <v>214</v>
      </c>
      <c r="E54" t="s">
        <v>264</v>
      </c>
      <c r="F54" t="s">
        <v>28</v>
      </c>
      <c r="G54" t="s">
        <v>30</v>
      </c>
      <c r="H54" s="44">
        <v>6.8422900100920624e+000</v>
      </c>
      <c r="I54" s="44">
        <v>1.2401218660783444e+001</v>
      </c>
      <c r="J54" s="44">
        <v>1.813045446430728e+001</v>
      </c>
      <c r="K54" s="44">
        <v>2.3921494391274752e+001</v>
      </c>
      <c r="L54" s="44">
        <v>2.986082467297888e+001</v>
      </c>
      <c r="M54" s="44">
        <v>3.544337156310276e+001</v>
      </c>
      <c r="N54" s="44">
        <v>4.0811825291227224e+001</v>
      </c>
      <c r="O54" s="44">
        <v>4.6672612860005456e+001</v>
      </c>
      <c r="P54" s="44">
        <v>5.2526849262607992e+001</v>
      </c>
      <c r="Q54" s="44">
        <v>5.7857344907799448e+001</v>
      </c>
    </row>
    <row r="55" spans="1:17" x14ac:dyDescent="0.25">
      <c r="A55" t="s">
        <v>102</v>
      </c>
      <c r="B55" t="s">
        <v>42</v>
      </c>
      <c r="C55" t="s">
        <v>214</v>
      </c>
      <c r="D55" t="s">
        <v>214</v>
      </c>
      <c r="E55" t="s">
        <v>264</v>
      </c>
      <c r="F55" t="s">
        <v>28</v>
      </c>
      <c r="G55" t="s">
        <v>31</v>
      </c>
      <c r="H55" s="44">
        <v>5.5656461e+002</v>
      </c>
      <c r="I55" s="44">
        <v>4.23996e+002</v>
      </c>
      <c r="J55" s="44">
        <v>3.4645821e+002</v>
      </c>
      <c r="K55" s="44">
        <v>2.98977e+002</v>
      </c>
      <c r="L55" s="44">
        <v>2.6038462e+002</v>
      </c>
      <c r="M55" s="44">
        <v>2.33889e+002</v>
      </c>
      <c r="N55" s="44">
        <v>2.1162251e+002</v>
      </c>
      <c r="O55" s="44">
        <v>1.95415e+002</v>
      </c>
      <c r="P55" s="44">
        <v>1.7849882e+002</v>
      </c>
      <c r="Q55" s="44">
        <v>1.6361504000000004e+002</v>
      </c>
    </row>
    <row r="56" spans="1:17" x14ac:dyDescent="0.25">
      <c r="A56" t="s">
        <v>102</v>
      </c>
      <c r="B56" t="s">
        <v>42</v>
      </c>
      <c r="C56" t="s">
        <v>219</v>
      </c>
      <c r="D56" t="s">
        <v>219</v>
      </c>
      <c r="E56" t="s">
        <v>264</v>
      </c>
      <c r="F56" t="s">
        <v>28</v>
      </c>
      <c r="G56" t="s">
        <v>29</v>
      </c>
      <c r="H56" s="44">
        <v>5.2371240310686512e-001</v>
      </c>
      <c r="I56" s="44">
        <v>6.4364842147465616e-001</v>
      </c>
      <c r="J56" s="44">
        <v>7.0066551400000704e-001</v>
      </c>
      <c r="K56" s="44">
        <v>7.4760546062064608e-001</v>
      </c>
      <c r="L56" s="44">
        <v>7.730812895843336e-001</v>
      </c>
      <c r="M56" s="44">
        <v>7.8323051324891104e-001</v>
      </c>
      <c r="N56" s="44">
        <v>8.182830958117744e-001</v>
      </c>
      <c r="O56" s="44">
        <v>8.3514056940474416e-001</v>
      </c>
      <c r="P56" s="44">
        <v>8.4418204183658432e-001</v>
      </c>
      <c r="Q56" s="44">
        <v>8.5878076033404048e-001</v>
      </c>
    </row>
    <row r="57" spans="1:17" x14ac:dyDescent="0.25">
      <c r="A57" t="s">
        <v>102</v>
      </c>
      <c r="B57" t="s">
        <v>42</v>
      </c>
      <c r="C57" t="s">
        <v>219</v>
      </c>
      <c r="D57" t="s">
        <v>219</v>
      </c>
      <c r="E57" t="s">
        <v>264</v>
      </c>
      <c r="F57" t="s">
        <v>28</v>
      </c>
      <c r="G57" t="s">
        <v>30</v>
      </c>
      <c r="H57" s="44">
        <v>6.697315314283524e+000</v>
      </c>
      <c r="I57" s="44">
        <v>1.283642843916504e+001</v>
      </c>
      <c r="J57" s="44">
        <v>1.8751705962984632e+001</v>
      </c>
      <c r="K57" s="44">
        <v>2.4096804612217232e+001</v>
      </c>
      <c r="L57" s="44">
        <v>2.9897705456537656e+001</v>
      </c>
      <c r="M57" s="44">
        <v>3.60231458009147e+001</v>
      </c>
      <c r="N57" s="44">
        <v>4.0632383831607368e+001</v>
      </c>
      <c r="O57" s="44">
        <v>4.609183202328384e+001</v>
      </c>
      <c r="P57" s="44">
        <v>5.1829333157733968e+001</v>
      </c>
      <c r="Q57" s="44">
        <v>5.706865477337016e+001</v>
      </c>
    </row>
    <row r="58" spans="1:17" x14ac:dyDescent="0.25">
      <c r="A58" t="s">
        <v>102</v>
      </c>
      <c r="B58" t="s">
        <v>42</v>
      </c>
      <c r="C58" t="s">
        <v>219</v>
      </c>
      <c r="D58" t="s">
        <v>219</v>
      </c>
      <c r="E58" t="s">
        <v>264</v>
      </c>
      <c r="F58" t="s">
        <v>28</v>
      </c>
      <c r="G58" t="s">
        <v>31</v>
      </c>
      <c r="H58" s="44">
        <v>5.60727e+002</v>
      </c>
      <c r="I58" s="44">
        <v>4.4054700000000008e+002</v>
      </c>
      <c r="J58" s="44">
        <v>3.6095100000000008e+002</v>
      </c>
      <c r="K58" s="44">
        <v>3.10704e+002</v>
      </c>
      <c r="L58" s="44">
        <v>2.70843e+002</v>
      </c>
      <c r="M58" s="44">
        <v>2.411e+002</v>
      </c>
      <c r="N58" s="44">
        <v>2.1693e+002</v>
      </c>
      <c r="O58" s="44">
        <v>1.96857e+002</v>
      </c>
      <c r="P58" s="44">
        <v>1.81843e+002</v>
      </c>
      <c r="Q58" s="44">
        <v>1.68275e+002</v>
      </c>
    </row>
    <row r="59" spans="1:17" x14ac:dyDescent="0.25">
      <c r="A59" t="s">
        <v>102</v>
      </c>
      <c r="B59" t="s">
        <v>42</v>
      </c>
      <c r="C59" t="s">
        <v>244</v>
      </c>
      <c r="D59" t="s">
        <v>244</v>
      </c>
      <c r="E59" t="s">
        <v>264</v>
      </c>
      <c r="F59" t="s">
        <v>28</v>
      </c>
      <c r="G59" t="s">
        <v>29</v>
      </c>
      <c r="H59" s="44">
        <v>4.5683405361619696e-001</v>
      </c>
      <c r="I59" s="44">
        <v>5.8473741233692016e-001</v>
      </c>
      <c r="J59" s="44">
        <v>6.6554679357532048e-001</v>
      </c>
      <c r="K59" s="44">
        <v>7.1914932184172688e-001</v>
      </c>
      <c r="L59" s="44">
        <v>7.3665381463583984e-001</v>
      </c>
      <c r="M59" s="44">
        <v>7.6592339547127552e-001</v>
      </c>
      <c r="N59" s="44">
        <v>7.8913605059762944e-001</v>
      </c>
      <c r="O59" s="44">
        <v>7.9883913888276944e-001</v>
      </c>
      <c r="P59" s="44">
        <v>8.3762362537279696e-001</v>
      </c>
      <c r="Q59" s="44">
        <v>8.4813312554255376e-001</v>
      </c>
    </row>
    <row r="60" spans="1:17" x14ac:dyDescent="0.25">
      <c r="A60" t="s">
        <v>102</v>
      </c>
      <c r="B60" t="s">
        <v>42</v>
      </c>
      <c r="C60" t="s">
        <v>244</v>
      </c>
      <c r="D60" t="s">
        <v>244</v>
      </c>
      <c r="E60" t="s">
        <v>264</v>
      </c>
      <c r="F60" t="s">
        <v>28</v>
      </c>
      <c r="G60" t="s">
        <v>30</v>
      </c>
      <c r="H60" s="44">
        <v>9.7561174641796384e+000</v>
      </c>
      <c r="I60" s="44">
        <v>1.8153482110883544e+001</v>
      </c>
      <c r="J60" s="44">
        <v>2.535759114437972e+001</v>
      </c>
      <c r="K60" s="44">
        <v>3.2954193393787096e+001</v>
      </c>
      <c r="L60" s="44">
        <v>4.1090859442281968e+001</v>
      </c>
      <c r="M60" s="44">
        <v>4.844169808380008e+001</v>
      </c>
      <c r="N60" s="44">
        <v>5.5584332707529608e+001</v>
      </c>
      <c r="O60" s="44">
        <v>6.3247083224735344e+001</v>
      </c>
      <c r="P60" s="44">
        <v>6.8658615311592016e+001</v>
      </c>
      <c r="Q60" s="44">
        <v>7.5710912453108816e+001</v>
      </c>
    </row>
    <row r="61" spans="1:17" x14ac:dyDescent="0.25">
      <c r="A61" t="s">
        <v>102</v>
      </c>
      <c r="B61" t="s">
        <v>42</v>
      </c>
      <c r="C61" t="s">
        <v>244</v>
      </c>
      <c r="D61" t="s">
        <v>244</v>
      </c>
      <c r="E61" t="s">
        <v>264</v>
      </c>
      <c r="F61" t="s">
        <v>28</v>
      </c>
      <c r="G61" t="s">
        <v>31</v>
      </c>
      <c r="H61" s="44">
        <v>5.71368e+002</v>
      </c>
      <c r="I61" s="44">
        <v>4.30196e+002</v>
      </c>
      <c r="J61" s="44">
        <v>3.56912e+002</v>
      </c>
      <c r="K61" s="44">
        <v>3.0851499999999992e+002</v>
      </c>
      <c r="L61" s="44">
        <v>2.70694e+002</v>
      </c>
      <c r="M61" s="44">
        <v>2.43084e+002</v>
      </c>
      <c r="N61" s="44">
        <v>2.1686600000000004e+002</v>
      </c>
      <c r="O61" s="44">
        <v>1.96876e+002</v>
      </c>
      <c r="P61" s="44">
        <v>1.8198699999999996e+002</v>
      </c>
      <c r="Q61" s="44">
        <v>1.6726300000000004e+002</v>
      </c>
    </row>
    <row r="62" spans="1:17" x14ac:dyDescent="0.25">
      <c r="A62" t="s">
        <v>102</v>
      </c>
      <c r="B62" t="s">
        <v>42</v>
      </c>
      <c r="C62" t="s">
        <v>282</v>
      </c>
      <c r="D62" t="s">
        <v>282</v>
      </c>
      <c r="E62" t="s">
        <v>264</v>
      </c>
      <c r="F62" t="s">
        <v>28</v>
      </c>
      <c r="G62" t="s">
        <v>29</v>
      </c>
      <c r="H62" s="44">
        <v>6.5140140923197696e-001</v>
      </c>
      <c r="I62" s="44">
        <v>7.7683557158665184e-001</v>
      </c>
      <c r="J62" s="44">
        <v>7.9248106184520064e-001</v>
      </c>
      <c r="K62" s="44">
        <v>9.5495236659374912e-001</v>
      </c>
      <c r="L62" s="44">
        <v>9.6264425853177024e-001</v>
      </c>
      <c r="M62" s="44">
        <v>9.6264425853177024e-001</v>
      </c>
      <c r="N62" s="44">
        <v>9.6264425853177024e-001</v>
      </c>
      <c r="O62" s="44">
        <v>9.6716722753378736e-001</v>
      </c>
      <c r="P62" s="44">
        <v>9.6716722753378736e-001</v>
      </c>
      <c r="Q62" s="44">
        <v>9.6786700764353296e-001</v>
      </c>
    </row>
    <row r="63" spans="1:17" x14ac:dyDescent="0.25">
      <c r="A63" t="s">
        <v>102</v>
      </c>
      <c r="B63" t="s">
        <v>42</v>
      </c>
      <c r="C63" t="s">
        <v>282</v>
      </c>
      <c r="D63" t="s">
        <v>282</v>
      </c>
      <c r="E63" t="s">
        <v>264</v>
      </c>
      <c r="F63" t="s">
        <v>28</v>
      </c>
      <c r="G63" t="s">
        <v>30</v>
      </c>
      <c r="H63" s="44">
        <v>1.1252752267536562e+001</v>
      </c>
      <c r="I63" s="44">
        <v>2.057532736700258e+001</v>
      </c>
      <c r="J63" s="44">
        <v>3.0615444670983672e+001</v>
      </c>
      <c r="K63" s="44">
        <v>3.4249959041176268e+001</v>
      </c>
      <c r="L63" s="44">
        <v>4.2911717251711696e+001</v>
      </c>
      <c r="M63" s="44">
        <v>5.068531236055992e+001</v>
      </c>
      <c r="N63" s="44">
        <v>6.0824285549648816e+001</v>
      </c>
      <c r="O63" s="44">
        <v>6.8023063438795032e+001</v>
      </c>
      <c r="P63" s="44">
        <v>7.7708295955552544e+001</v>
      </c>
      <c r="Q63" s="44">
        <v>8.6949111370402896e+001</v>
      </c>
    </row>
    <row r="64" spans="1:17" x14ac:dyDescent="0.25">
      <c r="A64" t="s">
        <v>102</v>
      </c>
      <c r="B64" t="s">
        <v>42</v>
      </c>
      <c r="C64" t="s">
        <v>282</v>
      </c>
      <c r="D64" t="s">
        <v>282</v>
      </c>
      <c r="E64" t="s">
        <v>264</v>
      </c>
      <c r="F64" t="s">
        <v>28</v>
      </c>
      <c r="G64" t="s">
        <v>31</v>
      </c>
      <c r="H64" s="44">
        <v>5.30375e+002</v>
      </c>
      <c r="I64" s="44">
        <v>3.76596e+002</v>
      </c>
      <c r="J64" s="44">
        <v>3.17892e+002</v>
      </c>
      <c r="K64" s="44">
        <v>2.76771e+002</v>
      </c>
      <c r="L64" s="44">
        <v>2.47383e+002</v>
      </c>
      <c r="M64" s="44">
        <v>2.2482800000000004e+002</v>
      </c>
      <c r="N64" s="44">
        <v>1.9911199999999996e+002</v>
      </c>
      <c r="O64" s="44">
        <v>1.82773e+002</v>
      </c>
      <c r="P64" s="44">
        <v>1.71926e+002</v>
      </c>
      <c r="Q64" s="44">
        <v>1.5483600000000004e+002</v>
      </c>
    </row>
    <row r="65" spans="1:17" x14ac:dyDescent="0.25">
      <c r="A65" t="s">
        <v>32</v>
      </c>
      <c r="B65" t="s">
        <v>42</v>
      </c>
      <c r="C65" t="s">
        <v>114</v>
      </c>
      <c r="D65" t="s">
        <v>114</v>
      </c>
      <c r="E65" t="s">
        <v>264</v>
      </c>
      <c r="F65" t="s">
        <v>28</v>
      </c>
      <c r="G65" t="s">
        <v>29</v>
      </c>
      <c r="H65" s="44">
        <v>5.819218423983992e-001</v>
      </c>
      <c r="I65" s="44">
        <v>6.7506902608731544e-001</v>
      </c>
      <c r="J65" s="44">
        <v>7.3176541798379008e-001</v>
      </c>
      <c r="K65" s="44">
        <v>7.6304740514862688e-001</v>
      </c>
      <c r="L65" s="44">
        <v>7.9457453396319056e-001</v>
      </c>
      <c r="M65" s="44">
        <v>8.054951150768976e-001</v>
      </c>
      <c r="N65" s="44">
        <v>8.259874628807752e-001</v>
      </c>
      <c r="O65" s="44">
        <v>8.4174500460011696e-001</v>
      </c>
      <c r="P65" s="44">
        <v>8.5716581114485856e-001</v>
      </c>
      <c r="Q65" s="44">
        <v>8.6094562576190048e-001</v>
      </c>
    </row>
    <row r="66" spans="1:17" x14ac:dyDescent="0.25">
      <c r="A66" t="s">
        <v>32</v>
      </c>
      <c r="B66" t="s">
        <v>42</v>
      </c>
      <c r="C66" t="s">
        <v>114</v>
      </c>
      <c r="D66" t="s">
        <v>114</v>
      </c>
      <c r="E66" t="s">
        <v>264</v>
      </c>
      <c r="F66" t="s">
        <v>28</v>
      </c>
      <c r="G66" t="s">
        <v>30</v>
      </c>
      <c r="H66" s="44">
        <v>4.585339583546772e+000</v>
      </c>
      <c r="I66" s="44">
        <v>9.2404738253755712e+000</v>
      </c>
      <c r="J66" s="44">
        <v>1.3661491121211228e+001</v>
      </c>
      <c r="K66" s="44">
        <v>1.7897803702340902e+001</v>
      </c>
      <c r="L66" s="44">
        <v>2.2046336065815504e+001</v>
      </c>
      <c r="M66" s="44">
        <v>2.660782192205998e+001</v>
      </c>
      <c r="N66" s="44">
        <v>3.0576418739645152e+001</v>
      </c>
      <c r="O66" s="44">
        <v>3.4700608834373128e+001</v>
      </c>
      <c r="P66" s="44">
        <v>3.8713505928889552e+001</v>
      </c>
      <c r="Q66" s="44">
        <v>4.3202029902411872e+001</v>
      </c>
    </row>
    <row r="67" spans="1:17" x14ac:dyDescent="0.25">
      <c r="A67" t="s">
        <v>32</v>
      </c>
      <c r="B67" t="s">
        <v>42</v>
      </c>
      <c r="C67" t="s">
        <v>114</v>
      </c>
      <c r="D67" t="s">
        <v>114</v>
      </c>
      <c r="E67" t="s">
        <v>264</v>
      </c>
      <c r="F67" t="s">
        <v>28</v>
      </c>
      <c r="G67" t="s">
        <v>31</v>
      </c>
      <c r="H67" s="44">
        <v>5.06e+002</v>
      </c>
      <c r="I67" s="44">
        <v>3.8e+002</v>
      </c>
      <c r="J67" s="44">
        <v>3.07e+002</v>
      </c>
      <c r="K67" s="44">
        <v>2.58e+002</v>
      </c>
      <c r="L67" s="44">
        <v>2.23e+002</v>
      </c>
      <c r="M67" s="44">
        <v>1.97e+002</v>
      </c>
      <c r="N67" s="44">
        <v>1.76e+002</v>
      </c>
      <c r="O67" s="44">
        <v>1.59e+002</v>
      </c>
      <c r="P67" s="44">
        <v>1.46e+002</v>
      </c>
      <c r="Q67" s="44">
        <v>1.36e+002</v>
      </c>
    </row>
    <row r="68" spans="1:17" x14ac:dyDescent="0.25">
      <c r="A68" t="s">
        <v>32</v>
      </c>
      <c r="B68" t="s">
        <v>42</v>
      </c>
      <c r="C68" t="s">
        <v>139</v>
      </c>
      <c r="D68" t="s">
        <v>139</v>
      </c>
      <c r="E68" t="s">
        <v>264</v>
      </c>
      <c r="F68" t="s">
        <v>28</v>
      </c>
      <c r="G68" t="s">
        <v>29</v>
      </c>
      <c r="H68" s="44">
        <v>5.8532476685832728e-001</v>
      </c>
      <c r="I68" s="44">
        <v>6.6873558166254824e-001</v>
      </c>
      <c r="J68" s="44">
        <v>7.1670303252460264e-001</v>
      </c>
      <c r="K68" s="44">
        <v>7.6612067900736224e-001</v>
      </c>
      <c r="L68" s="44">
        <v>8.1898276814044672e-001</v>
      </c>
      <c r="M68" s="44">
        <v>8.406765873985328e-001</v>
      </c>
      <c r="N68" s="44">
        <v>8.608354284331448e-001</v>
      </c>
      <c r="O68" s="44">
        <v>8.7547033584018352e-001</v>
      </c>
      <c r="P68" s="44">
        <v>8.8323458106846224e-001</v>
      </c>
      <c r="Q68" s="44">
        <v>8.9060668316743456e-001</v>
      </c>
    </row>
    <row r="69" spans="1:17" x14ac:dyDescent="0.25">
      <c r="A69" t="s">
        <v>32</v>
      </c>
      <c r="B69" t="s">
        <v>42</v>
      </c>
      <c r="C69" t="s">
        <v>139</v>
      </c>
      <c r="D69" t="s">
        <v>139</v>
      </c>
      <c r="E69" t="s">
        <v>264</v>
      </c>
      <c r="F69" t="s">
        <v>28</v>
      </c>
      <c r="G69" t="s">
        <v>30</v>
      </c>
      <c r="H69" s="44">
        <v>4.5410356027612176e+000</v>
      </c>
      <c r="I69" s="44">
        <v>9.5501990246214688e+000</v>
      </c>
      <c r="J69" s="44">
        <v>1.4246304954173956e+001</v>
      </c>
      <c r="K69" s="44">
        <v>1.8405136686784684e+001</v>
      </c>
      <c r="L69" s="44">
        <v>2.2014234393775408e+001</v>
      </c>
      <c r="M69" s="44">
        <v>2.6172412243966672e+001</v>
      </c>
      <c r="N69" s="44">
        <v>3.0153364226270776e+001</v>
      </c>
      <c r="O69" s="44">
        <v>3.4278861265252576e+001</v>
      </c>
      <c r="P69" s="44">
        <v>3.8532490081084528e+001</v>
      </c>
      <c r="Q69" s="44">
        <v>4.2746080857371856e+001</v>
      </c>
    </row>
    <row r="70" spans="1:17" x14ac:dyDescent="0.25">
      <c r="A70" t="s">
        <v>32</v>
      </c>
      <c r="B70" t="s">
        <v>42</v>
      </c>
      <c r="C70" t="s">
        <v>139</v>
      </c>
      <c r="D70" t="s">
        <v>139</v>
      </c>
      <c r="E70" t="s">
        <v>264</v>
      </c>
      <c r="F70" t="s">
        <v>28</v>
      </c>
      <c r="G70" t="s">
        <v>31</v>
      </c>
      <c r="H70" s="44">
        <v>5.1872108999999992e+002</v>
      </c>
      <c r="I70" s="44">
        <v>3.77e+002</v>
      </c>
      <c r="J70" s="44">
        <v>3.0785564000000008e+002</v>
      </c>
      <c r="K70" s="44">
        <v>2.6130923000000004e+002</v>
      </c>
      <c r="L70" s="44">
        <v>2.2822980000000004e+002</v>
      </c>
      <c r="M70" s="44">
        <v>1.9878515e+002</v>
      </c>
      <c r="N70" s="44">
        <v>1.7707624e+002</v>
      </c>
      <c r="O70" s="44">
        <v>1.61e+002</v>
      </c>
      <c r="P70" s="44">
        <v>1.4646054000000004e+002</v>
      </c>
      <c r="Q70" s="44">
        <v>1.3497822999999998e+002</v>
      </c>
    </row>
    <row r="71" spans="1:17" x14ac:dyDescent="0.25">
      <c r="A71" t="s">
        <v>32</v>
      </c>
      <c r="B71" t="s">
        <v>42</v>
      </c>
      <c r="C71" t="s">
        <v>164</v>
      </c>
      <c r="D71" t="s">
        <v>164</v>
      </c>
      <c r="E71" t="s">
        <v>264</v>
      </c>
      <c r="F71" t="s">
        <v>28</v>
      </c>
      <c r="G71" t="s">
        <v>29</v>
      </c>
      <c r="H71" s="44">
        <v>6.046961834727168e-001</v>
      </c>
      <c r="I71" s="44">
        <v>6.9983454652375792e-001</v>
      </c>
      <c r="J71" s="44">
        <v>7.36566839060876e-001</v>
      </c>
      <c r="K71" s="44">
        <v>7.7975891475695232e-001</v>
      </c>
      <c r="L71" s="44">
        <v>8.1133397703946352e-001</v>
      </c>
      <c r="M71" s="44">
        <v>8.2494073254663824e-001</v>
      </c>
      <c r="N71" s="44">
        <v>8.4089857959841936e-001</v>
      </c>
      <c r="O71" s="44">
        <v>8.506934219063208e-001</v>
      </c>
      <c r="P71" s="44">
        <v>8.6224841314064992e-001</v>
      </c>
      <c r="Q71" s="44">
        <v>8.7163197454872944e-001</v>
      </c>
    </row>
    <row r="72" spans="1:17" x14ac:dyDescent="0.25">
      <c r="A72" t="s">
        <v>32</v>
      </c>
      <c r="B72" t="s">
        <v>42</v>
      </c>
      <c r="C72" t="s">
        <v>164</v>
      </c>
      <c r="D72" t="s">
        <v>164</v>
      </c>
      <c r="E72" t="s">
        <v>264</v>
      </c>
      <c r="F72" t="s">
        <v>28</v>
      </c>
      <c r="G72" t="s">
        <v>30</v>
      </c>
      <c r="H72" s="44">
        <v>5.0339411619900448e+000</v>
      </c>
      <c r="I72" s="44">
        <v>9.9988823780658816e+000</v>
      </c>
      <c r="J72" s="44">
        <v>1.5178002807937716e+001</v>
      </c>
      <c r="K72" s="44">
        <v>1.9786218183990252e+001</v>
      </c>
      <c r="L72" s="44">
        <v>2.4327127475759624e+001</v>
      </c>
      <c r="M72" s="44">
        <v>2.9201705328093964e+001</v>
      </c>
      <c r="N72" s="44">
        <v>3.383114342925668e+001</v>
      </c>
      <c r="O72" s="44">
        <v>3.8595019545024656e+001</v>
      </c>
      <c r="P72" s="44">
        <v>4.3277092603860976e+001</v>
      </c>
      <c r="Q72" s="44">
        <v>4.790962571917124e+001</v>
      </c>
    </row>
    <row r="73" spans="1:17" x14ac:dyDescent="0.25">
      <c r="A73" t="s">
        <v>32</v>
      </c>
      <c r="B73" t="s">
        <v>42</v>
      </c>
      <c r="C73" t="s">
        <v>164</v>
      </c>
      <c r="D73" t="s">
        <v>164</v>
      </c>
      <c r="E73" t="s">
        <v>264</v>
      </c>
      <c r="F73" t="s">
        <v>28</v>
      </c>
      <c r="G73" t="s">
        <v>31</v>
      </c>
      <c r="H73" s="44">
        <v>5.1902734999999992e+002</v>
      </c>
      <c r="I73" s="44">
        <v>3.87e+002</v>
      </c>
      <c r="J73" s="44">
        <v>3.1407017999999992e+002</v>
      </c>
      <c r="K73" s="44">
        <v>2.6646785999999996e+002</v>
      </c>
      <c r="L73" s="44">
        <v>2.3114704e+002</v>
      </c>
      <c r="M73" s="44">
        <v>2.04e+002</v>
      </c>
      <c r="N73" s="44">
        <v>1.8334307999999996e+002</v>
      </c>
      <c r="O73" s="44">
        <v>1.6537122e+002</v>
      </c>
      <c r="P73" s="44">
        <v>1.5058897999999996e+002</v>
      </c>
      <c r="Q73" s="44">
        <v>1.3805431e+002</v>
      </c>
    </row>
    <row r="74" spans="1:17" x14ac:dyDescent="0.25">
      <c r="A74" t="s">
        <v>32</v>
      </c>
      <c r="B74" t="s">
        <v>42</v>
      </c>
      <c r="C74" t="s">
        <v>214</v>
      </c>
      <c r="D74" t="s">
        <v>214</v>
      </c>
      <c r="E74" t="s">
        <v>264</v>
      </c>
      <c r="F74" t="s">
        <v>28</v>
      </c>
      <c r="G74" t="s">
        <v>29</v>
      </c>
      <c r="H74" s="44">
        <v>5.4370570425289112e-001</v>
      </c>
      <c r="I74" s="44">
        <v>6.2885031847657832e-001</v>
      </c>
      <c r="J74" s="44">
        <v>7.01619700167334e-001</v>
      </c>
      <c r="K74" s="44">
        <v>7.5470240233337984e-001</v>
      </c>
      <c r="L74" s="44">
        <v>7.7479586370496e-001</v>
      </c>
      <c r="M74" s="44">
        <v>7.9128091768645904e-001</v>
      </c>
      <c r="N74" s="44">
        <v>8.1171478169369568e-001</v>
      </c>
      <c r="O74" s="44">
        <v>8.2692886901342848e-001</v>
      </c>
      <c r="P74" s="44">
        <v>8.3321723943977184e-001</v>
      </c>
      <c r="Q74" s="44">
        <v>8.3943220226783184e-001</v>
      </c>
    </row>
    <row r="75" spans="1:17" x14ac:dyDescent="0.25">
      <c r="A75" t="s">
        <v>32</v>
      </c>
      <c r="B75" t="s">
        <v>42</v>
      </c>
      <c r="C75" t="s">
        <v>214</v>
      </c>
      <c r="D75" t="s">
        <v>214</v>
      </c>
      <c r="E75" t="s">
        <v>264</v>
      </c>
      <c r="F75" t="s">
        <v>28</v>
      </c>
      <c r="G75" t="s">
        <v>30</v>
      </c>
      <c r="H75" s="44">
        <v>6.7710852118690792e+000</v>
      </c>
      <c r="I75" s="44">
        <v>1.358429432581712e+001</v>
      </c>
      <c r="J75" s="44">
        <v>1.927663447869684e+001</v>
      </c>
      <c r="K75" s="44">
        <v>2.4597889795071256e+001</v>
      </c>
      <c r="L75" s="44">
        <v>3.0750203158783872e+001</v>
      </c>
      <c r="M75" s="44">
        <v>3.66715340914298e+001</v>
      </c>
      <c r="N75" s="44">
        <v>4.2215302909168816e+001</v>
      </c>
      <c r="O75" s="44">
        <v>4.782818458897528e+001</v>
      </c>
      <c r="P75" s="44">
        <v>5.366860614694656e+001</v>
      </c>
      <c r="Q75" s="44">
        <v>5.9645395058494064e+001</v>
      </c>
    </row>
    <row r="76" spans="1:17" x14ac:dyDescent="0.25">
      <c r="A76" t="s">
        <v>32</v>
      </c>
      <c r="B76" t="s">
        <v>42</v>
      </c>
      <c r="C76" t="s">
        <v>214</v>
      </c>
      <c r="D76" t="s">
        <v>214</v>
      </c>
      <c r="E76" t="s">
        <v>264</v>
      </c>
      <c r="F76" t="s">
        <v>28</v>
      </c>
      <c r="G76" t="s">
        <v>31</v>
      </c>
      <c r="H76" s="44">
        <v>5.0673205e+002</v>
      </c>
      <c r="I76" s="44">
        <v>3.9343081000000008e+002</v>
      </c>
      <c r="J76" s="44">
        <v>3.16e+002</v>
      </c>
      <c r="K76" s="44">
        <v>2.689788e+002</v>
      </c>
      <c r="L76" s="44">
        <v>2.3403949e+002</v>
      </c>
      <c r="M76" s="44">
        <v>2.0528723e+002</v>
      </c>
      <c r="N76" s="44">
        <v>1.8461717999999996e+002</v>
      </c>
      <c r="O76" s="44">
        <v>1.6679230000000004e+002</v>
      </c>
      <c r="P76" s="44">
        <v>1.5294869e+002</v>
      </c>
      <c r="Q76" s="44">
        <v>1.4001557000000002e+002</v>
      </c>
    </row>
    <row r="77" spans="1:17" x14ac:dyDescent="0.25">
      <c r="A77" t="s">
        <v>32</v>
      </c>
      <c r="B77" t="s">
        <v>42</v>
      </c>
      <c r="C77" t="s">
        <v>219</v>
      </c>
      <c r="D77" t="s">
        <v>219</v>
      </c>
      <c r="E77" t="s">
        <v>264</v>
      </c>
      <c r="F77" t="s">
        <v>28</v>
      </c>
      <c r="G77" t="s">
        <v>29</v>
      </c>
      <c r="H77" s="44">
        <v>5.119338667821144e-001</v>
      </c>
      <c r="I77" s="44">
        <v>5.9938905363149104e-001</v>
      </c>
      <c r="J77" s="44">
        <v>6.600321336670464e-001</v>
      </c>
      <c r="K77" s="44">
        <v>6.9394842890542224e-001</v>
      </c>
      <c r="L77" s="44">
        <v>7.3234699005697504e-001</v>
      </c>
      <c r="M77" s="44">
        <v>7.43286117125596e-001</v>
      </c>
      <c r="N77" s="44">
        <v>7.7085677829515696e-001</v>
      </c>
      <c r="O77" s="44">
        <v>7.8104396952880944e-001</v>
      </c>
      <c r="P77" s="44">
        <v>7.9010349659447184e-001</v>
      </c>
      <c r="Q77" s="44">
        <v>8.0274831529447008e-001</v>
      </c>
    </row>
    <row r="78" spans="1:17" x14ac:dyDescent="0.25">
      <c r="A78" t="s">
        <v>32</v>
      </c>
      <c r="B78" t="s">
        <v>42</v>
      </c>
      <c r="C78" t="s">
        <v>219</v>
      </c>
      <c r="D78" t="s">
        <v>219</v>
      </c>
      <c r="E78" t="s">
        <v>264</v>
      </c>
      <c r="F78" t="s">
        <v>28</v>
      </c>
      <c r="G78" t="s">
        <v>30</v>
      </c>
      <c r="H78" s="44">
        <v>7.0919442245987312e+000</v>
      </c>
      <c r="I78" s="44">
        <v>1.408066097579889e+001</v>
      </c>
      <c r="J78" s="44">
        <v>2.0260243983115556e+001</v>
      </c>
      <c r="K78" s="44">
        <v>2.6483661904629156e+001</v>
      </c>
      <c r="L78" s="44">
        <v>3.202309806866846e+001</v>
      </c>
      <c r="M78" s="44">
        <v>3.8432411172715808e+001</v>
      </c>
      <c r="N78" s="44">
        <v>4.3785054129419536e+001</v>
      </c>
      <c r="O78" s="44">
        <v>4.988112156946288e+001</v>
      </c>
      <c r="P78" s="44">
        <v>5.5851981896155088e+001</v>
      </c>
      <c r="Q78" s="44">
        <v>6.141973275047012e+001</v>
      </c>
    </row>
    <row r="79" spans="1:17" x14ac:dyDescent="0.25">
      <c r="A79" t="s">
        <v>32</v>
      </c>
      <c r="B79" t="s">
        <v>42</v>
      </c>
      <c r="C79" t="s">
        <v>219</v>
      </c>
      <c r="D79" t="s">
        <v>219</v>
      </c>
      <c r="E79" t="s">
        <v>264</v>
      </c>
      <c r="F79" t="s">
        <v>28</v>
      </c>
      <c r="G79" t="s">
        <v>31</v>
      </c>
      <c r="H79" s="44">
        <v>5.23e+002</v>
      </c>
      <c r="I79" s="44">
        <v>3.9e+002</v>
      </c>
      <c r="J79" s="44">
        <v>3.27e+002</v>
      </c>
      <c r="K79" s="44">
        <v>2.79e+002</v>
      </c>
      <c r="L79" s="44">
        <v>2.44e+002</v>
      </c>
      <c r="M79" s="44">
        <v>2.16e+002</v>
      </c>
      <c r="N79" s="44">
        <v>1.94e+002</v>
      </c>
      <c r="O79" s="44">
        <v>1.76e+002</v>
      </c>
      <c r="P79" s="44">
        <v>1.61e+002</v>
      </c>
      <c r="Q79" s="44">
        <v>1.49e+002</v>
      </c>
    </row>
    <row r="80" spans="1:17" x14ac:dyDescent="0.25">
      <c r="A80" t="s">
        <v>32</v>
      </c>
      <c r="B80" t="s">
        <v>42</v>
      </c>
      <c r="C80" t="s">
        <v>244</v>
      </c>
      <c r="D80" t="s">
        <v>244</v>
      </c>
      <c r="E80" t="s">
        <v>264</v>
      </c>
      <c r="F80" t="s">
        <v>28</v>
      </c>
      <c r="G80" t="s">
        <v>29</v>
      </c>
      <c r="H80" s="44">
        <v>4.7817162325066368e-001</v>
      </c>
      <c r="I80" s="44">
        <v>5.8497170713882648e-001</v>
      </c>
      <c r="J80" s="44">
        <v>6.8319742969451056e-001</v>
      </c>
      <c r="K80" s="44">
        <v>7.1000245297976192e-001</v>
      </c>
      <c r="L80" s="44">
        <v>7.3723494209483136e-001</v>
      </c>
      <c r="M80" s="44">
        <v>7.5259722941687152e-001</v>
      </c>
      <c r="N80" s="44">
        <v>7.6686049085542784e-001</v>
      </c>
      <c r="O80" s="44">
        <v>7.8345294619053184e-001</v>
      </c>
      <c r="P80" s="44">
        <v>7.8345294619053184e-001</v>
      </c>
      <c r="Q80" s="44">
        <v>7.8345294619053184e-001</v>
      </c>
    </row>
    <row r="81" spans="1:17" x14ac:dyDescent="0.25">
      <c r="A81" t="s">
        <v>32</v>
      </c>
      <c r="B81" t="s">
        <v>42</v>
      </c>
      <c r="C81" t="s">
        <v>244</v>
      </c>
      <c r="D81" t="s">
        <v>244</v>
      </c>
      <c r="E81" t="s">
        <v>264</v>
      </c>
      <c r="F81" t="s">
        <v>28</v>
      </c>
      <c r="G81" t="s">
        <v>30</v>
      </c>
      <c r="H81" s="44">
        <v>9.3491287535929024e+000</v>
      </c>
      <c r="I81" s="44">
        <v>1.8307410688660236e+001</v>
      </c>
      <c r="J81" s="44">
        <v>2.5061651133785848e+001</v>
      </c>
      <c r="K81" s="44">
        <v>3.3446994649113288e+001</v>
      </c>
      <c r="L81" s="44">
        <v>4.1138799366204032e+001</v>
      </c>
      <c r="M81" s="44">
        <v>4.9358392879682928e+001</v>
      </c>
      <c r="N81" s="44">
        <v>5.7254215196837216e+001</v>
      </c>
      <c r="O81" s="44">
        <v>6.3040915099633936e+001</v>
      </c>
      <c r="P81" s="44">
        <v>6.3040915099633936e+001</v>
      </c>
      <c r="Q81" s="44">
        <v>6.3040915099633936e+001</v>
      </c>
    </row>
    <row r="82" spans="1:17" x14ac:dyDescent="0.25">
      <c r="A82" t="s">
        <v>32</v>
      </c>
      <c r="B82" t="s">
        <v>42</v>
      </c>
      <c r="C82" t="s">
        <v>244</v>
      </c>
      <c r="D82" t="s">
        <v>244</v>
      </c>
      <c r="E82" t="s">
        <v>264</v>
      </c>
      <c r="F82" t="s">
        <v>28</v>
      </c>
      <c r="G82" t="s">
        <v>31</v>
      </c>
      <c r="H82" s="44">
        <v>5.47e+002</v>
      </c>
      <c r="I82" s="44">
        <v>4.07e+002</v>
      </c>
      <c r="J82" s="44">
        <v>3.32e+002</v>
      </c>
      <c r="K82" s="44">
        <v>2.85e+002</v>
      </c>
      <c r="L82" s="44">
        <v>2.45e+002</v>
      </c>
      <c r="M82" s="44">
        <v>2.18e+002</v>
      </c>
      <c r="N82" s="44">
        <v>1.98e+002</v>
      </c>
      <c r="O82" s="44">
        <v>1.83e+002</v>
      </c>
      <c r="P82" s="44">
        <v>1.83e+002</v>
      </c>
      <c r="Q82" s="44">
        <v>1.83e+002</v>
      </c>
    </row>
    <row r="83" spans="1:17" x14ac:dyDescent="0.25">
      <c r="A83" t="s">
        <v>32</v>
      </c>
      <c r="B83" t="s">
        <v>42</v>
      </c>
      <c r="C83" t="s">
        <v>282</v>
      </c>
      <c r="D83" t="s">
        <v>282</v>
      </c>
      <c r="E83" t="s">
        <v>264</v>
      </c>
      <c r="F83" t="s">
        <v>28</v>
      </c>
      <c r="G83" t="s">
        <v>29</v>
      </c>
      <c r="H83" s="44">
        <v>6.528237265282088e-001</v>
      </c>
      <c r="I83" s="44">
        <v>6.6704689949052624e-001</v>
      </c>
      <c r="J83" s="44">
        <v>8.109711866962128e-001</v>
      </c>
      <c r="K83" s="44">
        <v>9.304458395796768e-001</v>
      </c>
      <c r="L83" s="44">
        <v>9.3514802056101904e-001</v>
      </c>
      <c r="M83" s="44">
        <v>9.4901276956468576e-001</v>
      </c>
      <c r="N83" s="44">
        <v>9.5600488139296064e-001</v>
      </c>
      <c r="O83" s="44">
        <v>9.6264425853177024e-001</v>
      </c>
      <c r="P83" s="44">
        <v>9.6264425853177024e-001</v>
      </c>
      <c r="Q83" s="44">
        <v>9.6264425853177024e-001</v>
      </c>
    </row>
    <row r="84" spans="1:17" x14ac:dyDescent="0.25">
      <c r="A84" t="s">
        <v>32</v>
      </c>
      <c r="B84" t="s">
        <v>42</v>
      </c>
      <c r="C84" t="s">
        <v>282</v>
      </c>
      <c r="D84" t="s">
        <v>282</v>
      </c>
      <c r="E84" t="s">
        <v>264</v>
      </c>
      <c r="F84" t="s">
        <v>28</v>
      </c>
      <c r="G84" t="s">
        <v>30</v>
      </c>
      <c r="H84" s="44">
        <v>1.1446590963558798e+001</v>
      </c>
      <c r="I84" s="44">
        <v>2.286113018299054e+001</v>
      </c>
      <c r="J84" s="44">
        <v>2.9246174865304756e+001</v>
      </c>
      <c r="K84" s="44">
        <v>3.449995108350046e+001</v>
      </c>
      <c r="L84" s="44">
        <v>4.3584023593041344e+001</v>
      </c>
      <c r="M84" s="44">
        <v>5.2217427273953512e+001</v>
      </c>
      <c r="N84" s="44">
        <v>6.1491912471397608e+001</v>
      </c>
      <c r="O84" s="44">
        <v>7.040883610563612e+001</v>
      </c>
      <c r="P84" s="44">
        <v>7.9382681209313024e+001</v>
      </c>
      <c r="Q84" s="44">
        <v>8.7861362205864512e+001</v>
      </c>
    </row>
    <row r="85" spans="1:17" x14ac:dyDescent="0.25">
      <c r="A85" t="s">
        <v>32</v>
      </c>
      <c r="B85" t="s">
        <v>42</v>
      </c>
      <c r="C85" t="s">
        <v>282</v>
      </c>
      <c r="D85" t="s">
        <v>282</v>
      </c>
      <c r="E85" t="s">
        <v>264</v>
      </c>
      <c r="F85" t="s">
        <v>28</v>
      </c>
      <c r="G85" t="s">
        <v>31</v>
      </c>
      <c r="H85" s="44">
        <v>5.15e+002</v>
      </c>
      <c r="I85" s="44">
        <v>3.67e+002</v>
      </c>
      <c r="J85" s="44">
        <v>2.96e+002</v>
      </c>
      <c r="K85" s="44">
        <v>2.49e+002</v>
      </c>
      <c r="L85" s="44">
        <v>2.18e+002</v>
      </c>
      <c r="M85" s="44">
        <v>1.91e+002</v>
      </c>
      <c r="N85" s="44">
        <v>1.69e+002</v>
      </c>
      <c r="O85" s="44">
        <v>1.53e+002</v>
      </c>
      <c r="P85" s="44">
        <v>1.4e+002</v>
      </c>
      <c r="Q85" s="44">
        <v>1.29e+002</v>
      </c>
    </row>
    <row r="86" spans="1:17" x14ac:dyDescent="0.25">
      <c r="A86" t="s">
        <v>37</v>
      </c>
      <c r="B86" t="s">
        <v>42</v>
      </c>
      <c r="C86" t="s">
        <v>114</v>
      </c>
      <c r="D86" t="s">
        <v>114</v>
      </c>
      <c r="E86" t="s">
        <v>264</v>
      </c>
      <c r="F86" t="s">
        <v>28</v>
      </c>
      <c r="G86" t="s">
        <v>29</v>
      </c>
      <c r="H86" s="44">
        <v>5.5543412864835504e-001</v>
      </c>
      <c r="I86" s="44">
        <v>6.3943590378617456e-001</v>
      </c>
      <c r="J86" s="44">
        <v>6.947939974587232e-001</v>
      </c>
      <c r="K86" s="44">
        <v>7.4780129018010752e-001</v>
      </c>
      <c r="L86" s="44">
        <v>7.616954006393712e-001</v>
      </c>
      <c r="M86" s="44">
        <v>7.7921518632381424e-001</v>
      </c>
      <c r="N86" s="44">
        <v>7.8896415512151696e-001</v>
      </c>
      <c r="O86" s="44">
        <v>8.0045011011304704e-001</v>
      </c>
      <c r="P86" s="44">
        <v>8.0463554960579696e-001</v>
      </c>
      <c r="Q86" s="44">
        <v>8.1245488203141744e-001</v>
      </c>
    </row>
    <row r="87" spans="1:17" x14ac:dyDescent="0.25">
      <c r="A87" t="s">
        <v>37</v>
      </c>
      <c r="B87" t="s">
        <v>42</v>
      </c>
      <c r="C87" t="s">
        <v>114</v>
      </c>
      <c r="D87" t="s">
        <v>114</v>
      </c>
      <c r="E87" t="s">
        <v>264</v>
      </c>
      <c r="F87" t="s">
        <v>28</v>
      </c>
      <c r="G87" t="s">
        <v>30</v>
      </c>
      <c r="H87" s="44">
        <v>5.482194825230632e+000</v>
      </c>
      <c r="I87" s="44">
        <v>1.0890441397643868e+001</v>
      </c>
      <c r="J87" s="44">
        <v>1.6053070197133478e+001</v>
      </c>
      <c r="K87" s="44">
        <v>2.0367932053913196e+001</v>
      </c>
      <c r="L87" s="44">
        <v>2.56560321045195e+001</v>
      </c>
      <c r="M87" s="44">
        <v>3.0448770686821496e+001</v>
      </c>
      <c r="N87" s="44">
        <v>3.5538309632155512e+001</v>
      </c>
      <c r="O87" s="44">
        <v>4.0434339987991552e+001</v>
      </c>
      <c r="P87" s="44">
        <v>4.574239505897876e+001</v>
      </c>
      <c r="Q87" s="44">
        <v>5.0707043371954888e+001</v>
      </c>
    </row>
    <row r="88" spans="1:17" x14ac:dyDescent="0.25">
      <c r="A88" t="s">
        <v>37</v>
      </c>
      <c r="B88" t="s">
        <v>42</v>
      </c>
      <c r="C88" t="s">
        <v>114</v>
      </c>
      <c r="D88" t="s">
        <v>114</v>
      </c>
      <c r="E88" t="s">
        <v>264</v>
      </c>
      <c r="F88" t="s">
        <v>28</v>
      </c>
      <c r="G88" t="s">
        <v>31</v>
      </c>
      <c r="H88" s="44">
        <v>6.25e+002</v>
      </c>
      <c r="I88" s="44">
        <v>5.97e+002</v>
      </c>
      <c r="J88" s="44">
        <v>5.82e+002</v>
      </c>
      <c r="K88" s="44">
        <v>5.7e+002</v>
      </c>
      <c r="L88" s="44">
        <v>5.61e+002</v>
      </c>
      <c r="M88" s="44">
        <v>5.55e+002</v>
      </c>
      <c r="N88" s="44">
        <v>5.49e+002</v>
      </c>
      <c r="O88" s="44">
        <v>5.44e+002</v>
      </c>
      <c r="P88" s="44">
        <v>5.4e+002</v>
      </c>
      <c r="Q88" s="44">
        <v>5.36e+002</v>
      </c>
    </row>
    <row r="89" spans="1:17" x14ac:dyDescent="0.25">
      <c r="A89" t="s">
        <v>37</v>
      </c>
      <c r="B89" t="s">
        <v>42</v>
      </c>
      <c r="C89" t="s">
        <v>139</v>
      </c>
      <c r="D89" t="s">
        <v>139</v>
      </c>
      <c r="E89" t="s">
        <v>264</v>
      </c>
      <c r="F89" t="s">
        <v>28</v>
      </c>
      <c r="G89" t="s">
        <v>29</v>
      </c>
      <c r="H89" s="44">
        <v>5.7037363107082224e-001</v>
      </c>
      <c r="I89" s="44">
        <v>6.6512114111593552e-001</v>
      </c>
      <c r="J89" s="44">
        <v>7.0556090568673e-001</v>
      </c>
      <c r="K89" s="44">
        <v>7.3454099836553728e-001</v>
      </c>
      <c r="L89" s="44">
        <v>7.6378742591247552e-001</v>
      </c>
      <c r="M89" s="44">
        <v>7.8742725335457184e-001</v>
      </c>
      <c r="N89" s="44">
        <v>8.0030462036338368e-001</v>
      </c>
      <c r="O89" s="44">
        <v>8.1268952126949504e-001</v>
      </c>
      <c r="P89" s="44">
        <v>8.290749905263512e-001</v>
      </c>
      <c r="Q89" s="44">
        <v>8.3409889930223856e-001</v>
      </c>
    </row>
    <row r="90" spans="1:17" x14ac:dyDescent="0.25">
      <c r="A90" t="s">
        <v>37</v>
      </c>
      <c r="B90" t="s">
        <v>42</v>
      </c>
      <c r="C90" t="s">
        <v>139</v>
      </c>
      <c r="D90" t="s">
        <v>139</v>
      </c>
      <c r="E90" t="s">
        <v>264</v>
      </c>
      <c r="F90" t="s">
        <v>28</v>
      </c>
      <c r="G90" t="s">
        <v>30</v>
      </c>
      <c r="H90" s="44">
        <v>4.6309902108255216e+000</v>
      </c>
      <c r="I90" s="44">
        <v>9.2838492688818272e+000</v>
      </c>
      <c r="J90" s="44">
        <v>1.3968623032654382e+001</v>
      </c>
      <c r="K90" s="44">
        <v>1.854124168790884e+001</v>
      </c>
      <c r="L90" s="44">
        <v>2.277979638358912e+001</v>
      </c>
      <c r="M90" s="44">
        <v>2.701156351878494e+001</v>
      </c>
      <c r="N90" s="44">
        <v>3.140816193989004e+001</v>
      </c>
      <c r="O90" s="44">
        <v>3.5765018435840888e+001</v>
      </c>
      <c r="P90" s="44">
        <v>3.9766154679231248e+001</v>
      </c>
      <c r="Q90" s="44">
        <v>4.4294024819471752e+001</v>
      </c>
    </row>
    <row r="91" spans="1:17" x14ac:dyDescent="0.25">
      <c r="A91" t="s">
        <v>37</v>
      </c>
      <c r="B91" t="s">
        <v>42</v>
      </c>
      <c r="C91" t="s">
        <v>139</v>
      </c>
      <c r="D91" t="s">
        <v>139</v>
      </c>
      <c r="E91" t="s">
        <v>264</v>
      </c>
      <c r="F91" t="s">
        <v>28</v>
      </c>
      <c r="G91" t="s">
        <v>31</v>
      </c>
      <c r="H91" s="44">
        <v>6.27e+002</v>
      </c>
      <c r="I91" s="44">
        <v>5.99e+002</v>
      </c>
      <c r="J91" s="44">
        <v>5.83e+002</v>
      </c>
      <c r="K91" s="44">
        <v>5.71e+002</v>
      </c>
      <c r="L91" s="44">
        <v>5.62e+002</v>
      </c>
      <c r="M91" s="44">
        <v>5.56e+002</v>
      </c>
      <c r="N91" s="44">
        <v>5.5e+002</v>
      </c>
      <c r="O91" s="44">
        <v>5.45e+002</v>
      </c>
      <c r="P91" s="44">
        <v>5.41e+002</v>
      </c>
      <c r="Q91" s="44">
        <v>5.38e+002</v>
      </c>
    </row>
    <row r="92" spans="1:17" x14ac:dyDescent="0.25">
      <c r="A92" t="s">
        <v>37</v>
      </c>
      <c r="B92" t="s">
        <v>42</v>
      </c>
      <c r="C92" t="s">
        <v>164</v>
      </c>
      <c r="D92" t="s">
        <v>164</v>
      </c>
      <c r="E92" t="s">
        <v>264</v>
      </c>
      <c r="F92" t="s">
        <v>28</v>
      </c>
      <c r="G92" t="s">
        <v>29</v>
      </c>
      <c r="H92" s="44">
        <v>6.2186630138519488e-001</v>
      </c>
      <c r="I92" s="44">
        <v>6.8506792307542464e-001</v>
      </c>
      <c r="J92" s="44">
        <v>7.3037996078020896e-001</v>
      </c>
      <c r="K92" s="44">
        <v>7.6639113796558592e-001</v>
      </c>
      <c r="L92" s="44">
        <v>7.8494994873764224e-001</v>
      </c>
      <c r="M92" s="44">
        <v>7.9794824390937264e-001</v>
      </c>
      <c r="N92" s="44">
        <v>8.0151292642890272e-001</v>
      </c>
      <c r="O92" s="44">
        <v>8.1875683370679936e-001</v>
      </c>
      <c r="P92" s="44">
        <v>8.2190717449787488e-001</v>
      </c>
      <c r="Q92" s="44">
        <v>8.3007158718358496e-001</v>
      </c>
    </row>
    <row r="93" spans="1:17" x14ac:dyDescent="0.25">
      <c r="A93" t="s">
        <v>37</v>
      </c>
      <c r="B93" t="s">
        <v>42</v>
      </c>
      <c r="C93" t="s">
        <v>164</v>
      </c>
      <c r="D93" t="s">
        <v>164</v>
      </c>
      <c r="E93" t="s">
        <v>264</v>
      </c>
      <c r="F93" t="s">
        <v>28</v>
      </c>
      <c r="G93" t="s">
        <v>30</v>
      </c>
      <c r="H93" s="44">
        <v>4.8076007110732088e+000</v>
      </c>
      <c r="I93" s="44">
        <v>9.913113383092688e+000</v>
      </c>
      <c r="J93" s="44">
        <v>1.4943517059979788e+001</v>
      </c>
      <c r="K93" s="44">
        <v>1.9835136964445256e+001</v>
      </c>
      <c r="L93" s="44">
        <v>2.4793268609561888e+001</v>
      </c>
      <c r="M93" s="44">
        <v>2.9822288823950248e+001</v>
      </c>
      <c r="N93" s="44">
        <v>3.5091682998029656e+001</v>
      </c>
      <c r="O93" s="44">
        <v>3.9635231727108736e+001</v>
      </c>
      <c r="P93" s="44">
        <v>4.4856768125220848e+001</v>
      </c>
      <c r="Q93" s="44">
        <v>4.9646504995830352e+001</v>
      </c>
    </row>
    <row r="94" spans="1:17" x14ac:dyDescent="0.25">
      <c r="A94" t="s">
        <v>37</v>
      </c>
      <c r="B94" t="s">
        <v>42</v>
      </c>
      <c r="C94" t="s">
        <v>164</v>
      </c>
      <c r="D94" t="s">
        <v>164</v>
      </c>
      <c r="E94" t="s">
        <v>264</v>
      </c>
      <c r="F94" t="s">
        <v>28</v>
      </c>
      <c r="G94" t="s">
        <v>31</v>
      </c>
      <c r="H94" s="44">
        <v>6.25e+002</v>
      </c>
      <c r="I94" s="44">
        <v>5.98e+002</v>
      </c>
      <c r="J94" s="44">
        <v>5.82e+002</v>
      </c>
      <c r="K94" s="44">
        <v>5.72e+002</v>
      </c>
      <c r="L94" s="44">
        <v>5.63e+002</v>
      </c>
      <c r="M94" s="44">
        <v>5.57e+002</v>
      </c>
      <c r="N94" s="44">
        <v>5.51e+002</v>
      </c>
      <c r="O94" s="44">
        <v>5.46e+002</v>
      </c>
      <c r="P94" s="44">
        <v>5.42e+002</v>
      </c>
      <c r="Q94" s="44">
        <v>5.38e+002</v>
      </c>
    </row>
    <row r="95" spans="1:17" x14ac:dyDescent="0.25">
      <c r="A95" t="s">
        <v>37</v>
      </c>
      <c r="B95" t="s">
        <v>42</v>
      </c>
      <c r="C95" t="s">
        <v>214</v>
      </c>
      <c r="D95" t="s">
        <v>214</v>
      </c>
      <c r="E95" t="s">
        <v>264</v>
      </c>
      <c r="F95" t="s">
        <v>28</v>
      </c>
      <c r="G95" t="s">
        <v>29</v>
      </c>
      <c r="H95" s="44">
        <v>5.2190858424000816e-001</v>
      </c>
      <c r="I95" s="44">
        <v>6.15020976830052e-001</v>
      </c>
      <c r="J95" s="44">
        <v>6.7228709410275096e-001</v>
      </c>
      <c r="K95" s="44">
        <v>7.0928467048582864e-001</v>
      </c>
      <c r="L95" s="44">
        <v>7.3781315189348944e-001</v>
      </c>
      <c r="M95" s="44">
        <v>7.5586114785981264e-001</v>
      </c>
      <c r="N95" s="44">
        <v>7.7644448393273984e-001</v>
      </c>
      <c r="O95" s="44">
        <v>7.8417905681377648e-001</v>
      </c>
      <c r="P95" s="44">
        <v>7.97941233530672e-001</v>
      </c>
      <c r="Q95" s="44">
        <v>8.218357402763608e-001</v>
      </c>
    </row>
    <row r="96" spans="1:17" x14ac:dyDescent="0.25">
      <c r="A96" t="s">
        <v>37</v>
      </c>
      <c r="B96" t="s">
        <v>42</v>
      </c>
      <c r="C96" t="s">
        <v>214</v>
      </c>
      <c r="D96" t="s">
        <v>214</v>
      </c>
      <c r="E96" t="s">
        <v>264</v>
      </c>
      <c r="F96" t="s">
        <v>28</v>
      </c>
      <c r="G96" t="s">
        <v>30</v>
      </c>
      <c r="H96" s="44">
        <v>6.5496160779585584e+000</v>
      </c>
      <c r="I96" s="44">
        <v>1.2511741907503438e+001</v>
      </c>
      <c r="J96" s="44">
        <v>1.8065731386352608e+001</v>
      </c>
      <c r="K96" s="44">
        <v>2.3724570302590356e+001</v>
      </c>
      <c r="L96" s="44">
        <v>2.8902996303647608e+001</v>
      </c>
      <c r="M96" s="44">
        <v>3.434500750696638e+001</v>
      </c>
      <c r="N96" s="44">
        <v>3.9591629239370592e+001</v>
      </c>
      <c r="O96" s="44">
        <v>4.517107565428168e+001</v>
      </c>
      <c r="P96" s="44">
        <v>5.0482273413229696e+001</v>
      </c>
      <c r="Q96" s="44">
        <v>5.4834066628816808e+001</v>
      </c>
    </row>
    <row r="97" spans="1:17" x14ac:dyDescent="0.25">
      <c r="A97" t="s">
        <v>37</v>
      </c>
      <c r="B97" t="s">
        <v>42</v>
      </c>
      <c r="C97" t="s">
        <v>214</v>
      </c>
      <c r="D97" t="s">
        <v>214</v>
      </c>
      <c r="E97" t="s">
        <v>264</v>
      </c>
      <c r="F97" t="s">
        <v>28</v>
      </c>
      <c r="G97" t="s">
        <v>31</v>
      </c>
      <c r="H97" s="44">
        <v>6.23e+002</v>
      </c>
      <c r="I97" s="44">
        <v>5.98e+002</v>
      </c>
      <c r="J97" s="44">
        <v>5.82e+002</v>
      </c>
      <c r="K97" s="44">
        <v>5.71e+002</v>
      </c>
      <c r="L97" s="44">
        <v>5.62e+002</v>
      </c>
      <c r="M97" s="44">
        <v>5.56e+002</v>
      </c>
      <c r="N97" s="44">
        <v>5.5e+002</v>
      </c>
      <c r="O97" s="44">
        <v>5.45e+002</v>
      </c>
      <c r="P97" s="44">
        <v>5.41e+002</v>
      </c>
      <c r="Q97" s="44">
        <v>5.37e+002</v>
      </c>
    </row>
    <row r="98" spans="1:17" x14ac:dyDescent="0.25">
      <c r="A98" t="s">
        <v>37</v>
      </c>
      <c r="B98" t="s">
        <v>42</v>
      </c>
      <c r="C98" t="s">
        <v>219</v>
      </c>
      <c r="D98" t="s">
        <v>219</v>
      </c>
      <c r="E98" t="s">
        <v>264</v>
      </c>
      <c r="F98" t="s">
        <v>28</v>
      </c>
      <c r="G98" t="s">
        <v>29</v>
      </c>
      <c r="H98" s="44">
        <v>3.54051905122374e-001</v>
      </c>
      <c r="I98" s="44">
        <v>3.5990512110337524e-001</v>
      </c>
      <c r="J98" s="44">
        <v>3.5990512110337524e-001</v>
      </c>
      <c r="K98" s="44">
        <v>4.5342252398576496e-001</v>
      </c>
      <c r="L98" s="44">
        <v>4.5342252398576496e-001</v>
      </c>
      <c r="M98" s="44">
        <v>4.537605149661072e-001</v>
      </c>
      <c r="N98" s="44">
        <v>4.5477448790713392e-001</v>
      </c>
      <c r="O98" s="44">
        <v>4.5770427250459264e-001</v>
      </c>
      <c r="P98" s="44">
        <v>4.6639292785639688e-001</v>
      </c>
      <c r="Q98" s="44">
        <v>4.742251699722968e-001</v>
      </c>
    </row>
    <row r="99" spans="1:17" x14ac:dyDescent="0.25">
      <c r="A99" t="s">
        <v>37</v>
      </c>
      <c r="B99" t="s">
        <v>42</v>
      </c>
      <c r="C99" t="s">
        <v>219</v>
      </c>
      <c r="D99" t="s">
        <v>219</v>
      </c>
      <c r="E99" t="s">
        <v>264</v>
      </c>
      <c r="F99" t="s">
        <v>28</v>
      </c>
      <c r="G99" t="s">
        <v>30</v>
      </c>
      <c r="H99" s="44">
        <v>6.0855333046224512e+000</v>
      </c>
      <c r="I99" s="44">
        <v>1.502079196035962e+001</v>
      </c>
      <c r="J99" s="44">
        <v>2.4550655524428368e+001</v>
      </c>
      <c r="K99" s="44">
        <v>2.7890118959211984e+001</v>
      </c>
      <c r="L99" s="44">
        <v>3.435274488923764e+001</v>
      </c>
      <c r="M99" s="44">
        <v>4.1571884512098488e+001</v>
      </c>
      <c r="N99" s="44">
        <v>4.9545826592793136e+001</v>
      </c>
      <c r="O99" s="44">
        <v>5.664119875713028e+001</v>
      </c>
      <c r="P99" s="44">
        <v>6.326235261825448e+001</v>
      </c>
      <c r="Q99" s="44">
        <v>6.9548102409658712e+001</v>
      </c>
    </row>
    <row r="100" spans="1:17" x14ac:dyDescent="0.25">
      <c r="A100" t="s">
        <v>37</v>
      </c>
      <c r="B100" t="s">
        <v>42</v>
      </c>
      <c r="C100" t="s">
        <v>219</v>
      </c>
      <c r="D100" t="s">
        <v>219</v>
      </c>
      <c r="E100" t="s">
        <v>264</v>
      </c>
      <c r="F100" t="s">
        <v>28</v>
      </c>
      <c r="G100" t="s">
        <v>31</v>
      </c>
      <c r="H100" s="44">
        <v>6.3e+002</v>
      </c>
      <c r="I100" s="44">
        <v>6.08e+002</v>
      </c>
      <c r="J100" s="44">
        <v>5.91e+002</v>
      </c>
      <c r="K100" s="44">
        <v>5.78e+002</v>
      </c>
      <c r="L100" s="44">
        <v>5.7e+002</v>
      </c>
      <c r="M100" s="44">
        <v>5.63e+002</v>
      </c>
      <c r="N100" s="44">
        <v>5.57e+002</v>
      </c>
      <c r="O100" s="44">
        <v>5.53e+002</v>
      </c>
      <c r="P100" s="44">
        <v>5.49e+002</v>
      </c>
      <c r="Q100" s="44">
        <v>5.45e+002</v>
      </c>
    </row>
    <row r="101" spans="1:17" x14ac:dyDescent="0.25">
      <c r="A101" t="s">
        <v>37</v>
      </c>
      <c r="B101" t="s">
        <v>42</v>
      </c>
      <c r="C101" t="s">
        <v>244</v>
      </c>
      <c r="D101" t="s">
        <v>244</v>
      </c>
      <c r="E101" t="s">
        <v>264</v>
      </c>
      <c r="F101" t="s">
        <v>28</v>
      </c>
      <c r="G101" t="s">
        <v>29</v>
      </c>
      <c r="H101" s="44">
        <v>1.6340177859647226e-001</v>
      </c>
      <c r="I101" s="44">
        <v>2.5463805020007272e-001</v>
      </c>
      <c r="J101" s="44">
        <v>2.8269467427226924e-001</v>
      </c>
      <c r="K101" s="44">
        <v>2.828455995603818e-001</v>
      </c>
      <c r="L101" s="44">
        <v>2.828455995603818e-001</v>
      </c>
      <c r="M101" s="44">
        <v>2.828455995603818e-001</v>
      </c>
      <c r="N101" s="44">
        <v>2.835421778132086e-001</v>
      </c>
      <c r="O101" s="44">
        <v>2.835421778132086e-001</v>
      </c>
      <c r="P101" s="44">
        <v>2.835421778132086e-001</v>
      </c>
      <c r="Q101" s="44">
        <v>2.835421778132086e-001</v>
      </c>
    </row>
    <row r="102" spans="1:17" x14ac:dyDescent="0.25">
      <c r="A102" t="s">
        <v>37</v>
      </c>
      <c r="B102" t="s">
        <v>42</v>
      </c>
      <c r="C102" t="s">
        <v>244</v>
      </c>
      <c r="D102" t="s">
        <v>244</v>
      </c>
      <c r="E102" t="s">
        <v>264</v>
      </c>
      <c r="F102" t="s">
        <v>28</v>
      </c>
      <c r="G102" t="s">
        <v>30</v>
      </c>
      <c r="H102" s="44">
        <v>2.8879026146267528e+001</v>
      </c>
      <c r="I102" s="44">
        <v>1.9445820668693004e+001</v>
      </c>
      <c r="J102" s="44">
        <v>4.129674880219028e+001</v>
      </c>
      <c r="K102" s="44">
        <v>6.4775711803417744e+001</v>
      </c>
      <c r="L102" s="44">
        <v>8.9522212644857632e+001</v>
      </c>
      <c r="M102" s="44">
        <v>1.1408329570797248e+002</v>
      </c>
      <c r="N102" s="44">
        <v>1.4103288566788138e+002</v>
      </c>
      <c r="O102" s="44">
        <v>1.7050002729667396e+002</v>
      </c>
      <c r="P102" s="44">
        <v>1.8716761522608472e+002</v>
      </c>
      <c r="Q102" s="44">
        <v>2.0802157119654968e+002</v>
      </c>
    </row>
    <row r="103" spans="1:17" x14ac:dyDescent="0.25">
      <c r="A103" t="s">
        <v>37</v>
      </c>
      <c r="B103" t="s">
        <v>42</v>
      </c>
      <c r="C103" t="s">
        <v>244</v>
      </c>
      <c r="D103" t="s">
        <v>244</v>
      </c>
      <c r="E103" t="s">
        <v>264</v>
      </c>
      <c r="F103" t="s">
        <v>28</v>
      </c>
      <c r="G103" t="s">
        <v>31</v>
      </c>
      <c r="H103" s="44">
        <v>6.32e+002</v>
      </c>
      <c r="I103" s="44">
        <v>6.25e+002</v>
      </c>
      <c r="J103" s="44">
        <v>6.03e+002</v>
      </c>
      <c r="K103" s="44">
        <v>5.78e+002</v>
      </c>
      <c r="L103" s="44">
        <v>5.65e+002</v>
      </c>
      <c r="M103" s="44">
        <v>5.6e+002</v>
      </c>
      <c r="N103" s="44">
        <v>5.52e+002</v>
      </c>
      <c r="O103" s="44">
        <v>5.49e+002</v>
      </c>
      <c r="P103" s="44">
        <v>5.44e+002</v>
      </c>
      <c r="Q103" s="44">
        <v>5.4e+002</v>
      </c>
    </row>
    <row r="104" spans="1:17" x14ac:dyDescent="0.25">
      <c r="A104" t="s">
        <v>37</v>
      </c>
      <c r="B104" t="s">
        <v>42</v>
      </c>
      <c r="C104" t="s">
        <v>282</v>
      </c>
      <c r="D104" t="s">
        <v>282</v>
      </c>
      <c r="E104" t="s">
        <v>264</v>
      </c>
      <c r="F104" t="s">
        <v>28</v>
      </c>
      <c r="G104" t="s">
        <v>29</v>
      </c>
    </row>
    <row r="105" spans="1:17" x14ac:dyDescent="0.25">
      <c r="A105" t="s">
        <v>37</v>
      </c>
      <c r="B105" t="s">
        <v>42</v>
      </c>
      <c r="C105" t="s">
        <v>282</v>
      </c>
      <c r="D105" t="s">
        <v>282</v>
      </c>
      <c r="E105" t="s">
        <v>264</v>
      </c>
      <c r="F105" t="s">
        <v>28</v>
      </c>
      <c r="G105" t="s">
        <v>30</v>
      </c>
    </row>
    <row r="106" spans="1:17" x14ac:dyDescent="0.25">
      <c r="A106" t="s">
        <v>37</v>
      </c>
      <c r="B106" t="s">
        <v>42</v>
      </c>
      <c r="C106" t="s">
        <v>282</v>
      </c>
      <c r="D106" t="s">
        <v>282</v>
      </c>
      <c r="E106" t="s">
        <v>264</v>
      </c>
      <c r="F106" t="s">
        <v>28</v>
      </c>
      <c r="G106" t="s">
        <v>31</v>
      </c>
      <c r="H106" s="44">
        <v>5.91e+002</v>
      </c>
      <c r="I106" s="44">
        <v>5.88e+002</v>
      </c>
      <c r="J106" s="44">
        <v>5.64e+002</v>
      </c>
      <c r="K106" s="44">
        <v>5.64e+002</v>
      </c>
      <c r="L106" s="44">
        <v>5.43e+002</v>
      </c>
      <c r="M106" s="44">
        <v>5.43e+002</v>
      </c>
      <c r="N106" s="44">
        <v>5.4e+002</v>
      </c>
      <c r="O106" s="44">
        <v>5.4e+002</v>
      </c>
      <c r="P106" s="44">
        <v>5.4e+002</v>
      </c>
      <c r="Q106" s="44">
        <v>5.39e+002</v>
      </c>
    </row>
    <row r="107" spans="1:17" x14ac:dyDescent="0.25">
      <c r="A107" t="s">
        <v>38</v>
      </c>
      <c r="B107" t="s">
        <v>42</v>
      </c>
      <c r="C107" t="s">
        <v>114</v>
      </c>
      <c r="D107" t="s">
        <v>114</v>
      </c>
      <c r="E107" t="s">
        <v>264</v>
      </c>
      <c r="F107" t="s">
        <v>28</v>
      </c>
      <c r="G107" t="s">
        <v>29</v>
      </c>
      <c r="H107" s="44">
        <v>7.1964329237548648e-001</v>
      </c>
      <c r="I107" s="44">
        <v>7.9723831408733744e-001</v>
      </c>
      <c r="J107" s="44">
        <v>8.3969624433453648e-001</v>
      </c>
      <c r="K107" s="44">
        <v>8.5670129764956064e-001</v>
      </c>
      <c r="L107" s="44">
        <v>8.680605007839472e-001</v>
      </c>
      <c r="M107" s="44">
        <v>8.7904481288640128e-001</v>
      </c>
      <c r="N107" s="44">
        <v>8.83283568491516e-001</v>
      </c>
      <c r="O107" s="44">
        <v>8.9501970672162144e-001</v>
      </c>
      <c r="P107" s="44">
        <v>9.028497363936408e-001</v>
      </c>
      <c r="Q107" s="44">
        <v>9.0823156166862576e-001</v>
      </c>
    </row>
    <row r="108" spans="1:17" x14ac:dyDescent="0.25">
      <c r="A108" t="s">
        <v>38</v>
      </c>
      <c r="B108" t="s">
        <v>42</v>
      </c>
      <c r="C108" t="s">
        <v>114</v>
      </c>
      <c r="D108" t="s">
        <v>114</v>
      </c>
      <c r="E108" t="s">
        <v>264</v>
      </c>
      <c r="F108" t="s">
        <v>28</v>
      </c>
      <c r="G108" t="s">
        <v>30</v>
      </c>
      <c r="H108" s="44">
        <v>3.617664710780028e+000</v>
      </c>
      <c r="I108" s="44">
        <v>7.8313689961442176e+000</v>
      </c>
      <c r="J108" s="44">
        <v>1.1808840052919138e+001</v>
      </c>
      <c r="K108" s="44">
        <v>1.6106242482063462e+001</v>
      </c>
      <c r="L108" s="44">
        <v>2.0393927878439832e+001</v>
      </c>
      <c r="M108" s="44">
        <v>2.4627515965700592e+001</v>
      </c>
      <c r="N108" s="44">
        <v>2.9091238731670156e+001</v>
      </c>
      <c r="O108" s="44">
        <v>3.3118836962558744e+001</v>
      </c>
      <c r="P108" s="44">
        <v>3.7225607709676736e+001</v>
      </c>
      <c r="Q108" s="44">
        <v>4.1419870821055512e+001</v>
      </c>
    </row>
    <row r="109" spans="1:17" x14ac:dyDescent="0.25">
      <c r="A109" t="s">
        <v>38</v>
      </c>
      <c r="B109" t="s">
        <v>42</v>
      </c>
      <c r="C109" t="s">
        <v>114</v>
      </c>
      <c r="D109" t="s">
        <v>114</v>
      </c>
      <c r="E109" t="s">
        <v>264</v>
      </c>
      <c r="F109" t="s">
        <v>28</v>
      </c>
      <c r="G109" t="s">
        <v>31</v>
      </c>
      <c r="H109" s="44">
        <v>2.04e+002</v>
      </c>
      <c r="I109" s="44">
        <v>1.25e+002</v>
      </c>
      <c r="J109" s="44">
        <v>9.1e+001</v>
      </c>
      <c r="K109" s="44">
        <v>7.3e+001</v>
      </c>
      <c r="L109" s="44">
        <v>6.1e+001</v>
      </c>
      <c r="M109" s="44">
        <v>5.3e+001</v>
      </c>
      <c r="N109" s="44">
        <v>4.5e+001</v>
      </c>
      <c r="O109" s="44">
        <v>4.e+001</v>
      </c>
      <c r="P109" s="44">
        <v>3.5e+001</v>
      </c>
      <c r="Q109" s="44">
        <v>3.1e+001</v>
      </c>
    </row>
    <row r="110" spans="1:17" x14ac:dyDescent="0.25">
      <c r="A110" t="s">
        <v>38</v>
      </c>
      <c r="B110" t="s">
        <v>42</v>
      </c>
      <c r="C110" t="s">
        <v>139</v>
      </c>
      <c r="D110" t="s">
        <v>139</v>
      </c>
      <c r="E110" t="s">
        <v>264</v>
      </c>
      <c r="F110" t="s">
        <v>28</v>
      </c>
      <c r="G110" t="s">
        <v>29</v>
      </c>
      <c r="H110" s="44">
        <v>6.4165152526372688e-001</v>
      </c>
      <c r="I110" s="44">
        <v>7.9052004374934976e-001</v>
      </c>
      <c r="J110" s="44">
        <v>8.601316498461752e-001</v>
      </c>
      <c r="K110" s="44">
        <v>8.7566833645043216e-001</v>
      </c>
      <c r="L110" s="44">
        <v>8.9402656850977312e-001</v>
      </c>
      <c r="M110" s="44">
        <v>9.0141003257516384e-001</v>
      </c>
      <c r="N110" s="44">
        <v>9.0891412033101312e-001</v>
      </c>
      <c r="O110" s="44">
        <v>9.173184659982456e-001</v>
      </c>
      <c r="P110" s="44">
        <v>9.2171306787662528e-001</v>
      </c>
      <c r="Q110" s="44">
        <v>9.2545257145854016e-001</v>
      </c>
    </row>
    <row r="111" spans="1:17" x14ac:dyDescent="0.25">
      <c r="A111" t="s">
        <v>38</v>
      </c>
      <c r="B111" t="s">
        <v>42</v>
      </c>
      <c r="C111" t="s">
        <v>139</v>
      </c>
      <c r="D111" t="s">
        <v>139</v>
      </c>
      <c r="E111" t="s">
        <v>264</v>
      </c>
      <c r="F111" t="s">
        <v>28</v>
      </c>
      <c r="G111" t="s">
        <v>30</v>
      </c>
      <c r="H111" s="44">
        <v>4.2210692820396448e+000</v>
      </c>
      <c r="I111" s="44">
        <v>7.9786620021462896e+000</v>
      </c>
      <c r="J111" s="44">
        <v>1.183887792666714e+001</v>
      </c>
      <c r="K111" s="44">
        <v>1.6104143865738342e+001</v>
      </c>
      <c r="L111" s="44">
        <v>2.0090317005956172e+001</v>
      </c>
      <c r="M111" s="44">
        <v>2.4337837243408472e+001</v>
      </c>
      <c r="N111" s="44">
        <v>2.862492543391534e+001</v>
      </c>
      <c r="O111" s="44">
        <v>3.2758770648142392e+001</v>
      </c>
      <c r="P111" s="44">
        <v>3.7048575764607552e+001</v>
      </c>
      <c r="Q111" s="44">
        <v>4.1297694819894904e+001</v>
      </c>
    </row>
    <row r="112" spans="1:17" x14ac:dyDescent="0.25">
      <c r="A112" t="s">
        <v>38</v>
      </c>
      <c r="B112" t="s">
        <v>42</v>
      </c>
      <c r="C112" t="s">
        <v>139</v>
      </c>
      <c r="D112" t="s">
        <v>139</v>
      </c>
      <c r="E112" t="s">
        <v>264</v>
      </c>
      <c r="F112" t="s">
        <v>28</v>
      </c>
      <c r="G112" t="s">
        <v>31</v>
      </c>
      <c r="H112" s="44">
        <v>2.16e+002</v>
      </c>
      <c r="I112" s="44">
        <v>1.34e+002</v>
      </c>
      <c r="J112" s="44">
        <v>9.7e+001</v>
      </c>
      <c r="K112" s="44">
        <v>7.7e+001</v>
      </c>
      <c r="L112" s="44">
        <v>6.4e+001</v>
      </c>
      <c r="M112" s="44">
        <v>5.4e+001</v>
      </c>
      <c r="N112" s="44">
        <v>4.7e+001</v>
      </c>
      <c r="O112" s="44">
        <v>4.1e+001</v>
      </c>
      <c r="P112" s="44">
        <v>3.6e+001</v>
      </c>
      <c r="Q112" s="44">
        <v>3.2e+001</v>
      </c>
    </row>
    <row r="113" spans="1:17" x14ac:dyDescent="0.25">
      <c r="A113" t="s">
        <v>38</v>
      </c>
      <c r="B113" t="s">
        <v>42</v>
      </c>
      <c r="C113" t="s">
        <v>164</v>
      </c>
      <c r="D113" t="s">
        <v>164</v>
      </c>
      <c r="E113" t="s">
        <v>264</v>
      </c>
      <c r="F113" t="s">
        <v>28</v>
      </c>
      <c r="G113" t="s">
        <v>29</v>
      </c>
      <c r="H113" s="44">
        <v>7.159720127302632e-001</v>
      </c>
      <c r="I113" s="44">
        <v>7.963464490824712e-001</v>
      </c>
      <c r="J113" s="44">
        <v>8.361125579589976e-001</v>
      </c>
      <c r="K113" s="44">
        <v>8.6545577519781888e-001</v>
      </c>
      <c r="L113" s="44">
        <v>8.8139939753173984e-001</v>
      </c>
      <c r="M113" s="44">
        <v>8.9558302916428512e-001</v>
      </c>
      <c r="N113" s="44">
        <v>9.0179094319513584e-001</v>
      </c>
      <c r="O113" s="44">
        <v>9.0568895399710432e-001</v>
      </c>
      <c r="P113" s="44">
        <v>9.244056648715912e-001</v>
      </c>
      <c r="Q113" s="44">
        <v>9.27865500273636e-001</v>
      </c>
    </row>
    <row r="114" spans="1:17" x14ac:dyDescent="0.25">
      <c r="A114" t="s">
        <v>38</v>
      </c>
      <c r="B114" t="s">
        <v>42</v>
      </c>
      <c r="C114" t="s">
        <v>164</v>
      </c>
      <c r="D114" t="s">
        <v>164</v>
      </c>
      <c r="E114" t="s">
        <v>264</v>
      </c>
      <c r="F114" t="s">
        <v>28</v>
      </c>
      <c r="G114" t="s">
        <v>30</v>
      </c>
      <c r="H114" s="44">
        <v>4.2777820383666376e+000</v>
      </c>
      <c r="I114" s="44">
        <v>8.7795361442874304e+000</v>
      </c>
      <c r="J114" s="44">
        <v>1.3374946368272676e+001</v>
      </c>
      <c r="K114" s="44">
        <v>1.7778154322704548e+001</v>
      </c>
      <c r="L114" s="44">
        <v>2.2436981458742404e+001</v>
      </c>
      <c r="M114" s="44">
        <v>2.6917268615620888e+001</v>
      </c>
      <c r="N114" s="44">
        <v>3.171794066916004e+001</v>
      </c>
      <c r="O114" s="44">
        <v>3.6465802993171528e+001</v>
      </c>
      <c r="P114" s="44">
        <v>4.0404911973810256e+001</v>
      </c>
      <c r="Q114" s="44">
        <v>4.5096235207330576e+001</v>
      </c>
    </row>
    <row r="115" spans="1:17" x14ac:dyDescent="0.25">
      <c r="A115" t="s">
        <v>38</v>
      </c>
      <c r="B115" t="s">
        <v>42</v>
      </c>
      <c r="C115" t="s">
        <v>164</v>
      </c>
      <c r="D115" t="s">
        <v>164</v>
      </c>
      <c r="E115" t="s">
        <v>264</v>
      </c>
      <c r="F115" t="s">
        <v>28</v>
      </c>
      <c r="G115" t="s">
        <v>31</v>
      </c>
      <c r="H115" s="44">
        <v>2.21e+002</v>
      </c>
      <c r="I115" s="44">
        <v>1.32e+002</v>
      </c>
      <c r="J115" s="44">
        <v>9.5e+001</v>
      </c>
      <c r="K115" s="44">
        <v>7.7e+001</v>
      </c>
      <c r="L115" s="44">
        <v>6.4e+001</v>
      </c>
      <c r="M115" s="44">
        <v>5.3e+001</v>
      </c>
      <c r="N115" s="44">
        <v>4.6e+001</v>
      </c>
      <c r="O115" s="44">
        <v>4.e+001</v>
      </c>
      <c r="P115" s="44">
        <v>3.6e+001</v>
      </c>
      <c r="Q115" s="44">
        <v>3.2e+001</v>
      </c>
    </row>
    <row r="116" spans="1:17" x14ac:dyDescent="0.25">
      <c r="A116" t="s">
        <v>38</v>
      </c>
      <c r="B116" t="s">
        <v>42</v>
      </c>
      <c r="C116" t="s">
        <v>214</v>
      </c>
      <c r="D116" t="s">
        <v>214</v>
      </c>
      <c r="E116" t="s">
        <v>264</v>
      </c>
      <c r="F116" t="s">
        <v>28</v>
      </c>
      <c r="G116" t="s">
        <v>29</v>
      </c>
      <c r="H116" s="44">
        <v>5.6274691753120752e-001</v>
      </c>
      <c r="I116" s="44">
        <v>7.1150750150790384e-001</v>
      </c>
      <c r="J116" s="44">
        <v>7.4633454953220016e-001</v>
      </c>
      <c r="K116" s="44">
        <v>8.0200773433163392e-001</v>
      </c>
      <c r="L116" s="44">
        <v>8.3763432084507488e-001</v>
      </c>
      <c r="M116" s="44">
        <v>8.7412392036030944e-001</v>
      </c>
      <c r="N116" s="44">
        <v>9.0110497639061184e-001</v>
      </c>
      <c r="O116" s="44">
        <v>9.05314865445772e-001</v>
      </c>
      <c r="P116" s="44">
        <v>9.2045268423679936e-001</v>
      </c>
      <c r="Q116" s="44">
        <v>9.292922997115e-001</v>
      </c>
    </row>
    <row r="117" spans="1:17" x14ac:dyDescent="0.25">
      <c r="A117" t="s">
        <v>38</v>
      </c>
      <c r="B117" t="s">
        <v>42</v>
      </c>
      <c r="C117" t="s">
        <v>214</v>
      </c>
      <c r="D117" t="s">
        <v>214</v>
      </c>
      <c r="E117" t="s">
        <v>264</v>
      </c>
      <c r="F117" t="s">
        <v>28</v>
      </c>
      <c r="G117" t="s">
        <v>30</v>
      </c>
      <c r="H117" s="44">
        <v>6.7692937700822848e+000</v>
      </c>
      <c r="I117" s="44">
        <v>1.1973347503959218e+001</v>
      </c>
      <c r="J117" s="44">
        <v>1.826176691123088e+001</v>
      </c>
      <c r="K117" s="44">
        <v>2.3454549668236024e+001</v>
      </c>
      <c r="L117" s="44">
        <v>2.8431912938830996e+001</v>
      </c>
      <c r="M117" s="44">
        <v>3.3208464537018744e+001</v>
      </c>
      <c r="N117" s="44">
        <v>3.8062248223162256e+001</v>
      </c>
      <c r="O117" s="44">
        <v>4.3665527700390504e+001</v>
      </c>
      <c r="P117" s="44">
        <v>4.8779752420777504e+001</v>
      </c>
      <c r="Q117" s="44">
        <v>5.4455509521525136e+001</v>
      </c>
    </row>
    <row r="118" spans="1:17" x14ac:dyDescent="0.25">
      <c r="A118" t="s">
        <v>38</v>
      </c>
      <c r="B118" t="s">
        <v>42</v>
      </c>
      <c r="C118" t="s">
        <v>214</v>
      </c>
      <c r="D118" t="s">
        <v>214</v>
      </c>
      <c r="E118" t="s">
        <v>264</v>
      </c>
      <c r="F118" t="s">
        <v>28</v>
      </c>
      <c r="G118" t="s">
        <v>31</v>
      </c>
      <c r="H118" s="44">
        <v>2.07e+002</v>
      </c>
      <c r="I118" s="44">
        <v>1.29e+002</v>
      </c>
      <c r="J118" s="44">
        <v>9.7e+001</v>
      </c>
      <c r="K118" s="44">
        <v>7.7e+001</v>
      </c>
      <c r="L118" s="44">
        <v>6.3e+001</v>
      </c>
      <c r="M118" s="44">
        <v>5.3e+001</v>
      </c>
      <c r="N118" s="44">
        <v>4.5e+001</v>
      </c>
      <c r="O118" s="44">
        <v>4.e+001</v>
      </c>
      <c r="P118" s="44">
        <v>3.5e+001</v>
      </c>
      <c r="Q118" s="44">
        <v>3.2e+001</v>
      </c>
    </row>
    <row r="119" spans="1:17" x14ac:dyDescent="0.25">
      <c r="A119" t="s">
        <v>38</v>
      </c>
      <c r="B119" t="s">
        <v>42</v>
      </c>
      <c r="C119" t="s">
        <v>219</v>
      </c>
      <c r="D119" t="s">
        <v>219</v>
      </c>
      <c r="E119" t="s">
        <v>264</v>
      </c>
      <c r="F119" t="s">
        <v>28</v>
      </c>
      <c r="G119" t="s">
        <v>29</v>
      </c>
      <c r="H119" s="44">
        <v>5.7863582823315432e-001</v>
      </c>
      <c r="I119" s="44">
        <v>6.9066486395331088e-001</v>
      </c>
      <c r="J119" s="44">
        <v>7.4787637573516128e-001</v>
      </c>
      <c r="K119" s="44">
        <v>8.2253439811456624e-001</v>
      </c>
      <c r="L119" s="44">
        <v>8.4461641883700496e-001</v>
      </c>
      <c r="M119" s="44">
        <v>8.6845444392790688e-001</v>
      </c>
      <c r="N119" s="44">
        <v>8.739204436433408e-001</v>
      </c>
      <c r="O119" s="44">
        <v>8.7733386337402528e-001</v>
      </c>
      <c r="P119" s="44">
        <v>9.0026416283334016e-001</v>
      </c>
      <c r="Q119" s="44">
        <v>9.086950801660096e-001</v>
      </c>
    </row>
    <row r="120" spans="1:17" x14ac:dyDescent="0.25">
      <c r="A120" t="s">
        <v>38</v>
      </c>
      <c r="B120" t="s">
        <v>42</v>
      </c>
      <c r="C120" t="s">
        <v>219</v>
      </c>
      <c r="D120" t="s">
        <v>219</v>
      </c>
      <c r="E120" t="s">
        <v>264</v>
      </c>
      <c r="F120" t="s">
        <v>28</v>
      </c>
      <c r="G120" t="s">
        <v>30</v>
      </c>
      <c r="H120" s="44">
        <v>5.9071166691871984e+000</v>
      </c>
      <c r="I120" s="44">
        <v>1.1579937500899744e+001</v>
      </c>
      <c r="J120" s="44">
        <v>1.7417350920714628e+001</v>
      </c>
      <c r="K120" s="44">
        <v>2.2044114393228392e+001</v>
      </c>
      <c r="L120" s="44">
        <v>2.7587808633006944e+001</v>
      </c>
      <c r="M120" s="44">
        <v>3.263470856786978e+001</v>
      </c>
      <c r="N120" s="44">
        <v>3.8203406020984888e+001</v>
      </c>
      <c r="O120" s="44">
        <v>4.4079918118964528e+001</v>
      </c>
      <c r="P120" s="44">
        <v>4.879687449321548e+001</v>
      </c>
      <c r="Q120" s="44">
        <v>5.4209216214514008e+001</v>
      </c>
    </row>
    <row r="121" spans="1:17" x14ac:dyDescent="0.25">
      <c r="A121" t="s">
        <v>38</v>
      </c>
      <c r="B121" t="s">
        <v>42</v>
      </c>
      <c r="C121" t="s">
        <v>219</v>
      </c>
      <c r="D121" t="s">
        <v>219</v>
      </c>
      <c r="E121" t="s">
        <v>264</v>
      </c>
      <c r="F121" t="s">
        <v>28</v>
      </c>
      <c r="G121" t="s">
        <v>31</v>
      </c>
      <c r="H121" s="44">
        <v>2.11e+002</v>
      </c>
      <c r="I121" s="44">
        <v>1.32e+002</v>
      </c>
      <c r="J121" s="44">
        <v>9.8e+001</v>
      </c>
      <c r="K121" s="44">
        <v>7.9e+001</v>
      </c>
      <c r="L121" s="44">
        <v>6.6e+001</v>
      </c>
      <c r="M121" s="44">
        <v>5.6e+001</v>
      </c>
      <c r="N121" s="44">
        <v>4.9e+001</v>
      </c>
      <c r="O121" s="44">
        <v>4.2e+001</v>
      </c>
      <c r="P121" s="44">
        <v>3.7e+001</v>
      </c>
      <c r="Q121" s="44">
        <v>3.3e+001</v>
      </c>
    </row>
    <row r="122" spans="1:17" x14ac:dyDescent="0.25">
      <c r="A122" t="s">
        <v>38</v>
      </c>
      <c r="B122" t="s">
        <v>42</v>
      </c>
      <c r="C122" t="s">
        <v>244</v>
      </c>
      <c r="D122" t="s">
        <v>244</v>
      </c>
      <c r="E122" t="s">
        <v>264</v>
      </c>
      <c r="F122" t="s">
        <v>28</v>
      </c>
      <c r="G122" t="s">
        <v>29</v>
      </c>
      <c r="H122" s="44">
        <v>6.2390644115837904e-001</v>
      </c>
      <c r="I122" s="44">
        <v>7.2259988837203344e-001</v>
      </c>
      <c r="J122" s="44">
        <v>7.5494698741583936e-001</v>
      </c>
      <c r="K122" s="44">
        <v>7.957518510032808e-001</v>
      </c>
      <c r="L122" s="44">
        <v>8.3477228550169936e-001</v>
      </c>
      <c r="M122" s="44">
        <v>8.4551804886191264e-001</v>
      </c>
      <c r="N122" s="44">
        <v>8.6762475990156544e-001</v>
      </c>
      <c r="O122" s="44">
        <v>8.9213041559816896e-001</v>
      </c>
      <c r="P122" s="44">
        <v>9.0890557378794528e-001</v>
      </c>
      <c r="Q122" s="44">
        <v>9.1750330797829632e-001</v>
      </c>
    </row>
    <row r="123" spans="1:17" x14ac:dyDescent="0.25">
      <c r="A123" t="s">
        <v>38</v>
      </c>
      <c r="B123" t="s">
        <v>42</v>
      </c>
      <c r="C123" t="s">
        <v>244</v>
      </c>
      <c r="D123" t="s">
        <v>244</v>
      </c>
      <c r="E123" t="s">
        <v>264</v>
      </c>
      <c r="F123" t="s">
        <v>28</v>
      </c>
      <c r="G123" t="s">
        <v>30</v>
      </c>
      <c r="H123" s="44">
        <v>7.9146093049260064e+000</v>
      </c>
      <c r="I123" s="44">
        <v>1.564945571169318e+001</v>
      </c>
      <c r="J123" s="44">
        <v>2.2729055563847872e+001</v>
      </c>
      <c r="K123" s="44">
        <v>3.0014080091973576e+001</v>
      </c>
      <c r="L123" s="44">
        <v>3.6526886088678008e+001</v>
      </c>
      <c r="M123" s="44">
        <v>4.3801898975863448e+001</v>
      </c>
      <c r="N123" s="44">
        <v>5.048700554494316e+001</v>
      </c>
      <c r="O123" s="44">
        <v>5.6787397072706792e+001</v>
      </c>
      <c r="P123" s="44">
        <v>6.3350140993158384e+001</v>
      </c>
      <c r="Q123" s="44">
        <v>7.0288339920358016e+001</v>
      </c>
    </row>
    <row r="124" spans="1:17" x14ac:dyDescent="0.25">
      <c r="A124" t="s">
        <v>38</v>
      </c>
      <c r="B124" t="s">
        <v>42</v>
      </c>
      <c r="C124" t="s">
        <v>244</v>
      </c>
      <c r="D124" t="s">
        <v>244</v>
      </c>
      <c r="E124" t="s">
        <v>264</v>
      </c>
      <c r="F124" t="s">
        <v>28</v>
      </c>
      <c r="G124" t="s">
        <v>31</v>
      </c>
      <c r="H124" s="44">
        <v>2.15e+002</v>
      </c>
      <c r="I124" s="44">
        <v>1.34e+002</v>
      </c>
      <c r="J124" s="44">
        <v>1.04e+002</v>
      </c>
      <c r="K124" s="44">
        <v>8.1e+001</v>
      </c>
      <c r="L124" s="44">
        <v>6.6e+001</v>
      </c>
      <c r="M124" s="44">
        <v>5.7e+001</v>
      </c>
      <c r="N124" s="44">
        <v>4.8e+001</v>
      </c>
      <c r="O124" s="44">
        <v>4.3e+001</v>
      </c>
      <c r="P124" s="44">
        <v>3.8e+001</v>
      </c>
      <c r="Q124" s="44">
        <v>3.4e+001</v>
      </c>
    </row>
    <row r="125" spans="1:17" x14ac:dyDescent="0.25">
      <c r="A125" t="s">
        <v>38</v>
      </c>
      <c r="B125" t="s">
        <v>42</v>
      </c>
      <c r="C125" t="s">
        <v>282</v>
      </c>
      <c r="D125" t="s">
        <v>282</v>
      </c>
      <c r="E125" t="s">
        <v>264</v>
      </c>
      <c r="F125" t="s">
        <v>28</v>
      </c>
      <c r="G125" t="s">
        <v>29</v>
      </c>
      <c r="H125" s="44">
        <v>9.6203550672898272e-001</v>
      </c>
      <c r="I125" s="44">
        <v>9.7355058755927504e-001</v>
      </c>
      <c r="J125" s="44">
        <v>9.7355058755927504e-001</v>
      </c>
      <c r="K125" s="44">
        <v>9.7355058755927504e-001</v>
      </c>
      <c r="L125" s="44">
        <v>9.7355058755927504e-001</v>
      </c>
      <c r="M125" s="44">
        <v>9.7355058755927504e-001</v>
      </c>
      <c r="N125" s="44">
        <v>9.7355058755927504e-001</v>
      </c>
      <c r="O125" s="44">
        <v>9.7355058755927504e-001</v>
      </c>
      <c r="P125" s="44">
        <v>9.7355058755927504e-001</v>
      </c>
      <c r="Q125" s="44">
        <v>9.7355058755927504e-001</v>
      </c>
    </row>
    <row r="126" spans="1:17" x14ac:dyDescent="0.25">
      <c r="A126" t="s">
        <v>38</v>
      </c>
      <c r="B126" t="s">
        <v>42</v>
      </c>
      <c r="C126" t="s">
        <v>282</v>
      </c>
      <c r="D126" t="s">
        <v>282</v>
      </c>
      <c r="E126" t="s">
        <v>264</v>
      </c>
      <c r="F126" t="s">
        <v>28</v>
      </c>
      <c r="G126" t="s">
        <v>30</v>
      </c>
      <c r="H126" s="44">
        <v>6.7047632564837264e+000</v>
      </c>
      <c r="I126" s="44">
        <v>1.5320978491764572e+001</v>
      </c>
      <c r="J126" s="44">
        <v>2.4364757583106644e+001</v>
      </c>
      <c r="K126" s="44">
        <v>3.325735665802754e+001</v>
      </c>
      <c r="L126" s="44">
        <v>4.2401804576307344e+001</v>
      </c>
      <c r="M126" s="44">
        <v>5.1052511242077936e+001</v>
      </c>
      <c r="N126" s="44">
        <v>6.0399503566200424e+001</v>
      </c>
      <c r="O126" s="44">
        <v>6.9144490286084944e+001</v>
      </c>
      <c r="P126" s="44">
        <v>7.8738212253938e+001</v>
      </c>
      <c r="Q126" s="44">
        <v>8.794359676368408e+001</v>
      </c>
    </row>
    <row r="127" spans="1:17" x14ac:dyDescent="0.25">
      <c r="A127" t="s">
        <v>38</v>
      </c>
      <c r="B127" t="s">
        <v>42</v>
      </c>
      <c r="C127" t="s">
        <v>282</v>
      </c>
      <c r="D127" t="s">
        <v>282</v>
      </c>
      <c r="E127" t="s">
        <v>264</v>
      </c>
      <c r="F127" t="s">
        <v>28</v>
      </c>
      <c r="G127" t="s">
        <v>31</v>
      </c>
      <c r="H127" s="44">
        <v>1.85e+002</v>
      </c>
      <c r="I127" s="44">
        <v>1.08e+002</v>
      </c>
      <c r="J127" s="44">
        <v>7.7e+001</v>
      </c>
      <c r="K127" s="44">
        <v>6.4e+001</v>
      </c>
      <c r="L127" s="44">
        <v>5.3e+001</v>
      </c>
      <c r="M127" s="44">
        <v>4.5e+001</v>
      </c>
      <c r="N127" s="44">
        <v>3.8e+001</v>
      </c>
      <c r="O127" s="44">
        <v>3.2e+001</v>
      </c>
      <c r="P127" s="44">
        <v>2.8e+001</v>
      </c>
      <c r="Q127" s="44">
        <v>2.5e+001</v>
      </c>
    </row>
    <row r="128" spans="1:17" x14ac:dyDescent="0.25">
      <c r="A128" t="s">
        <v>39</v>
      </c>
      <c r="B128" t="s">
        <v>42</v>
      </c>
      <c r="C128" t="s">
        <v>114</v>
      </c>
      <c r="D128" t="s">
        <v>114</v>
      </c>
      <c r="E128" t="s">
        <v>264</v>
      </c>
      <c r="F128" t="s">
        <v>28</v>
      </c>
      <c r="G128" t="s">
        <v>29</v>
      </c>
      <c r="H128" s="44">
        <v>6.7304065779140656e-001</v>
      </c>
      <c r="I128" s="44">
        <v>7.6949968716090432e-001</v>
      </c>
      <c r="J128" s="44">
        <v>8.0044771323770752e-001</v>
      </c>
      <c r="K128" s="44">
        <v>8.1387599560506816e-001</v>
      </c>
      <c r="L128" s="44">
        <v>8.4186820811139008e-001</v>
      </c>
      <c r="M128" s="44">
        <v>8.8544531194944128e-001</v>
      </c>
      <c r="N128" s="44">
        <v>9.058282780066912e-001</v>
      </c>
      <c r="O128" s="44">
        <v>9.1181500015768448e-001</v>
      </c>
      <c r="P128" s="44">
        <v>9.1739215519466704e-001</v>
      </c>
      <c r="Q128" s="44">
        <v>9.2194993075490592e-001</v>
      </c>
    </row>
    <row r="129" spans="1:17" x14ac:dyDescent="0.25">
      <c r="A129" t="s">
        <v>39</v>
      </c>
      <c r="B129" t="s">
        <v>42</v>
      </c>
      <c r="C129" t="s">
        <v>114</v>
      </c>
      <c r="D129" t="s">
        <v>114</v>
      </c>
      <c r="E129" t="s">
        <v>264</v>
      </c>
      <c r="F129" t="s">
        <v>28</v>
      </c>
      <c r="G129" t="s">
        <v>30</v>
      </c>
      <c r="H129" s="44">
        <v>4.0842326702012728e+000</v>
      </c>
      <c r="I129" s="44">
        <v>8.3371113437459056e+000</v>
      </c>
      <c r="J129" s="44">
        <v>1.27735018621129e+001</v>
      </c>
      <c r="K129" s="44">
        <v>1.729355988616248e+001</v>
      </c>
      <c r="L129" s="44">
        <v>2.134383501284128e+001</v>
      </c>
      <c r="M129" s="44">
        <v>2.4785519966071432e+001</v>
      </c>
      <c r="N129" s="44">
        <v>2.855020599517664e+001</v>
      </c>
      <c r="O129" s="44">
        <v>3.277354446196332e+001</v>
      </c>
      <c r="P129" s="44">
        <v>3.6855664811160752e+001</v>
      </c>
      <c r="Q129" s="44">
        <v>4.1063487189370784e+001</v>
      </c>
    </row>
    <row r="130" spans="1:17" x14ac:dyDescent="0.25">
      <c r="A130" t="s">
        <v>39</v>
      </c>
      <c r="B130" t="s">
        <v>42</v>
      </c>
      <c r="C130" t="s">
        <v>114</v>
      </c>
      <c r="D130" t="s">
        <v>114</v>
      </c>
      <c r="E130" t="s">
        <v>264</v>
      </c>
      <c r="F130" t="s">
        <v>28</v>
      </c>
      <c r="G130" t="s">
        <v>31</v>
      </c>
      <c r="H130" s="44">
        <v>4.41e+002</v>
      </c>
      <c r="I130" s="44">
        <v>2.95e+002</v>
      </c>
      <c r="J130" s="44">
        <v>2.3e+002</v>
      </c>
      <c r="K130" s="44">
        <v>1.9e+002</v>
      </c>
      <c r="L130" s="44">
        <v>1.6e+002</v>
      </c>
      <c r="M130" s="44">
        <v>1.38e+002</v>
      </c>
      <c r="N130" s="44">
        <v>1.21e+002</v>
      </c>
      <c r="O130" s="44">
        <v>1.08e+002</v>
      </c>
      <c r="P130" s="44">
        <v>9.6e+001</v>
      </c>
      <c r="Q130" s="44">
        <v>8.6e+001</v>
      </c>
    </row>
    <row r="131" spans="1:17" x14ac:dyDescent="0.25">
      <c r="A131" t="s">
        <v>39</v>
      </c>
      <c r="B131" t="s">
        <v>42</v>
      </c>
      <c r="C131" t="s">
        <v>139</v>
      </c>
      <c r="D131" t="s">
        <v>139</v>
      </c>
      <c r="E131" t="s">
        <v>264</v>
      </c>
      <c r="F131" t="s">
        <v>28</v>
      </c>
      <c r="G131" t="s">
        <v>29</v>
      </c>
      <c r="H131" s="44">
        <v>6.6618971247406312e-001</v>
      </c>
      <c r="I131" s="44">
        <v>7.203852556570904e-001</v>
      </c>
      <c r="J131" s="44">
        <v>7.9312800237525488e-001</v>
      </c>
      <c r="K131" s="44">
        <v>8.1462240809210688e-001</v>
      </c>
      <c r="L131" s="44">
        <v>8.3564353923103648e-001</v>
      </c>
      <c r="M131" s="44">
        <v>8.5110119870849744e-001</v>
      </c>
      <c r="N131" s="44">
        <v>8.6617524778186896e-001</v>
      </c>
      <c r="O131" s="44">
        <v>8.7016337912127392e-001</v>
      </c>
      <c r="P131" s="44">
        <v>8.8347810713853696e-001</v>
      </c>
      <c r="Q131" s="44">
        <v>8.9793106263042528e-001</v>
      </c>
    </row>
    <row r="132" spans="1:17" x14ac:dyDescent="0.25">
      <c r="A132" t="s">
        <v>39</v>
      </c>
      <c r="B132" t="s">
        <v>42</v>
      </c>
      <c r="C132" t="s">
        <v>139</v>
      </c>
      <c r="D132" t="s">
        <v>139</v>
      </c>
      <c r="E132" t="s">
        <v>264</v>
      </c>
      <c r="F132" t="s">
        <v>28</v>
      </c>
      <c r="G132" t="s">
        <v>30</v>
      </c>
      <c r="H132" s="44">
        <v>4.1510399845904224e+000</v>
      </c>
      <c r="I132" s="44">
        <v>9.085464690847368e+000</v>
      </c>
      <c r="J132" s="44">
        <v>1.3021741476783102e+001</v>
      </c>
      <c r="K132" s="44">
        <v>1.7553731803735812e+001</v>
      </c>
      <c r="L132" s="44">
        <v>2.1927023148156588e+001</v>
      </c>
      <c r="M132" s="44">
        <v>2.6219661789712444e+001</v>
      </c>
      <c r="N132" s="44">
        <v>3.0376948964526124e+001</v>
      </c>
      <c r="O132" s="44">
        <v>3.4843898557843872e+001</v>
      </c>
      <c r="P132" s="44">
        <v>3.8955351949531528e+001</v>
      </c>
      <c r="Q132" s="44">
        <v>4.294767837257788e+001</v>
      </c>
    </row>
    <row r="133" spans="1:17" x14ac:dyDescent="0.25">
      <c r="A133" t="s">
        <v>39</v>
      </c>
      <c r="B133" t="s">
        <v>42</v>
      </c>
      <c r="C133" t="s">
        <v>139</v>
      </c>
      <c r="D133" t="s">
        <v>139</v>
      </c>
      <c r="E133" t="s">
        <v>264</v>
      </c>
      <c r="F133" t="s">
        <v>28</v>
      </c>
      <c r="G133" t="s">
        <v>31</v>
      </c>
      <c r="H133" s="44">
        <v>4.3e+002</v>
      </c>
      <c r="I133" s="44">
        <v>2.93e+002</v>
      </c>
      <c r="J133" s="44">
        <v>2.25e+002</v>
      </c>
      <c r="K133" s="44">
        <v>1.87e+002</v>
      </c>
      <c r="L133" s="44">
        <v>1.56e+002</v>
      </c>
      <c r="M133" s="44">
        <v>1.35e+002</v>
      </c>
      <c r="N133" s="44">
        <v>1.18e+002</v>
      </c>
      <c r="O133" s="44">
        <v>1.05e+002</v>
      </c>
      <c r="P133" s="44">
        <v>9.4e+001</v>
      </c>
      <c r="Q133" s="44">
        <v>8.5e+001</v>
      </c>
    </row>
    <row r="134" spans="1:17" x14ac:dyDescent="0.25">
      <c r="A134" t="s">
        <v>39</v>
      </c>
      <c r="B134" t="s">
        <v>42</v>
      </c>
      <c r="C134" t="s">
        <v>164</v>
      </c>
      <c r="D134" t="s">
        <v>164</v>
      </c>
      <c r="E134" t="s">
        <v>264</v>
      </c>
      <c r="F134" t="s">
        <v>28</v>
      </c>
      <c r="G134" t="s">
        <v>29</v>
      </c>
      <c r="H134" s="44">
        <v>7.286109222212912e-001</v>
      </c>
      <c r="I134" s="44">
        <v>7.87691535604872e-001</v>
      </c>
      <c r="J134" s="44">
        <v>8.3162485010147872e-001</v>
      </c>
      <c r="K134" s="44">
        <v>8.5753027383256352e-001</v>
      </c>
      <c r="L134" s="44">
        <v>8.7687212338275488e-001</v>
      </c>
      <c r="M134" s="44">
        <v>8.856586989874456e-001</v>
      </c>
      <c r="N134" s="44">
        <v>8.9370874796737184e-001</v>
      </c>
      <c r="O134" s="44">
        <v>9.100447596672968e-001</v>
      </c>
      <c r="P134" s="44">
        <v>9.2783409603016064e-001</v>
      </c>
      <c r="Q134" s="44">
        <v>9.3725113528304288e-001</v>
      </c>
    </row>
    <row r="135" spans="1:17" x14ac:dyDescent="0.25">
      <c r="A135" t="s">
        <v>39</v>
      </c>
      <c r="B135" t="s">
        <v>42</v>
      </c>
      <c r="C135" t="s">
        <v>164</v>
      </c>
      <c r="D135" t="s">
        <v>164</v>
      </c>
      <c r="E135" t="s">
        <v>264</v>
      </c>
      <c r="F135" t="s">
        <v>28</v>
      </c>
      <c r="G135" t="s">
        <v>30</v>
      </c>
      <c r="H135" s="44">
        <v>4.0835097930024448e+000</v>
      </c>
      <c r="I135" s="44">
        <v>9.0059078830602896e+000</v>
      </c>
      <c r="J135" s="44">
        <v>1.3704908090008084e+001</v>
      </c>
      <c r="K135" s="44">
        <v>1.8354456140691996e+001</v>
      </c>
      <c r="L135" s="44">
        <v>2.2998676153602024e+001</v>
      </c>
      <c r="M135" s="44">
        <v>2.7735000981334204e+001</v>
      </c>
      <c r="N135" s="44">
        <v>3.210693988208894e+001</v>
      </c>
      <c r="O135" s="44">
        <v>3.64349195738246e+001</v>
      </c>
      <c r="P135" s="44">
        <v>4.0457834857997008e+001</v>
      </c>
      <c r="Q135" s="44">
        <v>4.4898741121670608e+001</v>
      </c>
    </row>
    <row r="136" spans="1:17" x14ac:dyDescent="0.25">
      <c r="A136" t="s">
        <v>39</v>
      </c>
      <c r="B136" t="s">
        <v>42</v>
      </c>
      <c r="C136" t="s">
        <v>164</v>
      </c>
      <c r="D136" t="s">
        <v>164</v>
      </c>
      <c r="E136" t="s">
        <v>264</v>
      </c>
      <c r="F136" t="s">
        <v>28</v>
      </c>
      <c r="G136" t="s">
        <v>31</v>
      </c>
      <c r="H136" s="44">
        <v>4.08e+002</v>
      </c>
      <c r="I136" s="44">
        <v>2.76e+002</v>
      </c>
      <c r="J136" s="44">
        <v>2.11e+002</v>
      </c>
      <c r="K136" s="44">
        <v>1.73e+002</v>
      </c>
      <c r="L136" s="44">
        <v>1.45e+002</v>
      </c>
      <c r="M136" s="44">
        <v>1.26e+002</v>
      </c>
      <c r="N136" s="44">
        <v>1.1e+002</v>
      </c>
      <c r="O136" s="44">
        <v>9.7e+001</v>
      </c>
      <c r="P136" s="44">
        <v>8.7e+001</v>
      </c>
      <c r="Q136" s="44">
        <v>7.8e+001</v>
      </c>
    </row>
    <row r="137" spans="1:17" x14ac:dyDescent="0.25">
      <c r="A137" t="s">
        <v>39</v>
      </c>
      <c r="B137" t="s">
        <v>42</v>
      </c>
      <c r="C137" t="s">
        <v>214</v>
      </c>
      <c r="D137" t="s">
        <v>214</v>
      </c>
      <c r="E137" t="s">
        <v>264</v>
      </c>
      <c r="F137" t="s">
        <v>28</v>
      </c>
      <c r="G137" t="s">
        <v>29</v>
      </c>
      <c r="H137" s="44">
        <v>4.975137052960272e-001</v>
      </c>
      <c r="I137" s="44">
        <v>5.9910389416554352e-001</v>
      </c>
      <c r="J137" s="44">
        <v>6.9010946348804048e-001</v>
      </c>
      <c r="K137" s="44">
        <v>7.3139464488651488e-001</v>
      </c>
      <c r="L137" s="44">
        <v>7.5455065579149728e-001</v>
      </c>
      <c r="M137" s="44">
        <v>7.6426010407472256e-001</v>
      </c>
      <c r="N137" s="44">
        <v>7.724124563210944e-001</v>
      </c>
      <c r="O137" s="44">
        <v>7.895818228672592e-001</v>
      </c>
      <c r="P137" s="44">
        <v>8.0664992646347744e-001</v>
      </c>
      <c r="Q137" s="44">
        <v>8.1778094109978896e-001</v>
      </c>
    </row>
    <row r="138" spans="1:17" x14ac:dyDescent="0.25">
      <c r="A138" t="s">
        <v>39</v>
      </c>
      <c r="B138" t="s">
        <v>42</v>
      </c>
      <c r="C138" t="s">
        <v>214</v>
      </c>
      <c r="D138" t="s">
        <v>214</v>
      </c>
      <c r="E138" t="s">
        <v>264</v>
      </c>
      <c r="F138" t="s">
        <v>28</v>
      </c>
      <c r="G138" t="s">
        <v>30</v>
      </c>
      <c r="H138" s="44">
        <v>7.8470620554979552e+000</v>
      </c>
      <c r="I138" s="44">
        <v>1.4602663059079148e+001</v>
      </c>
      <c r="J138" s="44">
        <v>2.0012962908136796e+001</v>
      </c>
      <c r="K138" s="44">
        <v>2.5891039378720672e+001</v>
      </c>
      <c r="L138" s="44">
        <v>3.1847450545200076e+001</v>
      </c>
      <c r="M138" s="44">
        <v>3.838430368414344e+001</v>
      </c>
      <c r="N138" s="44">
        <v>4.4993605032602848e+001</v>
      </c>
      <c r="O138" s="44">
        <v>5.076700786473688e+001</v>
      </c>
      <c r="P138" s="44">
        <v>5.6369629611252552e+001</v>
      </c>
      <c r="Q138" s="44">
        <v>6.2018538600560976e+001</v>
      </c>
    </row>
    <row r="139" spans="1:17" x14ac:dyDescent="0.25">
      <c r="A139" t="s">
        <v>39</v>
      </c>
      <c r="B139" t="s">
        <v>42</v>
      </c>
      <c r="C139" t="s">
        <v>214</v>
      </c>
      <c r="D139" t="s">
        <v>214</v>
      </c>
      <c r="E139" t="s">
        <v>264</v>
      </c>
      <c r="F139" t="s">
        <v>28</v>
      </c>
      <c r="G139" t="s">
        <v>31</v>
      </c>
      <c r="H139" s="44">
        <v>4.26e+002</v>
      </c>
      <c r="I139" s="44">
        <v>2.94e+002</v>
      </c>
      <c r="J139" s="44">
        <v>2.26e+002</v>
      </c>
      <c r="K139" s="44">
        <v>1.84e+002</v>
      </c>
      <c r="L139" s="44">
        <v>1.56e+002</v>
      </c>
      <c r="M139" s="44">
        <v>1.35e+002</v>
      </c>
      <c r="N139" s="44">
        <v>1.2e+002</v>
      </c>
      <c r="O139" s="44">
        <v>1.06e+002</v>
      </c>
      <c r="P139" s="44">
        <v>9.6e+001</v>
      </c>
      <c r="Q139" s="44">
        <v>8.6e+001</v>
      </c>
    </row>
    <row r="140" spans="1:17" x14ac:dyDescent="0.25">
      <c r="A140" t="s">
        <v>39</v>
      </c>
      <c r="B140" t="s">
        <v>42</v>
      </c>
      <c r="C140" t="s">
        <v>219</v>
      </c>
      <c r="D140" t="s">
        <v>219</v>
      </c>
      <c r="E140" t="s">
        <v>264</v>
      </c>
      <c r="F140" t="s">
        <v>28</v>
      </c>
      <c r="G140" t="s">
        <v>29</v>
      </c>
      <c r="H140" s="44">
        <v>5.4966057320522704e-001</v>
      </c>
      <c r="I140" s="44">
        <v>6.557911892035336e-001</v>
      </c>
      <c r="J140" s="44">
        <v>6.950990931817944e-001</v>
      </c>
      <c r="K140" s="44">
        <v>7.4659262228997408e-001</v>
      </c>
      <c r="L140" s="44">
        <v>7.6507311953075488e-001</v>
      </c>
      <c r="M140" s="44">
        <v>7.9375784845006944e-001</v>
      </c>
      <c r="N140" s="44">
        <v>8.2624879582603152e-001</v>
      </c>
      <c r="O140" s="44">
        <v>8.366995898643432e-001</v>
      </c>
      <c r="P140" s="44">
        <v>8.3978220334868992e-001</v>
      </c>
      <c r="Q140" s="44">
        <v>8.5058734280676256e-001</v>
      </c>
    </row>
    <row r="141" spans="1:17" x14ac:dyDescent="0.25">
      <c r="A141" t="s">
        <v>39</v>
      </c>
      <c r="B141" t="s">
        <v>42</v>
      </c>
      <c r="C141" t="s">
        <v>219</v>
      </c>
      <c r="D141" t="s">
        <v>219</v>
      </c>
      <c r="E141" t="s">
        <v>264</v>
      </c>
      <c r="F141" t="s">
        <v>28</v>
      </c>
      <c r="G141" t="s">
        <v>30</v>
      </c>
      <c r="H141" s="44">
        <v>6.4175029831701864e+000</v>
      </c>
      <c r="I141" s="44">
        <v>1.2396610453556138e+001</v>
      </c>
      <c r="J141" s="44">
        <v>1.8824691828870088e+001</v>
      </c>
      <c r="K141" s="44">
        <v>2.435343862938106e+001</v>
      </c>
      <c r="L141" s="44">
        <v>3.0547832987541352e+001</v>
      </c>
      <c r="M141" s="44">
        <v>3.6032823727757776e+001</v>
      </c>
      <c r="N141" s="44">
        <v>4.090074943651356e+001</v>
      </c>
      <c r="O141" s="44">
        <v>4.66479146824622e+001</v>
      </c>
      <c r="P141" s="44">
        <v>5.259489397260632e+001</v>
      </c>
      <c r="Q141" s="44">
        <v>5.8189765597154864e+001</v>
      </c>
    </row>
    <row r="142" spans="1:17" x14ac:dyDescent="0.25">
      <c r="A142" t="s">
        <v>39</v>
      </c>
      <c r="B142" t="s">
        <v>42</v>
      </c>
      <c r="C142" t="s">
        <v>219</v>
      </c>
      <c r="D142" t="s">
        <v>219</v>
      </c>
      <c r="E142" t="s">
        <v>264</v>
      </c>
      <c r="F142" t="s">
        <v>28</v>
      </c>
      <c r="G142" t="s">
        <v>31</v>
      </c>
      <c r="H142" s="44">
        <v>3.66e+002</v>
      </c>
      <c r="I142" s="44">
        <v>2.41e+002</v>
      </c>
      <c r="J142" s="44">
        <v>1.83e+002</v>
      </c>
      <c r="K142" s="44">
        <v>1.48e+002</v>
      </c>
      <c r="L142" s="44">
        <v>1.24e+002</v>
      </c>
      <c r="M142" s="44">
        <v>1.05e+002</v>
      </c>
      <c r="N142" s="44">
        <v>9.2e+001</v>
      </c>
      <c r="O142" s="44">
        <v>8.1e+001</v>
      </c>
      <c r="P142" s="44">
        <v>7.3e+001</v>
      </c>
      <c r="Q142" s="44">
        <v>6.5e+001</v>
      </c>
    </row>
    <row r="143" spans="1:17" x14ac:dyDescent="0.25">
      <c r="A143" t="s">
        <v>39</v>
      </c>
      <c r="B143" t="s">
        <v>42</v>
      </c>
      <c r="C143" t="s">
        <v>244</v>
      </c>
      <c r="D143" t="s">
        <v>244</v>
      </c>
      <c r="E143" t="s">
        <v>264</v>
      </c>
      <c r="F143" t="s">
        <v>28</v>
      </c>
      <c r="G143" t="s">
        <v>29</v>
      </c>
      <c r="H143" s="44">
        <v>6.0527971124923952e-001</v>
      </c>
      <c r="I143" s="44">
        <v>6.7738374059618648e-001</v>
      </c>
      <c r="J143" s="44">
        <v>7.3586370099540944e-001</v>
      </c>
      <c r="K143" s="44">
        <v>7.8954731020871584e-001</v>
      </c>
      <c r="L143" s="44">
        <v>7.9977820194443456e-001</v>
      </c>
      <c r="M143" s="44">
        <v>8.2661378716401424e-001</v>
      </c>
      <c r="N143" s="44">
        <v>8.4640300745483872e-001</v>
      </c>
      <c r="O143" s="44">
        <v>8.7416969510692064e-001</v>
      </c>
      <c r="P143" s="44">
        <v>8.8070841092520304e-001</v>
      </c>
      <c r="Q143" s="44">
        <v>8.9020541498626176e-001</v>
      </c>
    </row>
    <row r="144" spans="1:17" x14ac:dyDescent="0.25">
      <c r="A144" t="s">
        <v>39</v>
      </c>
      <c r="B144" t="s">
        <v>42</v>
      </c>
      <c r="C144" t="s">
        <v>244</v>
      </c>
      <c r="D144" t="s">
        <v>244</v>
      </c>
      <c r="E144" t="s">
        <v>264</v>
      </c>
      <c r="F144" t="s">
        <v>28</v>
      </c>
      <c r="G144" t="s">
        <v>30</v>
      </c>
      <c r="H144" s="44">
        <v>8.7109850142980352e+000</v>
      </c>
      <c r="I144" s="44">
        <v>1.6123854647059364e+001</v>
      </c>
      <c r="J144" s="44">
        <v>2.3635383605360744e+001</v>
      </c>
      <c r="K144" s="44">
        <v>2.9982852660259464e+001</v>
      </c>
      <c r="L144" s="44">
        <v>3.7877852942113472e+001</v>
      </c>
      <c r="M144" s="44">
        <v>4.4961214649243936e+001</v>
      </c>
      <c r="N144" s="44">
        <v>5.1937352827238e+001</v>
      </c>
      <c r="O144" s="44">
        <v>5.81860544837764e+001</v>
      </c>
      <c r="P144" s="44">
        <v>6.5488903405655784e+001</v>
      </c>
      <c r="Q144" s="44">
        <v>7.2576344798319232e+001</v>
      </c>
    </row>
    <row r="145" spans="1:17" x14ac:dyDescent="0.25">
      <c r="A145" t="s">
        <v>39</v>
      </c>
      <c r="B145" t="s">
        <v>42</v>
      </c>
      <c r="C145" t="s">
        <v>244</v>
      </c>
      <c r="D145" t="s">
        <v>244</v>
      </c>
      <c r="E145" t="s">
        <v>264</v>
      </c>
      <c r="F145" t="s">
        <v>28</v>
      </c>
      <c r="G145" t="s">
        <v>31</v>
      </c>
      <c r="H145" s="44">
        <v>3.53e+002</v>
      </c>
      <c r="I145" s="44">
        <v>2.44e+002</v>
      </c>
      <c r="J145" s="44">
        <v>1.85e+002</v>
      </c>
      <c r="K145" s="44">
        <v>1.51e+002</v>
      </c>
      <c r="L145" s="44">
        <v>1.26e+002</v>
      </c>
      <c r="M145" s="44">
        <v>1.07e+002</v>
      </c>
      <c r="N145" s="44">
        <v>9.4e+001</v>
      </c>
      <c r="O145" s="44">
        <v>8.3e+001</v>
      </c>
      <c r="P145" s="44">
        <v>7.3e+001</v>
      </c>
      <c r="Q145" s="44">
        <v>6.6e+001</v>
      </c>
    </row>
    <row r="146" spans="1:17" x14ac:dyDescent="0.25">
      <c r="A146" t="s">
        <v>39</v>
      </c>
      <c r="B146" t="s">
        <v>42</v>
      </c>
      <c r="C146" t="s">
        <v>282</v>
      </c>
      <c r="D146" t="s">
        <v>282</v>
      </c>
      <c r="E146" t="s">
        <v>264</v>
      </c>
      <c r="F146" t="s">
        <v>28</v>
      </c>
      <c r="G146" t="s">
        <v>29</v>
      </c>
      <c r="H146" s="44">
        <v>8.113381445586408e-001</v>
      </c>
      <c r="I146" s="44">
        <v>8.1602610236702016e-001</v>
      </c>
      <c r="J146" s="44">
        <v>8.2124885147878368e-001</v>
      </c>
      <c r="K146" s="44">
        <v>9.5222151738498432e-001</v>
      </c>
      <c r="L146" s="44">
        <v>9.5222151738498432e-001</v>
      </c>
      <c r="M146" s="44">
        <v>9.5222151738498432e-001</v>
      </c>
      <c r="N146" s="44">
        <v>9.5222151738498432e-001</v>
      </c>
      <c r="O146" s="44">
        <v>9.7867092982570912e-001</v>
      </c>
      <c r="P146" s="44">
        <v>9.7867092982570912e-001</v>
      </c>
      <c r="Q146" s="44">
        <v>9.7867092982570912e-001</v>
      </c>
    </row>
    <row r="147" spans="1:17" x14ac:dyDescent="0.25">
      <c r="A147" t="s">
        <v>39</v>
      </c>
      <c r="B147" t="s">
        <v>42</v>
      </c>
      <c r="C147" t="s">
        <v>282</v>
      </c>
      <c r="D147" t="s">
        <v>282</v>
      </c>
      <c r="E147" t="s">
        <v>264</v>
      </c>
      <c r="F147" t="s">
        <v>28</v>
      </c>
      <c r="G147" t="s">
        <v>30</v>
      </c>
      <c r="H147" s="44">
        <v>9.2856947517153616e+000</v>
      </c>
      <c r="I147" s="44">
        <v>1.9358069126592652e+001</v>
      </c>
      <c r="J147" s="44">
        <v>3.0142569648182728e+001</v>
      </c>
      <c r="K147" s="44">
        <v>3.461707040923932e+001</v>
      </c>
      <c r="L147" s="44">
        <v>4.4280073070982816e+001</v>
      </c>
      <c r="M147" s="44">
        <v>5.2901584200416416e+001</v>
      </c>
      <c r="N147" s="44">
        <v>6.2170822093367184e+001</v>
      </c>
      <c r="O147" s="44">
        <v>6.9413151339520592e+001</v>
      </c>
      <c r="P147" s="44">
        <v>7.8699753808412352e+001</v>
      </c>
      <c r="Q147" s="44">
        <v>8.796790934801376e+001</v>
      </c>
    </row>
    <row r="148" spans="1:17" x14ac:dyDescent="0.25">
      <c r="A148" t="s">
        <v>39</v>
      </c>
      <c r="B148" t="s">
        <v>42</v>
      </c>
      <c r="C148" t="s">
        <v>282</v>
      </c>
      <c r="D148" t="s">
        <v>282</v>
      </c>
      <c r="E148" t="s">
        <v>264</v>
      </c>
      <c r="F148" t="s">
        <v>28</v>
      </c>
      <c r="G148" t="s">
        <v>31</v>
      </c>
      <c r="H148" s="44">
        <v>4.5e+002</v>
      </c>
      <c r="I148" s="44">
        <v>2.86e+002</v>
      </c>
      <c r="J148" s="44">
        <v>2.11e+002</v>
      </c>
      <c r="K148" s="44">
        <v>1.71e+002</v>
      </c>
      <c r="L148" s="44">
        <v>1.44e+002</v>
      </c>
      <c r="M148" s="44">
        <v>1.27e+002</v>
      </c>
      <c r="N148" s="44">
        <v>1.05e+002</v>
      </c>
      <c r="O148" s="44">
        <v>9.4e+001</v>
      </c>
      <c r="P148" s="44">
        <v>8.4e+001</v>
      </c>
      <c r="Q148" s="44">
        <v>7.7e+001</v>
      </c>
    </row>
    <row r="149" spans="1:17" x14ac:dyDescent="0.25">
      <c r="A149" t="s">
        <v>40</v>
      </c>
      <c r="B149" t="s">
        <v>42</v>
      </c>
      <c r="C149" t="s">
        <v>114</v>
      </c>
      <c r="D149" t="s">
        <v>114</v>
      </c>
      <c r="E149" t="s">
        <v>264</v>
      </c>
      <c r="F149" t="s">
        <v>28</v>
      </c>
      <c r="G149" t="s">
        <v>29</v>
      </c>
      <c r="H149" s="44">
        <v>6.975085393198056e-001</v>
      </c>
      <c r="I149" s="44">
        <v>7.6973473016216608e-001</v>
      </c>
      <c r="J149" s="44">
        <v>8.3548510792462112e-001</v>
      </c>
      <c r="K149" s="44">
        <v>8.4769405757563136e-001</v>
      </c>
      <c r="L149" s="44">
        <v>8.6022064013848256e-001</v>
      </c>
      <c r="M149" s="44">
        <v>8.7874153708924512e-001</v>
      </c>
      <c r="N149" s="44">
        <v>8.8682593103211984e-001</v>
      </c>
      <c r="O149" s="44">
        <v>9.2232567348008288e-001</v>
      </c>
      <c r="P149" s="44">
        <v>9.3325353048750368e-001</v>
      </c>
      <c r="Q149" s="44">
        <v>9.3584097456289152e-001</v>
      </c>
    </row>
    <row r="150" spans="1:17" x14ac:dyDescent="0.25">
      <c r="A150" t="s">
        <v>40</v>
      </c>
      <c r="B150" t="s">
        <v>42</v>
      </c>
      <c r="C150" t="s">
        <v>114</v>
      </c>
      <c r="D150" t="s">
        <v>114</v>
      </c>
      <c r="E150" t="s">
        <v>264</v>
      </c>
      <c r="F150" t="s">
        <v>28</v>
      </c>
      <c r="G150" t="s">
        <v>30</v>
      </c>
      <c r="H150" s="44">
        <v>3.7230942539450408e+000</v>
      </c>
      <c r="I150" s="44">
        <v>8.2090176112143824e+000</v>
      </c>
      <c r="J150" s="44">
        <v>1.2085807676038742e+001</v>
      </c>
      <c r="K150" s="44">
        <v>1.6444047829730778e+001</v>
      </c>
      <c r="L150" s="44">
        <v>2.0764415058034656e+001</v>
      </c>
      <c r="M150" s="44">
        <v>2.4773124319071528e+001</v>
      </c>
      <c r="N150" s="44">
        <v>2.9050126161501864e+001</v>
      </c>
      <c r="O150" s="44">
        <v>3.217897096379532e+001</v>
      </c>
      <c r="P150" s="44">
        <v>3.6038703615861712e+001</v>
      </c>
      <c r="Q150" s="44">
        <v>4.0228280250947928e+001</v>
      </c>
    </row>
    <row r="151" spans="1:17" x14ac:dyDescent="0.25">
      <c r="A151" t="s">
        <v>40</v>
      </c>
      <c r="B151" t="s">
        <v>42</v>
      </c>
      <c r="C151" t="s">
        <v>114</v>
      </c>
      <c r="D151" t="s">
        <v>114</v>
      </c>
      <c r="E151" t="s">
        <v>264</v>
      </c>
      <c r="F151" t="s">
        <v>28</v>
      </c>
      <c r="G151" t="s">
        <v>31</v>
      </c>
      <c r="H151" s="44">
        <v>3.015e+002</v>
      </c>
      <c r="I151" s="44">
        <v>2.055e+002</v>
      </c>
      <c r="J151" s="44">
        <v>1.58e+002</v>
      </c>
      <c r="K151" s="44">
        <v>1.305e+002</v>
      </c>
      <c r="L151" s="44">
        <v>1.105e+002</v>
      </c>
      <c r="M151" s="44">
        <v>9.5e+001</v>
      </c>
      <c r="N151" s="44">
        <v>8.3e+001</v>
      </c>
      <c r="O151" s="44">
        <v>7.4e+001</v>
      </c>
      <c r="P151" s="44">
        <v>6.6e+001</v>
      </c>
      <c r="Q151" s="44">
        <v>6.e+001</v>
      </c>
    </row>
    <row r="152" spans="1:17" x14ac:dyDescent="0.25">
      <c r="A152" t="s">
        <v>40</v>
      </c>
      <c r="B152" t="s">
        <v>42</v>
      </c>
      <c r="C152" t="s">
        <v>139</v>
      </c>
      <c r="D152" t="s">
        <v>139</v>
      </c>
      <c r="E152" t="s">
        <v>264</v>
      </c>
      <c r="F152" t="s">
        <v>28</v>
      </c>
      <c r="G152" t="s">
        <v>29</v>
      </c>
      <c r="H152" s="44">
        <v>6.6155466680877592e-001</v>
      </c>
      <c r="I152" s="44">
        <v>8.0077261334693504e-001</v>
      </c>
      <c r="J152" s="44">
        <v>8.4859931449201424e-001</v>
      </c>
      <c r="K152" s="44">
        <v>8.6815139119041024e-001</v>
      </c>
      <c r="L152" s="44">
        <v>8.8341045721115696e-001</v>
      </c>
      <c r="M152" s="44">
        <v>8.9562527649978144e-001</v>
      </c>
      <c r="N152" s="44">
        <v>9.0299964726452352e-001</v>
      </c>
      <c r="O152" s="44">
        <v>9.0760990839874144e-001</v>
      </c>
      <c r="P152" s="44">
        <v>9.1524381888175232e-001</v>
      </c>
      <c r="Q152" s="44">
        <v>9.1868747298443824e-001</v>
      </c>
    </row>
    <row r="153" spans="1:17" x14ac:dyDescent="0.25">
      <c r="A153" t="s">
        <v>40</v>
      </c>
      <c r="B153" t="s">
        <v>42</v>
      </c>
      <c r="C153" t="s">
        <v>139</v>
      </c>
      <c r="D153" t="s">
        <v>139</v>
      </c>
      <c r="E153" t="s">
        <v>264</v>
      </c>
      <c r="F153" t="s">
        <v>28</v>
      </c>
      <c r="G153" t="s">
        <v>30</v>
      </c>
      <c r="H153" s="44">
        <v>4.085653287411504e+000</v>
      </c>
      <c r="I153" s="44">
        <v>7.9012788399734912e+000</v>
      </c>
      <c r="J153" s="44">
        <v>1.2054021672693896e+001</v>
      </c>
      <c r="K153" s="44">
        <v>1.6438869848485948e+001</v>
      </c>
      <c r="L153" s="44">
        <v>2.04162407651111e+001</v>
      </c>
      <c r="M153" s="44">
        <v>2.462240494141306e+001</v>
      </c>
      <c r="N153" s="44">
        <v>2.89443680131333e+001</v>
      </c>
      <c r="O153" s="44">
        <v>3.319039402396972e+001</v>
      </c>
      <c r="P153" s="44">
        <v>3.7313415587701072e+001</v>
      </c>
      <c r="Q153" s="44">
        <v>4.1609945760704448e+001</v>
      </c>
    </row>
    <row r="154" spans="1:17" x14ac:dyDescent="0.25">
      <c r="A154" t="s">
        <v>40</v>
      </c>
      <c r="B154" t="s">
        <v>42</v>
      </c>
      <c r="C154" t="s">
        <v>139</v>
      </c>
      <c r="D154" t="s">
        <v>139</v>
      </c>
      <c r="E154" t="s">
        <v>264</v>
      </c>
      <c r="F154" t="s">
        <v>28</v>
      </c>
      <c r="G154" t="s">
        <v>31</v>
      </c>
      <c r="H154" s="44">
        <v>2.99e+002</v>
      </c>
      <c r="I154" s="44">
        <v>2.055e+002</v>
      </c>
      <c r="J154" s="44">
        <v>1.57e+002</v>
      </c>
      <c r="K154" s="44">
        <v>1.3e+002</v>
      </c>
      <c r="L154" s="44">
        <v>1.1e+002</v>
      </c>
      <c r="M154" s="44">
        <v>9.6e+001</v>
      </c>
      <c r="N154" s="44">
        <v>8.4e+001</v>
      </c>
      <c r="O154" s="44">
        <v>7.45e+001</v>
      </c>
      <c r="P154" s="44">
        <v>6.65e+001</v>
      </c>
      <c r="Q154" s="44">
        <v>6.05e+001</v>
      </c>
    </row>
    <row r="155" spans="1:17" x14ac:dyDescent="0.25">
      <c r="A155" t="s">
        <v>40</v>
      </c>
      <c r="B155" t="s">
        <v>42</v>
      </c>
      <c r="C155" t="s">
        <v>164</v>
      </c>
      <c r="D155" t="s">
        <v>164</v>
      </c>
      <c r="E155" t="s">
        <v>264</v>
      </c>
      <c r="F155" t="s">
        <v>28</v>
      </c>
      <c r="G155" t="s">
        <v>29</v>
      </c>
      <c r="H155" s="44">
        <v>7.5090136616752144e-001</v>
      </c>
      <c r="I155" s="44">
        <v>8.2171199916860608e-001</v>
      </c>
      <c r="J155" s="44">
        <v>8.5090063943971872e-001</v>
      </c>
      <c r="K155" s="44">
        <v>8.7272150374255008e-001</v>
      </c>
      <c r="L155" s="44">
        <v>8.9189349976462096e-001</v>
      </c>
      <c r="M155" s="44">
        <v>9.0486260119711936e-001</v>
      </c>
      <c r="N155" s="44">
        <v>9.0874219283196288e-001</v>
      </c>
      <c r="O155" s="44">
        <v>9.2021296921928e-001</v>
      </c>
      <c r="P155" s="44">
        <v>9.3372002381484832e-001</v>
      </c>
      <c r="Q155" s="44">
        <v>9.4267145533003872e-001</v>
      </c>
    </row>
    <row r="156" spans="1:17" x14ac:dyDescent="0.25">
      <c r="A156" t="s">
        <v>40</v>
      </c>
      <c r="B156" t="s">
        <v>42</v>
      </c>
      <c r="C156" t="s">
        <v>164</v>
      </c>
      <c r="D156" t="s">
        <v>164</v>
      </c>
      <c r="E156" t="s">
        <v>264</v>
      </c>
      <c r="F156" t="s">
        <v>28</v>
      </c>
      <c r="G156" t="s">
        <v>30</v>
      </c>
      <c r="H156" s="44">
        <v>3.8710688315284992e+000</v>
      </c>
      <c r="I156" s="44">
        <v>8.5052707732717888e+000</v>
      </c>
      <c r="J156" s="44">
        <v>1.3241818102963116e+001</v>
      </c>
      <c r="K156" s="44">
        <v>1.772585527587992e+001</v>
      </c>
      <c r="L156" s="44">
        <v>2.2277722566411364e+001</v>
      </c>
      <c r="M156" s="44">
        <v>2.6844949852593168e+001</v>
      </c>
      <c r="N156" s="44">
        <v>3.1573641963050504e+001</v>
      </c>
      <c r="O156" s="44">
        <v>3.5814695163822752e+001</v>
      </c>
      <c r="P156" s="44">
        <v>4.0121045405814208e+001</v>
      </c>
      <c r="Q156" s="44">
        <v>4.4468804651952944e+001</v>
      </c>
    </row>
    <row r="157" spans="1:17" x14ac:dyDescent="0.25">
      <c r="A157" t="s">
        <v>40</v>
      </c>
      <c r="B157" t="s">
        <v>42</v>
      </c>
      <c r="C157" t="s">
        <v>164</v>
      </c>
      <c r="D157" t="s">
        <v>164</v>
      </c>
      <c r="E157" t="s">
        <v>264</v>
      </c>
      <c r="F157" t="s">
        <v>28</v>
      </c>
      <c r="G157" t="s">
        <v>31</v>
      </c>
      <c r="H157" s="44">
        <v>2.97e+002</v>
      </c>
      <c r="I157" s="44">
        <v>1.98e+002</v>
      </c>
      <c r="J157" s="44">
        <v>1.5e+002</v>
      </c>
      <c r="K157" s="44">
        <v>1.225e+002</v>
      </c>
      <c r="L157" s="44">
        <v>1.035e+002</v>
      </c>
      <c r="M157" s="44">
        <v>8.9e+001</v>
      </c>
      <c r="N157" s="44">
        <v>7.9e+001</v>
      </c>
      <c r="O157" s="44">
        <v>7.e+001</v>
      </c>
      <c r="P157" s="44">
        <v>6.3e+001</v>
      </c>
      <c r="Q157" s="44">
        <v>5.65e+001</v>
      </c>
    </row>
    <row r="158" spans="1:17" x14ac:dyDescent="0.25">
      <c r="A158" t="s">
        <v>40</v>
      </c>
      <c r="B158" t="s">
        <v>42</v>
      </c>
      <c r="C158" t="s">
        <v>214</v>
      </c>
      <c r="D158" t="s">
        <v>214</v>
      </c>
      <c r="E158" t="s">
        <v>264</v>
      </c>
      <c r="F158" t="s">
        <v>28</v>
      </c>
      <c r="G158" t="s">
        <v>29</v>
      </c>
      <c r="H158" s="44">
        <v>5.3271777124244016e-001</v>
      </c>
      <c r="I158" s="44">
        <v>6.7973690080032112e-001</v>
      </c>
      <c r="J158" s="44">
        <v>7.2626986757835936e-001</v>
      </c>
      <c r="K158" s="44">
        <v>7.5682489363616992e-001</v>
      </c>
      <c r="L158" s="44">
        <v>7.9937355603169984e-001</v>
      </c>
      <c r="M158" s="44">
        <v>8.2693387638373584e-001</v>
      </c>
      <c r="N158" s="44">
        <v>8.325042609817056e-001</v>
      </c>
      <c r="O158" s="44">
        <v>8.5821230505554544e-001</v>
      </c>
      <c r="P158" s="44">
        <v>8.8784576280376784e-001</v>
      </c>
      <c r="Q158" s="44">
        <v>9.0258842410477472e-001</v>
      </c>
    </row>
    <row r="159" spans="1:17" x14ac:dyDescent="0.25">
      <c r="A159" t="s">
        <v>40</v>
      </c>
      <c r="B159" t="s">
        <v>42</v>
      </c>
      <c r="C159" t="s">
        <v>214</v>
      </c>
      <c r="D159" t="s">
        <v>214</v>
      </c>
      <c r="E159" t="s">
        <v>264</v>
      </c>
      <c r="F159" t="s">
        <v>28</v>
      </c>
      <c r="G159" t="s">
        <v>30</v>
      </c>
      <c r="H159" s="44">
        <v>7.1991663960688488e+000</v>
      </c>
      <c r="I159" s="44">
        <v>1.2629372778192118e+001</v>
      </c>
      <c r="J159" s="44">
        <v>1.8706412975231276e+001</v>
      </c>
      <c r="K159" s="44">
        <v>2.4715093076106996e+001</v>
      </c>
      <c r="L159" s="44">
        <v>2.9812893619703896e+001</v>
      </c>
      <c r="M159" s="44">
        <v>3.517333667814094e+001</v>
      </c>
      <c r="N159" s="44">
        <v>4.134200029316324e+001</v>
      </c>
      <c r="O159" s="44">
        <v>4.6262273149468952e+001</v>
      </c>
      <c r="P159" s="44">
        <v>5.079274325234288e+001</v>
      </c>
      <c r="Q159" s="44">
        <v>5.5961804153137512e+001</v>
      </c>
    </row>
    <row r="160" spans="1:17" x14ac:dyDescent="0.25">
      <c r="A160" t="s">
        <v>40</v>
      </c>
      <c r="B160" t="s">
        <v>42</v>
      </c>
      <c r="C160" t="s">
        <v>214</v>
      </c>
      <c r="D160" t="s">
        <v>214</v>
      </c>
      <c r="E160" t="s">
        <v>264</v>
      </c>
      <c r="F160" t="s">
        <v>28</v>
      </c>
      <c r="G160" t="s">
        <v>31</v>
      </c>
      <c r="H160" s="44">
        <v>2.98e+002</v>
      </c>
      <c r="I160" s="44">
        <v>2.065e+002</v>
      </c>
      <c r="J160" s="44">
        <v>1.56e+002</v>
      </c>
      <c r="K160" s="44">
        <v>1.29e+002</v>
      </c>
      <c r="L160" s="44">
        <v>1.095e+002</v>
      </c>
      <c r="M160" s="44">
        <v>9.5e+001</v>
      </c>
      <c r="N160" s="44">
        <v>8.35e+001</v>
      </c>
      <c r="O160" s="44">
        <v>7.4e+001</v>
      </c>
      <c r="P160" s="44">
        <v>6.65e+001</v>
      </c>
      <c r="Q160" s="44">
        <v>6.e+001</v>
      </c>
    </row>
    <row r="161" spans="1:17" x14ac:dyDescent="0.25">
      <c r="A161" t="s">
        <v>40</v>
      </c>
      <c r="B161" t="s">
        <v>42</v>
      </c>
      <c r="C161" t="s">
        <v>219</v>
      </c>
      <c r="D161" t="s">
        <v>219</v>
      </c>
      <c r="E161" t="s">
        <v>264</v>
      </c>
      <c r="F161" t="s">
        <v>28</v>
      </c>
      <c r="G161" t="s">
        <v>29</v>
      </c>
      <c r="H161" s="44">
        <v>5.855713192481828e-001</v>
      </c>
      <c r="I161" s="44">
        <v>6.7946039709267856e-001</v>
      </c>
      <c r="J161" s="44">
        <v>7.4728202658027888e-001</v>
      </c>
      <c r="K161" s="44">
        <v>7.644023129843368e-001</v>
      </c>
      <c r="L161" s="44">
        <v>8.1540753901026496e-001</v>
      </c>
      <c r="M161" s="44">
        <v>8.2747822349438896e-001</v>
      </c>
      <c r="N161" s="44">
        <v>8.3837686078887936e-001</v>
      </c>
      <c r="O161" s="44">
        <v>8.8334464820870016e-001</v>
      </c>
      <c r="P161" s="44">
        <v>9.0035933776099392e-001</v>
      </c>
      <c r="Q161" s="44">
        <v>9.1747096917635072e-001</v>
      </c>
    </row>
    <row r="162" spans="1:17" x14ac:dyDescent="0.25">
      <c r="A162" t="s">
        <v>40</v>
      </c>
      <c r="B162" t="s">
        <v>42</v>
      </c>
      <c r="C162" t="s">
        <v>219</v>
      </c>
      <c r="D162" t="s">
        <v>219</v>
      </c>
      <c r="E162" t="s">
        <v>264</v>
      </c>
      <c r="F162" t="s">
        <v>28</v>
      </c>
      <c r="G162" t="s">
        <v>30</v>
      </c>
      <c r="H162" s="44">
        <v>5.6935854214551744e+000</v>
      </c>
      <c r="I162" s="44">
        <v>1.1761210901181868e+001</v>
      </c>
      <c r="J162" s="44">
        <v>1.7396885431276028e+001</v>
      </c>
      <c r="K162" s="44">
        <v>2.3506311914111544e+001</v>
      </c>
      <c r="L162" s="44">
        <v>2.8341127261063888e+001</v>
      </c>
      <c r="M162" s="44">
        <v>3.428077974996206e+001</v>
      </c>
      <c r="N162" s="44">
        <v>4.005893068122816e+001</v>
      </c>
      <c r="O162" s="44">
        <v>4.3965777199271592e+001</v>
      </c>
      <c r="P162" s="44">
        <v>4.9005529564548408e+001</v>
      </c>
      <c r="Q162" s="44">
        <v>5.3728511107147648e+001</v>
      </c>
    </row>
    <row r="163" spans="1:17" x14ac:dyDescent="0.25">
      <c r="A163" t="s">
        <v>40</v>
      </c>
      <c r="B163" t="s">
        <v>42</v>
      </c>
      <c r="C163" t="s">
        <v>219</v>
      </c>
      <c r="D163" t="s">
        <v>219</v>
      </c>
      <c r="E163" t="s">
        <v>264</v>
      </c>
      <c r="F163" t="s">
        <v>28</v>
      </c>
      <c r="G163" t="s">
        <v>31</v>
      </c>
      <c r="H163" s="44">
        <v>2.725e+002</v>
      </c>
      <c r="I163" s="44">
        <v>1.77e+002</v>
      </c>
      <c r="J163" s="44">
        <v>1.365e+002</v>
      </c>
      <c r="K163" s="44">
        <v>1.135e+002</v>
      </c>
      <c r="L163" s="44">
        <v>9.5e+001</v>
      </c>
      <c r="M163" s="44">
        <v>8.2e+001</v>
      </c>
      <c r="N163" s="44">
        <v>7.05e+001</v>
      </c>
      <c r="O163" s="44">
        <v>6.25e+001</v>
      </c>
      <c r="P163" s="44">
        <v>5.65e+001</v>
      </c>
      <c r="Q163" s="44">
        <v>5.1e+001</v>
      </c>
    </row>
    <row r="164" spans="1:17" x14ac:dyDescent="0.25">
      <c r="A164" t="s">
        <v>40</v>
      </c>
      <c r="B164" t="s">
        <v>42</v>
      </c>
      <c r="C164" t="s">
        <v>244</v>
      </c>
      <c r="D164" t="s">
        <v>244</v>
      </c>
      <c r="E164" t="s">
        <v>264</v>
      </c>
      <c r="F164" t="s">
        <v>28</v>
      </c>
      <c r="G164" t="s">
        <v>29</v>
      </c>
      <c r="H164" s="44">
        <v>6.4112431270757224e-001</v>
      </c>
      <c r="I164" s="44">
        <v>7.2846376725528816e-001</v>
      </c>
      <c r="J164" s="44">
        <v>7.7261339046074432e-001</v>
      </c>
      <c r="K164" s="44">
        <v>7.969071857460744e-001</v>
      </c>
      <c r="L164" s="44">
        <v>8.4078048091510864e-001</v>
      </c>
      <c r="M164" s="44">
        <v>8.5388854136113104e-001</v>
      </c>
      <c r="N164" s="44">
        <v>8.7665236742640848e-001</v>
      </c>
      <c r="O164" s="44">
        <v>8.9139773167584656e-001</v>
      </c>
      <c r="P164" s="44">
        <v>9.1011594676258176e-001</v>
      </c>
      <c r="Q164" s="44">
        <v>9.1348638643044768e-001</v>
      </c>
    </row>
    <row r="165" spans="1:17" x14ac:dyDescent="0.25">
      <c r="A165" t="s">
        <v>40</v>
      </c>
      <c r="B165" t="s">
        <v>42</v>
      </c>
      <c r="C165" t="s">
        <v>244</v>
      </c>
      <c r="D165" t="s">
        <v>244</v>
      </c>
      <c r="E165" t="s">
        <v>264</v>
      </c>
      <c r="F165" t="s">
        <v>28</v>
      </c>
      <c r="G165" t="s">
        <v>30</v>
      </c>
      <c r="H165" s="44">
        <v>7.6424474910364512e+000</v>
      </c>
      <c r="I165" s="44">
        <v>1.4735304755990028e+001</v>
      </c>
      <c r="J165" s="44">
        <v>2.2539344763190752e+001</v>
      </c>
      <c r="K165" s="44">
        <v>2.9811278054531144e+001</v>
      </c>
      <c r="L165" s="44">
        <v>3.572533266138494e+001</v>
      </c>
      <c r="M165" s="44">
        <v>4.3104495535149976e+001</v>
      </c>
      <c r="N165" s="44">
        <v>4.980490624805712e+001</v>
      </c>
      <c r="O165" s="44">
        <v>5.678919962404588e+001</v>
      </c>
      <c r="P165" s="44">
        <v>6.322198318429672e+001</v>
      </c>
      <c r="Q165" s="44">
        <v>7.058208449701576e+001</v>
      </c>
    </row>
    <row r="166" spans="1:17" x14ac:dyDescent="0.25">
      <c r="A166" t="s">
        <v>40</v>
      </c>
      <c r="B166" t="s">
        <v>42</v>
      </c>
      <c r="C166" t="s">
        <v>244</v>
      </c>
      <c r="D166" t="s">
        <v>244</v>
      </c>
      <c r="E166" t="s">
        <v>264</v>
      </c>
      <c r="F166" t="s">
        <v>28</v>
      </c>
      <c r="G166" t="s">
        <v>31</v>
      </c>
      <c r="H166" s="44">
        <v>2.695e+002</v>
      </c>
      <c r="I166" s="44">
        <v>1.825e+002</v>
      </c>
      <c r="J166" s="44">
        <v>1.38e+002</v>
      </c>
      <c r="K166" s="44">
        <v>1.145e+002</v>
      </c>
      <c r="L166" s="44">
        <v>9.65e+001</v>
      </c>
      <c r="M166" s="44">
        <v>8.3e+001</v>
      </c>
      <c r="N166" s="44">
        <v>7.25e+001</v>
      </c>
      <c r="O166" s="44">
        <v>6.4e+001</v>
      </c>
      <c r="P166" s="44">
        <v>5.65e+001</v>
      </c>
      <c r="Q166" s="44">
        <v>5.1e+001</v>
      </c>
    </row>
    <row r="167" spans="1:17" x14ac:dyDescent="0.25">
      <c r="A167" t="s">
        <v>40</v>
      </c>
      <c r="B167" t="s">
        <v>42</v>
      </c>
      <c r="C167" t="s">
        <v>282</v>
      </c>
      <c r="D167" t="s">
        <v>282</v>
      </c>
      <c r="E167" t="s">
        <v>264</v>
      </c>
      <c r="F167" t="s">
        <v>28</v>
      </c>
      <c r="G167" t="s">
        <v>29</v>
      </c>
      <c r="H167" s="44">
        <v>8.0903399053874528e-001</v>
      </c>
      <c r="I167" s="44">
        <v>9.5222151738498432e-001</v>
      </c>
      <c r="J167" s="44">
        <v>9.5222151738498432e-001</v>
      </c>
      <c r="K167" s="44">
        <v>9.7355058755927504e-001</v>
      </c>
      <c r="L167" s="44">
        <v>9.7355058755927504e-001</v>
      </c>
      <c r="M167" s="44">
        <v>9.7355058755927504e-001</v>
      </c>
      <c r="N167" s="44">
        <v>9.7355058755927504e-001</v>
      </c>
      <c r="O167" s="44">
        <v>9.7355058755927504e-001</v>
      </c>
      <c r="P167" s="44">
        <v>9.7355058755927504e-001</v>
      </c>
      <c r="Q167" s="44">
        <v>1.e+000</v>
      </c>
    </row>
    <row r="168" spans="1:17" x14ac:dyDescent="0.25">
      <c r="A168" t="s">
        <v>40</v>
      </c>
      <c r="B168" t="s">
        <v>42</v>
      </c>
      <c r="C168" t="s">
        <v>282</v>
      </c>
      <c r="D168" t="s">
        <v>282</v>
      </c>
      <c r="E168" t="s">
        <v>264</v>
      </c>
      <c r="F168" t="s">
        <v>28</v>
      </c>
      <c r="G168" t="s">
        <v>30</v>
      </c>
      <c r="H168" s="44">
        <v>8.687486594915032e+000</v>
      </c>
      <c r="I168" s="44">
        <v>1.6055494812438202e+001</v>
      </c>
      <c r="J168" s="44">
        <v>2.5641899905300484e+001</v>
      </c>
      <c r="K168" s="44">
        <v>3.3510723437577608e+001</v>
      </c>
      <c r="L168" s="44">
        <v>4.2086829164243904e+001</v>
      </c>
      <c r="M168" s="44">
        <v>5.133352520592212e+001</v>
      </c>
      <c r="N168" s="44">
        <v>6.0351214495048816e+001</v>
      </c>
      <c r="O168" s="44">
        <v>6.9558850342302616e+001</v>
      </c>
      <c r="P168" s="44">
        <v>7.9021020275186176e+001</v>
      </c>
      <c r="Q168" s="44">
        <v>8.619776895308912e+001</v>
      </c>
    </row>
    <row r="169" spans="1:17" x14ac:dyDescent="0.25">
      <c r="A169" t="s">
        <v>40</v>
      </c>
      <c r="B169" t="s">
        <v>42</v>
      </c>
      <c r="C169" t="s">
        <v>282</v>
      </c>
      <c r="D169" t="s">
        <v>282</v>
      </c>
      <c r="E169" t="s">
        <v>264</v>
      </c>
      <c r="F169" t="s">
        <v>28</v>
      </c>
      <c r="G169" t="s">
        <v>31</v>
      </c>
      <c r="H169" s="44">
        <v>3.19e+002</v>
      </c>
      <c r="I169" s="44">
        <v>1.835e+002</v>
      </c>
      <c r="J169" s="44">
        <v>1.395e+002</v>
      </c>
      <c r="K169" s="44">
        <v>1.135e+002</v>
      </c>
      <c r="L169" s="44">
        <v>9.65e+001</v>
      </c>
      <c r="M169" s="44">
        <v>8.25e+001</v>
      </c>
      <c r="N169" s="44">
        <v>7.65e+001</v>
      </c>
      <c r="O169" s="44">
        <v>6.4e+001</v>
      </c>
      <c r="P169" s="44">
        <v>5.65e+001</v>
      </c>
      <c r="Q169" s="44">
        <v>5.2e+001</v>
      </c>
    </row>
    <row r="170" spans="1:17" x14ac:dyDescent="0.25">
      <c r="A170" t="s">
        <v>26</v>
      </c>
      <c r="B170" t="s">
        <v>43</v>
      </c>
      <c r="C170" t="s">
        <v>118</v>
      </c>
      <c r="D170" t="s">
        <v>118</v>
      </c>
      <c r="E170" t="s">
        <v>264</v>
      </c>
      <c r="F170" t="s">
        <v>28</v>
      </c>
      <c r="G170" t="s">
        <v>29</v>
      </c>
      <c r="H170" s="44">
        <v>1.1009292958781196e-001</v>
      </c>
      <c r="I170" s="44">
        <v>5.3051550377027688e-001</v>
      </c>
      <c r="J170" s="44">
        <v>5.4619010344401696e-001</v>
      </c>
      <c r="K170" s="44">
        <v>5.7800948464059264e-001</v>
      </c>
      <c r="L170" s="44">
        <v>6.34729856968476e-001</v>
      </c>
      <c r="M170" s="44">
        <v>6.3573879303016048e-001</v>
      </c>
      <c r="N170" s="44">
        <v>6.4174749650722024e-001</v>
      </c>
      <c r="O170" s="44">
        <v>6.4874368211937512e-001</v>
      </c>
      <c r="P170" s="44">
        <v>6.5343547541099312e-001</v>
      </c>
      <c r="Q170" s="44">
        <v>6.5343547541099312e-001</v>
      </c>
    </row>
    <row r="171" spans="1:17" x14ac:dyDescent="0.25">
      <c r="A171" t="s">
        <v>26</v>
      </c>
      <c r="B171" t="s">
        <v>43</v>
      </c>
      <c r="C171" t="s">
        <v>118</v>
      </c>
      <c r="D171" t="s">
        <v>118</v>
      </c>
      <c r="E171" t="s">
        <v>264</v>
      </c>
      <c r="F171" t="s">
        <v>28</v>
      </c>
      <c r="G171" t="s">
        <v>30</v>
      </c>
      <c r="H171" s="44">
        <v>2.7652521212717244e+001</v>
      </c>
      <c r="I171" s="44">
        <v>1.27429780302429e+001</v>
      </c>
      <c r="J171" s="44">
        <v>1.9733558338466556e+001</v>
      </c>
      <c r="K171" s="44">
        <v>2.586843928245726e+001</v>
      </c>
      <c r="L171" s="44">
        <v>3.0873657788930752e+001</v>
      </c>
      <c r="M171" s="44">
        <v>3.7249537957500928e+001</v>
      </c>
      <c r="N171" s="44">
        <v>4.3975796645204496e+001</v>
      </c>
      <c r="O171" s="44">
        <v>5.0675011010441776e+001</v>
      </c>
      <c r="P171" s="44">
        <v>5.7442356699136088e+001</v>
      </c>
      <c r="Q171" s="44">
        <v>6.4457748702425488e+001</v>
      </c>
    </row>
    <row r="172" spans="1:17" x14ac:dyDescent="0.25">
      <c r="A172" t="s">
        <v>26</v>
      </c>
      <c r="B172" t="s">
        <v>43</v>
      </c>
      <c r="C172" t="s">
        <v>118</v>
      </c>
      <c r="D172" t="s">
        <v>118</v>
      </c>
      <c r="E172" t="s">
        <v>264</v>
      </c>
      <c r="F172" t="s">
        <v>28</v>
      </c>
      <c r="G172" t="s">
        <v>31</v>
      </c>
      <c r="H172" s="44">
        <v>6.81e+002</v>
      </c>
      <c r="I172" s="44">
        <v>6.39e+002</v>
      </c>
      <c r="J172" s="44">
        <v>6.14e+002</v>
      </c>
      <c r="K172" s="44">
        <v>5.95e+002</v>
      </c>
      <c r="L172" s="44">
        <v>5.77e+002</v>
      </c>
      <c r="M172" s="44">
        <v>5.64e+002</v>
      </c>
      <c r="N172" s="44">
        <v>5.51e+002</v>
      </c>
      <c r="O172" s="44">
        <v>5.4e+002</v>
      </c>
      <c r="P172" s="44">
        <v>5.3e+002</v>
      </c>
      <c r="Q172" s="44">
        <v>5.19e+002</v>
      </c>
    </row>
    <row r="173" spans="1:17" x14ac:dyDescent="0.25">
      <c r="A173" t="s">
        <v>26</v>
      </c>
      <c r="B173" t="s">
        <v>43</v>
      </c>
      <c r="C173" t="s">
        <v>140</v>
      </c>
      <c r="D173" t="s">
        <v>140</v>
      </c>
      <c r="E173" t="s">
        <v>264</v>
      </c>
      <c r="F173" t="s">
        <v>28</v>
      </c>
      <c r="G173" t="s">
        <v>29</v>
      </c>
      <c r="H173" s="44">
        <v>3.060037000396528e-001</v>
      </c>
      <c r="I173" s="44">
        <v>5.3756595855251872e-001</v>
      </c>
      <c r="J173" s="44">
        <v>6.4930972742319448e-001</v>
      </c>
      <c r="K173" s="44">
        <v>7.8659852133748144e-001</v>
      </c>
      <c r="L173" s="44">
        <v>8.3883431157473616e-001</v>
      </c>
      <c r="M173" s="44">
        <v>8.5415117652870256e-001</v>
      </c>
      <c r="N173" s="44">
        <v>8.8083747569057728e-001</v>
      </c>
      <c r="O173" s="44">
        <v>8.8300011774083744e-001</v>
      </c>
      <c r="P173" s="44">
        <v>8.9555589238758112e-001</v>
      </c>
      <c r="Q173" s="44">
        <v>8.969132953765744e-001</v>
      </c>
    </row>
    <row r="174" spans="1:17" x14ac:dyDescent="0.25">
      <c r="A174" t="s">
        <v>26</v>
      </c>
      <c r="B174" t="s">
        <v>43</v>
      </c>
      <c r="C174" t="s">
        <v>140</v>
      </c>
      <c r="D174" t="s">
        <v>140</v>
      </c>
      <c r="E174" t="s">
        <v>264</v>
      </c>
      <c r="F174" t="s">
        <v>28</v>
      </c>
      <c r="G174" t="s">
        <v>30</v>
      </c>
      <c r="H174" s="44">
        <v>8.2453355564449984e+000</v>
      </c>
      <c r="I174" s="44">
        <v>1.1810044676237002e+001</v>
      </c>
      <c r="J174" s="44">
        <v>1.5949802629151856e+001</v>
      </c>
      <c r="K174" s="44">
        <v>1.8223593805029128e+001</v>
      </c>
      <c r="L174" s="44">
        <v>2.2569750537209032e+001</v>
      </c>
      <c r="M174" s="44">
        <v>2.7596508993146856e+001</v>
      </c>
      <c r="N174" s="44">
        <v>3.1728686869152448e+001</v>
      </c>
      <c r="O174" s="44">
        <v>3.7022221796482072e+001</v>
      </c>
      <c r="P174" s="44">
        <v>4.1917867711917184e+001</v>
      </c>
      <c r="Q174" s="44">
        <v>4.738303579794824e+001</v>
      </c>
    </row>
    <row r="175" spans="1:17" x14ac:dyDescent="0.25">
      <c r="A175" t="s">
        <v>26</v>
      </c>
      <c r="B175" t="s">
        <v>43</v>
      </c>
      <c r="C175" t="s">
        <v>140</v>
      </c>
      <c r="D175" t="s">
        <v>140</v>
      </c>
      <c r="E175" t="s">
        <v>264</v>
      </c>
      <c r="F175" t="s">
        <v>28</v>
      </c>
      <c r="G175" t="s">
        <v>31</v>
      </c>
      <c r="H175" s="44">
        <v>6.97e+002</v>
      </c>
      <c r="I175" s="44">
        <v>6.54e+002</v>
      </c>
      <c r="J175" s="44">
        <v>6.25e+002</v>
      </c>
      <c r="K175" s="44">
        <v>6.03e+002</v>
      </c>
      <c r="L175" s="44">
        <v>5.86e+002</v>
      </c>
      <c r="M175" s="44">
        <v>5.71e+002</v>
      </c>
      <c r="N175" s="44">
        <v>5.58e+002</v>
      </c>
      <c r="O175" s="44">
        <v>5.46e+002</v>
      </c>
      <c r="P175" s="44">
        <v>5.35e+002</v>
      </c>
      <c r="Q175" s="44">
        <v>5.23e+002</v>
      </c>
    </row>
    <row r="176" spans="1:17" x14ac:dyDescent="0.25">
      <c r="A176" t="s">
        <v>26</v>
      </c>
      <c r="B176" t="s">
        <v>43</v>
      </c>
      <c r="C176" t="s">
        <v>141</v>
      </c>
      <c r="D176" t="s">
        <v>141</v>
      </c>
      <c r="E176" t="s">
        <v>264</v>
      </c>
      <c r="F176" t="s">
        <v>28</v>
      </c>
      <c r="G176" t="s">
        <v>29</v>
      </c>
      <c r="H176" s="44">
        <v>3.3509111481854324e-001</v>
      </c>
      <c r="I176" s="44">
        <v>5.904456341544324e-001</v>
      </c>
      <c r="J176" s="44">
        <v>6.8854731808527984e-001</v>
      </c>
      <c r="K176" s="44">
        <v>7.580061954515248e-001</v>
      </c>
      <c r="L176" s="44">
        <v>8.1035074802899488e-001</v>
      </c>
      <c r="M176" s="44">
        <v>8.316004300894672e-001</v>
      </c>
      <c r="N176" s="44">
        <v>8.485342685500264e-001</v>
      </c>
      <c r="O176" s="44">
        <v>8.552433696555656e-001</v>
      </c>
      <c r="P176" s="44">
        <v>8.6593800899178016e-001</v>
      </c>
      <c r="Q176" s="44">
        <v>8.7531736245501856e-001</v>
      </c>
    </row>
    <row r="177" spans="1:17" x14ac:dyDescent="0.25">
      <c r="A177" t="s">
        <v>26</v>
      </c>
      <c r="B177" t="s">
        <v>43</v>
      </c>
      <c r="C177" t="s">
        <v>141</v>
      </c>
      <c r="D177" t="s">
        <v>141</v>
      </c>
      <c r="E177" t="s">
        <v>264</v>
      </c>
      <c r="F177" t="s">
        <v>28</v>
      </c>
      <c r="G177" t="s">
        <v>30</v>
      </c>
      <c r="H177" s="44">
        <v>5.554380639381684e+000</v>
      </c>
      <c r="I177" s="44">
        <v>8.0694658246431344e+000</v>
      </c>
      <c r="J177" s="44">
        <v>1.1569045284145976e+001</v>
      </c>
      <c r="K177" s="44">
        <v>1.511261241730615e+001</v>
      </c>
      <c r="L177" s="44">
        <v>1.833984447961222e+001</v>
      </c>
      <c r="M177" s="44">
        <v>2.2229205259646848e+001</v>
      </c>
      <c r="N177" s="44">
        <v>2.6048489434963536e+001</v>
      </c>
      <c r="O177" s="44">
        <v>3.0031523264365236e+001</v>
      </c>
      <c r="P177" s="44">
        <v>3.40315412781477e+001</v>
      </c>
      <c r="Q177" s="44">
        <v>3.7843880017942256e+001</v>
      </c>
    </row>
    <row r="178" spans="1:17" x14ac:dyDescent="0.25">
      <c r="A178" t="s">
        <v>26</v>
      </c>
      <c r="B178" t="s">
        <v>43</v>
      </c>
      <c r="C178" t="s">
        <v>141</v>
      </c>
      <c r="D178" t="s">
        <v>141</v>
      </c>
      <c r="E178" t="s">
        <v>264</v>
      </c>
      <c r="F178" t="s">
        <v>28</v>
      </c>
      <c r="G178" t="s">
        <v>31</v>
      </c>
      <c r="H178" s="44">
        <v>6.82e+002</v>
      </c>
      <c r="I178" s="44">
        <v>6.44e+002</v>
      </c>
      <c r="J178" s="44">
        <v>6.25e+002</v>
      </c>
      <c r="K178" s="44">
        <v>6.1e+002</v>
      </c>
      <c r="L178" s="44">
        <v>5.92e+002</v>
      </c>
      <c r="M178" s="44">
        <v>5.79e+002</v>
      </c>
      <c r="N178" s="44">
        <v>5.64e+002</v>
      </c>
      <c r="O178" s="44">
        <v>5.51e+002</v>
      </c>
      <c r="P178" s="44">
        <v>5.4e+002</v>
      </c>
      <c r="Q178" s="44">
        <v>5.28e+002</v>
      </c>
    </row>
    <row r="179" spans="1:17" x14ac:dyDescent="0.25">
      <c r="A179" t="s">
        <v>26</v>
      </c>
      <c r="B179" t="s">
        <v>43</v>
      </c>
      <c r="C179" t="s">
        <v>142</v>
      </c>
      <c r="D179" t="s">
        <v>142</v>
      </c>
      <c r="E179" t="s">
        <v>264</v>
      </c>
      <c r="F179" t="s">
        <v>28</v>
      </c>
      <c r="G179" t="s">
        <v>29</v>
      </c>
      <c r="H179" s="44">
        <v>5.230352979719144e-001</v>
      </c>
      <c r="I179" s="44">
        <v>6.18602477689958e-001</v>
      </c>
      <c r="J179" s="44">
        <v>7.9166944011769312e-001</v>
      </c>
      <c r="K179" s="44">
        <v>8.7175205641813744e-001</v>
      </c>
      <c r="L179" s="44">
        <v>9.0005731338117056e-001</v>
      </c>
      <c r="M179" s="44">
        <v>9.1914682289155104e-001</v>
      </c>
      <c r="N179" s="44">
        <v>9.3569435617352832e-001</v>
      </c>
      <c r="O179" s="44">
        <v>9.4195344778470528e-001</v>
      </c>
      <c r="P179" s="44">
        <v>9.6155925263592176e-001</v>
      </c>
      <c r="Q179" s="44">
        <v>9.63869578173364e-001</v>
      </c>
    </row>
    <row r="180" spans="1:17" x14ac:dyDescent="0.25">
      <c r="A180" t="s">
        <v>26</v>
      </c>
      <c r="B180" t="s">
        <v>43</v>
      </c>
      <c r="C180" t="s">
        <v>142</v>
      </c>
      <c r="D180" t="s">
        <v>142</v>
      </c>
      <c r="E180" t="s">
        <v>264</v>
      </c>
      <c r="F180" t="s">
        <v>28</v>
      </c>
      <c r="G180" t="s">
        <v>30</v>
      </c>
      <c r="H180" s="44">
        <v>2.8322376452241944e+000</v>
      </c>
      <c r="I180" s="44">
        <v>5.6394300533793352e+000</v>
      </c>
      <c r="J180" s="44">
        <v>7.2009037309012944e+000</v>
      </c>
      <c r="K180" s="44">
        <v>9.2882072510830432e+000</v>
      </c>
      <c r="L180" s="44">
        <v>1.194422822651896e+001</v>
      </c>
      <c r="M180" s="44">
        <v>1.4539793679896778e+001</v>
      </c>
      <c r="N180" s="44">
        <v>1.7167882070856028e+001</v>
      </c>
      <c r="O180" s="44">
        <v>1.9976633043997676e+001</v>
      </c>
      <c r="P180" s="44">
        <v>2.2376701795218004e+001</v>
      </c>
      <c r="Q180" s="44">
        <v>2.5196373028183376e+001</v>
      </c>
    </row>
    <row r="181" spans="1:17" x14ac:dyDescent="0.25">
      <c r="A181" t="s">
        <v>26</v>
      </c>
      <c r="B181" t="s">
        <v>43</v>
      </c>
      <c r="C181" t="s">
        <v>142</v>
      </c>
      <c r="D181" t="s">
        <v>142</v>
      </c>
      <c r="E181" t="s">
        <v>264</v>
      </c>
      <c r="F181" t="s">
        <v>28</v>
      </c>
      <c r="G181" t="s">
        <v>31</v>
      </c>
      <c r="H181" s="44">
        <v>6.96e+002</v>
      </c>
      <c r="I181" s="44">
        <v>6.51e+002</v>
      </c>
      <c r="J181" s="44">
        <v>6.24e+002</v>
      </c>
      <c r="K181" s="44">
        <v>6.04e+002</v>
      </c>
      <c r="L181" s="44">
        <v>5.88e+002</v>
      </c>
      <c r="M181" s="44">
        <v>5.75e+002</v>
      </c>
      <c r="N181" s="44">
        <v>5.64e+002</v>
      </c>
      <c r="O181" s="44">
        <v>5.51e+002</v>
      </c>
      <c r="P181" s="44">
        <v>5.41e+002</v>
      </c>
      <c r="Q181" s="44">
        <v>5.3e+002</v>
      </c>
    </row>
    <row r="182" spans="1:17" x14ac:dyDescent="0.25">
      <c r="A182" t="s">
        <v>26</v>
      </c>
      <c r="B182" t="s">
        <v>43</v>
      </c>
      <c r="C182" t="s">
        <v>143</v>
      </c>
      <c r="D182" t="s">
        <v>143</v>
      </c>
      <c r="E182" t="s">
        <v>264</v>
      </c>
      <c r="F182" t="s">
        <v>28</v>
      </c>
      <c r="G182" t="s">
        <v>29</v>
      </c>
      <c r="H182" s="44">
        <v>2.9871430745354056e-001</v>
      </c>
      <c r="I182" s="44">
        <v>5.109785871149012e-001</v>
      </c>
      <c r="J182" s="44">
        <v>5.9515533505371952e-001</v>
      </c>
      <c r="K182" s="44">
        <v>7.0820853894752576e-001</v>
      </c>
      <c r="L182" s="44">
        <v>7.5676581628250544e-001</v>
      </c>
      <c r="M182" s="44">
        <v>7.9025090647249248e-001</v>
      </c>
      <c r="N182" s="44">
        <v>8.093646985476528e-001</v>
      </c>
      <c r="O182" s="44">
        <v>8.3640116714863552e-001</v>
      </c>
      <c r="P182" s="44">
        <v>8.4662244501856192e-001</v>
      </c>
      <c r="Q182" s="44">
        <v>8.6638304138637888e-001</v>
      </c>
    </row>
    <row r="183" spans="1:17" x14ac:dyDescent="0.25">
      <c r="A183" t="s">
        <v>26</v>
      </c>
      <c r="B183" t="s">
        <v>43</v>
      </c>
      <c r="C183" t="s">
        <v>143</v>
      </c>
      <c r="D183" t="s">
        <v>143</v>
      </c>
      <c r="E183" t="s">
        <v>264</v>
      </c>
      <c r="F183" t="s">
        <v>28</v>
      </c>
      <c r="G183" t="s">
        <v>30</v>
      </c>
      <c r="H183" s="44">
        <v>9.4231754764613776e+000</v>
      </c>
      <c r="I183" s="44">
        <v>1.3380560432195664e+001</v>
      </c>
      <c r="J183" s="44">
        <v>1.8667096188702748e+001</v>
      </c>
      <c r="K183" s="44">
        <v>2.1224054754738612e+001</v>
      </c>
      <c r="L183" s="44">
        <v>2.5929108357092472e+001</v>
      </c>
      <c r="M183" s="44">
        <v>3.0960372020937024e+001</v>
      </c>
      <c r="N183" s="44">
        <v>3.6093387932339792e+001</v>
      </c>
      <c r="O183" s="44">
        <v>4.0938017263132328e+001</v>
      </c>
      <c r="P183" s="44">
        <v>4.616610394016956e+001</v>
      </c>
      <c r="Q183" s="44">
        <v>5.088810143981072e+001</v>
      </c>
    </row>
    <row r="184" spans="1:17" x14ac:dyDescent="0.25">
      <c r="A184" t="s">
        <v>26</v>
      </c>
      <c r="B184" t="s">
        <v>43</v>
      </c>
      <c r="C184" t="s">
        <v>143</v>
      </c>
      <c r="D184" t="s">
        <v>143</v>
      </c>
      <c r="E184" t="s">
        <v>264</v>
      </c>
      <c r="F184" t="s">
        <v>28</v>
      </c>
      <c r="G184" t="s">
        <v>31</v>
      </c>
      <c r="H184" s="44">
        <v>6.81e+002</v>
      </c>
      <c r="I184" s="44">
        <v>6.48e+002</v>
      </c>
      <c r="J184" s="44">
        <v>6.28e+002</v>
      </c>
      <c r="K184" s="44">
        <v>6.1e+002</v>
      </c>
      <c r="L184" s="44">
        <v>5.97e+002</v>
      </c>
      <c r="M184" s="44">
        <v>5.82e+002</v>
      </c>
      <c r="N184" s="44">
        <v>5.69e+002</v>
      </c>
      <c r="O184" s="44">
        <v>5.58e+002</v>
      </c>
      <c r="P184" s="44">
        <v>5.45e+002</v>
      </c>
      <c r="Q184" s="44">
        <v>5.34e+002</v>
      </c>
    </row>
    <row r="185" spans="1:17" x14ac:dyDescent="0.25">
      <c r="A185" t="s">
        <v>26</v>
      </c>
      <c r="B185" t="s">
        <v>43</v>
      </c>
      <c r="C185" t="s">
        <v>165</v>
      </c>
      <c r="D185" t="s">
        <v>165</v>
      </c>
      <c r="E185" t="s">
        <v>264</v>
      </c>
      <c r="F185" t="s">
        <v>28</v>
      </c>
      <c r="G185" t="s">
        <v>29</v>
      </c>
      <c r="H185" s="44">
        <v>2.706770144895088e-001</v>
      </c>
      <c r="I185" s="44">
        <v>5.2145383397770752e-001</v>
      </c>
      <c r="J185" s="44">
        <v>6.7334905525549888e-001</v>
      </c>
      <c r="K185" s="44">
        <v>7.6038360409110896e-001</v>
      </c>
      <c r="L185" s="44">
        <v>7.8665125032728016e-001</v>
      </c>
      <c r="M185" s="44">
        <v>7.9305892623408448e-001</v>
      </c>
      <c r="N185" s="44">
        <v>8.0122754889038624e-001</v>
      </c>
      <c r="O185" s="44">
        <v>8.7784463527084288e-001</v>
      </c>
      <c r="P185" s="44">
        <v>8.7784463527084288e-001</v>
      </c>
      <c r="Q185" s="44">
        <v>8.9383181160385136e-001</v>
      </c>
    </row>
    <row r="186" spans="1:17" x14ac:dyDescent="0.25">
      <c r="A186" t="s">
        <v>26</v>
      </c>
      <c r="B186" t="s">
        <v>43</v>
      </c>
      <c r="C186" t="s">
        <v>165</v>
      </c>
      <c r="D186" t="s">
        <v>165</v>
      </c>
      <c r="E186" t="s">
        <v>264</v>
      </c>
      <c r="F186" t="s">
        <v>28</v>
      </c>
      <c r="G186" t="s">
        <v>30</v>
      </c>
      <c r="H186" s="44">
        <v>9.0129085126064992e+000</v>
      </c>
      <c r="I186" s="44">
        <v>1.058474408532622e+001</v>
      </c>
      <c r="J186" s="44">
        <v>1.3540829990745978e+001</v>
      </c>
      <c r="K186" s="44">
        <v>1.703127280650542e+001</v>
      </c>
      <c r="L186" s="44">
        <v>2.1495963514328964e+001</v>
      </c>
      <c r="M186" s="44">
        <v>2.6227193512336656e+001</v>
      </c>
      <c r="N186" s="44">
        <v>3.1106275618372728e+001</v>
      </c>
      <c r="O186" s="44">
        <v>3.3040715350244724e+001</v>
      </c>
      <c r="P186" s="44">
        <v>3.785435077149828e+001</v>
      </c>
      <c r="Q186" s="44">
        <v>4.1830315781541776e+001</v>
      </c>
    </row>
    <row r="187" spans="1:17" x14ac:dyDescent="0.25">
      <c r="A187" t="s">
        <v>26</v>
      </c>
      <c r="B187" t="s">
        <v>43</v>
      </c>
      <c r="C187" t="s">
        <v>165</v>
      </c>
      <c r="D187" t="s">
        <v>165</v>
      </c>
      <c r="E187" t="s">
        <v>264</v>
      </c>
      <c r="F187" t="s">
        <v>28</v>
      </c>
      <c r="G187" t="s">
        <v>31</v>
      </c>
      <c r="H187" s="44">
        <v>6.82e+002</v>
      </c>
      <c r="I187" s="44">
        <v>6.47e+002</v>
      </c>
      <c r="J187" s="44">
        <v>6.25e+002</v>
      </c>
      <c r="K187" s="44">
        <v>6.06e+002</v>
      </c>
      <c r="L187" s="44">
        <v>5.92e+002</v>
      </c>
      <c r="M187" s="44">
        <v>5.79e+002</v>
      </c>
      <c r="N187" s="44">
        <v>5.68e+002</v>
      </c>
      <c r="O187" s="44">
        <v>5.56e+002</v>
      </c>
      <c r="P187" s="44">
        <v>5.46e+002</v>
      </c>
      <c r="Q187" s="44">
        <v>5.36e+002</v>
      </c>
    </row>
    <row r="188" spans="1:17" x14ac:dyDescent="0.25">
      <c r="A188" t="s">
        <v>26</v>
      </c>
      <c r="B188" t="s">
        <v>43</v>
      </c>
      <c r="C188" t="s">
        <v>166</v>
      </c>
      <c r="D188" t="s">
        <v>166</v>
      </c>
      <c r="E188" t="s">
        <v>264</v>
      </c>
      <c r="F188" t="s">
        <v>28</v>
      </c>
      <c r="G188" t="s">
        <v>29</v>
      </c>
      <c r="H188" s="44">
        <v>2.6112706401648596e-001</v>
      </c>
      <c r="I188" s="44">
        <v>3.9842792340879096e-001</v>
      </c>
      <c r="J188" s="44">
        <v>5.8459112641314704e-001</v>
      </c>
      <c r="K188" s="44">
        <v>6.233665719873592e-001</v>
      </c>
      <c r="L188" s="44">
        <v>6.361127606407492e-001</v>
      </c>
      <c r="M188" s="44">
        <v>6.7780329542778416e-001</v>
      </c>
      <c r="N188" s="44">
        <v>6.9279988186373952e-001</v>
      </c>
      <c r="O188" s="44">
        <v>8.0565684075784976e-001</v>
      </c>
      <c r="P188" s="44">
        <v>8.2822398089104e-001</v>
      </c>
      <c r="Q188" s="44">
        <v>8.3127982931829856e-001</v>
      </c>
    </row>
    <row r="189" spans="1:17" x14ac:dyDescent="0.25">
      <c r="A189" t="s">
        <v>26</v>
      </c>
      <c r="B189" t="s">
        <v>43</v>
      </c>
      <c r="C189" t="s">
        <v>166</v>
      </c>
      <c r="D189" t="s">
        <v>166</v>
      </c>
      <c r="E189" t="s">
        <v>264</v>
      </c>
      <c r="F189" t="s">
        <v>28</v>
      </c>
      <c r="G189" t="s">
        <v>30</v>
      </c>
      <c r="H189" s="44">
        <v>7.6354518680468992e+000</v>
      </c>
      <c r="I189" s="44">
        <v>1.1048762981193696e+001</v>
      </c>
      <c r="J189" s="44">
        <v>1.193240660818055e+001</v>
      </c>
      <c r="K189" s="44">
        <v>1.580580373275536e+001</v>
      </c>
      <c r="L189" s="44">
        <v>2.040669487703816e+001</v>
      </c>
      <c r="M189" s="44">
        <v>2.360540922161934e+001</v>
      </c>
      <c r="N189" s="44">
        <v>2.777534515659456e+001</v>
      </c>
      <c r="O189" s="44">
        <v>2.77585927008802e+001</v>
      </c>
      <c r="P189" s="44">
        <v>3.099907756356366e+001</v>
      </c>
      <c r="Q189" s="44">
        <v>3.4912258991291528e+001</v>
      </c>
    </row>
    <row r="190" spans="1:17" x14ac:dyDescent="0.25">
      <c r="A190" t="s">
        <v>26</v>
      </c>
      <c r="B190" t="s">
        <v>43</v>
      </c>
      <c r="C190" t="s">
        <v>166</v>
      </c>
      <c r="D190" t="s">
        <v>166</v>
      </c>
      <c r="E190" t="s">
        <v>264</v>
      </c>
      <c r="F190" t="s">
        <v>28</v>
      </c>
      <c r="G190" t="s">
        <v>31</v>
      </c>
      <c r="H190" s="44">
        <v>7.08e+002</v>
      </c>
      <c r="I190" s="44">
        <v>6.59e+002</v>
      </c>
      <c r="J190" s="44">
        <v>6.35e+002</v>
      </c>
      <c r="K190" s="44">
        <v>6.15e+002</v>
      </c>
      <c r="L190" s="44">
        <v>5.97e+002</v>
      </c>
      <c r="M190" s="44">
        <v>5.85e+002</v>
      </c>
      <c r="N190" s="44">
        <v>5.72e+002</v>
      </c>
      <c r="O190" s="44">
        <v>5.61e+002</v>
      </c>
      <c r="P190" s="44">
        <v>5.51e+002</v>
      </c>
      <c r="Q190" s="44">
        <v>5.43e+002</v>
      </c>
    </row>
    <row r="191" spans="1:17" x14ac:dyDescent="0.25">
      <c r="A191" t="s">
        <v>26</v>
      </c>
      <c r="B191" t="s">
        <v>43</v>
      </c>
      <c r="C191" t="s">
        <v>167</v>
      </c>
      <c r="D191" t="s">
        <v>167</v>
      </c>
      <c r="E191" t="s">
        <v>264</v>
      </c>
      <c r="F191" t="s">
        <v>28</v>
      </c>
      <c r="G191" t="s">
        <v>29</v>
      </c>
      <c r="H191" s="44">
        <v>2.8108210595768596e-001</v>
      </c>
      <c r="I191" s="44">
        <v>4.8188628903830432e-001</v>
      </c>
      <c r="J191" s="44">
        <v>6.267364665611228e-001</v>
      </c>
      <c r="K191" s="44">
        <v>7.3953981165549936e-001</v>
      </c>
      <c r="L191" s="44">
        <v>8.017120245749328e-001</v>
      </c>
      <c r="M191" s="44">
        <v>8.2039354733294544e-001</v>
      </c>
      <c r="N191" s="44">
        <v>8.6217522302690688e-001</v>
      </c>
      <c r="O191" s="44">
        <v>8.9616798614035808e-001</v>
      </c>
      <c r="P191" s="44">
        <v>9.206500205993416e-001</v>
      </c>
      <c r="Q191" s="44">
        <v>9.3428649943443744e-001</v>
      </c>
    </row>
    <row r="192" spans="1:17" x14ac:dyDescent="0.25">
      <c r="A192" t="s">
        <v>26</v>
      </c>
      <c r="B192" t="s">
        <v>43</v>
      </c>
      <c r="C192" t="s">
        <v>167</v>
      </c>
      <c r="D192" t="s">
        <v>167</v>
      </c>
      <c r="E192" t="s">
        <v>264</v>
      </c>
      <c r="F192" t="s">
        <v>28</v>
      </c>
      <c r="G192" t="s">
        <v>30</v>
      </c>
      <c r="H192" s="44">
        <v>5.8975173590382096e+000</v>
      </c>
      <c r="I192" s="44">
        <v>8.8657016526865104e+000</v>
      </c>
      <c r="J192" s="44">
        <v>1.1246612384588938e+001</v>
      </c>
      <c r="K192" s="44">
        <v>1.3794746133736056e+001</v>
      </c>
      <c r="L192" s="44">
        <v>1.668938792693463e+001</v>
      </c>
      <c r="M192" s="44">
        <v>2.051508454222156e+001</v>
      </c>
      <c r="N192" s="44">
        <v>2.346685597909236e+001</v>
      </c>
      <c r="O192" s="44">
        <v>2.625501662927838e+001</v>
      </c>
      <c r="P192" s="44">
        <v>2.93150526885438e+001</v>
      </c>
      <c r="Q192" s="44">
        <v>3.2998250030644376e+001</v>
      </c>
    </row>
    <row r="193" spans="1:17" x14ac:dyDescent="0.25">
      <c r="A193" t="s">
        <v>26</v>
      </c>
      <c r="B193" t="s">
        <v>43</v>
      </c>
      <c r="C193" t="s">
        <v>167</v>
      </c>
      <c r="D193" t="s">
        <v>167</v>
      </c>
      <c r="E193" t="s">
        <v>264</v>
      </c>
      <c r="F193" t="s">
        <v>28</v>
      </c>
      <c r="G193" t="s">
        <v>31</v>
      </c>
      <c r="H193" s="44">
        <v>6.97e+002</v>
      </c>
      <c r="I193" s="44">
        <v>6.58e+002</v>
      </c>
      <c r="J193" s="44">
        <v>6.29e+002</v>
      </c>
      <c r="K193" s="44">
        <v>6.11e+002</v>
      </c>
      <c r="L193" s="44">
        <v>5.93e+002</v>
      </c>
      <c r="M193" s="44">
        <v>5.8e+002</v>
      </c>
      <c r="N193" s="44">
        <v>5.64e+002</v>
      </c>
      <c r="O193" s="44">
        <v>5.52e+002</v>
      </c>
      <c r="P193" s="44">
        <v>5.42e+002</v>
      </c>
      <c r="Q193" s="44">
        <v>5.33e+002</v>
      </c>
    </row>
    <row r="194" spans="1:17" x14ac:dyDescent="0.25">
      <c r="A194" t="s">
        <v>26</v>
      </c>
      <c r="B194" t="s">
        <v>43</v>
      </c>
      <c r="C194" t="s">
        <v>168</v>
      </c>
      <c r="D194" t="s">
        <v>168</v>
      </c>
      <c r="E194" t="s">
        <v>264</v>
      </c>
      <c r="F194" t="s">
        <v>28</v>
      </c>
      <c r="G194" t="s">
        <v>29</v>
      </c>
      <c r="H194" s="44">
        <v>1.9741329827091376e-001</v>
      </c>
      <c r="I194" s="44">
        <v>3.2206432015059072e-001</v>
      </c>
      <c r="J194" s="44">
        <v>4.995572359664484e-001</v>
      </c>
      <c r="K194" s="44">
        <v>7.3742763831579216e-001</v>
      </c>
      <c r="L194" s="44">
        <v>8.0711532829614016e-001</v>
      </c>
      <c r="M194" s="44">
        <v>8.5613145983676608e-001</v>
      </c>
      <c r="N194" s="44">
        <v>8.6232765184794688e-001</v>
      </c>
      <c r="O194" s="44">
        <v>8.8268421403425888e-001</v>
      </c>
      <c r="P194" s="44">
        <v>8.8682464952728352e-001</v>
      </c>
      <c r="Q194" s="44">
        <v>9.10556413938524e-001</v>
      </c>
    </row>
    <row r="195" spans="1:17" x14ac:dyDescent="0.25">
      <c r="A195" t="s">
        <v>26</v>
      </c>
      <c r="B195" t="s">
        <v>43</v>
      </c>
      <c r="C195" t="s">
        <v>168</v>
      </c>
      <c r="D195" t="s">
        <v>168</v>
      </c>
      <c r="E195" t="s">
        <v>264</v>
      </c>
      <c r="F195" t="s">
        <v>28</v>
      </c>
      <c r="G195" t="s">
        <v>30</v>
      </c>
      <c r="H195" s="44">
        <v>1.2814473677210404e+001</v>
      </c>
      <c r="I195" s="44">
        <v>1.8938357521708328e+001</v>
      </c>
      <c r="J195" s="44">
        <v>1.9725524065566944e+001</v>
      </c>
      <c r="K195" s="44">
        <v>1.8671712447566912e+001</v>
      </c>
      <c r="L195" s="44">
        <v>2.19086830544443e+001</v>
      </c>
      <c r="M195" s="44">
        <v>2.5573915807967272e+001</v>
      </c>
      <c r="N195" s="44">
        <v>3.0550738455850936e+001</v>
      </c>
      <c r="O195" s="44">
        <v>3.4981141608041656e+001</v>
      </c>
      <c r="P195" s="44">
        <v>3.9627806799441264e+001</v>
      </c>
      <c r="Q195" s="44">
        <v>4.3702488794272704e+001</v>
      </c>
    </row>
    <row r="196" spans="1:17" x14ac:dyDescent="0.25">
      <c r="A196" t="s">
        <v>26</v>
      </c>
      <c r="B196" t="s">
        <v>43</v>
      </c>
      <c r="C196" t="s">
        <v>168</v>
      </c>
      <c r="D196" t="s">
        <v>168</v>
      </c>
      <c r="E196" t="s">
        <v>264</v>
      </c>
      <c r="F196" t="s">
        <v>28</v>
      </c>
      <c r="G196" t="s">
        <v>31</v>
      </c>
      <c r="H196" s="44">
        <v>6.96e+002</v>
      </c>
      <c r="I196" s="44">
        <v>6.55e+002</v>
      </c>
      <c r="J196" s="44">
        <v>6.29e+002</v>
      </c>
      <c r="K196" s="44">
        <v>6.1e+002</v>
      </c>
      <c r="L196" s="44">
        <v>5.93e+002</v>
      </c>
      <c r="M196" s="44">
        <v>5.79e+002</v>
      </c>
      <c r="N196" s="44">
        <v>5.66e+002</v>
      </c>
      <c r="O196" s="44">
        <v>5.56e+002</v>
      </c>
      <c r="P196" s="44">
        <v>5.45e+002</v>
      </c>
      <c r="Q196" s="44">
        <v>5.35e+002</v>
      </c>
    </row>
    <row r="197" spans="1:17" x14ac:dyDescent="0.25">
      <c r="A197" t="s">
        <v>26</v>
      </c>
      <c r="B197" t="s">
        <v>43</v>
      </c>
      <c r="C197" t="s">
        <v>169</v>
      </c>
      <c r="D197" t="s">
        <v>169</v>
      </c>
      <c r="E197" t="s">
        <v>264</v>
      </c>
      <c r="F197" t="s">
        <v>28</v>
      </c>
      <c r="G197" t="s">
        <v>29</v>
      </c>
      <c r="H197" s="44">
        <v>1.9873419350413564e-001</v>
      </c>
      <c r="I197" s="44">
        <v>3.1898993584522324e-001</v>
      </c>
      <c r="J197" s="44">
        <v>5.4548578416665e-001</v>
      </c>
      <c r="K197" s="44">
        <v>6.696133972330024e-001</v>
      </c>
      <c r="L197" s="44">
        <v>7.8345033707779392e-001</v>
      </c>
      <c r="M197" s="44">
        <v>8.7278541893567376e-001</v>
      </c>
      <c r="N197" s="44">
        <v>8.8206276229484384e-001</v>
      </c>
      <c r="O197" s="44">
        <v>9.046973669862944e-001</v>
      </c>
      <c r="P197" s="44">
        <v>9.0963114682181776e-001</v>
      </c>
      <c r="Q197" s="44">
        <v>9.1230922409089856e-001</v>
      </c>
    </row>
    <row r="198" spans="1:17" x14ac:dyDescent="0.25">
      <c r="A198" t="s">
        <v>26</v>
      </c>
      <c r="B198" t="s">
        <v>43</v>
      </c>
      <c r="C198" t="s">
        <v>169</v>
      </c>
      <c r="D198" t="s">
        <v>169</v>
      </c>
      <c r="E198" t="s">
        <v>264</v>
      </c>
      <c r="F198" t="s">
        <v>28</v>
      </c>
      <c r="G198" t="s">
        <v>30</v>
      </c>
      <c r="H198" s="44">
        <v>9.9243489721297376e+000</v>
      </c>
      <c r="I198" s="44">
        <v>1.41816634870242e+001</v>
      </c>
      <c r="J198" s="44">
        <v>1.3178004221227158e+001</v>
      </c>
      <c r="K198" s="44">
        <v>1.4973142821203712e+001</v>
      </c>
      <c r="L198" s="44">
        <v>1.6714332317621622e+001</v>
      </c>
      <c r="M198" s="44">
        <v>1.8402919589904928e+001</v>
      </c>
      <c r="N198" s="44">
        <v>2.1901265005470812e+001</v>
      </c>
      <c r="O198" s="44">
        <v>2.4876908622741328e+001</v>
      </c>
      <c r="P198" s="44">
        <v>2.8262405747697424e+001</v>
      </c>
      <c r="Q198" s="44">
        <v>3.162339129474094e+001</v>
      </c>
    </row>
    <row r="199" spans="1:17" x14ac:dyDescent="0.25">
      <c r="A199" t="s">
        <v>26</v>
      </c>
      <c r="B199" t="s">
        <v>43</v>
      </c>
      <c r="C199" t="s">
        <v>169</v>
      </c>
      <c r="D199" t="s">
        <v>169</v>
      </c>
      <c r="E199" t="s">
        <v>264</v>
      </c>
      <c r="F199" t="s">
        <v>28</v>
      </c>
      <c r="G199" t="s">
        <v>31</v>
      </c>
      <c r="H199" s="44">
        <v>6.92e+002</v>
      </c>
      <c r="I199" s="44">
        <v>6.57e+002</v>
      </c>
      <c r="J199" s="44">
        <v>6.34e+002</v>
      </c>
      <c r="K199" s="44">
        <v>6.15e+002</v>
      </c>
      <c r="L199" s="44">
        <v>6.01e+002</v>
      </c>
      <c r="M199" s="44">
        <v>5.88e+002</v>
      </c>
      <c r="N199" s="44">
        <v>5.76e+002</v>
      </c>
      <c r="O199" s="44">
        <v>5.65e+002</v>
      </c>
      <c r="P199" s="44">
        <v>5.55e+002</v>
      </c>
      <c r="Q199" s="44">
        <v>5.45e+002</v>
      </c>
    </row>
    <row r="200" spans="1:17" x14ac:dyDescent="0.25">
      <c r="A200" t="s">
        <v>26</v>
      </c>
      <c r="B200" t="s">
        <v>43</v>
      </c>
      <c r="C200" t="s">
        <v>194</v>
      </c>
      <c r="D200" t="s">
        <v>194</v>
      </c>
      <c r="E200" t="s">
        <v>264</v>
      </c>
      <c r="F200" t="s">
        <v>28</v>
      </c>
      <c r="G200" t="s">
        <v>29</v>
      </c>
      <c r="H200" s="44">
        <v>2.3363405413978768e-001</v>
      </c>
      <c r="I200" s="44">
        <v>2.9748240064473384e-001</v>
      </c>
      <c r="J200" s="44">
        <v>5.966783717347548e-001</v>
      </c>
      <c r="K200" s="44">
        <v>6.940829205231008e-001</v>
      </c>
      <c r="L200" s="44">
        <v>8.0040375553338192e-001</v>
      </c>
      <c r="M200" s="44">
        <v>8.4750914994003392e-001</v>
      </c>
      <c r="N200" s="44">
        <v>8.5963491496387584e-001</v>
      </c>
      <c r="O200" s="44">
        <v>8.6199710533436976e-001</v>
      </c>
      <c r="P200" s="44">
        <v>8.6510288354237744e-001</v>
      </c>
      <c r="Q200" s="44">
        <v>8.6748646898276992e-001</v>
      </c>
    </row>
    <row r="201" spans="1:17" x14ac:dyDescent="0.25">
      <c r="A201" t="s">
        <v>26</v>
      </c>
      <c r="B201" t="s">
        <v>43</v>
      </c>
      <c r="C201" t="s">
        <v>194</v>
      </c>
      <c r="D201" t="s">
        <v>194</v>
      </c>
      <c r="E201" t="s">
        <v>264</v>
      </c>
      <c r="F201" t="s">
        <v>28</v>
      </c>
      <c r="G201" t="s">
        <v>30</v>
      </c>
      <c r="H201" s="44">
        <v>1.242021212725766e+001</v>
      </c>
      <c r="I201" s="44">
        <v>2.3478698151680976e+001</v>
      </c>
      <c r="J201" s="44">
        <v>1.8854865862056096e+001</v>
      </c>
      <c r="K201" s="44">
        <v>2.3008738558203952e+001</v>
      </c>
      <c r="L201" s="44">
        <v>2.605298827546986e+001</v>
      </c>
      <c r="M201" s="44">
        <v>3.0447832579557352e+001</v>
      </c>
      <c r="N201" s="44">
        <v>3.6033701260656056e+001</v>
      </c>
      <c r="O201" s="44">
        <v>4.1860156069348056e+001</v>
      </c>
      <c r="P201" s="44">
        <v>4.7857940205405592e+001</v>
      </c>
      <c r="Q201" s="44">
        <v>5.382758296994828e+001</v>
      </c>
    </row>
    <row r="202" spans="1:17" x14ac:dyDescent="0.25">
      <c r="A202" t="s">
        <v>26</v>
      </c>
      <c r="B202" t="s">
        <v>43</v>
      </c>
      <c r="C202" t="s">
        <v>194</v>
      </c>
      <c r="D202" t="s">
        <v>194</v>
      </c>
      <c r="E202" t="s">
        <v>264</v>
      </c>
      <c r="F202" t="s">
        <v>28</v>
      </c>
      <c r="G202" t="s">
        <v>31</v>
      </c>
      <c r="H202" s="44">
        <v>7.06e+002</v>
      </c>
      <c r="I202" s="44">
        <v>6.65e+002</v>
      </c>
      <c r="J202" s="44">
        <v>6.41e+002</v>
      </c>
      <c r="K202" s="44">
        <v>6.19e+002</v>
      </c>
      <c r="L202" s="44">
        <v>6.03e+002</v>
      </c>
      <c r="M202" s="44">
        <v>5.89e+002</v>
      </c>
      <c r="N202" s="44">
        <v>5.75e+002</v>
      </c>
      <c r="O202" s="44">
        <v>5.63e+002</v>
      </c>
      <c r="P202" s="44">
        <v>5.52e+002</v>
      </c>
      <c r="Q202" s="44">
        <v>5.41e+002</v>
      </c>
    </row>
    <row r="203" spans="1:17" x14ac:dyDescent="0.25">
      <c r="A203" t="s">
        <v>26</v>
      </c>
      <c r="B203" t="s">
        <v>43</v>
      </c>
      <c r="C203" t="s">
        <v>195</v>
      </c>
      <c r="D203" t="s">
        <v>195</v>
      </c>
      <c r="E203" t="s">
        <v>264</v>
      </c>
      <c r="F203" t="s">
        <v>28</v>
      </c>
      <c r="G203" t="s">
        <v>29</v>
      </c>
      <c r="H203" s="44">
        <v>2.582667914151982e-001</v>
      </c>
      <c r="I203" s="44">
        <v>5.4049218227698144e-001</v>
      </c>
      <c r="J203" s="44">
        <v>6.2335489011092392e-001</v>
      </c>
      <c r="K203" s="44">
        <v>7.3684158200346176e-001</v>
      </c>
      <c r="L203" s="44">
        <v>7.8441286006737312e-001</v>
      </c>
      <c r="M203" s="44">
        <v>8.1793287108537584e-001</v>
      </c>
      <c r="N203" s="44">
        <v>8.6056369012628496e-001</v>
      </c>
      <c r="O203" s="44">
        <v>8.7069783508533904e-001</v>
      </c>
      <c r="P203" s="44">
        <v>8.7607154800692e-001</v>
      </c>
      <c r="Q203" s="44">
        <v>8.7901874668663136e-001</v>
      </c>
    </row>
    <row r="204" spans="1:17" x14ac:dyDescent="0.25">
      <c r="A204" t="s">
        <v>26</v>
      </c>
      <c r="B204" t="s">
        <v>43</v>
      </c>
      <c r="C204" t="s">
        <v>195</v>
      </c>
      <c r="D204" t="s">
        <v>195</v>
      </c>
      <c r="E204" t="s">
        <v>264</v>
      </c>
      <c r="F204" t="s">
        <v>28</v>
      </c>
      <c r="G204" t="s">
        <v>30</v>
      </c>
      <c r="H204" s="44">
        <v>9.7100403931453568e+000</v>
      </c>
      <c r="I204" s="44">
        <v>1.10353113195349e+001</v>
      </c>
      <c r="J204" s="44">
        <v>1.6015913737392218e+001</v>
      </c>
      <c r="K204" s="44">
        <v>1.9233562002624448e+001</v>
      </c>
      <c r="L204" s="44">
        <v>2.3544858488860408e+001</v>
      </c>
      <c r="M204" s="44">
        <v>2.7764025562577624e+001</v>
      </c>
      <c r="N204" s="44">
        <v>3.1458365802032756e+001</v>
      </c>
      <c r="O204" s="44">
        <v>3.6318617465958744e+001</v>
      </c>
      <c r="P204" s="44">
        <v>4.1392762112655344e+001</v>
      </c>
      <c r="Q204" s="44">
        <v>4.63752892017914e+001</v>
      </c>
    </row>
    <row r="205" spans="1:17" x14ac:dyDescent="0.25">
      <c r="A205" t="s">
        <v>26</v>
      </c>
      <c r="B205" t="s">
        <v>43</v>
      </c>
      <c r="C205" t="s">
        <v>195</v>
      </c>
      <c r="D205" t="s">
        <v>195</v>
      </c>
      <c r="E205" t="s">
        <v>264</v>
      </c>
      <c r="F205" t="s">
        <v>28</v>
      </c>
      <c r="G205" t="s">
        <v>31</v>
      </c>
      <c r="H205" s="44">
        <v>7.e+002</v>
      </c>
      <c r="I205" s="44">
        <v>6.58e+002</v>
      </c>
      <c r="J205" s="44">
        <v>6.34e+002</v>
      </c>
      <c r="K205" s="44">
        <v>6.17e+002</v>
      </c>
      <c r="L205" s="44">
        <v>6.02e+002</v>
      </c>
      <c r="M205" s="44">
        <v>5.88e+002</v>
      </c>
      <c r="N205" s="44">
        <v>5.74e+002</v>
      </c>
      <c r="O205" s="44">
        <v>5.62e+002</v>
      </c>
      <c r="P205" s="44">
        <v>5.51e+002</v>
      </c>
      <c r="Q205" s="44">
        <v>5.42e+002</v>
      </c>
    </row>
    <row r="206" spans="1:17" x14ac:dyDescent="0.25">
      <c r="A206" t="s">
        <v>26</v>
      </c>
      <c r="B206" t="s">
        <v>43</v>
      </c>
      <c r="C206" t="s">
        <v>196</v>
      </c>
      <c r="D206" t="s">
        <v>196</v>
      </c>
      <c r="E206" t="s">
        <v>264</v>
      </c>
      <c r="F206" t="s">
        <v>28</v>
      </c>
      <c r="G206" t="s">
        <v>29</v>
      </c>
      <c r="H206" s="44">
        <v>3.4307214592913024e-001</v>
      </c>
      <c r="I206" s="44">
        <v>4.8246492323876128e-001</v>
      </c>
      <c r="J206" s="44">
        <v>5.8367351057871344e-001</v>
      </c>
      <c r="K206" s="44">
        <v>6.3954355337989504e-001</v>
      </c>
      <c r="L206" s="44">
        <v>6.9889502165048256e-001</v>
      </c>
      <c r="M206" s="44">
        <v>8.0453582475471552e-001</v>
      </c>
      <c r="N206" s="44">
        <v>8.2533355150810912e-001</v>
      </c>
      <c r="O206" s="44">
        <v>8.3953629690607488e-001</v>
      </c>
      <c r="P206" s="44">
        <v>8.5047507076864112e-001</v>
      </c>
      <c r="Q206" s="44">
        <v>8.5095298886227392e-001</v>
      </c>
    </row>
    <row r="207" spans="1:17" x14ac:dyDescent="0.25">
      <c r="A207" t="s">
        <v>26</v>
      </c>
      <c r="B207" t="s">
        <v>43</v>
      </c>
      <c r="C207" t="s">
        <v>196</v>
      </c>
      <c r="D207" t="s">
        <v>196</v>
      </c>
      <c r="E207" t="s">
        <v>264</v>
      </c>
      <c r="F207" t="s">
        <v>28</v>
      </c>
      <c r="G207" t="s">
        <v>30</v>
      </c>
      <c r="H207" s="44">
        <v>7.5216641289594192e+000</v>
      </c>
      <c r="I207" s="44">
        <v>1.183799976393517e+001</v>
      </c>
      <c r="J207" s="44">
        <v>1.5625557143227642e+001</v>
      </c>
      <c r="K207" s="44">
        <v>2.0258041337469604e+001</v>
      </c>
      <c r="L207" s="44">
        <v>2.415349824077188e+001</v>
      </c>
      <c r="M207" s="44">
        <v>2.5913720859249328e+001</v>
      </c>
      <c r="N207" s="44">
        <v>3.0306895536779512e+001</v>
      </c>
      <c r="O207" s="44">
        <v>3.472921705686604e+001</v>
      </c>
      <c r="P207" s="44">
        <v>3.913068143934128e+001</v>
      </c>
      <c r="Q207" s="44">
        <v>4.4276931760778008e+001</v>
      </c>
    </row>
    <row r="208" spans="1:17" x14ac:dyDescent="0.25">
      <c r="A208" t="s">
        <v>26</v>
      </c>
      <c r="B208" t="s">
        <v>43</v>
      </c>
      <c r="C208" t="s">
        <v>196</v>
      </c>
      <c r="D208" t="s">
        <v>196</v>
      </c>
      <c r="E208" t="s">
        <v>264</v>
      </c>
      <c r="F208" t="s">
        <v>28</v>
      </c>
      <c r="G208" t="s">
        <v>31</v>
      </c>
      <c r="H208" s="44">
        <v>6.99e+002</v>
      </c>
      <c r="I208" s="44">
        <v>6.66e+002</v>
      </c>
      <c r="J208" s="44">
        <v>6.38e+002</v>
      </c>
      <c r="K208" s="44">
        <v>6.21e+002</v>
      </c>
      <c r="L208" s="44">
        <v>6.05e+002</v>
      </c>
      <c r="M208" s="44">
        <v>5.94e+002</v>
      </c>
      <c r="N208" s="44">
        <v>5.8e+002</v>
      </c>
      <c r="O208" s="44">
        <v>5.69e+002</v>
      </c>
      <c r="P208" s="44">
        <v>5.57e+002</v>
      </c>
      <c r="Q208" s="44">
        <v>5.47e+002</v>
      </c>
    </row>
    <row r="209" spans="1:17" x14ac:dyDescent="0.25">
      <c r="A209" t="s">
        <v>26</v>
      </c>
      <c r="B209" t="s">
        <v>43</v>
      </c>
      <c r="C209" t="s">
        <v>197</v>
      </c>
      <c r="D209" t="s">
        <v>197</v>
      </c>
      <c r="E209" t="s">
        <v>264</v>
      </c>
      <c r="F209" t="s">
        <v>28</v>
      </c>
      <c r="G209" t="s">
        <v>29</v>
      </c>
      <c r="H209" s="44">
        <v>3.6717092340953592e-001</v>
      </c>
      <c r="I209" s="44">
        <v>5.1146095028021992e-001</v>
      </c>
      <c r="J209" s="44">
        <v>6.7055140278226352e-001</v>
      </c>
      <c r="K209" s="44">
        <v>7.576380721997024e-001</v>
      </c>
      <c r="L209" s="44">
        <v>7.7135244072660928e-001</v>
      </c>
      <c r="M209" s="44">
        <v>7.9793036150333632e-001</v>
      </c>
      <c r="N209" s="44">
        <v>8.1091153416684144e-001</v>
      </c>
      <c r="O209" s="44">
        <v>8.128844663613344e-001</v>
      </c>
      <c r="P209" s="44">
        <v>8.2313821909643824e-001</v>
      </c>
      <c r="Q209" s="44">
        <v>8.3909887996175696e-001</v>
      </c>
    </row>
    <row r="210" spans="1:17" x14ac:dyDescent="0.25">
      <c r="A210" t="s">
        <v>26</v>
      </c>
      <c r="B210" t="s">
        <v>43</v>
      </c>
      <c r="C210" t="s">
        <v>197</v>
      </c>
      <c r="D210" t="s">
        <v>197</v>
      </c>
      <c r="E210" t="s">
        <v>264</v>
      </c>
      <c r="F210" t="s">
        <v>28</v>
      </c>
      <c r="G210" t="s">
        <v>30</v>
      </c>
      <c r="H210" s="44">
        <v>1.1949095488690508e+001</v>
      </c>
      <c r="I210" s="44">
        <v>2.0292097845471248e+001</v>
      </c>
      <c r="J210" s="44">
        <v>2.5228560600434808e+001</v>
      </c>
      <c r="K210" s="44">
        <v>3.156632399944972e+001</v>
      </c>
      <c r="L210" s="44">
        <v>4.0663240889743296e+001</v>
      </c>
      <c r="M210" s="44">
        <v>4.845821026115332e+001</v>
      </c>
      <c r="N210" s="44">
        <v>5.7064375105079776e+001</v>
      </c>
      <c r="O210" s="44">
        <v>6.638356309932296e+001</v>
      </c>
      <c r="P210" s="44">
        <v>7.5125901579704496e+001</v>
      </c>
      <c r="Q210" s="44">
        <v>8.2727526418322144e+001</v>
      </c>
    </row>
    <row r="211" spans="1:17" x14ac:dyDescent="0.25">
      <c r="A211" t="s">
        <v>26</v>
      </c>
      <c r="B211" t="s">
        <v>43</v>
      </c>
      <c r="C211" t="s">
        <v>197</v>
      </c>
      <c r="D211" t="s">
        <v>197</v>
      </c>
      <c r="E211" t="s">
        <v>264</v>
      </c>
      <c r="F211" t="s">
        <v>28</v>
      </c>
      <c r="G211" t="s">
        <v>31</v>
      </c>
      <c r="H211" s="44">
        <v>6.92e+002</v>
      </c>
      <c r="I211" s="44">
        <v>6.59e+002</v>
      </c>
      <c r="J211" s="44">
        <v>6.33e+002</v>
      </c>
      <c r="K211" s="44">
        <v>6.14e+002</v>
      </c>
      <c r="L211" s="44">
        <v>6.e+002</v>
      </c>
      <c r="M211" s="44">
        <v>5.86e+002</v>
      </c>
      <c r="N211" s="44">
        <v>5.75e+002</v>
      </c>
      <c r="O211" s="44">
        <v>5.66e+002</v>
      </c>
      <c r="P211" s="44">
        <v>5.57e+002</v>
      </c>
      <c r="Q211" s="44">
        <v>5.47e+002</v>
      </c>
    </row>
    <row r="212" spans="1:17" x14ac:dyDescent="0.25">
      <c r="A212" t="s">
        <v>26</v>
      </c>
      <c r="B212" t="s">
        <v>43</v>
      </c>
      <c r="C212" t="s">
        <v>220</v>
      </c>
      <c r="D212" t="s">
        <v>220</v>
      </c>
      <c r="E212" t="s">
        <v>264</v>
      </c>
      <c r="F212" t="s">
        <v>28</v>
      </c>
      <c r="G212" t="s">
        <v>29</v>
      </c>
      <c r="H212" s="44">
        <v>2.3209163611757776e-001</v>
      </c>
      <c r="I212" s="44">
        <v>4.488811758929664e-001</v>
      </c>
      <c r="J212" s="44">
        <v>5.8923208447859432e-001</v>
      </c>
      <c r="K212" s="44">
        <v>7.3014251867459712e-001</v>
      </c>
      <c r="L212" s="44">
        <v>7.5387548910315248e-001</v>
      </c>
      <c r="M212" s="44">
        <v>7.8442407333818496e-001</v>
      </c>
      <c r="N212" s="44">
        <v>7.9512415756296256e-001</v>
      </c>
      <c r="O212" s="44">
        <v>7.975857949592592e-001</v>
      </c>
      <c r="P212" s="44">
        <v>8.0474166640628896e-001</v>
      </c>
      <c r="Q212" s="44">
        <v>8.0980864224125184e-001</v>
      </c>
    </row>
    <row r="213" spans="1:17" x14ac:dyDescent="0.25">
      <c r="A213" t="s">
        <v>26</v>
      </c>
      <c r="B213" t="s">
        <v>43</v>
      </c>
      <c r="C213" t="s">
        <v>220</v>
      </c>
      <c r="D213" t="s">
        <v>220</v>
      </c>
      <c r="E213" t="s">
        <v>264</v>
      </c>
      <c r="F213" t="s">
        <v>28</v>
      </c>
      <c r="G213" t="s">
        <v>30</v>
      </c>
      <c r="H213" s="44">
        <v>1.3895713646054804e+001</v>
      </c>
      <c r="I213" s="44">
        <v>1.6350687899608698e+001</v>
      </c>
      <c r="J213" s="44">
        <v>2.0306873683079404e+001</v>
      </c>
      <c r="K213" s="44">
        <v>2.2902976805178044e+001</v>
      </c>
      <c r="L213" s="44">
        <v>2.9444066132940696e+001</v>
      </c>
      <c r="M213" s="44">
        <v>3.535074345848132e+001</v>
      </c>
      <c r="N213" s="44">
        <v>4.2016141901100696e+001</v>
      </c>
      <c r="O213" s="44">
        <v>4.8612462932694944e+001</v>
      </c>
      <c r="P213" s="44">
        <v>5.5204312141506528e+001</v>
      </c>
      <c r="Q213" s="44">
        <v>6.1881282138490688e+001</v>
      </c>
    </row>
    <row r="214" spans="1:17" x14ac:dyDescent="0.25">
      <c r="A214" t="s">
        <v>26</v>
      </c>
      <c r="B214" t="s">
        <v>43</v>
      </c>
      <c r="C214" t="s">
        <v>220</v>
      </c>
      <c r="D214" t="s">
        <v>220</v>
      </c>
      <c r="E214" t="s">
        <v>264</v>
      </c>
      <c r="F214" t="s">
        <v>28</v>
      </c>
      <c r="G214" t="s">
        <v>31</v>
      </c>
      <c r="H214" s="44">
        <v>6.91e+002</v>
      </c>
      <c r="I214" s="44">
        <v>6.55e+002</v>
      </c>
      <c r="J214" s="44">
        <v>6.31e+002</v>
      </c>
      <c r="K214" s="44">
        <v>6.1e+002</v>
      </c>
      <c r="L214" s="44">
        <v>5.96e+002</v>
      </c>
      <c r="M214" s="44">
        <v>5.83e+002</v>
      </c>
      <c r="N214" s="44">
        <v>5.72e+002</v>
      </c>
      <c r="O214" s="44">
        <v>5.6e+002</v>
      </c>
      <c r="P214" s="44">
        <v>5.52e+002</v>
      </c>
      <c r="Q214" s="44">
        <v>5.41e+002</v>
      </c>
    </row>
    <row r="215" spans="1:17" x14ac:dyDescent="0.25">
      <c r="A215" t="s">
        <v>26</v>
      </c>
      <c r="B215" t="s">
        <v>43</v>
      </c>
      <c r="C215" t="s">
        <v>221</v>
      </c>
      <c r="D215" t="s">
        <v>221</v>
      </c>
      <c r="E215" t="s">
        <v>264</v>
      </c>
      <c r="F215" t="s">
        <v>28</v>
      </c>
      <c r="G215" t="s">
        <v>29</v>
      </c>
      <c r="H215" s="44">
        <v>9.6947867859372288e-002</v>
      </c>
      <c r="I215" s="44">
        <v>2.4279532593668088e-001</v>
      </c>
      <c r="J215" s="44">
        <v>3.9430938217705824e-001</v>
      </c>
      <c r="K215" s="44">
        <v>5.8259872512478312e-001</v>
      </c>
      <c r="L215" s="44">
        <v>6.8632022039756648e-001</v>
      </c>
      <c r="M215" s="44">
        <v>7.5454282493907328e-001</v>
      </c>
      <c r="N215" s="44">
        <v>7.8353620015855488e-001</v>
      </c>
      <c r="O215" s="44">
        <v>7.9368737089823424e-001</v>
      </c>
      <c r="P215" s="44">
        <v>8.1196772782663008e-001</v>
      </c>
      <c r="Q215" s="44">
        <v>8.3159301904938208e-001</v>
      </c>
    </row>
    <row r="216" spans="1:17" x14ac:dyDescent="0.25">
      <c r="A216" t="s">
        <v>26</v>
      </c>
      <c r="B216" t="s">
        <v>43</v>
      </c>
      <c r="C216" t="s">
        <v>221</v>
      </c>
      <c r="D216" t="s">
        <v>221</v>
      </c>
      <c r="E216" t="s">
        <v>264</v>
      </c>
      <c r="F216" t="s">
        <v>28</v>
      </c>
      <c r="G216" t="s">
        <v>30</v>
      </c>
      <c r="H216" s="44">
        <v>2.6040535270133072e+001</v>
      </c>
      <c r="I216" s="44">
        <v>2.4219476273397656e+001</v>
      </c>
      <c r="J216" s="44">
        <v>2.2876200979777072e+001</v>
      </c>
      <c r="K216" s="44">
        <v>2.1430138376438188e+001</v>
      </c>
      <c r="L216" s="44">
        <v>2.3546580541253928e+001</v>
      </c>
      <c r="M216" s="44">
        <v>2.694648966415492e+001</v>
      </c>
      <c r="N216" s="44">
        <v>3.1403730633455272e+001</v>
      </c>
      <c r="O216" s="44">
        <v>3.6297200138954304e+001</v>
      </c>
      <c r="P216" s="44">
        <v>4.076917479841304e+001</v>
      </c>
      <c r="Q216" s="44">
        <v>4.4675994149567328e+001</v>
      </c>
    </row>
    <row r="217" spans="1:17" x14ac:dyDescent="0.25">
      <c r="A217" t="s">
        <v>26</v>
      </c>
      <c r="B217" t="s">
        <v>43</v>
      </c>
      <c r="C217" t="s">
        <v>221</v>
      </c>
      <c r="D217" t="s">
        <v>221</v>
      </c>
      <c r="E217" t="s">
        <v>264</v>
      </c>
      <c r="F217" t="s">
        <v>28</v>
      </c>
      <c r="G217" t="s">
        <v>31</v>
      </c>
      <c r="H217" s="44">
        <v>7.05e+002</v>
      </c>
      <c r="I217" s="44">
        <v>6.65e+002</v>
      </c>
      <c r="J217" s="44">
        <v>6.37e+002</v>
      </c>
      <c r="K217" s="44">
        <v>6.2e+002</v>
      </c>
      <c r="L217" s="44">
        <v>6.03e+002</v>
      </c>
      <c r="M217" s="44">
        <v>5.9e+002</v>
      </c>
      <c r="N217" s="44">
        <v>5.78e+002</v>
      </c>
      <c r="O217" s="44">
        <v>5.67e+002</v>
      </c>
      <c r="P217" s="44">
        <v>5.55e+002</v>
      </c>
      <c r="Q217" s="44">
        <v>5.46e+002</v>
      </c>
    </row>
    <row r="218" spans="1:17" x14ac:dyDescent="0.25">
      <c r="A218" t="s">
        <v>26</v>
      </c>
      <c r="B218" t="s">
        <v>43</v>
      </c>
      <c r="C218" t="s">
        <v>222</v>
      </c>
      <c r="D218" t="s">
        <v>222</v>
      </c>
      <c r="E218" t="s">
        <v>264</v>
      </c>
      <c r="F218" t="s">
        <v>28</v>
      </c>
      <c r="G218" t="s">
        <v>29</v>
      </c>
      <c r="H218" s="44">
        <v>2.4347590417388192e-001</v>
      </c>
      <c r="I218" s="44">
        <v>5.4980870928926952e-001</v>
      </c>
      <c r="J218" s="44">
        <v>6.5811403846373488e-001</v>
      </c>
      <c r="K218" s="44">
        <v>7.5362630475708992e-001</v>
      </c>
      <c r="L218" s="44">
        <v>8.1293884010887488e-001</v>
      </c>
      <c r="M218" s="44">
        <v>8.7664617028746736e-001</v>
      </c>
      <c r="N218" s="44">
        <v>9.107475136428712e-001</v>
      </c>
      <c r="O218" s="44">
        <v>9.1777106593917952e-001</v>
      </c>
      <c r="P218" s="44">
        <v>9.3498288464604016e-001</v>
      </c>
      <c r="Q218" s="44">
        <v>9.4155614397257984e-001</v>
      </c>
    </row>
    <row r="219" spans="1:17" x14ac:dyDescent="0.25">
      <c r="A219" t="s">
        <v>26</v>
      </c>
      <c r="B219" t="s">
        <v>43</v>
      </c>
      <c r="C219" t="s">
        <v>222</v>
      </c>
      <c r="D219" t="s">
        <v>222</v>
      </c>
      <c r="E219" t="s">
        <v>264</v>
      </c>
      <c r="F219" t="s">
        <v>28</v>
      </c>
      <c r="G219" t="s">
        <v>30</v>
      </c>
      <c r="H219" s="44">
        <v>1.2899056619648076e+001</v>
      </c>
      <c r="I219" s="44">
        <v>1.2527101832982392e+001</v>
      </c>
      <c r="J219" s="44">
        <v>1.665115447274714e+001</v>
      </c>
      <c r="K219" s="44">
        <v>1.9862640347819436e+001</v>
      </c>
      <c r="L219" s="44">
        <v>2.38829008568081e+001</v>
      </c>
      <c r="M219" s="44">
        <v>2.7288960570420968e+001</v>
      </c>
      <c r="N219" s="44">
        <v>3.142852136133118e+001</v>
      </c>
      <c r="O219" s="44">
        <v>3.6420660779376512e+001</v>
      </c>
      <c r="P219" s="44">
        <v>4.1146346616060248e+001</v>
      </c>
      <c r="Q219" s="44">
        <v>4.609801826343732e+001</v>
      </c>
    </row>
    <row r="220" spans="1:17" x14ac:dyDescent="0.25">
      <c r="A220" t="s">
        <v>26</v>
      </c>
      <c r="B220" t="s">
        <v>43</v>
      </c>
      <c r="C220" t="s">
        <v>222</v>
      </c>
      <c r="D220" t="s">
        <v>222</v>
      </c>
      <c r="E220" t="s">
        <v>264</v>
      </c>
      <c r="F220" t="s">
        <v>28</v>
      </c>
      <c r="G220" t="s">
        <v>31</v>
      </c>
      <c r="H220" s="44">
        <v>7.05e+002</v>
      </c>
      <c r="I220" s="44">
        <v>6.65e+002</v>
      </c>
      <c r="J220" s="44">
        <v>6.36e+002</v>
      </c>
      <c r="K220" s="44">
        <v>6.19e+002</v>
      </c>
      <c r="L220" s="44">
        <v>6.03e+002</v>
      </c>
      <c r="M220" s="44">
        <v>5.92e+002</v>
      </c>
      <c r="N220" s="44">
        <v>5.78e+002</v>
      </c>
      <c r="O220" s="44">
        <v>5.64e+002</v>
      </c>
      <c r="P220" s="44">
        <v>5.52e+002</v>
      </c>
      <c r="Q220" s="44">
        <v>5.42e+002</v>
      </c>
    </row>
    <row r="221" spans="1:17" x14ac:dyDescent="0.25">
      <c r="A221" t="s">
        <v>26</v>
      </c>
      <c r="B221" t="s">
        <v>43</v>
      </c>
      <c r="C221" t="s">
        <v>223</v>
      </c>
      <c r="D221" t="s">
        <v>223</v>
      </c>
      <c r="E221" t="s">
        <v>264</v>
      </c>
      <c r="F221" t="s">
        <v>28</v>
      </c>
      <c r="G221" t="s">
        <v>29</v>
      </c>
      <c r="H221" s="44">
        <v>1.4971875607851916e-001</v>
      </c>
      <c r="I221" s="44">
        <v>3.200335637205636e-001</v>
      </c>
      <c r="J221" s="44">
        <v>5.4794311995808408e-001</v>
      </c>
      <c r="K221" s="44">
        <v>6.487128860609064e-001</v>
      </c>
      <c r="L221" s="44">
        <v>7.9864856124858208e-001</v>
      </c>
      <c r="M221" s="44">
        <v>8.3357556572770112e-001</v>
      </c>
      <c r="N221" s="44">
        <v>8.7895283904844304e-001</v>
      </c>
      <c r="O221" s="44">
        <v>8.8220916912593104e-001</v>
      </c>
      <c r="P221" s="44">
        <v>9.0658162371765248e-001</v>
      </c>
      <c r="Q221" s="44">
        <v>9.0723032206976944e-001</v>
      </c>
    </row>
    <row r="222" spans="1:17" x14ac:dyDescent="0.25">
      <c r="A222" t="s">
        <v>26</v>
      </c>
      <c r="B222" t="s">
        <v>43</v>
      </c>
      <c r="C222" t="s">
        <v>223</v>
      </c>
      <c r="D222" t="s">
        <v>223</v>
      </c>
      <c r="E222" t="s">
        <v>264</v>
      </c>
      <c r="F222" t="s">
        <v>28</v>
      </c>
      <c r="G222" t="s">
        <v>30</v>
      </c>
      <c r="H222" s="44">
        <v>1.8889089420608044e+001</v>
      </c>
      <c r="I222" s="44">
        <v>2.2109270548235504e+001</v>
      </c>
      <c r="J222" s="44">
        <v>2.0857460172838376e+001</v>
      </c>
      <c r="K222" s="44">
        <v>2.4948865036631004e+001</v>
      </c>
      <c r="L222" s="44">
        <v>2.6412644302023528e+001</v>
      </c>
      <c r="M222" s="44">
        <v>3.1426018224628024e+001</v>
      </c>
      <c r="N222" s="44">
        <v>3.5886375060905848e+001</v>
      </c>
      <c r="O222" s="44">
        <v>4.1644559781108976e+001</v>
      </c>
      <c r="P222" s="44">
        <v>4.641057940566092e+001</v>
      </c>
      <c r="Q222" s="44">
        <v>5.2505312674135432e+001</v>
      </c>
    </row>
    <row r="223" spans="1:17" x14ac:dyDescent="0.25">
      <c r="A223" t="s">
        <v>26</v>
      </c>
      <c r="B223" t="s">
        <v>43</v>
      </c>
      <c r="C223" t="s">
        <v>223</v>
      </c>
      <c r="D223" t="s">
        <v>223</v>
      </c>
      <c r="E223" t="s">
        <v>264</v>
      </c>
      <c r="F223" t="s">
        <v>28</v>
      </c>
      <c r="G223" t="s">
        <v>31</v>
      </c>
      <c r="H223" s="44">
        <v>6.98e+002</v>
      </c>
      <c r="I223" s="44">
        <v>6.58e+002</v>
      </c>
      <c r="J223" s="44">
        <v>6.34e+002</v>
      </c>
      <c r="K223" s="44">
        <v>6.15e+002</v>
      </c>
      <c r="L223" s="44">
        <v>6.e+002</v>
      </c>
      <c r="M223" s="44">
        <v>5.85e+002</v>
      </c>
      <c r="N223" s="44">
        <v>5.74e+002</v>
      </c>
      <c r="O223" s="44">
        <v>5.62e+002</v>
      </c>
      <c r="P223" s="44">
        <v>5.52e+002</v>
      </c>
      <c r="Q223" s="44">
        <v>5.43e+002</v>
      </c>
    </row>
    <row r="224" spans="1:17" x14ac:dyDescent="0.25">
      <c r="A224" t="s">
        <v>26</v>
      </c>
      <c r="B224" t="s">
        <v>43</v>
      </c>
      <c r="C224" t="s">
        <v>219</v>
      </c>
      <c r="D224" t="s">
        <v>219</v>
      </c>
      <c r="E224" t="s">
        <v>264</v>
      </c>
      <c r="F224" t="s">
        <v>28</v>
      </c>
      <c r="G224" t="s">
        <v>29</v>
      </c>
      <c r="H224" s="44">
        <v>1.320274619060044e-001</v>
      </c>
      <c r="I224" s="44">
        <v>3.4917998658889352e-001</v>
      </c>
      <c r="J224" s="44">
        <v>5.0549569189245312e-001</v>
      </c>
      <c r="K224" s="44">
        <v>6.1350795828528616e-001</v>
      </c>
      <c r="L224" s="44">
        <v>6.546682715103768e-001</v>
      </c>
      <c r="M224" s="44">
        <v>7.1215444656740224e-001</v>
      </c>
      <c r="N224" s="44">
        <v>7.2004825753813608e-001</v>
      </c>
      <c r="O224" s="44">
        <v>8.3158758883455216e-001</v>
      </c>
      <c r="P224" s="44">
        <v>8.5435280188316624e-001</v>
      </c>
      <c r="Q224" s="44">
        <v>8.58632684381672e-001</v>
      </c>
    </row>
    <row r="225" spans="1:17" x14ac:dyDescent="0.25">
      <c r="A225" t="s">
        <v>26</v>
      </c>
      <c r="B225" t="s">
        <v>43</v>
      </c>
      <c r="C225" t="s">
        <v>219</v>
      </c>
      <c r="D225" t="s">
        <v>219</v>
      </c>
      <c r="E225" t="s">
        <v>264</v>
      </c>
      <c r="F225" t="s">
        <v>28</v>
      </c>
      <c r="G225" t="s">
        <v>30</v>
      </c>
      <c r="H225" s="44">
        <v>2.1820924930765348e+001</v>
      </c>
      <c r="I225" s="44">
        <v>1.897960227899094e+001</v>
      </c>
      <c r="J225" s="44">
        <v>2.1297503547774624e+001</v>
      </c>
      <c r="K225" s="44">
        <v>2.4994867998444396e+001</v>
      </c>
      <c r="L225" s="44">
        <v>3.0382244227160744e+001</v>
      </c>
      <c r="M225" s="44">
        <v>3.4637070159652172e+001</v>
      </c>
      <c r="N225" s="44">
        <v>4.0967217466063008e+001</v>
      </c>
      <c r="O225" s="44">
        <v>4.169298741869304e+001</v>
      </c>
      <c r="P225" s="44">
        <v>4.6894045922015912e+001</v>
      </c>
      <c r="Q225" s="44">
        <v>5.238716875000328e+001</v>
      </c>
    </row>
    <row r="226" spans="1:17" x14ac:dyDescent="0.25">
      <c r="A226" t="s">
        <v>26</v>
      </c>
      <c r="B226" t="s">
        <v>43</v>
      </c>
      <c r="C226" t="s">
        <v>219</v>
      </c>
      <c r="D226" t="s">
        <v>219</v>
      </c>
      <c r="E226" t="s">
        <v>264</v>
      </c>
      <c r="F226" t="s">
        <v>28</v>
      </c>
      <c r="G226" t="s">
        <v>31</v>
      </c>
      <c r="H226" s="44">
        <v>7.14e+002</v>
      </c>
      <c r="I226" s="44">
        <v>6.67e+002</v>
      </c>
      <c r="J226" s="44">
        <v>6.42e+002</v>
      </c>
      <c r="K226" s="44">
        <v>6.2e+002</v>
      </c>
      <c r="L226" s="44">
        <v>6.06e+002</v>
      </c>
      <c r="M226" s="44">
        <v>5.92e+002</v>
      </c>
      <c r="N226" s="44">
        <v>5.82e+002</v>
      </c>
      <c r="O226" s="44">
        <v>5.73e+002</v>
      </c>
      <c r="P226" s="44">
        <v>5.63e+002</v>
      </c>
      <c r="Q226" s="44">
        <v>5.54e+002</v>
      </c>
    </row>
    <row r="227" spans="1:17" x14ac:dyDescent="0.25">
      <c r="A227" t="s">
        <v>26</v>
      </c>
      <c r="B227" t="s">
        <v>43</v>
      </c>
      <c r="C227" t="s">
        <v>245</v>
      </c>
      <c r="D227" t="s">
        <v>245</v>
      </c>
      <c r="E227" t="s">
        <v>264</v>
      </c>
      <c r="F227" t="s">
        <v>28</v>
      </c>
      <c r="G227" t="s">
        <v>29</v>
      </c>
      <c r="H227" s="44">
        <v>2.7432991257080472e-001</v>
      </c>
      <c r="I227" s="44">
        <v>4.0832377458273608e-001</v>
      </c>
      <c r="J227" s="44">
        <v>6.1694223213775744e-001</v>
      </c>
      <c r="K227" s="44">
        <v>7.1434003521891904e-001</v>
      </c>
      <c r="L227" s="44">
        <v>7.5246339075379616e-001</v>
      </c>
      <c r="M227" s="44">
        <v>7.6644869640971232e-001</v>
      </c>
      <c r="N227" s="44">
        <v>7.7448209208729616e-001</v>
      </c>
      <c r="O227" s="44">
        <v>7.9461444700584992e-001</v>
      </c>
      <c r="P227" s="44">
        <v>7.9602006471957776e-001</v>
      </c>
      <c r="Q227" s="44">
        <v>8.4881219882654304e-001</v>
      </c>
    </row>
    <row r="228" spans="1:17" x14ac:dyDescent="0.25">
      <c r="A228" t="s">
        <v>26</v>
      </c>
      <c r="B228" t="s">
        <v>43</v>
      </c>
      <c r="C228" t="s">
        <v>245</v>
      </c>
      <c r="D228" t="s">
        <v>245</v>
      </c>
      <c r="E228" t="s">
        <v>264</v>
      </c>
      <c r="F228" t="s">
        <v>28</v>
      </c>
      <c r="G228" t="s">
        <v>30</v>
      </c>
      <c r="H228" s="44">
        <v>1.2932030760628376e+001</v>
      </c>
      <c r="I228" s="44">
        <v>1.8680946042496944e+001</v>
      </c>
      <c r="J228" s="44">
        <v>2.1118779844981164e+001</v>
      </c>
      <c r="K228" s="44">
        <v>2.6152816967607576e+001</v>
      </c>
      <c r="L228" s="44">
        <v>3.2723704217401832e+001</v>
      </c>
      <c r="M228" s="44">
        <v>4.01906263016416e+001</v>
      </c>
      <c r="N228" s="44">
        <v>4.8218920683470352e+001</v>
      </c>
      <c r="O228" s="44">
        <v>5.5029835607774336e+001</v>
      </c>
      <c r="P228" s="44">
        <v>6.2914795091597552e+001</v>
      </c>
      <c r="Q228" s="44">
        <v>6.705886199133408e+001</v>
      </c>
    </row>
    <row r="229" spans="1:17" x14ac:dyDescent="0.25">
      <c r="A229" t="s">
        <v>26</v>
      </c>
      <c r="B229" t="s">
        <v>43</v>
      </c>
      <c r="C229" t="s">
        <v>245</v>
      </c>
      <c r="D229" t="s">
        <v>245</v>
      </c>
      <c r="E229" t="s">
        <v>264</v>
      </c>
      <c r="F229" t="s">
        <v>28</v>
      </c>
      <c r="G229" t="s">
        <v>31</v>
      </c>
      <c r="H229" s="44">
        <v>7.07e+002</v>
      </c>
      <c r="I229" s="44">
        <v>6.61e+002</v>
      </c>
      <c r="J229" s="44">
        <v>6.37e+002</v>
      </c>
      <c r="K229" s="44">
        <v>6.18e+002</v>
      </c>
      <c r="L229" s="44">
        <v>6.01e+002</v>
      </c>
      <c r="M229" s="44">
        <v>5.89e+002</v>
      </c>
      <c r="N229" s="44">
        <v>5.8e+002</v>
      </c>
      <c r="O229" s="44">
        <v>5.69e+002</v>
      </c>
      <c r="P229" s="44">
        <v>5.58e+002</v>
      </c>
      <c r="Q229" s="44">
        <v>5.49e+002</v>
      </c>
    </row>
    <row r="230" spans="1:17" x14ac:dyDescent="0.25">
      <c r="A230" t="s">
        <v>26</v>
      </c>
      <c r="B230" t="s">
        <v>43</v>
      </c>
      <c r="C230" t="s">
        <v>246</v>
      </c>
      <c r="D230" t="s">
        <v>246</v>
      </c>
      <c r="E230" t="s">
        <v>264</v>
      </c>
      <c r="F230" t="s">
        <v>28</v>
      </c>
      <c r="G230" t="s">
        <v>29</v>
      </c>
      <c r="H230" s="44">
        <v>2.1256288406925056e-001</v>
      </c>
      <c r="I230" s="44">
        <v>4.0796878306470608e-001</v>
      </c>
      <c r="J230" s="44">
        <v>5.8074394513918832e-001</v>
      </c>
      <c r="K230" s="44">
        <v>7.386049946859368e-001</v>
      </c>
      <c r="L230" s="44">
        <v>7.7901617810677104e-001</v>
      </c>
      <c r="M230" s="44">
        <v>8.3397135681400448e-001</v>
      </c>
      <c r="N230" s="44">
        <v>8.3840837731093584e-001</v>
      </c>
      <c r="O230" s="44">
        <v>8.6716442416953312e-001</v>
      </c>
      <c r="P230" s="44">
        <v>8.7774773818887936e-001</v>
      </c>
      <c r="Q230" s="44">
        <v>9.2520241157108384e-001</v>
      </c>
    </row>
    <row r="231" spans="1:17" x14ac:dyDescent="0.25">
      <c r="A231" t="s">
        <v>26</v>
      </c>
      <c r="B231" t="s">
        <v>43</v>
      </c>
      <c r="C231" t="s">
        <v>246</v>
      </c>
      <c r="D231" t="s">
        <v>246</v>
      </c>
      <c r="E231" t="s">
        <v>264</v>
      </c>
      <c r="F231" t="s">
        <v>28</v>
      </c>
      <c r="G231" t="s">
        <v>30</v>
      </c>
      <c r="H231" s="44">
        <v>1.3255637051360202e+001</v>
      </c>
      <c r="I231" s="44">
        <v>1.5642837092201628e+001</v>
      </c>
      <c r="J231" s="44">
        <v>1.7485908729122652e+001</v>
      </c>
      <c r="K231" s="44">
        <v>1.9395119140388312e+001</v>
      </c>
      <c r="L231" s="44">
        <v>2.3936011614440744e+001</v>
      </c>
      <c r="M231" s="44">
        <v>2.745872921691174e+001</v>
      </c>
      <c r="N231" s="44">
        <v>3.306276172340572e+001</v>
      </c>
      <c r="O231" s="44">
        <v>3.7453789129387152e+001</v>
      </c>
      <c r="P231" s="44">
        <v>4.2374098572018408e+001</v>
      </c>
      <c r="Q231" s="44">
        <v>4.543814582723356e+001</v>
      </c>
    </row>
    <row r="232" spans="1:17" x14ac:dyDescent="0.25">
      <c r="A232" t="s">
        <v>26</v>
      </c>
      <c r="B232" t="s">
        <v>43</v>
      </c>
      <c r="C232" t="s">
        <v>246</v>
      </c>
      <c r="D232" t="s">
        <v>246</v>
      </c>
      <c r="E232" t="s">
        <v>264</v>
      </c>
      <c r="F232" t="s">
        <v>28</v>
      </c>
      <c r="G232" t="s">
        <v>31</v>
      </c>
      <c r="H232" s="44">
        <v>7.09e+002</v>
      </c>
      <c r="I232" s="44">
        <v>6.66e+002</v>
      </c>
      <c r="J232" s="44">
        <v>6.4e+002</v>
      </c>
      <c r="K232" s="44">
        <v>6.23e+002</v>
      </c>
      <c r="L232" s="44">
        <v>6.06e+002</v>
      </c>
      <c r="M232" s="44">
        <v>5.95e+002</v>
      </c>
      <c r="N232" s="44">
        <v>5.82e+002</v>
      </c>
      <c r="O232" s="44">
        <v>5.71e+002</v>
      </c>
      <c r="P232" s="44">
        <v>5.61e+002</v>
      </c>
      <c r="Q232" s="44">
        <v>5.5e+002</v>
      </c>
    </row>
    <row r="233" spans="1:17" x14ac:dyDescent="0.25">
      <c r="A233" t="s">
        <v>26</v>
      </c>
      <c r="B233" t="s">
        <v>43</v>
      </c>
      <c r="C233" t="s">
        <v>247</v>
      </c>
      <c r="D233" t="s">
        <v>247</v>
      </c>
      <c r="E233" t="s">
        <v>264</v>
      </c>
      <c r="F233" t="s">
        <v>28</v>
      </c>
      <c r="G233" t="s">
        <v>29</v>
      </c>
      <c r="H233" s="44">
        <v>1.721711023008425e-001</v>
      </c>
      <c r="I233" s="44">
        <v>3.5039901650803596e-001</v>
      </c>
      <c r="J233" s="44">
        <v>4.972493364591856e-001</v>
      </c>
      <c r="K233" s="44">
        <v>6.54024994384332e-001</v>
      </c>
      <c r="L233" s="44">
        <v>7.033887412551688e-001</v>
      </c>
      <c r="M233" s="44">
        <v>7.074139789175264e-001</v>
      </c>
      <c r="N233" s="44">
        <v>8.2874321761138272e-001</v>
      </c>
      <c r="O233" s="44">
        <v>8.4037048810492096e-001</v>
      </c>
      <c r="P233" s="44">
        <v>8.4804246336841104e-001</v>
      </c>
      <c r="Q233" s="44">
        <v>8.548767512976856e-001</v>
      </c>
    </row>
    <row r="234" spans="1:17" x14ac:dyDescent="0.25">
      <c r="A234" t="s">
        <v>26</v>
      </c>
      <c r="B234" t="s">
        <v>43</v>
      </c>
      <c r="C234" t="s">
        <v>247</v>
      </c>
      <c r="D234" t="s">
        <v>247</v>
      </c>
      <c r="E234" t="s">
        <v>264</v>
      </c>
      <c r="F234" t="s">
        <v>28</v>
      </c>
      <c r="G234" t="s">
        <v>30</v>
      </c>
      <c r="H234" s="44">
        <v>1.527412582307337e+001</v>
      </c>
      <c r="I234" s="44">
        <v>1.7894641133819488e+001</v>
      </c>
      <c r="J234" s="44">
        <v>2.0263024585505392e+001</v>
      </c>
      <c r="K234" s="44">
        <v>2.1605669698846464e+001</v>
      </c>
      <c r="L234" s="44">
        <v>2.595520650342766e+001</v>
      </c>
      <c r="M234" s="44">
        <v>3.184592696186462e+001</v>
      </c>
      <c r="N234" s="44">
        <v>3.2578297392145848e+001</v>
      </c>
      <c r="O234" s="44">
        <v>3.754890591245128e+001</v>
      </c>
      <c r="P234" s="44">
        <v>4.2635504406085672e+001</v>
      </c>
      <c r="Q234" s="44">
        <v>4.7664019589313112e+001</v>
      </c>
    </row>
    <row r="235" spans="1:17" x14ac:dyDescent="0.25">
      <c r="A235" t="s">
        <v>26</v>
      </c>
      <c r="B235" t="s">
        <v>43</v>
      </c>
      <c r="C235" t="s">
        <v>247</v>
      </c>
      <c r="D235" t="s">
        <v>247</v>
      </c>
      <c r="E235" t="s">
        <v>264</v>
      </c>
      <c r="F235" t="s">
        <v>28</v>
      </c>
      <c r="G235" t="s">
        <v>31</v>
      </c>
      <c r="H235" s="44">
        <v>7.12e+002</v>
      </c>
      <c r="I235" s="44">
        <v>6.71e+002</v>
      </c>
      <c r="J235" s="44">
        <v>6.44e+002</v>
      </c>
      <c r="K235" s="44">
        <v>6.25e+002</v>
      </c>
      <c r="L235" s="44">
        <v>6.12e+002</v>
      </c>
      <c r="M235" s="44">
        <v>6.e+002</v>
      </c>
      <c r="N235" s="44">
        <v>5.88e+002</v>
      </c>
      <c r="O235" s="44">
        <v>5.76e+002</v>
      </c>
      <c r="P235" s="44">
        <v>5.66e+002</v>
      </c>
      <c r="Q235" s="44">
        <v>5.57e+002</v>
      </c>
    </row>
    <row r="236" spans="1:17" x14ac:dyDescent="0.25">
      <c r="A236" t="s">
        <v>26</v>
      </c>
      <c r="B236" t="s">
        <v>43</v>
      </c>
      <c r="C236" t="s">
        <v>244</v>
      </c>
      <c r="D236" t="s">
        <v>244</v>
      </c>
      <c r="E236" t="s">
        <v>264</v>
      </c>
      <c r="F236" t="s">
        <v>28</v>
      </c>
      <c r="G236" t="s">
        <v>29</v>
      </c>
      <c r="H236" s="44">
        <v>3.4473251516348904e-002</v>
      </c>
      <c r="I236" s="44">
        <v>3.4473251516348904e-002</v>
      </c>
      <c r="J236" s="44">
        <v>3.4473251516348904e-002</v>
      </c>
      <c r="K236" s="44">
        <v>3.4473251516348904e-002</v>
      </c>
      <c r="L236" s="44">
        <v>3.4473251516348904e-002</v>
      </c>
      <c r="M236" s="44">
        <v>3.4473251516348904e-002</v>
      </c>
      <c r="N236" s="44">
        <v>3.4473251516348904e-002</v>
      </c>
      <c r="O236" s="44">
        <v>3.4473251516348904e-002</v>
      </c>
      <c r="P236" s="44">
        <v>3.4473251516348904e-002</v>
      </c>
      <c r="Q236" s="44">
        <v>4.2185898177779008e-002</v>
      </c>
    </row>
    <row r="237" spans="1:17" x14ac:dyDescent="0.25">
      <c r="A237" t="s">
        <v>26</v>
      </c>
      <c r="B237" t="s">
        <v>43</v>
      </c>
      <c r="C237" t="s">
        <v>244</v>
      </c>
      <c r="D237" t="s">
        <v>244</v>
      </c>
      <c r="E237" t="s">
        <v>264</v>
      </c>
      <c r="F237" t="s">
        <v>28</v>
      </c>
      <c r="G237" t="s">
        <v>30</v>
      </c>
      <c r="H237" s="44">
        <v>1.7784932736851302e+001</v>
      </c>
      <c r="I237" s="44">
        <v>1.7784932736851302e+001</v>
      </c>
      <c r="J237" s="44">
        <v>1.7784932736851302e+001</v>
      </c>
      <c r="K237" s="44">
        <v>1.7784932736851302e+001</v>
      </c>
      <c r="L237" s="44">
        <v>1.7784932736851302e+001</v>
      </c>
      <c r="M237" s="44">
        <v>1.7784932736851302e+001</v>
      </c>
      <c r="N237" s="44">
        <v>1.7784932736851302e+001</v>
      </c>
      <c r="O237" s="44">
        <v>1.7784932736851302e+001</v>
      </c>
      <c r="P237" s="44">
        <v>1.7784932736851302e+001</v>
      </c>
      <c r="Q237" s="44">
        <v>3.105834226161488e+001</v>
      </c>
    </row>
    <row r="238" spans="1:17" x14ac:dyDescent="0.25">
      <c r="A238" t="s">
        <v>26</v>
      </c>
      <c r="B238" t="s">
        <v>43</v>
      </c>
      <c r="C238" t="s">
        <v>244</v>
      </c>
      <c r="D238" t="s">
        <v>244</v>
      </c>
      <c r="E238" t="s">
        <v>264</v>
      </c>
      <c r="F238" t="s">
        <v>28</v>
      </c>
      <c r="G238" t="s">
        <v>31</v>
      </c>
      <c r="H238" s="44">
        <v>8.02e+002</v>
      </c>
      <c r="I238" s="44">
        <v>8.02e+002</v>
      </c>
      <c r="J238" s="44">
        <v>8.02e+002</v>
      </c>
      <c r="K238" s="44">
        <v>8.02e+002</v>
      </c>
      <c r="L238" s="44">
        <v>8.02e+002</v>
      </c>
      <c r="M238" s="44">
        <v>8.02e+002</v>
      </c>
      <c r="N238" s="44">
        <v>8.02e+002</v>
      </c>
      <c r="O238" s="44">
        <v>8.02e+002</v>
      </c>
      <c r="P238" s="44">
        <v>8.02e+002</v>
      </c>
      <c r="Q238" s="44">
        <v>7.72e+002</v>
      </c>
    </row>
    <row r="239" spans="1:17" x14ac:dyDescent="0.25">
      <c r="A239" t="s">
        <v>26</v>
      </c>
      <c r="B239" t="s">
        <v>43</v>
      </c>
      <c r="C239" t="s">
        <v>265</v>
      </c>
      <c r="D239" t="s">
        <v>265</v>
      </c>
      <c r="E239" t="s">
        <v>264</v>
      </c>
      <c r="F239" t="s">
        <v>28</v>
      </c>
      <c r="G239" t="s">
        <v>29</v>
      </c>
      <c r="H239" s="44">
        <v>1.0064962372900538e-001</v>
      </c>
      <c r="I239" s="44">
        <v>4.0092728383979424e-001</v>
      </c>
      <c r="J239" s="44">
        <v>5.514693251080284e-001</v>
      </c>
      <c r="K239" s="44">
        <v>7.065738720153576e-001</v>
      </c>
      <c r="L239" s="44">
        <v>7.9448971862382112e-001</v>
      </c>
      <c r="M239" s="44">
        <v>8.0063270007253728e-001</v>
      </c>
      <c r="N239" s="44">
        <v>8.3557622756404864e-001</v>
      </c>
      <c r="O239" s="44">
        <v>8.461326131603856e-001</v>
      </c>
      <c r="P239" s="44">
        <v>8.5636989607753472e-001</v>
      </c>
      <c r="Q239" s="44">
        <v>8.57692693924968e-001</v>
      </c>
    </row>
    <row r="240" spans="1:17" x14ac:dyDescent="0.25">
      <c r="A240" t="s">
        <v>26</v>
      </c>
      <c r="B240" t="s">
        <v>43</v>
      </c>
      <c r="C240" t="s">
        <v>265</v>
      </c>
      <c r="D240" t="s">
        <v>265</v>
      </c>
      <c r="E240" t="s">
        <v>264</v>
      </c>
      <c r="F240" t="s">
        <v>28</v>
      </c>
      <c r="G240" t="s">
        <v>30</v>
      </c>
      <c r="H240" s="44">
        <v>1.6339014532829914e+001</v>
      </c>
      <c r="I240" s="44">
        <v>1.3454930869482578e+001</v>
      </c>
      <c r="J240" s="44">
        <v>1.771639827498474e+001</v>
      </c>
      <c r="K240" s="44">
        <v>2.058898837908928e+001</v>
      </c>
      <c r="L240" s="44">
        <v>2.4497968678120176e+001</v>
      </c>
      <c r="M240" s="44">
        <v>3.0638767936932792e+001</v>
      </c>
      <c r="N240" s="44">
        <v>3.5445225164219576e+001</v>
      </c>
      <c r="O240" s="44">
        <v>4.130947980949472e+001</v>
      </c>
      <c r="P240" s="44">
        <v>4.7104399177492416e+001</v>
      </c>
      <c r="Q240" s="44">
        <v>5.3515646957543448e+001</v>
      </c>
    </row>
    <row r="241" spans="1:17" x14ac:dyDescent="0.25">
      <c r="A241" t="s">
        <v>26</v>
      </c>
      <c r="B241" t="s">
        <v>43</v>
      </c>
      <c r="C241" t="s">
        <v>265</v>
      </c>
      <c r="D241" t="s">
        <v>265</v>
      </c>
      <c r="E241" t="s">
        <v>264</v>
      </c>
      <c r="F241" t="s">
        <v>28</v>
      </c>
      <c r="G241" t="s">
        <v>31</v>
      </c>
      <c r="H241" s="44">
        <v>7.3e+002</v>
      </c>
      <c r="I241" s="44">
        <v>6.76e+002</v>
      </c>
      <c r="J241" s="44">
        <v>6.46e+002</v>
      </c>
      <c r="K241" s="44">
        <v>6.26e+002</v>
      </c>
      <c r="L241" s="44">
        <v>6.09e+002</v>
      </c>
      <c r="M241" s="44">
        <v>5.97e+002</v>
      </c>
      <c r="N241" s="44">
        <v>5.84e+002</v>
      </c>
      <c r="O241" s="44">
        <v>5.71e+002</v>
      </c>
      <c r="P241" s="44">
        <v>5.62e+002</v>
      </c>
      <c r="Q241" s="44">
        <v>5.51e+002</v>
      </c>
    </row>
    <row r="242" spans="1:17" x14ac:dyDescent="0.25">
      <c r="A242" t="s">
        <v>26</v>
      </c>
      <c r="B242" t="s">
        <v>43</v>
      </c>
      <c r="C242" t="s">
        <v>266</v>
      </c>
      <c r="D242" t="s">
        <v>266</v>
      </c>
      <c r="E242" t="s">
        <v>264</v>
      </c>
      <c r="F242" t="s">
        <v>28</v>
      </c>
      <c r="G242" t="s">
        <v>29</v>
      </c>
      <c r="H242" s="44">
        <v>1.5481791512650538e-001</v>
      </c>
      <c r="I242" s="44">
        <v>3.4553109766334296e-001</v>
      </c>
      <c r="J242" s="44">
        <v>5.385680222065996e-001</v>
      </c>
      <c r="K242" s="44">
        <v>6.1249742621631984e-001</v>
      </c>
      <c r="L242" s="44">
        <v>7.1646747491890096e-001</v>
      </c>
      <c r="M242" s="44">
        <v>7.7975837502971808e-001</v>
      </c>
      <c r="N242" s="44">
        <v>7.8464336595895008e-001</v>
      </c>
      <c r="O242" s="44">
        <v>8.4926568303080224e-001</v>
      </c>
      <c r="P242" s="44">
        <v>8.5620245331931648e-001</v>
      </c>
      <c r="Q242" s="44">
        <v>8.7653537409477984e-001</v>
      </c>
    </row>
    <row r="243" spans="1:17" x14ac:dyDescent="0.25">
      <c r="A243" t="s">
        <v>26</v>
      </c>
      <c r="B243" t="s">
        <v>43</v>
      </c>
      <c r="C243" t="s">
        <v>266</v>
      </c>
      <c r="D243" t="s">
        <v>266</v>
      </c>
      <c r="E243" t="s">
        <v>264</v>
      </c>
      <c r="F243" t="s">
        <v>28</v>
      </c>
      <c r="G243" t="s">
        <v>30</v>
      </c>
      <c r="H243" s="44">
        <v>2.2984725718320236e+001</v>
      </c>
      <c r="I243" s="44">
        <v>2.1863183224239352e+001</v>
      </c>
      <c r="J243" s="44">
        <v>2.1295079319907076e+001</v>
      </c>
      <c r="K243" s="44">
        <v>2.6255416531526564e+001</v>
      </c>
      <c r="L243" s="44">
        <v>2.8597128163525776e+001</v>
      </c>
      <c r="M243" s="44">
        <v>3.219576812853806e+001</v>
      </c>
      <c r="N243" s="44">
        <v>3.8491957104354656e+001</v>
      </c>
      <c r="O243" s="44">
        <v>4.1500451809314784e+001</v>
      </c>
      <c r="P243" s="44">
        <v>4.7320459386224096e+001</v>
      </c>
      <c r="Q243" s="44">
        <v>5.2036430769731264e+001</v>
      </c>
    </row>
    <row r="244" spans="1:17" x14ac:dyDescent="0.25">
      <c r="A244" t="s">
        <v>26</v>
      </c>
      <c r="B244" t="s">
        <v>43</v>
      </c>
      <c r="C244" t="s">
        <v>266</v>
      </c>
      <c r="D244" t="s">
        <v>266</v>
      </c>
      <c r="E244" t="s">
        <v>264</v>
      </c>
      <c r="F244" t="s">
        <v>28</v>
      </c>
      <c r="G244" t="s">
        <v>31</v>
      </c>
      <c r="H244" s="44">
        <v>6.97e+002</v>
      </c>
      <c r="I244" s="44">
        <v>6.59e+002</v>
      </c>
      <c r="J244" s="44">
        <v>6.41e+002</v>
      </c>
      <c r="K244" s="44">
        <v>6.23e+002</v>
      </c>
      <c r="L244" s="44">
        <v>6.09e+002</v>
      </c>
      <c r="M244" s="44">
        <v>5.95e+002</v>
      </c>
      <c r="N244" s="44">
        <v>5.84e+002</v>
      </c>
      <c r="O244" s="44">
        <v>5.74e+002</v>
      </c>
      <c r="P244" s="44">
        <v>5.65e+002</v>
      </c>
      <c r="Q244" s="44">
        <v>5.57e+002</v>
      </c>
    </row>
    <row r="245" spans="1:17" x14ac:dyDescent="0.25">
      <c r="A245" t="s">
        <v>26</v>
      </c>
      <c r="B245" t="s">
        <v>43</v>
      </c>
      <c r="C245" t="s">
        <v>267</v>
      </c>
      <c r="D245" t="s">
        <v>267</v>
      </c>
      <c r="E245" t="s">
        <v>264</v>
      </c>
      <c r="F245" t="s">
        <v>28</v>
      </c>
      <c r="G245" t="s">
        <v>29</v>
      </c>
      <c r="H245" s="44">
        <v>2.5720510732345168e-001</v>
      </c>
      <c r="I245" s="44">
        <v>5.532964811941384e-001</v>
      </c>
      <c r="J245" s="44">
        <v>5.991952753783588e-001</v>
      </c>
      <c r="K245" s="44">
        <v>7.58043644616116e-001</v>
      </c>
      <c r="L245" s="44">
        <v>8.156819608976376e-001</v>
      </c>
      <c r="M245" s="44">
        <v>8.3093410257866096e-001</v>
      </c>
      <c r="N245" s="44">
        <v>8.4785738679746528e-001</v>
      </c>
      <c r="O245" s="44">
        <v>8.4848872614363552e-001</v>
      </c>
      <c r="P245" s="44">
        <v>8.9674000089828144e-001</v>
      </c>
      <c r="Q245" s="44">
        <v>8.9778912587889648e-001</v>
      </c>
    </row>
    <row r="246" spans="1:17" x14ac:dyDescent="0.25">
      <c r="A246" t="s">
        <v>26</v>
      </c>
      <c r="B246" t="s">
        <v>43</v>
      </c>
      <c r="C246" t="s">
        <v>267</v>
      </c>
      <c r="D246" t="s">
        <v>267</v>
      </c>
      <c r="E246" t="s">
        <v>264</v>
      </c>
      <c r="F246" t="s">
        <v>28</v>
      </c>
      <c r="G246" t="s">
        <v>30</v>
      </c>
      <c r="H246" s="44">
        <v>2.499394748113736e+001</v>
      </c>
      <c r="I246" s="44">
        <v>2.515388332488394e+001</v>
      </c>
      <c r="J246" s="44">
        <v>3.6933581446789504e+001</v>
      </c>
      <c r="K246" s="44">
        <v>4.0327573601337032e+001</v>
      </c>
      <c r="L246" s="44">
        <v>4.71638151538134e+001</v>
      </c>
      <c r="M246" s="44">
        <v>5.4970461322879088e+001</v>
      </c>
      <c r="N246" s="44">
        <v>6.461382031748188e+001</v>
      </c>
      <c r="O246" s="44">
        <v>7.5520768684525136e+001</v>
      </c>
      <c r="P246" s="44">
        <v>8.0987198314844048e+001</v>
      </c>
      <c r="Q246" s="44">
        <v>9.1238342903044064e+001</v>
      </c>
    </row>
    <row r="247" spans="1:17" x14ac:dyDescent="0.25">
      <c r="A247" t="s">
        <v>26</v>
      </c>
      <c r="B247" t="s">
        <v>43</v>
      </c>
      <c r="C247" t="s">
        <v>267</v>
      </c>
      <c r="D247" t="s">
        <v>267</v>
      </c>
      <c r="E247" t="s">
        <v>264</v>
      </c>
      <c r="F247" t="s">
        <v>28</v>
      </c>
      <c r="G247" t="s">
        <v>31</v>
      </c>
      <c r="H247" s="44">
        <v>6.99e+002</v>
      </c>
      <c r="I247" s="44">
        <v>6.58e+002</v>
      </c>
      <c r="J247" s="44">
        <v>6.37e+002</v>
      </c>
      <c r="K247" s="44">
        <v>6.21e+002</v>
      </c>
      <c r="L247" s="44">
        <v>6.06e+002</v>
      </c>
      <c r="M247" s="44">
        <v>5.95e+002</v>
      </c>
      <c r="N247" s="44">
        <v>5.82e+002</v>
      </c>
      <c r="O247" s="44">
        <v>5.72e+002</v>
      </c>
      <c r="P247" s="44">
        <v>5.63e+002</v>
      </c>
      <c r="Q247" s="44">
        <v>5.54e+002</v>
      </c>
    </row>
    <row r="248" spans="1:17" x14ac:dyDescent="0.25">
      <c r="A248" t="s">
        <v>26</v>
      </c>
      <c r="B248" t="s">
        <v>43</v>
      </c>
      <c r="C248" t="s">
        <v>277</v>
      </c>
      <c r="D248" t="s">
        <v>277</v>
      </c>
      <c r="E248" t="s">
        <v>264</v>
      </c>
      <c r="F248" t="s">
        <v>28</v>
      </c>
      <c r="G248" t="s">
        <v>29</v>
      </c>
      <c r="H248" s="44">
        <v>2.2543751951963832e-001</v>
      </c>
      <c r="I248" s="44">
        <v>4.0871434090085872e-001</v>
      </c>
      <c r="J248" s="44">
        <v>4.9380748883024992e-001</v>
      </c>
      <c r="K248" s="44">
        <v>5.6100408589587312e-001</v>
      </c>
      <c r="L248" s="44">
        <v>5.957406535884728e-001</v>
      </c>
      <c r="M248" s="44">
        <v>6.416732126464024e-001</v>
      </c>
      <c r="N248" s="44">
        <v>8.8840832459341056e-001</v>
      </c>
      <c r="O248" s="44">
        <v>8.8840832459341056e-001</v>
      </c>
      <c r="P248" s="44">
        <v>9.089573953510784e-001</v>
      </c>
      <c r="Q248" s="44">
        <v>9.5112927829605472e-001</v>
      </c>
    </row>
    <row r="249" spans="1:17" x14ac:dyDescent="0.25">
      <c r="A249" t="s">
        <v>26</v>
      </c>
      <c r="B249" t="s">
        <v>43</v>
      </c>
      <c r="C249" t="s">
        <v>277</v>
      </c>
      <c r="D249" t="s">
        <v>277</v>
      </c>
      <c r="E249" t="s">
        <v>264</v>
      </c>
      <c r="F249" t="s">
        <v>28</v>
      </c>
      <c r="G249" t="s">
        <v>30</v>
      </c>
      <c r="H249" s="44">
        <v>3.8308534714377304e+001</v>
      </c>
      <c r="I249" s="44">
        <v>4.3007405614204968e+001</v>
      </c>
      <c r="J249" s="44">
        <v>5.66292434157798e+001</v>
      </c>
      <c r="K249" s="44">
        <v>6.7233560309792192e+001</v>
      </c>
      <c r="L249" s="44">
        <v>8.1297061482559808e+001</v>
      </c>
      <c r="M249" s="44">
        <v>9.2142378565078816e+001</v>
      </c>
      <c r="N249" s="44">
        <v>7.7867548947354688e+001</v>
      </c>
      <c r="O249" s="44">
        <v>9.0343923865158368e+001</v>
      </c>
      <c r="P249" s="44">
        <v>1.0043677311204358e+002</v>
      </c>
      <c r="Q249" s="44">
        <v>1.0778640673946098e+002</v>
      </c>
    </row>
    <row r="250" spans="1:17" x14ac:dyDescent="0.25">
      <c r="A250" t="s">
        <v>26</v>
      </c>
      <c r="B250" t="s">
        <v>43</v>
      </c>
      <c r="C250" t="s">
        <v>277</v>
      </c>
      <c r="D250" t="s">
        <v>277</v>
      </c>
      <c r="E250" t="s">
        <v>264</v>
      </c>
      <c r="F250" t="s">
        <v>28</v>
      </c>
      <c r="G250" t="s">
        <v>31</v>
      </c>
      <c r="H250" s="44">
        <v>7.08e+002</v>
      </c>
      <c r="I250" s="44">
        <v>6.58e+002</v>
      </c>
      <c r="J250" s="44">
        <v>6.37e+002</v>
      </c>
      <c r="K250" s="44">
        <v>6.2e+002</v>
      </c>
      <c r="L250" s="44">
        <v>6.05e+002</v>
      </c>
      <c r="M250" s="44">
        <v>5.91e+002</v>
      </c>
      <c r="N250" s="44">
        <v>5.8e+002</v>
      </c>
      <c r="O250" s="44">
        <v>5.68e+002</v>
      </c>
      <c r="P250" s="44">
        <v>5.61e+002</v>
      </c>
      <c r="Q250" s="44">
        <v>5.54e+002</v>
      </c>
    </row>
    <row r="251" spans="1:17" x14ac:dyDescent="0.25">
      <c r="A251" t="s">
        <v>102</v>
      </c>
      <c r="B251" t="s">
        <v>43</v>
      </c>
      <c r="C251" t="s">
        <v>118</v>
      </c>
      <c r="D251" t="s">
        <v>118</v>
      </c>
      <c r="E251" t="s">
        <v>264</v>
      </c>
      <c r="F251" t="s">
        <v>28</v>
      </c>
      <c r="G251" t="s">
        <v>29</v>
      </c>
      <c r="H251" s="44">
        <v>4.0288545381515328e-001</v>
      </c>
      <c r="I251" s="44">
        <v>4.1906031360785496e-001</v>
      </c>
      <c r="J251" s="44">
        <v>6.0844972092564224e-001</v>
      </c>
      <c r="K251" s="44">
        <v>6.1954994766975056e-001</v>
      </c>
      <c r="L251" s="44">
        <v>6.2748842825273024e-001</v>
      </c>
      <c r="M251" s="44">
        <v>6.2752904156244272e-001</v>
      </c>
      <c r="N251" s="44">
        <v>6.3054985953886808e-001</v>
      </c>
      <c r="O251" s="44">
        <v>6.3696757473965848e-001</v>
      </c>
      <c r="P251" s="44">
        <v>6.3789355820110656e-001</v>
      </c>
      <c r="Q251" s="44">
        <v>6.3789355820110656e-001</v>
      </c>
    </row>
    <row r="252" spans="1:17" x14ac:dyDescent="0.25">
      <c r="A252" t="s">
        <v>102</v>
      </c>
      <c r="B252" t="s">
        <v>43</v>
      </c>
      <c r="C252" t="s">
        <v>118</v>
      </c>
      <c r="D252" t="s">
        <v>118</v>
      </c>
      <c r="E252" t="s">
        <v>264</v>
      </c>
      <c r="F252" t="s">
        <v>28</v>
      </c>
      <c r="G252" t="s">
        <v>30</v>
      </c>
      <c r="H252" s="44">
        <v>9.041422736915744e+000</v>
      </c>
      <c r="I252" s="44">
        <v>1.92441041644457e+001</v>
      </c>
      <c r="J252" s="44">
        <v>2.027255284588662e+001</v>
      </c>
      <c r="K252" s="44">
        <v>2.703819998230072e+001</v>
      </c>
      <c r="L252" s="44">
        <v>3.398049683776674e+001</v>
      </c>
      <c r="M252" s="44">
        <v>4.1208565419836432e+001</v>
      </c>
      <c r="N252" s="44">
        <v>4.865197242377876e+001</v>
      </c>
      <c r="O252" s="44">
        <v>5.4809005391898528e+001</v>
      </c>
      <c r="P252" s="44">
        <v>6.1983946152281392e+001</v>
      </c>
      <c r="Q252" s="44">
        <v>6.9272733639512016e+001</v>
      </c>
    </row>
    <row r="253" spans="1:17" x14ac:dyDescent="0.25">
      <c r="A253" t="s">
        <v>102</v>
      </c>
      <c r="B253" t="s">
        <v>43</v>
      </c>
      <c r="C253" t="s">
        <v>118</v>
      </c>
      <c r="D253" t="s">
        <v>118</v>
      </c>
      <c r="E253" t="s">
        <v>264</v>
      </c>
      <c r="F253" t="s">
        <v>28</v>
      </c>
      <c r="G253" t="s">
        <v>31</v>
      </c>
      <c r="H253" s="44">
        <v>5.06292e+002</v>
      </c>
      <c r="I253" s="44">
        <v>3.77534e+002</v>
      </c>
      <c r="J253" s="44">
        <v>3.15425e+002</v>
      </c>
      <c r="K253" s="44">
        <v>2.64934e+002</v>
      </c>
      <c r="L253" s="44">
        <v>2.3042799999999996e+002</v>
      </c>
      <c r="M253" s="44">
        <v>2.0834899999999996e+002</v>
      </c>
      <c r="N253" s="44">
        <v>1.8638e+002</v>
      </c>
      <c r="O253" s="44">
        <v>1.7290100000000004e+002</v>
      </c>
      <c r="P253" s="44">
        <v>1.57395e+002</v>
      </c>
      <c r="Q253" s="44">
        <v>1.3973e+002</v>
      </c>
    </row>
    <row r="254" spans="1:17" x14ac:dyDescent="0.25">
      <c r="A254" t="s">
        <v>102</v>
      </c>
      <c r="B254" t="s">
        <v>43</v>
      </c>
      <c r="C254" t="s">
        <v>140</v>
      </c>
      <c r="D254" t="s">
        <v>140</v>
      </c>
      <c r="E254" t="s">
        <v>264</v>
      </c>
      <c r="F254" t="s">
        <v>28</v>
      </c>
      <c r="G254" t="s">
        <v>29</v>
      </c>
      <c r="H254" s="44">
        <v>6.5508331171434624e-001</v>
      </c>
      <c r="I254" s="44">
        <v>7.3413456693774368e-001</v>
      </c>
      <c r="J254" s="44">
        <v>7.5784595024559872e-001</v>
      </c>
      <c r="K254" s="44">
        <v>7.998360083703e-001</v>
      </c>
      <c r="L254" s="44">
        <v>8.131212332041912e-001</v>
      </c>
      <c r="M254" s="44">
        <v>8.1961657743921136e-001</v>
      </c>
      <c r="N254" s="44">
        <v>8.350227856975928e-001</v>
      </c>
      <c r="O254" s="44">
        <v>8.4481993885221424e-001</v>
      </c>
      <c r="P254" s="44">
        <v>8.4889359920756608e-001</v>
      </c>
      <c r="Q254" s="44">
        <v>8.5633767749902976e-001</v>
      </c>
    </row>
    <row r="255" spans="1:17" x14ac:dyDescent="0.25">
      <c r="A255" t="s">
        <v>102</v>
      </c>
      <c r="B255" t="s">
        <v>43</v>
      </c>
      <c r="C255" t="s">
        <v>140</v>
      </c>
      <c r="D255" t="s">
        <v>140</v>
      </c>
      <c r="E255" t="s">
        <v>264</v>
      </c>
      <c r="F255" t="s">
        <v>28</v>
      </c>
      <c r="G255" t="s">
        <v>30</v>
      </c>
      <c r="H255" s="44">
        <v>4.773424710382852e+000</v>
      </c>
      <c r="I255" s="44">
        <v>1.0208376874474656e+001</v>
      </c>
      <c r="J255" s="44">
        <v>1.5957266779866548e+001</v>
      </c>
      <c r="K255" s="44">
        <v>2.0657697638585204e+001</v>
      </c>
      <c r="L255" s="44">
        <v>2.5992747338117032e+001</v>
      </c>
      <c r="M255" s="44">
        <v>3.1535756437842804e+001</v>
      </c>
      <c r="N255" s="44">
        <v>3.6749859783185888e+001</v>
      </c>
      <c r="O255" s="44">
        <v>4.2058711406538752e+001</v>
      </c>
      <c r="P255" s="44">
        <v>4.7532415575665904e+001</v>
      </c>
      <c r="Q255" s="44">
        <v>5.263986708364076e+001</v>
      </c>
    </row>
    <row r="256" spans="1:17" x14ac:dyDescent="0.25">
      <c r="A256" t="s">
        <v>102</v>
      </c>
      <c r="B256" t="s">
        <v>43</v>
      </c>
      <c r="C256" t="s">
        <v>140</v>
      </c>
      <c r="D256" t="s">
        <v>140</v>
      </c>
      <c r="E256" t="s">
        <v>264</v>
      </c>
      <c r="F256" t="s">
        <v>28</v>
      </c>
      <c r="G256" t="s">
        <v>31</v>
      </c>
      <c r="H256" s="44">
        <v>5.25931e+002</v>
      </c>
      <c r="I256" s="44">
        <v>4.0384899999999992e+002</v>
      </c>
      <c r="J256" s="44">
        <v>3.21246e+002</v>
      </c>
      <c r="K256" s="44">
        <v>2.73224e+002</v>
      </c>
      <c r="L256" s="44">
        <v>2.35225e+002</v>
      </c>
      <c r="M256" s="44">
        <v>2.10327e+002</v>
      </c>
      <c r="N256" s="44">
        <v>1.87004e+002</v>
      </c>
      <c r="O256" s="44">
        <v>1.7171399999999996e+002</v>
      </c>
      <c r="P256" s="44">
        <v>1.5546100000000004e+002</v>
      </c>
      <c r="Q256" s="44">
        <v>1.43496e+002</v>
      </c>
    </row>
    <row r="257" spans="1:17" x14ac:dyDescent="0.25">
      <c r="A257" t="s">
        <v>102</v>
      </c>
      <c r="B257" t="s">
        <v>43</v>
      </c>
      <c r="C257" t="s">
        <v>141</v>
      </c>
      <c r="D257" t="s">
        <v>141</v>
      </c>
      <c r="E257" t="s">
        <v>264</v>
      </c>
      <c r="F257" t="s">
        <v>28</v>
      </c>
      <c r="G257" t="s">
        <v>29</v>
      </c>
      <c r="H257" s="44">
        <v>5.162267690410208e-001</v>
      </c>
      <c r="I257" s="44">
        <v>6.2431254608779152e-001</v>
      </c>
      <c r="J257" s="44">
        <v>6.627483803383608e-001</v>
      </c>
      <c r="K257" s="44">
        <v>7.582203374036624e-001</v>
      </c>
      <c r="L257" s="44">
        <v>7.7761661132654688e-001</v>
      </c>
      <c r="M257" s="44">
        <v>7.7956017747780896e-001</v>
      </c>
      <c r="N257" s="44">
        <v>8.5212257662708144e-001</v>
      </c>
      <c r="O257" s="44">
        <v>8.6713792693880256e-001</v>
      </c>
      <c r="P257" s="44">
        <v>8.6713792693880256e-001</v>
      </c>
      <c r="Q257" s="44">
        <v>8.684860061401248e-001</v>
      </c>
    </row>
    <row r="258" spans="1:17" x14ac:dyDescent="0.25">
      <c r="A258" t="s">
        <v>102</v>
      </c>
      <c r="B258" t="s">
        <v>43</v>
      </c>
      <c r="C258" t="s">
        <v>141</v>
      </c>
      <c r="D258" t="s">
        <v>141</v>
      </c>
      <c r="E258" t="s">
        <v>264</v>
      </c>
      <c r="F258" t="s">
        <v>28</v>
      </c>
      <c r="G258" t="s">
        <v>30</v>
      </c>
      <c r="H258" s="44">
        <v>4.892837829478616e+000</v>
      </c>
      <c r="I258" s="44">
        <v>9.4404922195808176e+000</v>
      </c>
      <c r="J258" s="44">
        <v>1.4430328351172896e+001</v>
      </c>
      <c r="K258" s="44">
        <v>1.73956112941907e+001</v>
      </c>
      <c r="L258" s="44">
        <v>2.1598816210083716e+001</v>
      </c>
      <c r="M258" s="44">
        <v>2.648623946441934e+001</v>
      </c>
      <c r="N258" s="44">
        <v>2.8526744591886276e+001</v>
      </c>
      <c r="O258" s="44">
        <v>3.2428407628879028e+001</v>
      </c>
      <c r="P258" s="44">
        <v>3.6866519766302408e+001</v>
      </c>
      <c r="Q258" s="44">
        <v>4.1174362224488112e+001</v>
      </c>
    </row>
    <row r="259" spans="1:17" x14ac:dyDescent="0.25">
      <c r="A259" t="s">
        <v>102</v>
      </c>
      <c r="B259" t="s">
        <v>43</v>
      </c>
      <c r="C259" t="s">
        <v>141</v>
      </c>
      <c r="D259" t="s">
        <v>141</v>
      </c>
      <c r="E259" t="s">
        <v>264</v>
      </c>
      <c r="F259" t="s">
        <v>28</v>
      </c>
      <c r="G259" t="s">
        <v>31</v>
      </c>
      <c r="H259" s="44">
        <v>5.62134e+002</v>
      </c>
      <c r="I259" s="44">
        <v>4.20858e+002</v>
      </c>
      <c r="J259" s="44">
        <v>3.41579e+002</v>
      </c>
      <c r="K259" s="44">
        <v>2.92543e+002</v>
      </c>
      <c r="L259" s="44">
        <v>2.4903600000000004e+002</v>
      </c>
      <c r="M259" s="44">
        <v>2.22924e+002</v>
      </c>
      <c r="N259" s="44">
        <v>2.0062e+002</v>
      </c>
      <c r="O259" s="44">
        <v>1.82265e+002</v>
      </c>
      <c r="P259" s="44">
        <v>1.66037e+002</v>
      </c>
      <c r="Q259" s="44">
        <v>1.4997399999999996e+002</v>
      </c>
    </row>
    <row r="260" spans="1:17" x14ac:dyDescent="0.25">
      <c r="A260" t="s">
        <v>102</v>
      </c>
      <c r="B260" t="s">
        <v>43</v>
      </c>
      <c r="C260" t="s">
        <v>142</v>
      </c>
      <c r="D260" t="s">
        <v>142</v>
      </c>
      <c r="E260" t="s">
        <v>264</v>
      </c>
      <c r="F260" t="s">
        <v>28</v>
      </c>
      <c r="G260" t="s">
        <v>29</v>
      </c>
      <c r="H260" s="44">
        <v>7.0073304892045848e-001</v>
      </c>
      <c r="I260" s="44">
        <v>8.2038872767346912e-001</v>
      </c>
      <c r="J260" s="44">
        <v>8.3855050193338208e-001</v>
      </c>
      <c r="K260" s="44">
        <v>8.6400599564958976e-001</v>
      </c>
      <c r="L260" s="44">
        <v>8.9617681842571952e-001</v>
      </c>
      <c r="M260" s="44">
        <v>9.195786201885016e-001</v>
      </c>
      <c r="N260" s="44">
        <v>9.3051359743787776e-001</v>
      </c>
      <c r="O260" s="44">
        <v>9.3341833235882224e-001</v>
      </c>
      <c r="P260" s="44">
        <v>9.4857032601607824e-001</v>
      </c>
      <c r="Q260" s="44">
        <v>9.5027737473922816e-001</v>
      </c>
    </row>
    <row r="261" spans="1:17" x14ac:dyDescent="0.25">
      <c r="A261" t="s">
        <v>102</v>
      </c>
      <c r="B261" t="s">
        <v>43</v>
      </c>
      <c r="C261" t="s">
        <v>142</v>
      </c>
      <c r="D261" t="s">
        <v>142</v>
      </c>
      <c r="E261" t="s">
        <v>264</v>
      </c>
      <c r="F261" t="s">
        <v>28</v>
      </c>
      <c r="G261" t="s">
        <v>30</v>
      </c>
      <c r="H261" s="44">
        <v>2.3163988491508556e+000</v>
      </c>
      <c r="I261" s="44">
        <v>5.00169811545572e+000</v>
      </c>
      <c r="J261" s="44">
        <v>8.1016200611503216e+000</v>
      </c>
      <c r="K261" s="44">
        <v>1.093527872627529e+001</v>
      </c>
      <c r="L261" s="44">
        <v>1.3713721596672796e+001</v>
      </c>
      <c r="M261" s="44">
        <v>1.6373540225099172e+001</v>
      </c>
      <c r="N261" s="44">
        <v>1.9216669287567924e+001</v>
      </c>
      <c r="O261" s="44">
        <v>2.2183212513336276e+001</v>
      </c>
      <c r="P261" s="44">
        <v>2.477705716378912e+001</v>
      </c>
      <c r="Q261" s="44">
        <v>2.772194754178682e+001</v>
      </c>
    </row>
    <row r="262" spans="1:17" x14ac:dyDescent="0.25">
      <c r="A262" t="s">
        <v>102</v>
      </c>
      <c r="B262" t="s">
        <v>43</v>
      </c>
      <c r="C262" t="s">
        <v>142</v>
      </c>
      <c r="D262" t="s">
        <v>142</v>
      </c>
      <c r="E262" t="s">
        <v>264</v>
      </c>
      <c r="F262" t="s">
        <v>28</v>
      </c>
      <c r="G262" t="s">
        <v>31</v>
      </c>
      <c r="H262" s="44">
        <v>5.33964e+002</v>
      </c>
      <c r="I262" s="44">
        <v>4.0542399999999992e+002</v>
      </c>
      <c r="J262" s="44">
        <v>3.29827e+002</v>
      </c>
      <c r="K262" s="44">
        <v>2.78391e+002</v>
      </c>
      <c r="L262" s="44">
        <v>2.4192199999999996e+002</v>
      </c>
      <c r="M262" s="44">
        <v>2.17032e+002</v>
      </c>
      <c r="N262" s="44">
        <v>1.9178399999999996e+002</v>
      </c>
      <c r="O262" s="44">
        <v>1.72266e+002</v>
      </c>
      <c r="P262" s="44">
        <v>1.5679499999999996e+002</v>
      </c>
      <c r="Q262" s="44">
        <v>1.4589699999999996e+002</v>
      </c>
    </row>
    <row r="263" spans="1:17" x14ac:dyDescent="0.25">
      <c r="A263" t="s">
        <v>102</v>
      </c>
      <c r="B263" t="s">
        <v>43</v>
      </c>
      <c r="C263" t="s">
        <v>143</v>
      </c>
      <c r="D263" t="s">
        <v>143</v>
      </c>
      <c r="E263" t="s">
        <v>264</v>
      </c>
      <c r="F263" t="s">
        <v>28</v>
      </c>
      <c r="G263" t="s">
        <v>29</v>
      </c>
      <c r="H263" s="44">
        <v>6.015156672939816e-001</v>
      </c>
      <c r="I263" s="44">
        <v>6.5953044860679488e-001</v>
      </c>
      <c r="J263" s="44">
        <v>7.1083617026472512e-001</v>
      </c>
      <c r="K263" s="44">
        <v>7.565556013422376e-001</v>
      </c>
      <c r="L263" s="44">
        <v>7.9105502863421856e-001</v>
      </c>
      <c r="M263" s="44">
        <v>8.0828493357787328e-001</v>
      </c>
      <c r="N263" s="44">
        <v>8.2707410861282944e-001</v>
      </c>
      <c r="O263" s="44">
        <v>8.3785926703425696e-001</v>
      </c>
      <c r="P263" s="44">
        <v>8.5305153650782272e-001</v>
      </c>
      <c r="Q263" s="44">
        <v>8.5735552404690736e-001</v>
      </c>
    </row>
    <row r="264" spans="1:17" x14ac:dyDescent="0.25">
      <c r="A264" t="s">
        <v>102</v>
      </c>
      <c r="B264" t="s">
        <v>43</v>
      </c>
      <c r="C264" t="s">
        <v>143</v>
      </c>
      <c r="D264" t="s">
        <v>143</v>
      </c>
      <c r="E264" t="s">
        <v>264</v>
      </c>
      <c r="F264" t="s">
        <v>28</v>
      </c>
      <c r="G264" t="s">
        <v>30</v>
      </c>
      <c r="H264" s="44">
        <v>5.03797698307468e+000</v>
      </c>
      <c r="I264" s="44">
        <v>1.0914000584553098e+001</v>
      </c>
      <c r="J264" s="44">
        <v>1.6397447238237524e+001</v>
      </c>
      <c r="K264" s="44">
        <v>2.1734674223345536e+001</v>
      </c>
      <c r="L264" s="44">
        <v>2.6781395339797808e+001</v>
      </c>
      <c r="M264" s="44">
        <v>3.2798676178827048e+001</v>
      </c>
      <c r="N264" s="44">
        <v>3.7276850435088224e+001</v>
      </c>
      <c r="O264" s="44">
        <v>4.2517797092579536e+001</v>
      </c>
      <c r="P264" s="44">
        <v>4.7269102176659488e+001</v>
      </c>
      <c r="Q264" s="44">
        <v>5.287243201265708e+001</v>
      </c>
    </row>
    <row r="265" spans="1:17" x14ac:dyDescent="0.25">
      <c r="A265" t="s">
        <v>102</v>
      </c>
      <c r="B265" t="s">
        <v>43</v>
      </c>
      <c r="C265" t="s">
        <v>143</v>
      </c>
      <c r="D265" t="s">
        <v>143</v>
      </c>
      <c r="E265" t="s">
        <v>264</v>
      </c>
      <c r="F265" t="s">
        <v>28</v>
      </c>
      <c r="G265" t="s">
        <v>31</v>
      </c>
      <c r="H265" s="44">
        <v>5.54684e+002</v>
      </c>
      <c r="I265" s="44">
        <v>4.30016e+002</v>
      </c>
      <c r="J265" s="44">
        <v>3.53842e+002</v>
      </c>
      <c r="K265" s="44">
        <v>2.91129e+002</v>
      </c>
      <c r="L265" s="44">
        <v>2.56185e+002</v>
      </c>
      <c r="M265" s="44">
        <v>2.31971e+002</v>
      </c>
      <c r="N265" s="44">
        <v>2.06299e+002</v>
      </c>
      <c r="O265" s="44">
        <v>1.88048e+002</v>
      </c>
      <c r="P265" s="44">
        <v>1.72486e+002</v>
      </c>
      <c r="Q265" s="44">
        <v>1.58813e+002</v>
      </c>
    </row>
    <row r="266" spans="1:17" x14ac:dyDescent="0.25">
      <c r="A266" t="s">
        <v>102</v>
      </c>
      <c r="B266" t="s">
        <v>43</v>
      </c>
      <c r="C266" t="s">
        <v>165</v>
      </c>
      <c r="D266" t="s">
        <v>165</v>
      </c>
      <c r="E266" t="s">
        <v>264</v>
      </c>
      <c r="F266" t="s">
        <v>28</v>
      </c>
      <c r="G266" t="s">
        <v>29</v>
      </c>
      <c r="H266" s="44">
        <v>5.8865196003338e-001</v>
      </c>
      <c r="I266" s="44">
        <v>7.7615514717451808e-001</v>
      </c>
      <c r="J266" s="44">
        <v>7.9790798911776304e-001</v>
      </c>
      <c r="K266" s="44">
        <v>8.0994865781762224e-001</v>
      </c>
      <c r="L266" s="44">
        <v>8.317158321593056e-001</v>
      </c>
      <c r="M266" s="44">
        <v>8.40009721105028e-001</v>
      </c>
      <c r="N266" s="44">
        <v>8.602287886994232e-001</v>
      </c>
      <c r="O266" s="44">
        <v>8.7194438198542144e-001</v>
      </c>
      <c r="P266" s="44">
        <v>8.7987539121995216e-001</v>
      </c>
      <c r="Q266" s="44">
        <v>8.8686170845305152e-001</v>
      </c>
    </row>
    <row r="267" spans="1:17" x14ac:dyDescent="0.25">
      <c r="A267" t="s">
        <v>102</v>
      </c>
      <c r="B267" t="s">
        <v>43</v>
      </c>
      <c r="C267" t="s">
        <v>165</v>
      </c>
      <c r="D267" t="s">
        <v>165</v>
      </c>
      <c r="E267" t="s">
        <v>264</v>
      </c>
      <c r="F267" t="s">
        <v>28</v>
      </c>
      <c r="G267" t="s">
        <v>30</v>
      </c>
      <c r="H267" s="44">
        <v>5.024250439672428e+000</v>
      </c>
      <c r="I267" s="44">
        <v>8.6497816140448928e+000</v>
      </c>
      <c r="J267" s="44">
        <v>1.3583496004326612e+001</v>
      </c>
      <c r="K267" s="44">
        <v>1.8564813206030452e+001</v>
      </c>
      <c r="L267" s="44">
        <v>2.306031401543792e+001</v>
      </c>
      <c r="M267" s="44">
        <v>2.7907790901233096e+001</v>
      </c>
      <c r="N267" s="44">
        <v>3.2248259664702872e+001</v>
      </c>
      <c r="O267" s="44">
        <v>3.6681259362850336e+001</v>
      </c>
      <c r="P267" s="44">
        <v>4.1245914528611072e+001</v>
      </c>
      <c r="Q267" s="44">
        <v>4.5693670667871008e+001</v>
      </c>
    </row>
    <row r="268" spans="1:17" x14ac:dyDescent="0.25">
      <c r="A268" t="s">
        <v>102</v>
      </c>
      <c r="B268" t="s">
        <v>43</v>
      </c>
      <c r="C268" t="s">
        <v>165</v>
      </c>
      <c r="D268" t="s">
        <v>165</v>
      </c>
      <c r="E268" t="s">
        <v>264</v>
      </c>
      <c r="F268" t="s">
        <v>28</v>
      </c>
      <c r="G268" t="s">
        <v>31</v>
      </c>
      <c r="H268" s="44">
        <v>5.4209500000000008e+002</v>
      </c>
      <c r="I268" s="44">
        <v>4.1382928e+002</v>
      </c>
      <c r="J268" s="44">
        <v>3.41728e+002</v>
      </c>
      <c r="K268" s="44">
        <v>2.8985649000000008e+002</v>
      </c>
      <c r="L268" s="44">
        <v>2.54518e+002</v>
      </c>
      <c r="M268" s="44">
        <v>2.2803e+002</v>
      </c>
      <c r="N268" s="44">
        <v>2.03233e+002</v>
      </c>
      <c r="O268" s="44">
        <v>1.8675e+002</v>
      </c>
      <c r="P268" s="44">
        <v>1.73335e+002</v>
      </c>
      <c r="Q268" s="44">
        <v>1.60549e+002</v>
      </c>
    </row>
    <row r="269" spans="1:17" x14ac:dyDescent="0.25">
      <c r="A269" t="s">
        <v>102</v>
      </c>
      <c r="B269" t="s">
        <v>43</v>
      </c>
      <c r="C269" t="s">
        <v>166</v>
      </c>
      <c r="D269" t="s">
        <v>166</v>
      </c>
      <c r="E269" t="s">
        <v>264</v>
      </c>
      <c r="F269" t="s">
        <v>28</v>
      </c>
      <c r="G269" t="s">
        <v>29</v>
      </c>
      <c r="H269" s="44">
        <v>5.0280171066165584e-001</v>
      </c>
      <c r="I269" s="44">
        <v>6.773811425021944e-001</v>
      </c>
      <c r="J269" s="44">
        <v>7.0654884316385688e-001</v>
      </c>
      <c r="K269" s="44">
        <v>7.510194228379736e-001</v>
      </c>
      <c r="L269" s="44">
        <v>9.0175992302937616e-001</v>
      </c>
      <c r="M269" s="44">
        <v>9.0570397030112176e-001</v>
      </c>
      <c r="N269" s="44">
        <v>9.1068675496530016e-001</v>
      </c>
      <c r="O269" s="44">
        <v>9.2203678458530784e-001</v>
      </c>
      <c r="P269" s="44">
        <v>9.255591144107928e-001</v>
      </c>
      <c r="Q269" s="44">
        <v>9.2694279035505472e-001</v>
      </c>
    </row>
    <row r="270" spans="1:17" x14ac:dyDescent="0.25">
      <c r="A270" t="s">
        <v>102</v>
      </c>
      <c r="B270" t="s">
        <v>43</v>
      </c>
      <c r="C270" t="s">
        <v>166</v>
      </c>
      <c r="D270" t="s">
        <v>166</v>
      </c>
      <c r="E270" t="s">
        <v>264</v>
      </c>
      <c r="F270" t="s">
        <v>28</v>
      </c>
      <c r="G270" t="s">
        <v>30</v>
      </c>
      <c r="H270" s="44">
        <v>4.0629990768540656e+000</v>
      </c>
      <c r="I270" s="44">
        <v>7.4681573704602624e+000</v>
      </c>
      <c r="J270" s="44">
        <v>1.1622981510490544e+001</v>
      </c>
      <c r="K270" s="44">
        <v>1.5357983646913318e+001</v>
      </c>
      <c r="L270" s="44">
        <v>1.633442177057462e+001</v>
      </c>
      <c r="M270" s="44">
        <v>2.0044145556024164e+001</v>
      </c>
      <c r="N270" s="44">
        <v>2.3449809668849256e+001</v>
      </c>
      <c r="O270" s="44">
        <v>2.676620159059834e+001</v>
      </c>
      <c r="P270" s="44">
        <v>3.03144737901394e+001</v>
      </c>
      <c r="Q270" s="44">
        <v>3.405699942799186e+001</v>
      </c>
    </row>
    <row r="271" spans="1:17" x14ac:dyDescent="0.25">
      <c r="A271" t="s">
        <v>102</v>
      </c>
      <c r="B271" t="s">
        <v>43</v>
      </c>
      <c r="C271" t="s">
        <v>166</v>
      </c>
      <c r="D271" t="s">
        <v>166</v>
      </c>
      <c r="E271" t="s">
        <v>264</v>
      </c>
      <c r="F271" t="s">
        <v>28</v>
      </c>
      <c r="G271" t="s">
        <v>31</v>
      </c>
      <c r="H271" s="44">
        <v>5.9378070000000016e+002</v>
      </c>
      <c r="I271" s="44">
        <v>4.4413374e+002</v>
      </c>
      <c r="J271" s="44">
        <v>3.5892682e+002</v>
      </c>
      <c r="K271" s="44">
        <v>3.1058010000000008e+002</v>
      </c>
      <c r="L271" s="44">
        <v>2.6555883999999996e+002</v>
      </c>
      <c r="M271" s="44">
        <v>2.45715e+002</v>
      </c>
      <c r="N271" s="44">
        <v>2.2291514000000004e+002</v>
      </c>
      <c r="O271" s="44">
        <v>2.0366471999999996e+002</v>
      </c>
      <c r="P271" s="44">
        <v>1.8452130000000004e+002</v>
      </c>
      <c r="Q271" s="44">
        <v>1.7079634999999996e+002</v>
      </c>
    </row>
    <row r="272" spans="1:17" x14ac:dyDescent="0.25">
      <c r="A272" t="s">
        <v>102</v>
      </c>
      <c r="B272" t="s">
        <v>43</v>
      </c>
      <c r="C272" t="s">
        <v>167</v>
      </c>
      <c r="D272" t="s">
        <v>167</v>
      </c>
      <c r="E272" t="s">
        <v>264</v>
      </c>
      <c r="F272" t="s">
        <v>28</v>
      </c>
      <c r="G272" t="s">
        <v>29</v>
      </c>
      <c r="H272" s="44">
        <v>6.1220732672004008e-001</v>
      </c>
      <c r="I272" s="44">
        <v>7.17646670845622e-001</v>
      </c>
      <c r="J272" s="44">
        <v>7.5954079950536256e-001</v>
      </c>
      <c r="K272" s="44">
        <v>7.9718239068421568e-001</v>
      </c>
      <c r="L272" s="44">
        <v>8.1238746323737984e-001</v>
      </c>
      <c r="M272" s="44">
        <v>8.1420074197321552e-001</v>
      </c>
      <c r="N272" s="44">
        <v>8.4212751362138896e-001</v>
      </c>
      <c r="O272" s="44">
        <v>8.8388817584970688e-001</v>
      </c>
      <c r="P272" s="44">
        <v>8.8618887468374e-001</v>
      </c>
      <c r="Q272" s="44">
        <v>8.9159288387375856e-001</v>
      </c>
    </row>
    <row r="273" spans="1:17" x14ac:dyDescent="0.25">
      <c r="A273" t="s">
        <v>102</v>
      </c>
      <c r="B273" t="s">
        <v>43</v>
      </c>
      <c r="C273" t="s">
        <v>167</v>
      </c>
      <c r="D273" t="s">
        <v>167</v>
      </c>
      <c r="E273" t="s">
        <v>264</v>
      </c>
      <c r="F273" t="s">
        <v>28</v>
      </c>
      <c r="G273" t="s">
        <v>30</v>
      </c>
      <c r="H273" s="44">
        <v>3.3593579041848192e+000</v>
      </c>
      <c r="I273" s="44">
        <v>7.2379040072466416e+000</v>
      </c>
      <c r="J273" s="44">
        <v>1.131798345391439e+001</v>
      </c>
      <c r="K273" s="44">
        <v>1.5203913164579334e+001</v>
      </c>
      <c r="L273" s="44">
        <v>1.9352470431409872e+001</v>
      </c>
      <c r="M273" s="44">
        <v>2.3757297951076016e+001</v>
      </c>
      <c r="N273" s="44">
        <v>2.6857929449822848e+001</v>
      </c>
      <c r="O273" s="44">
        <v>2.9679543013438632e+001</v>
      </c>
      <c r="P273" s="44">
        <v>3.3597321919398248e+001</v>
      </c>
      <c r="Q273" s="44">
        <v>3.744445322341544e+001</v>
      </c>
    </row>
    <row r="274" spans="1:17" x14ac:dyDescent="0.25">
      <c r="A274" t="s">
        <v>102</v>
      </c>
      <c r="B274" t="s">
        <v>43</v>
      </c>
      <c r="C274" t="s">
        <v>167</v>
      </c>
      <c r="D274" t="s">
        <v>167</v>
      </c>
      <c r="E274" t="s">
        <v>264</v>
      </c>
      <c r="F274" t="s">
        <v>28</v>
      </c>
      <c r="G274" t="s">
        <v>31</v>
      </c>
      <c r="H274" s="44">
        <v>5.826102e+002</v>
      </c>
      <c r="I274" s="44">
        <v>4.1877615999999992e+002</v>
      </c>
      <c r="J274" s="44">
        <v>3.3983483e+002</v>
      </c>
      <c r="K274" s="44">
        <v>2.8260806000000004e+002</v>
      </c>
      <c r="L274" s="44">
        <v>2.4594288999999996e+002</v>
      </c>
      <c r="M274" s="44">
        <v>2.1989932e+002</v>
      </c>
      <c r="N274" s="44">
        <v>1.9910226e+002</v>
      </c>
      <c r="O274" s="44">
        <v>1.8166539e+002</v>
      </c>
      <c r="P274" s="44">
        <v>1.6453649e+002</v>
      </c>
      <c r="Q274" s="44">
        <v>1.5090527e+002</v>
      </c>
    </row>
    <row r="275" spans="1:17" x14ac:dyDescent="0.25">
      <c r="A275" t="s">
        <v>102</v>
      </c>
      <c r="B275" t="s">
        <v>43</v>
      </c>
      <c r="C275" t="s">
        <v>168</v>
      </c>
      <c r="D275" t="s">
        <v>168</v>
      </c>
      <c r="E275" t="s">
        <v>264</v>
      </c>
      <c r="F275" t="s">
        <v>28</v>
      </c>
      <c r="G275" t="s">
        <v>29</v>
      </c>
      <c r="H275" s="44">
        <v>6.126687320395384e-001</v>
      </c>
      <c r="I275" s="44">
        <v>6.751173901592664e-001</v>
      </c>
      <c r="J275" s="44">
        <v>7.0026283253221488e-001</v>
      </c>
      <c r="K275" s="44">
        <v>7.8817549103669584e-001</v>
      </c>
      <c r="L275" s="44">
        <v>8.1224609239335312e-001</v>
      </c>
      <c r="M275" s="44">
        <v>8.4749976507253648e-001</v>
      </c>
      <c r="N275" s="44">
        <v>8.5425841956444512e-001</v>
      </c>
      <c r="O275" s="44">
        <v>8.7630914865794656e-001</v>
      </c>
      <c r="P275" s="44">
        <v>8.7923623801774208e-001</v>
      </c>
      <c r="Q275" s="44">
        <v>8.9009655871479312e-001</v>
      </c>
    </row>
    <row r="276" spans="1:17" x14ac:dyDescent="0.25">
      <c r="A276" t="s">
        <v>102</v>
      </c>
      <c r="B276" t="s">
        <v>43</v>
      </c>
      <c r="C276" t="s">
        <v>168</v>
      </c>
      <c r="D276" t="s">
        <v>168</v>
      </c>
      <c r="E276" t="s">
        <v>264</v>
      </c>
      <c r="F276" t="s">
        <v>28</v>
      </c>
      <c r="G276" t="s">
        <v>30</v>
      </c>
      <c r="H276" s="44">
        <v>5.0380305485639408e+000</v>
      </c>
      <c r="I276" s="44">
        <v>1.1120370982986202e+001</v>
      </c>
      <c r="J276" s="44">
        <v>1.69718761639779e+001</v>
      </c>
      <c r="K276" s="44">
        <v>2.049525382446316e+001</v>
      </c>
      <c r="L276" s="44">
        <v>2.5371124379683848e+001</v>
      </c>
      <c r="M276" s="44">
        <v>2.9452922843329204e+001</v>
      </c>
      <c r="N276" s="44">
        <v>3.4620181882945484e+001</v>
      </c>
      <c r="O276" s="44">
        <v>3.893942526104424e+001</v>
      </c>
      <c r="P276" s="44">
        <v>4.4033210942543576e+001</v>
      </c>
      <c r="Q276" s="44">
        <v>4.8587014561501808e+001</v>
      </c>
    </row>
    <row r="277" spans="1:17" x14ac:dyDescent="0.25">
      <c r="A277" t="s">
        <v>102</v>
      </c>
      <c r="B277" t="s">
        <v>43</v>
      </c>
      <c r="C277" t="s">
        <v>168</v>
      </c>
      <c r="D277" t="s">
        <v>168</v>
      </c>
      <c r="E277" t="s">
        <v>264</v>
      </c>
      <c r="F277" t="s">
        <v>28</v>
      </c>
      <c r="G277" t="s">
        <v>31</v>
      </c>
      <c r="H277" s="44">
        <v>5.2340049999999992e+002</v>
      </c>
      <c r="I277" s="44">
        <v>3.9308487000000008e+002</v>
      </c>
      <c r="J277" s="44">
        <v>3.2878551999999992e+002</v>
      </c>
      <c r="K277" s="44">
        <v>2.7910395999999996e+002</v>
      </c>
      <c r="L277" s="44">
        <v>2.4119244e+002</v>
      </c>
      <c r="M277" s="44">
        <v>2.09404e+002</v>
      </c>
      <c r="N277" s="44">
        <v>1.8749157e+002</v>
      </c>
      <c r="O277" s="44">
        <v>1.7076238e+002</v>
      </c>
      <c r="P277" s="44">
        <v>1.5590174e+002</v>
      </c>
      <c r="Q277" s="44">
        <v>1.420496e+002</v>
      </c>
    </row>
    <row r="278" spans="1:17" x14ac:dyDescent="0.25">
      <c r="A278" t="s">
        <v>102</v>
      </c>
      <c r="B278" t="s">
        <v>43</v>
      </c>
      <c r="C278" t="s">
        <v>169</v>
      </c>
      <c r="D278" t="s">
        <v>169</v>
      </c>
      <c r="E278" t="s">
        <v>264</v>
      </c>
      <c r="F278" t="s">
        <v>28</v>
      </c>
      <c r="G278" t="s">
        <v>29</v>
      </c>
      <c r="H278" s="44">
        <v>7.2389441466639056e-001</v>
      </c>
      <c r="I278" s="44">
        <v>7.8786866681553888e-001</v>
      </c>
      <c r="J278" s="44">
        <v>8.2665645757474384e-001</v>
      </c>
      <c r="K278" s="44">
        <v>8.5326436420800288e-001</v>
      </c>
      <c r="L278" s="44">
        <v>8.6725885666833728e-001</v>
      </c>
      <c r="M278" s="44">
        <v>8.7482793738648896e-001</v>
      </c>
      <c r="N278" s="44">
        <v>8.9547781649912976e-001</v>
      </c>
      <c r="O278" s="44">
        <v>9.1440567936649776e-001</v>
      </c>
      <c r="P278" s="44">
        <v>9.1653093508148672e-001</v>
      </c>
      <c r="Q278" s="44">
        <v>9.191119626060672e-001</v>
      </c>
    </row>
    <row r="279" spans="1:17" x14ac:dyDescent="0.25">
      <c r="A279" t="s">
        <v>102</v>
      </c>
      <c r="B279" t="s">
        <v>43</v>
      </c>
      <c r="C279" t="s">
        <v>169</v>
      </c>
      <c r="D279" t="s">
        <v>169</v>
      </c>
      <c r="E279" t="s">
        <v>264</v>
      </c>
      <c r="F279" t="s">
        <v>28</v>
      </c>
      <c r="G279" t="s">
        <v>30</v>
      </c>
      <c r="H279" s="44">
        <v>2.9017661018445272e+000</v>
      </c>
      <c r="I279" s="44">
        <v>6.5146049260300056e+000</v>
      </c>
      <c r="J279" s="44">
        <v>9.8752749564584944e+000</v>
      </c>
      <c r="K279" s="44">
        <v>1.3377065144718636e+001</v>
      </c>
      <c r="L279" s="44">
        <v>1.6824833309541076e+001</v>
      </c>
      <c r="M279" s="44">
        <v>2.0468465793307076e+001</v>
      </c>
      <c r="N279" s="44">
        <v>2.3559141647085696e+001</v>
      </c>
      <c r="O279" s="44">
        <v>2.671147056337402e+001</v>
      </c>
      <c r="P279" s="44">
        <v>3.0146206264833568e+001</v>
      </c>
      <c r="Q279" s="44">
        <v>3.3675710968114568e+001</v>
      </c>
    </row>
    <row r="280" spans="1:17" x14ac:dyDescent="0.25">
      <c r="A280" t="s">
        <v>102</v>
      </c>
      <c r="B280" t="s">
        <v>43</v>
      </c>
      <c r="C280" t="s">
        <v>169</v>
      </c>
      <c r="D280" t="s">
        <v>169</v>
      </c>
      <c r="E280" t="s">
        <v>264</v>
      </c>
      <c r="F280" t="s">
        <v>28</v>
      </c>
      <c r="G280" t="s">
        <v>31</v>
      </c>
      <c r="H280" s="44">
        <v>5.5125712e+002</v>
      </c>
      <c r="I280" s="44">
        <v>4.1430752e+002</v>
      </c>
      <c r="J280" s="44">
        <v>3.3914892e+002</v>
      </c>
      <c r="K280" s="44">
        <v>2.8722841999999996e+002</v>
      </c>
      <c r="L280" s="44">
        <v>2.5005936e+002</v>
      </c>
      <c r="M280" s="44">
        <v>2.2245124e+002</v>
      </c>
      <c r="N280" s="44">
        <v>1.9637883999999996e+002</v>
      </c>
      <c r="O280" s="44">
        <v>1.7788459e+002</v>
      </c>
      <c r="P280" s="44">
        <v>1.6406942000000004e+002</v>
      </c>
      <c r="Q280" s="44">
        <v>1.4906611e+002</v>
      </c>
    </row>
    <row r="281" spans="1:17" x14ac:dyDescent="0.25">
      <c r="A281" t="s">
        <v>102</v>
      </c>
      <c r="B281" t="s">
        <v>43</v>
      </c>
      <c r="C281" t="s">
        <v>194</v>
      </c>
      <c r="D281" t="s">
        <v>194</v>
      </c>
      <c r="E281" t="s">
        <v>264</v>
      </c>
      <c r="F281" t="s">
        <v>28</v>
      </c>
      <c r="G281" t="s">
        <v>29</v>
      </c>
      <c r="H281" s="44">
        <v>7.0533918015448728e-001</v>
      </c>
      <c r="I281" s="44">
        <v>7.304844597094344e-001</v>
      </c>
      <c r="J281" s="44">
        <v>7.9716258745788944e-001</v>
      </c>
      <c r="K281" s="44">
        <v>8.313374429186952e-001</v>
      </c>
      <c r="L281" s="44">
        <v>8.3999270090953376e-001</v>
      </c>
      <c r="M281" s="44">
        <v>8.5090823810800304e-001</v>
      </c>
      <c r="N281" s="44">
        <v>8.5650449780319616e-001</v>
      </c>
      <c r="O281" s="44">
        <v>8.5709591575386272e-001</v>
      </c>
      <c r="P281" s="44">
        <v>8.607430657007424e-001</v>
      </c>
      <c r="Q281" s="44">
        <v>8.6796158744765456e-001</v>
      </c>
    </row>
    <row r="282" spans="1:17" x14ac:dyDescent="0.25">
      <c r="A282" t="s">
        <v>102</v>
      </c>
      <c r="B282" t="s">
        <v>43</v>
      </c>
      <c r="C282" t="s">
        <v>194</v>
      </c>
      <c r="D282" t="s">
        <v>194</v>
      </c>
      <c r="E282" t="s">
        <v>264</v>
      </c>
      <c r="F282" t="s">
        <v>28</v>
      </c>
      <c r="G282" t="s">
        <v>30</v>
      </c>
      <c r="H282" s="44">
        <v>4.8349601664502256e+000</v>
      </c>
      <c r="I282" s="44">
        <v>1.0345086100828924e+001</v>
      </c>
      <c r="J282" s="44">
        <v>1.5801256374199222e+001</v>
      </c>
      <c r="K282" s="44">
        <v>2.1305264295228004e+001</v>
      </c>
      <c r="L282" s="44">
        <v>2.7446722564077704e+001</v>
      </c>
      <c r="M282" s="44">
        <v>3.3530319850366112e+001</v>
      </c>
      <c r="N282" s="44">
        <v>3.9705425575161872e+001</v>
      </c>
      <c r="O282" s="44">
        <v>4.6035013580746568e+001</v>
      </c>
      <c r="P282" s="44">
        <v>5.2061718599000816e+001</v>
      </c>
      <c r="Q282" s="44">
        <v>5.7841859454599192e+001</v>
      </c>
    </row>
    <row r="283" spans="1:17" x14ac:dyDescent="0.25">
      <c r="A283" t="s">
        <v>102</v>
      </c>
      <c r="B283" t="s">
        <v>43</v>
      </c>
      <c r="C283" t="s">
        <v>194</v>
      </c>
      <c r="D283" t="s">
        <v>194</v>
      </c>
      <c r="E283" t="s">
        <v>264</v>
      </c>
      <c r="F283" t="s">
        <v>28</v>
      </c>
      <c r="G283" t="s">
        <v>31</v>
      </c>
      <c r="H283" s="44">
        <v>5.5707033999999992e+002</v>
      </c>
      <c r="I283" s="44">
        <v>4.2531049e+002</v>
      </c>
      <c r="J283" s="44">
        <v>3.4004042e+002</v>
      </c>
      <c r="K283" s="44">
        <v>2.87938e+002</v>
      </c>
      <c r="L283" s="44">
        <v>2.4889151e+002</v>
      </c>
      <c r="M283" s="44">
        <v>2.1848945e+002</v>
      </c>
      <c r="N283" s="44">
        <v>1.9902115000000004e+002</v>
      </c>
      <c r="O283" s="44">
        <v>1.7926256e+002</v>
      </c>
      <c r="P283" s="44">
        <v>1.6372181e+002</v>
      </c>
      <c r="Q283" s="44">
        <v>1.4997857000000004e+002</v>
      </c>
    </row>
    <row r="284" spans="1:17" x14ac:dyDescent="0.25">
      <c r="A284" t="s">
        <v>102</v>
      </c>
      <c r="B284" t="s">
        <v>43</v>
      </c>
      <c r="C284" t="s">
        <v>195</v>
      </c>
      <c r="D284" t="s">
        <v>195</v>
      </c>
      <c r="E284" t="s">
        <v>264</v>
      </c>
      <c r="F284" t="s">
        <v>28</v>
      </c>
      <c r="G284" t="s">
        <v>29</v>
      </c>
      <c r="H284" s="44">
        <v>5.7476063166066512e-001</v>
      </c>
      <c r="I284" s="44">
        <v>7.0051266657867888e-001</v>
      </c>
      <c r="J284" s="44">
        <v>7.19110651185444e-001</v>
      </c>
      <c r="K284" s="44">
        <v>7.4377689037040992e-001</v>
      </c>
      <c r="L284" s="44">
        <v>7.7000773983261248e-001</v>
      </c>
      <c r="M284" s="44">
        <v>7.772260681299936e-001</v>
      </c>
      <c r="N284" s="44">
        <v>8.0190710176361504e-001</v>
      </c>
      <c r="O284" s="44">
        <v>8.081026664657736e-001</v>
      </c>
      <c r="P284" s="44">
        <v>8.5792219365855424e-001</v>
      </c>
      <c r="Q284" s="44">
        <v>8.6622947124251184e-001</v>
      </c>
    </row>
    <row r="285" spans="1:17" x14ac:dyDescent="0.25">
      <c r="A285" t="s">
        <v>102</v>
      </c>
      <c r="B285" t="s">
        <v>43</v>
      </c>
      <c r="C285" t="s">
        <v>195</v>
      </c>
      <c r="D285" t="s">
        <v>195</v>
      </c>
      <c r="E285" t="s">
        <v>264</v>
      </c>
      <c r="F285" t="s">
        <v>28</v>
      </c>
      <c r="G285" t="s">
        <v>30</v>
      </c>
      <c r="H285" s="44">
        <v>5.5315046395001512e+000</v>
      </c>
      <c r="I285" s="44">
        <v>1.075691391347191e+001</v>
      </c>
      <c r="J285" s="44">
        <v>1.6832480625946778e+001</v>
      </c>
      <c r="K285" s="44">
        <v>2.2459774164134064e+001</v>
      </c>
      <c r="L285" s="44">
        <v>2.7582788227509124e+001</v>
      </c>
      <c r="M285" s="44">
        <v>3.3574592217190624e+001</v>
      </c>
      <c r="N285" s="44">
        <v>3.83126593584842e+001</v>
      </c>
      <c r="O285" s="44">
        <v>4.3651238830686528e+001</v>
      </c>
      <c r="P285" s="44">
        <v>4.6688911064724888e+001</v>
      </c>
      <c r="Q285" s="44">
        <v>5.1664666160809688e+001</v>
      </c>
    </row>
    <row r="286" spans="1:17" x14ac:dyDescent="0.25">
      <c r="A286" t="s">
        <v>102</v>
      </c>
      <c r="B286" t="s">
        <v>43</v>
      </c>
      <c r="C286" t="s">
        <v>195</v>
      </c>
      <c r="D286" t="s">
        <v>195</v>
      </c>
      <c r="E286" t="s">
        <v>264</v>
      </c>
      <c r="F286" t="s">
        <v>28</v>
      </c>
      <c r="G286" t="s">
        <v>31</v>
      </c>
      <c r="H286" s="44">
        <v>5.4573054e+002</v>
      </c>
      <c r="I286" s="44">
        <v>4.1929781000000008e+002</v>
      </c>
      <c r="J286" s="44">
        <v>3.5229088e+002</v>
      </c>
      <c r="K286" s="44">
        <v>2.9552818000000008e+002</v>
      </c>
      <c r="L286" s="44">
        <v>2.64407e+002</v>
      </c>
      <c r="M286" s="44">
        <v>2.3368073999999996e+002</v>
      </c>
      <c r="N286" s="44">
        <v>2.1190275999999996e+002</v>
      </c>
      <c r="O286" s="44">
        <v>1.92196e+002</v>
      </c>
      <c r="P286" s="44">
        <v>1.7402985e+002</v>
      </c>
      <c r="Q286" s="44">
        <v>1.5926485e+002</v>
      </c>
    </row>
    <row r="287" spans="1:17" x14ac:dyDescent="0.25">
      <c r="A287" t="s">
        <v>102</v>
      </c>
      <c r="B287" t="s">
        <v>43</v>
      </c>
      <c r="C287" t="s">
        <v>196</v>
      </c>
      <c r="D287" t="s">
        <v>196</v>
      </c>
      <c r="E287" t="s">
        <v>264</v>
      </c>
      <c r="F287" t="s">
        <v>28</v>
      </c>
      <c r="G287" t="s">
        <v>29</v>
      </c>
      <c r="H287" s="44">
        <v>5.0863111694878472e-001</v>
      </c>
      <c r="I287" s="44">
        <v>6.5100012937755928e-001</v>
      </c>
      <c r="J287" s="44">
        <v>6.7866914818511616e-001</v>
      </c>
      <c r="K287" s="44">
        <v>7.1745935148086864e-001</v>
      </c>
      <c r="L287" s="44">
        <v>7.354263747386768e-001</v>
      </c>
      <c r="M287" s="44">
        <v>7.5796593970573296e-001</v>
      </c>
      <c r="N287" s="44">
        <v>7.782048184912128e-001</v>
      </c>
      <c r="O287" s="44">
        <v>7.9604522712729056e-001</v>
      </c>
      <c r="P287" s="44">
        <v>7.961163427402552e-001</v>
      </c>
      <c r="Q287" s="44">
        <v>8.0542912446229312e-001</v>
      </c>
    </row>
    <row r="288" spans="1:17" x14ac:dyDescent="0.25">
      <c r="A288" t="s">
        <v>102</v>
      </c>
      <c r="B288" t="s">
        <v>43</v>
      </c>
      <c r="C288" t="s">
        <v>196</v>
      </c>
      <c r="D288" t="s">
        <v>196</v>
      </c>
      <c r="E288" t="s">
        <v>264</v>
      </c>
      <c r="F288" t="s">
        <v>28</v>
      </c>
      <c r="G288" t="s">
        <v>30</v>
      </c>
      <c r="H288" s="44">
        <v>5.833397337701688e+000</v>
      </c>
      <c r="I288" s="44">
        <v>1.0593735497255794e+001</v>
      </c>
      <c r="J288" s="44">
        <v>1.6448729751309964e+001</v>
      </c>
      <c r="K288" s="44">
        <v>2.0886125859799072e+001</v>
      </c>
      <c r="L288" s="44">
        <v>2.6203029645198156e+001</v>
      </c>
      <c r="M288" s="44">
        <v>3.1167580634604008e+001</v>
      </c>
      <c r="N288" s="44">
        <v>3.5889088774641504e+001</v>
      </c>
      <c r="O288" s="44">
        <v>4.0400124980061576e+001</v>
      </c>
      <c r="P288" s="44">
        <v>4.589154066793024e+001</v>
      </c>
      <c r="Q288" s="44">
        <v>5.0753314840040072e+001</v>
      </c>
    </row>
    <row r="289" spans="1:17" x14ac:dyDescent="0.25">
      <c r="A289" t="s">
        <v>102</v>
      </c>
      <c r="B289" t="s">
        <v>43</v>
      </c>
      <c r="C289" t="s">
        <v>196</v>
      </c>
      <c r="D289" t="s">
        <v>196</v>
      </c>
      <c r="E289" t="s">
        <v>264</v>
      </c>
      <c r="F289" t="s">
        <v>28</v>
      </c>
      <c r="G289" t="s">
        <v>31</v>
      </c>
      <c r="H289" s="44">
        <v>5.6163925e+002</v>
      </c>
      <c r="I289" s="44">
        <v>4.4383522e+002</v>
      </c>
      <c r="J289" s="44">
        <v>3.7629e+002</v>
      </c>
      <c r="K289" s="44">
        <v>3.22201e+002</v>
      </c>
      <c r="L289" s="44">
        <v>2.8309491000000004e+002</v>
      </c>
      <c r="M289" s="44">
        <v>2.518783e+002</v>
      </c>
      <c r="N289" s="44">
        <v>2.2491463e+002</v>
      </c>
      <c r="O289" s="44">
        <v>2.0570057999999996e+002</v>
      </c>
      <c r="P289" s="44">
        <v>1.9025208e+002</v>
      </c>
      <c r="Q289" s="44">
        <v>1.7495966e+002</v>
      </c>
    </row>
    <row r="290" spans="1:17" x14ac:dyDescent="0.25">
      <c r="A290" t="s">
        <v>102</v>
      </c>
      <c r="B290" t="s">
        <v>43</v>
      </c>
      <c r="C290" t="s">
        <v>197</v>
      </c>
      <c r="D290" t="s">
        <v>197</v>
      </c>
      <c r="E290" t="s">
        <v>264</v>
      </c>
      <c r="F290" t="s">
        <v>28</v>
      </c>
      <c r="G290" t="s">
        <v>29</v>
      </c>
      <c r="H290" s="44">
        <v>5.7685936149341104e-001</v>
      </c>
      <c r="I290" s="44">
        <v>6.976338223267608e-001</v>
      </c>
      <c r="J290" s="44">
        <v>7.2906219714282368e-001</v>
      </c>
      <c r="K290" s="44">
        <v>7.5349978528714352e-001</v>
      </c>
      <c r="L290" s="44">
        <v>7.9332882740557008e-001</v>
      </c>
      <c r="M290" s="44">
        <v>8.1337652099699808e-001</v>
      </c>
      <c r="N290" s="44">
        <v>8.6194935964493472e-001</v>
      </c>
      <c r="O290" s="44">
        <v>8.7581352863248016e-001</v>
      </c>
      <c r="P290" s="44">
        <v>8.8437941899926384e-001</v>
      </c>
      <c r="Q290" s="44">
        <v>8.8731229978593824e-001</v>
      </c>
    </row>
    <row r="291" spans="1:17" x14ac:dyDescent="0.25">
      <c r="A291" t="s">
        <v>102</v>
      </c>
      <c r="B291" t="s">
        <v>43</v>
      </c>
      <c r="C291" t="s">
        <v>197</v>
      </c>
      <c r="D291" t="s">
        <v>197</v>
      </c>
      <c r="E291" t="s">
        <v>264</v>
      </c>
      <c r="F291" t="s">
        <v>28</v>
      </c>
      <c r="G291" t="s">
        <v>30</v>
      </c>
      <c r="H291" s="44">
        <v>9.8431767827680784e+000</v>
      </c>
      <c r="I291" s="44">
        <v>1.8585186358979648e+001</v>
      </c>
      <c r="J291" s="44">
        <v>2.8128021223676112e+001</v>
      </c>
      <c r="K291" s="44">
        <v>3.7458569686205872e+001</v>
      </c>
      <c r="L291" s="44">
        <v>4.516569447271008e+001</v>
      </c>
      <c r="M291" s="44">
        <v>5.3564565420093008e+001</v>
      </c>
      <c r="N291" s="44">
        <v>5.9627136202979688e+001</v>
      </c>
      <c r="O291" s="44">
        <v>6.7774985586988264e+001</v>
      </c>
      <c r="P291" s="44">
        <v>7.6183707226279984e+001</v>
      </c>
      <c r="Q291" s="44">
        <v>8.4807578090714096e+001</v>
      </c>
    </row>
    <row r="292" spans="1:17" x14ac:dyDescent="0.25">
      <c r="A292" t="s">
        <v>102</v>
      </c>
      <c r="B292" t="s">
        <v>43</v>
      </c>
      <c r="C292" t="s">
        <v>197</v>
      </c>
      <c r="D292" t="s">
        <v>197</v>
      </c>
      <c r="E292" t="s">
        <v>264</v>
      </c>
      <c r="F292" t="s">
        <v>28</v>
      </c>
      <c r="G292" t="s">
        <v>31</v>
      </c>
      <c r="H292" s="44">
        <v>5.2702091000000008e+002</v>
      </c>
      <c r="I292" s="44">
        <v>3.9948812e+002</v>
      </c>
      <c r="J292" s="44">
        <v>3.23996e+002</v>
      </c>
      <c r="K292" s="44">
        <v>2.821895e+002</v>
      </c>
      <c r="L292" s="44">
        <v>2.4676528e+002</v>
      </c>
      <c r="M292" s="44">
        <v>2.2036108000000004e+002</v>
      </c>
      <c r="N292" s="44">
        <v>1.9950431e+002</v>
      </c>
      <c r="O292" s="44">
        <v>1.8174936e+002</v>
      </c>
      <c r="P292" s="44">
        <v>1.6592387e+002</v>
      </c>
      <c r="Q292" s="44">
        <v>1.5171506e+002</v>
      </c>
    </row>
    <row r="293" spans="1:17" x14ac:dyDescent="0.25">
      <c r="A293" t="s">
        <v>102</v>
      </c>
      <c r="B293" t="s">
        <v>43</v>
      </c>
      <c r="C293" t="s">
        <v>220</v>
      </c>
      <c r="D293" t="s">
        <v>220</v>
      </c>
      <c r="E293" t="s">
        <v>264</v>
      </c>
      <c r="F293" t="s">
        <v>28</v>
      </c>
      <c r="G293" t="s">
        <v>29</v>
      </c>
      <c r="H293" s="44">
        <v>5.020064219797632e-001</v>
      </c>
      <c r="I293" s="44">
        <v>7.0768515420915648e-001</v>
      </c>
      <c r="J293" s="44">
        <v>7.4898599957831888e-001</v>
      </c>
      <c r="K293" s="44">
        <v>7.883432353286408e-001</v>
      </c>
      <c r="L293" s="44">
        <v>7.9583618646227296e-001</v>
      </c>
      <c r="M293" s="44">
        <v>8.0499524577775872e-001</v>
      </c>
      <c r="N293" s="44">
        <v>8.3251448189148496e-001</v>
      </c>
      <c r="O293" s="44">
        <v>8.3867586595154944e-001</v>
      </c>
      <c r="P293" s="44">
        <v>8.4214030439667264e-001</v>
      </c>
      <c r="Q293" s="44">
        <v>8.4376270507136288e-001</v>
      </c>
    </row>
    <row r="294" spans="1:17" x14ac:dyDescent="0.25">
      <c r="A294" t="s">
        <v>102</v>
      </c>
      <c r="B294" t="s">
        <v>43</v>
      </c>
      <c r="C294" t="s">
        <v>220</v>
      </c>
      <c r="D294" t="s">
        <v>220</v>
      </c>
      <c r="E294" t="s">
        <v>264</v>
      </c>
      <c r="F294" t="s">
        <v>28</v>
      </c>
      <c r="G294" t="s">
        <v>30</v>
      </c>
      <c r="H294" s="44">
        <v>8.0476199732943952e+000</v>
      </c>
      <c r="I294" s="44">
        <v>1.3070664560569802e+001</v>
      </c>
      <c r="J294" s="44">
        <v>1.9366977095070588e+001</v>
      </c>
      <c r="K294" s="44">
        <v>2.5293008874243768e+001</v>
      </c>
      <c r="L294" s="44">
        <v>3.199839729640484e+001</v>
      </c>
      <c r="M294" s="44">
        <v>3.880366831749604e+001</v>
      </c>
      <c r="N294" s="44">
        <v>4.4377851252931688e+001</v>
      </c>
      <c r="O294" s="44">
        <v>5.0591800064963352e+001</v>
      </c>
      <c r="P294" s="44">
        <v>5.7185506767630008e+001</v>
      </c>
      <c r="Q294" s="44">
        <v>6.412617919918056e+001</v>
      </c>
    </row>
    <row r="295" spans="1:17" x14ac:dyDescent="0.25">
      <c r="A295" t="s">
        <v>102</v>
      </c>
      <c r="B295" t="s">
        <v>43</v>
      </c>
      <c r="C295" t="s">
        <v>220</v>
      </c>
      <c r="D295" t="s">
        <v>220</v>
      </c>
      <c r="E295" t="s">
        <v>264</v>
      </c>
      <c r="F295" t="s">
        <v>28</v>
      </c>
      <c r="G295" t="s">
        <v>31</v>
      </c>
      <c r="H295" s="44">
        <v>5.4840761e+002</v>
      </c>
      <c r="I295" s="44">
        <v>4.1276529e+002</v>
      </c>
      <c r="J295" s="44">
        <v>3.4146631e+002</v>
      </c>
      <c r="K295" s="44">
        <v>2.8864727e+002</v>
      </c>
      <c r="L295" s="44">
        <v>2.4909700000000004e+002</v>
      </c>
      <c r="M295" s="44">
        <v>2.2525487e+002</v>
      </c>
      <c r="N295" s="44">
        <v>2.0486018999999996e+002</v>
      </c>
      <c r="O295" s="44">
        <v>1.88573e+002</v>
      </c>
      <c r="P295" s="44">
        <v>1.7250064e+002</v>
      </c>
      <c r="Q295" s="44">
        <v>1.60818e+002</v>
      </c>
    </row>
    <row r="296" spans="1:17" x14ac:dyDescent="0.25">
      <c r="A296" t="s">
        <v>102</v>
      </c>
      <c r="B296" t="s">
        <v>43</v>
      </c>
      <c r="C296" t="s">
        <v>221</v>
      </c>
      <c r="D296" t="s">
        <v>221</v>
      </c>
      <c r="E296" t="s">
        <v>264</v>
      </c>
      <c r="F296" t="s">
        <v>28</v>
      </c>
      <c r="G296" t="s">
        <v>29</v>
      </c>
      <c r="H296" s="44">
        <v>4.8923680935444912e-001</v>
      </c>
      <c r="I296" s="44">
        <v>5.9727082066722112e-001</v>
      </c>
      <c r="J296" s="44">
        <v>6.6875478648221648e-001</v>
      </c>
      <c r="K296" s="44">
        <v>7.3164558978754688e-001</v>
      </c>
      <c r="L296" s="44">
        <v>7.4375236672004624e-001</v>
      </c>
      <c r="M296" s="44">
        <v>7.5491404364360624e-001</v>
      </c>
      <c r="N296" s="44">
        <v>7.5692503652291888e-001</v>
      </c>
      <c r="O296" s="44">
        <v>7.6872160489144448e-001</v>
      </c>
      <c r="P296" s="44">
        <v>7.7516382141337744e-001</v>
      </c>
      <c r="Q296" s="44">
        <v>7.9127988002769728e-001</v>
      </c>
    </row>
    <row r="297" spans="1:17" x14ac:dyDescent="0.25">
      <c r="A297" t="s">
        <v>102</v>
      </c>
      <c r="B297" t="s">
        <v>43</v>
      </c>
      <c r="C297" t="s">
        <v>221</v>
      </c>
      <c r="D297" t="s">
        <v>221</v>
      </c>
      <c r="E297" t="s">
        <v>264</v>
      </c>
      <c r="F297" t="s">
        <v>28</v>
      </c>
      <c r="G297" t="s">
        <v>30</v>
      </c>
      <c r="H297" s="44">
        <v>5.93042106981604e+000</v>
      </c>
      <c r="I297" s="44">
        <v>1.1506687476604944e+001</v>
      </c>
      <c r="J297" s="44">
        <v>1.6585716694769716e+001</v>
      </c>
      <c r="K297" s="44">
        <v>2.0895227842384828e+001</v>
      </c>
      <c r="L297" s="44">
        <v>2.6257937266316792e+001</v>
      </c>
      <c r="M297" s="44">
        <v>3.1674357616548104e+001</v>
      </c>
      <c r="N297" s="44">
        <v>3.7181373148537296e+001</v>
      </c>
      <c r="O297" s="44">
        <v>4.2245079244669608e+001</v>
      </c>
      <c r="P297" s="44">
        <v>4.7461419202892608e+001</v>
      </c>
      <c r="Q297" s="44">
        <v>5.174629271972324e+001</v>
      </c>
    </row>
    <row r="298" spans="1:17" x14ac:dyDescent="0.25">
      <c r="A298" t="s">
        <v>102</v>
      </c>
      <c r="B298" t="s">
        <v>43</v>
      </c>
      <c r="C298" t="s">
        <v>221</v>
      </c>
      <c r="D298" t="s">
        <v>221</v>
      </c>
      <c r="E298" t="s">
        <v>264</v>
      </c>
      <c r="F298" t="s">
        <v>28</v>
      </c>
      <c r="G298" t="s">
        <v>31</v>
      </c>
      <c r="H298" s="44">
        <v>5.6002606000000008e+002</v>
      </c>
      <c r="I298" s="44">
        <v>4.3331486000000008e+002</v>
      </c>
      <c r="J298" s="44">
        <v>3.5525641000000008e+002</v>
      </c>
      <c r="K298" s="44">
        <v>3.0806129000000008e+002</v>
      </c>
      <c r="L298" s="44">
        <v>2.7177999999999996e+002</v>
      </c>
      <c r="M298" s="44">
        <v>2.4107941999999996e+002</v>
      </c>
      <c r="N298" s="44">
        <v>2.1886752e+002</v>
      </c>
      <c r="O298" s="44">
        <v>1.99291e+002</v>
      </c>
      <c r="P298" s="44">
        <v>1.8402690000000004e+002</v>
      </c>
      <c r="Q298" s="44">
        <v>1.66583e+002</v>
      </c>
    </row>
    <row r="299" spans="1:17" x14ac:dyDescent="0.25">
      <c r="A299" t="s">
        <v>102</v>
      </c>
      <c r="B299" t="s">
        <v>43</v>
      </c>
      <c r="C299" t="s">
        <v>222</v>
      </c>
      <c r="D299" t="s">
        <v>222</v>
      </c>
      <c r="E299" t="s">
        <v>264</v>
      </c>
      <c r="F299" t="s">
        <v>28</v>
      </c>
      <c r="G299" t="s">
        <v>29</v>
      </c>
      <c r="H299" s="44">
        <v>5.2417715994801032e-001</v>
      </c>
      <c r="I299" s="44">
        <v>6.6709738676818224e-001</v>
      </c>
      <c r="J299" s="44">
        <v>6.9932829974667728e-001</v>
      </c>
      <c r="K299" s="44">
        <v>7.814573332254376e-001</v>
      </c>
      <c r="L299" s="44">
        <v>7.9793259281770608e-001</v>
      </c>
      <c r="M299" s="44">
        <v>8.1806800771696896e-001</v>
      </c>
      <c r="N299" s="44">
        <v>8.6336030336369024e-001</v>
      </c>
      <c r="O299" s="44">
        <v>8.7451703459379248e-001</v>
      </c>
      <c r="P299" s="44">
        <v>8.7907799191410624e-001</v>
      </c>
      <c r="Q299" s="44">
        <v>8.9890944160197824e-001</v>
      </c>
    </row>
    <row r="300" spans="1:17" x14ac:dyDescent="0.25">
      <c r="A300" t="s">
        <v>102</v>
      </c>
      <c r="B300" t="s">
        <v>43</v>
      </c>
      <c r="C300" t="s">
        <v>222</v>
      </c>
      <c r="D300" t="s">
        <v>222</v>
      </c>
      <c r="E300" t="s">
        <v>264</v>
      </c>
      <c r="F300" t="s">
        <v>28</v>
      </c>
      <c r="G300" t="s">
        <v>30</v>
      </c>
      <c r="H300" s="44">
        <v>6.3620885360217424e+000</v>
      </c>
      <c r="I300" s="44">
        <v>1.1811205194079536e+001</v>
      </c>
      <c r="J300" s="44">
        <v>1.7972136374612452e+001</v>
      </c>
      <c r="K300" s="44">
        <v>2.221094425299032e+001</v>
      </c>
      <c r="L300" s="44">
        <v>2.7942819154687992e+001</v>
      </c>
      <c r="M300" s="44">
        <v>3.2824339990459256e+001</v>
      </c>
      <c r="N300" s="44">
        <v>3.6820702990929504e+001</v>
      </c>
      <c r="O300" s="44">
        <v>4.2196756308462192e+001</v>
      </c>
      <c r="P300" s="44">
        <v>4.7525641503819952e+001</v>
      </c>
      <c r="Q300" s="44">
        <v>5.178961339958088e+001</v>
      </c>
    </row>
    <row r="301" spans="1:17" x14ac:dyDescent="0.25">
      <c r="A301" t="s">
        <v>102</v>
      </c>
      <c r="B301" t="s">
        <v>43</v>
      </c>
      <c r="C301" t="s">
        <v>222</v>
      </c>
      <c r="D301" t="s">
        <v>222</v>
      </c>
      <c r="E301" t="s">
        <v>264</v>
      </c>
      <c r="F301" t="s">
        <v>28</v>
      </c>
      <c r="G301" t="s">
        <v>31</v>
      </c>
      <c r="H301" s="44">
        <v>5.9029118999999984e+002</v>
      </c>
      <c r="I301" s="44">
        <v>4.36939e+002</v>
      </c>
      <c r="J301" s="44">
        <v>3.602213e+002</v>
      </c>
      <c r="K301" s="44">
        <v>3.04196e+002</v>
      </c>
      <c r="L301" s="44">
        <v>2.6259026999999996e+002</v>
      </c>
      <c r="M301" s="44">
        <v>2.3892760999999996e+002</v>
      </c>
      <c r="N301" s="44">
        <v>2.1905966e+002</v>
      </c>
      <c r="O301" s="44">
        <v>2.0032266000000004e+002</v>
      </c>
      <c r="P301" s="44">
        <v>1.8612799999999996e+002</v>
      </c>
      <c r="Q301" s="44">
        <v>1.67797e+002</v>
      </c>
    </row>
    <row r="302" spans="1:17" x14ac:dyDescent="0.25">
      <c r="A302" t="s">
        <v>102</v>
      </c>
      <c r="B302" t="s">
        <v>43</v>
      </c>
      <c r="C302" t="s">
        <v>223</v>
      </c>
      <c r="D302" t="s">
        <v>223</v>
      </c>
      <c r="E302" t="s">
        <v>264</v>
      </c>
      <c r="F302" t="s">
        <v>28</v>
      </c>
      <c r="G302" t="s">
        <v>29</v>
      </c>
      <c r="H302" s="44">
        <v>5.0842192180561568e-001</v>
      </c>
      <c r="I302" s="44">
        <v>6.1899249194797648e-001</v>
      </c>
      <c r="J302" s="44">
        <v>7.1165193941596184e-001</v>
      </c>
      <c r="K302" s="44">
        <v>7.5905147990108816e-001</v>
      </c>
      <c r="L302" s="44">
        <v>8.2641332001006848e-001</v>
      </c>
      <c r="M302" s="44">
        <v>8.467690821146288e-001</v>
      </c>
      <c r="N302" s="44">
        <v>8.7412076663795856e-001</v>
      </c>
      <c r="O302" s="44">
        <v>8.833613345048592e-001</v>
      </c>
      <c r="P302" s="44">
        <v>8.9335378307045472e-001</v>
      </c>
      <c r="Q302" s="44">
        <v>9.00753922933316e-001</v>
      </c>
    </row>
    <row r="303" spans="1:17" x14ac:dyDescent="0.25">
      <c r="A303" t="s">
        <v>102</v>
      </c>
      <c r="B303" t="s">
        <v>43</v>
      </c>
      <c r="C303" t="s">
        <v>223</v>
      </c>
      <c r="D303" t="s">
        <v>223</v>
      </c>
      <c r="E303" t="s">
        <v>264</v>
      </c>
      <c r="F303" t="s">
        <v>28</v>
      </c>
      <c r="G303" t="s">
        <v>30</v>
      </c>
      <c r="H303" s="44">
        <v>6.791229472076988e+000</v>
      </c>
      <c r="I303" s="44">
        <v>1.3423836517732112e+001</v>
      </c>
      <c r="J303" s="44">
        <v>1.9145348938895044e+001</v>
      </c>
      <c r="K303" s="44">
        <v>2.493736193232654e+001</v>
      </c>
      <c r="L303" s="44">
        <v>2.942203707213104e+001</v>
      </c>
      <c r="M303" s="44">
        <v>3.511329078201428e+001</v>
      </c>
      <c r="N303" s="44">
        <v>3.9923568690246448e+001</v>
      </c>
      <c r="O303" s="44">
        <v>4.5527888717359072e+001</v>
      </c>
      <c r="P303" s="44">
        <v>5.1244645512987424e+001</v>
      </c>
      <c r="Q303" s="44">
        <v>5.7021631848722608e+001</v>
      </c>
    </row>
    <row r="304" spans="1:17" x14ac:dyDescent="0.25">
      <c r="A304" t="s">
        <v>102</v>
      </c>
      <c r="B304" t="s">
        <v>43</v>
      </c>
      <c r="C304" t="s">
        <v>223</v>
      </c>
      <c r="D304" t="s">
        <v>223</v>
      </c>
      <c r="E304" t="s">
        <v>264</v>
      </c>
      <c r="F304" t="s">
        <v>28</v>
      </c>
      <c r="G304" t="s">
        <v>31</v>
      </c>
      <c r="H304" s="44">
        <v>5.80507e+002</v>
      </c>
      <c r="I304" s="44">
        <v>4.3782916000000008e+002</v>
      </c>
      <c r="J304" s="44">
        <v>3.6619651e+002</v>
      </c>
      <c r="K304" s="44">
        <v>3.1023045999999992e+002</v>
      </c>
      <c r="L304" s="44">
        <v>2.739e+002</v>
      </c>
      <c r="M304" s="44">
        <v>2.4523035e+002</v>
      </c>
      <c r="N304" s="44">
        <v>2.2134961000000004e+002</v>
      </c>
      <c r="O304" s="44">
        <v>2.0165100000000004e+002</v>
      </c>
      <c r="P304" s="44">
        <v>1.8741022e+002</v>
      </c>
      <c r="Q304" s="44">
        <v>1.7054055e+002</v>
      </c>
    </row>
    <row r="305" spans="1:17" x14ac:dyDescent="0.25">
      <c r="A305" t="s">
        <v>102</v>
      </c>
      <c r="B305" t="s">
        <v>43</v>
      </c>
      <c r="C305" t="s">
        <v>219</v>
      </c>
      <c r="D305" t="s">
        <v>219</v>
      </c>
      <c r="E305" t="s">
        <v>264</v>
      </c>
      <c r="F305" t="s">
        <v>28</v>
      </c>
      <c r="G305" t="s">
        <v>29</v>
      </c>
      <c r="H305" s="44">
        <v>4.695225428641484e-001</v>
      </c>
      <c r="I305" s="44">
        <v>5.379398180982128e-001</v>
      </c>
      <c r="J305" s="44">
        <v>6.153932444731172e-001</v>
      </c>
      <c r="K305" s="44">
        <v>7.3674095322042624e-001</v>
      </c>
      <c r="L305" s="44">
        <v>7.4675441739176976e-001</v>
      </c>
      <c r="M305" s="44">
        <v>7.6901440600971008e-001</v>
      </c>
      <c r="N305" s="44">
        <v>7.9373605699052256e-001</v>
      </c>
      <c r="O305" s="44">
        <v>7.9731614892185792e-001</v>
      </c>
      <c r="P305" s="44">
        <v>8.0839117146782256e-001</v>
      </c>
      <c r="Q305" s="44">
        <v>8.1335628367195056e-001</v>
      </c>
    </row>
    <row r="306" spans="1:17" x14ac:dyDescent="0.25">
      <c r="A306" t="s">
        <v>102</v>
      </c>
      <c r="B306" t="s">
        <v>43</v>
      </c>
      <c r="C306" t="s">
        <v>219</v>
      </c>
      <c r="D306" t="s">
        <v>219</v>
      </c>
      <c r="E306" t="s">
        <v>264</v>
      </c>
      <c r="F306" t="s">
        <v>28</v>
      </c>
      <c r="G306" t="s">
        <v>30</v>
      </c>
      <c r="H306" s="44">
        <v>7.9293659349158192e+000</v>
      </c>
      <c r="I306" s="44">
        <v>1.5849451084911104e+001</v>
      </c>
      <c r="J306" s="44">
        <v>2.1482032753549516e+001</v>
      </c>
      <c r="K306" s="44">
        <v>2.4564455642727456e+001</v>
      </c>
      <c r="L306" s="44">
        <v>3.0942218353318144e+001</v>
      </c>
      <c r="M306" s="44">
        <v>3.6358495344207824e+001</v>
      </c>
      <c r="N306" s="44">
        <v>4.1502421953224224e+001</v>
      </c>
      <c r="O306" s="44">
        <v>4.8014890655420064e+001</v>
      </c>
      <c r="P306" s="44">
        <v>5.3931925721972808e+001</v>
      </c>
      <c r="Q306" s="44">
        <v>6.0192967340556368e+001</v>
      </c>
    </row>
    <row r="307" spans="1:17" x14ac:dyDescent="0.25">
      <c r="A307" t="s">
        <v>102</v>
      </c>
      <c r="B307" t="s">
        <v>43</v>
      </c>
      <c r="C307" t="s">
        <v>219</v>
      </c>
      <c r="D307" t="s">
        <v>219</v>
      </c>
      <c r="E307" t="s">
        <v>264</v>
      </c>
      <c r="F307" t="s">
        <v>28</v>
      </c>
      <c r="G307" t="s">
        <v>31</v>
      </c>
      <c r="H307" s="44">
        <v>5.53864e+002</v>
      </c>
      <c r="I307" s="44">
        <v>4.53116e+002</v>
      </c>
      <c r="J307" s="44">
        <v>3.68975e+002</v>
      </c>
      <c r="K307" s="44">
        <v>3.20165e+002</v>
      </c>
      <c r="L307" s="44">
        <v>2.74347e+002</v>
      </c>
      <c r="M307" s="44">
        <v>2.42417e+002</v>
      </c>
      <c r="N307" s="44">
        <v>2.16315e+002</v>
      </c>
      <c r="O307" s="44">
        <v>1.9713399999999996e+002</v>
      </c>
      <c r="P307" s="44">
        <v>1.80552e+002</v>
      </c>
      <c r="Q307" s="44">
        <v>1.6824e+002</v>
      </c>
    </row>
    <row r="308" spans="1:17" x14ac:dyDescent="0.25">
      <c r="A308" t="s">
        <v>102</v>
      </c>
      <c r="B308" t="s">
        <v>43</v>
      </c>
      <c r="C308" t="s">
        <v>245</v>
      </c>
      <c r="D308" t="s">
        <v>245</v>
      </c>
      <c r="E308" t="s">
        <v>264</v>
      </c>
      <c r="F308" t="s">
        <v>28</v>
      </c>
      <c r="G308" t="s">
        <v>29</v>
      </c>
      <c r="H308" s="44">
        <v>5.4309061189556784e-001</v>
      </c>
      <c r="I308" s="44">
        <v>6.2033173110434768e-001</v>
      </c>
      <c r="J308" s="44">
        <v>6.5408188332984808e-001</v>
      </c>
      <c r="K308" s="44">
        <v>6.9655526428530224e-001</v>
      </c>
      <c r="L308" s="44">
        <v>7.10823786995244e-001</v>
      </c>
      <c r="M308" s="44">
        <v>7.1651447351163112e-001</v>
      </c>
      <c r="N308" s="44">
        <v>7.4306082178966736e-001</v>
      </c>
      <c r="O308" s="44">
        <v>7.826538456002424e-001</v>
      </c>
      <c r="P308" s="44">
        <v>7.8474368136813264e-001</v>
      </c>
      <c r="Q308" s="44">
        <v>7.8796916384412704e-001</v>
      </c>
    </row>
    <row r="309" spans="1:17" x14ac:dyDescent="0.25">
      <c r="A309" t="s">
        <v>102</v>
      </c>
      <c r="B309" t="s">
        <v>43</v>
      </c>
      <c r="C309" t="s">
        <v>245</v>
      </c>
      <c r="D309" t="s">
        <v>245</v>
      </c>
      <c r="E309" t="s">
        <v>264</v>
      </c>
      <c r="F309" t="s">
        <v>28</v>
      </c>
      <c r="G309" t="s">
        <v>30</v>
      </c>
      <c r="H309" s="44">
        <v>8.9328292939607264e+000</v>
      </c>
      <c r="I309" s="44">
        <v>1.794084089024273e+001</v>
      </c>
      <c r="J309" s="44">
        <v>2.6557200288104984e+001</v>
      </c>
      <c r="K309" s="44">
        <v>3.3619949277719456e+001</v>
      </c>
      <c r="L309" s="44">
        <v>4.2440033227088864e+001</v>
      </c>
      <c r="M309" s="44">
        <v>5.0909842370749688e+001</v>
      </c>
      <c r="N309" s="44">
        <v>5.7171164071085264e+001</v>
      </c>
      <c r="O309" s="44">
        <v>6.2572435199498768e+001</v>
      </c>
      <c r="P309" s="44">
        <v>7.0642373937998192e+001</v>
      </c>
      <c r="Q309" s="44">
        <v>7.8758064857101056e+001</v>
      </c>
    </row>
    <row r="310" spans="1:17" x14ac:dyDescent="0.25">
      <c r="A310" t="s">
        <v>102</v>
      </c>
      <c r="B310" t="s">
        <v>43</v>
      </c>
      <c r="C310" t="s">
        <v>245</v>
      </c>
      <c r="D310" t="s">
        <v>245</v>
      </c>
      <c r="E310" t="s">
        <v>264</v>
      </c>
      <c r="F310" t="s">
        <v>28</v>
      </c>
      <c r="G310" t="s">
        <v>31</v>
      </c>
      <c r="H310" s="44">
        <v>5.4090599999999992e+002</v>
      </c>
      <c r="I310" s="44">
        <v>4.26038e+002</v>
      </c>
      <c r="J310" s="44">
        <v>3.48871e+002</v>
      </c>
      <c r="K310" s="44">
        <v>2.99469e+002</v>
      </c>
      <c r="L310" s="44">
        <v>2.651384e+002</v>
      </c>
      <c r="M310" s="44">
        <v>2.38279e+002</v>
      </c>
      <c r="N310" s="44">
        <v>2.1688399999999996e+002</v>
      </c>
      <c r="O310" s="44">
        <v>1.98032e+002</v>
      </c>
      <c r="P310" s="44">
        <v>1.83326e+002</v>
      </c>
      <c r="Q310" s="44">
        <v>1.67891e+002</v>
      </c>
    </row>
    <row r="311" spans="1:17" x14ac:dyDescent="0.25">
      <c r="A311" t="s">
        <v>102</v>
      </c>
      <c r="B311" t="s">
        <v>43</v>
      </c>
      <c r="C311" t="s">
        <v>246</v>
      </c>
      <c r="D311" t="s">
        <v>246</v>
      </c>
      <c r="E311" t="s">
        <v>264</v>
      </c>
      <c r="F311" t="s">
        <v>28</v>
      </c>
      <c r="G311" t="s">
        <v>29</v>
      </c>
      <c r="H311" s="44">
        <v>5.5729156825469424e-001</v>
      </c>
      <c r="I311" s="44">
        <v>7.0997178470130792e-001</v>
      </c>
      <c r="J311" s="44">
        <v>7.5997745619254272e-001</v>
      </c>
      <c r="K311" s="44">
        <v>7.6569372703453264e-001</v>
      </c>
      <c r="L311" s="44">
        <v>7.7494628372205008e-001</v>
      </c>
      <c r="M311" s="44">
        <v>7.8067854728083808e-001</v>
      </c>
      <c r="N311" s="44">
        <v>8.6211630436746272e-001</v>
      </c>
      <c r="O311" s="44">
        <v>8.6412214644767696e-001</v>
      </c>
      <c r="P311" s="44">
        <v>8.7234737839389888e-001</v>
      </c>
      <c r="Q311" s="44">
        <v>8.779554910845048e-001</v>
      </c>
    </row>
    <row r="312" spans="1:17" x14ac:dyDescent="0.25">
      <c r="A312" t="s">
        <v>102</v>
      </c>
      <c r="B312" t="s">
        <v>43</v>
      </c>
      <c r="C312" t="s">
        <v>246</v>
      </c>
      <c r="D312" t="s">
        <v>246</v>
      </c>
      <c r="E312" t="s">
        <v>264</v>
      </c>
      <c r="F312" t="s">
        <v>28</v>
      </c>
      <c r="G312" t="s">
        <v>30</v>
      </c>
      <c r="H312" s="44">
        <v>5.6200535298745488e+000</v>
      </c>
      <c r="I312" s="44">
        <v>1.0674024109332124e+001</v>
      </c>
      <c r="J312" s="44">
        <v>1.5970427404785178e+001</v>
      </c>
      <c r="K312" s="44">
        <v>2.1909510553365724e+001</v>
      </c>
      <c r="L312" s="44">
        <v>2.772409860176132e+001</v>
      </c>
      <c r="M312" s="44">
        <v>3.3606659054093528e+001</v>
      </c>
      <c r="N312" s="44">
        <v>3.6053953606354128e+001</v>
      </c>
      <c r="O312" s="44">
        <v>4.175221400779864e+001</v>
      </c>
      <c r="P312" s="44">
        <v>4.700282572150756e+001</v>
      </c>
      <c r="Q312" s="44">
        <v>5.2189973368408528e+001</v>
      </c>
    </row>
    <row r="313" spans="1:17" x14ac:dyDescent="0.25">
      <c r="A313" t="s">
        <v>102</v>
      </c>
      <c r="B313" t="s">
        <v>43</v>
      </c>
      <c r="C313" t="s">
        <v>246</v>
      </c>
      <c r="D313" t="s">
        <v>246</v>
      </c>
      <c r="E313" t="s">
        <v>264</v>
      </c>
      <c r="F313" t="s">
        <v>28</v>
      </c>
      <c r="G313" t="s">
        <v>31</v>
      </c>
      <c r="H313" s="44">
        <v>5.74528e+002</v>
      </c>
      <c r="I313" s="44">
        <v>4.33808e+002</v>
      </c>
      <c r="J313" s="44">
        <v>3.5976299999999992e+002</v>
      </c>
      <c r="K313" s="44">
        <v>3.06983e+002</v>
      </c>
      <c r="L313" s="44">
        <v>2.68363e+002</v>
      </c>
      <c r="M313" s="44">
        <v>2.37615e+002</v>
      </c>
      <c r="N313" s="44">
        <v>2.1627424e+002</v>
      </c>
      <c r="O313" s="44">
        <v>1.9739e+002</v>
      </c>
      <c r="P313" s="44">
        <v>1.82355e+002</v>
      </c>
      <c r="Q313" s="44">
        <v>1.68879e+002</v>
      </c>
    </row>
    <row r="314" spans="1:17" x14ac:dyDescent="0.25">
      <c r="A314" t="s">
        <v>102</v>
      </c>
      <c r="B314" t="s">
        <v>43</v>
      </c>
      <c r="C314" t="s">
        <v>247</v>
      </c>
      <c r="D314" t="s">
        <v>247</v>
      </c>
      <c r="E314" t="s">
        <v>264</v>
      </c>
      <c r="F314" t="s">
        <v>28</v>
      </c>
      <c r="G314" t="s">
        <v>29</v>
      </c>
      <c r="H314" s="44">
        <v>5.1404431752545688e-001</v>
      </c>
      <c r="I314" s="44">
        <v>6.972467151633636e-001</v>
      </c>
      <c r="J314" s="44">
        <v>7.545288940410456e-001</v>
      </c>
      <c r="K314" s="44">
        <v>7.7039648271042944e-001</v>
      </c>
      <c r="L314" s="44">
        <v>8.3415705012985856e-001</v>
      </c>
      <c r="M314" s="44">
        <v>8.3990980583818384e-001</v>
      </c>
      <c r="N314" s="44">
        <v>8.5007169486664768e-001</v>
      </c>
      <c r="O314" s="44">
        <v>8.7739268995100512e-001</v>
      </c>
      <c r="P314" s="44">
        <v>8.9725055235340928e-001</v>
      </c>
      <c r="Q314" s="44">
        <v>9.2683670130908816e-001</v>
      </c>
    </row>
    <row r="315" spans="1:17" x14ac:dyDescent="0.25">
      <c r="A315" t="s">
        <v>102</v>
      </c>
      <c r="B315" t="s">
        <v>43</v>
      </c>
      <c r="C315" t="s">
        <v>247</v>
      </c>
      <c r="D315" t="s">
        <v>247</v>
      </c>
      <c r="E315" t="s">
        <v>264</v>
      </c>
      <c r="F315" t="s">
        <v>28</v>
      </c>
      <c r="G315" t="s">
        <v>30</v>
      </c>
      <c r="H315" s="44">
        <v>5.5820715032465592e+000</v>
      </c>
      <c r="I315" s="44">
        <v>9.831675812359064e+000</v>
      </c>
      <c r="J315" s="44">
        <v>1.4961250829746684e+001</v>
      </c>
      <c r="K315" s="44">
        <v>2.0330526740468124e+001</v>
      </c>
      <c r="L315" s="44">
        <v>2.4289690225699344e+001</v>
      </c>
      <c r="M315" s="44">
        <v>2.9640090991565704e+001</v>
      </c>
      <c r="N315" s="44">
        <v>3.4849452527865396e+001</v>
      </c>
      <c r="O315" s="44">
        <v>3.8991085742827928e+001</v>
      </c>
      <c r="P315" s="44">
        <v>4.3305665359374736e+001</v>
      </c>
      <c r="Q315" s="44">
        <v>4.700361201315504e+001</v>
      </c>
    </row>
    <row r="316" spans="1:17" x14ac:dyDescent="0.25">
      <c r="A316" t="s">
        <v>102</v>
      </c>
      <c r="B316" t="s">
        <v>43</v>
      </c>
      <c r="C316" t="s">
        <v>247</v>
      </c>
      <c r="D316" t="s">
        <v>247</v>
      </c>
      <c r="E316" t="s">
        <v>264</v>
      </c>
      <c r="F316" t="s">
        <v>28</v>
      </c>
      <c r="G316" t="s">
        <v>31</v>
      </c>
      <c r="H316" s="44">
        <v>5.7012e+002</v>
      </c>
      <c r="I316" s="44">
        <v>4.51925e+002</v>
      </c>
      <c r="J316" s="44">
        <v>3.64528e+002</v>
      </c>
      <c r="K316" s="44">
        <v>3.15143e+002</v>
      </c>
      <c r="L316" s="44">
        <v>2.757e+002</v>
      </c>
      <c r="M316" s="44">
        <v>2.4613800000000004e+002</v>
      </c>
      <c r="N316" s="44">
        <v>2.18795e+002</v>
      </c>
      <c r="O316" s="44">
        <v>1.96028e+002</v>
      </c>
      <c r="P316" s="44">
        <v>1.80783e+002</v>
      </c>
      <c r="Q316" s="44">
        <v>1.6785300000000004e+002</v>
      </c>
    </row>
    <row r="317" spans="1:17" x14ac:dyDescent="0.25">
      <c r="A317" t="s">
        <v>102</v>
      </c>
      <c r="B317" t="s">
        <v>43</v>
      </c>
      <c r="C317" t="s">
        <v>244</v>
      </c>
      <c r="D317" t="s">
        <v>244</v>
      </c>
      <c r="E317" t="s">
        <v>264</v>
      </c>
      <c r="F317" t="s">
        <v>28</v>
      </c>
      <c r="G317" t="s">
        <v>29</v>
      </c>
      <c r="H317" s="44">
        <v>4.3962111913968808e-001</v>
      </c>
      <c r="I317" s="44">
        <v>5.6777157341275008e-001</v>
      </c>
      <c r="J317" s="44">
        <v>6.177111801858148e-001</v>
      </c>
      <c r="K317" s="44">
        <v>6.9360811825636496e-001</v>
      </c>
      <c r="L317" s="44">
        <v>7.458182895484992e-001</v>
      </c>
      <c r="M317" s="44">
        <v>7.6559420045099184e-001</v>
      </c>
      <c r="N317" s="44">
        <v>7.8318514621717184e-001</v>
      </c>
      <c r="O317" s="44">
        <v>8.1526419642932e-001</v>
      </c>
      <c r="P317" s="44">
        <v>8.3876776962425488e-001</v>
      </c>
      <c r="Q317" s="44">
        <v>8.5762280563835504e-001</v>
      </c>
    </row>
    <row r="318" spans="1:17" x14ac:dyDescent="0.25">
      <c r="A318" t="s">
        <v>102</v>
      </c>
      <c r="B318" t="s">
        <v>43</v>
      </c>
      <c r="C318" t="s">
        <v>244</v>
      </c>
      <c r="D318" t="s">
        <v>244</v>
      </c>
      <c r="E318" t="s">
        <v>264</v>
      </c>
      <c r="F318" t="s">
        <v>28</v>
      </c>
      <c r="G318" t="s">
        <v>30</v>
      </c>
      <c r="H318" s="44">
        <v>1.2559099191667328e+001</v>
      </c>
      <c r="I318" s="44">
        <v>2.1929217850526364e+001</v>
      </c>
      <c r="J318" s="44">
        <v>3.1604571124437568e+001</v>
      </c>
      <c r="K318" s="44">
        <v>3.8262651422565912e+001</v>
      </c>
      <c r="L318" s="44">
        <v>4.515238983445172e+001</v>
      </c>
      <c r="M318" s="44">
        <v>5.3708535651101368e+001</v>
      </c>
      <c r="N318" s="44">
        <v>6.1629346732478928e+001</v>
      </c>
      <c r="O318" s="44">
        <v>6.8348011690656048e+001</v>
      </c>
      <c r="P318" s="44">
        <v>7.5470160251988192e+001</v>
      </c>
      <c r="Q318" s="44">
        <v>8.2445975501080688e+001</v>
      </c>
    </row>
    <row r="319" spans="1:17" x14ac:dyDescent="0.25">
      <c r="A319" t="s">
        <v>102</v>
      </c>
      <c r="B319" t="s">
        <v>43</v>
      </c>
      <c r="C319" t="s">
        <v>244</v>
      </c>
      <c r="D319" t="s">
        <v>244</v>
      </c>
      <c r="E319" t="s">
        <v>264</v>
      </c>
      <c r="F319" t="s">
        <v>28</v>
      </c>
      <c r="G319" t="s">
        <v>31</v>
      </c>
      <c r="H319" s="44">
        <v>5.23683e+002</v>
      </c>
      <c r="I319" s="44">
        <v>4.01801e+002</v>
      </c>
      <c r="J319" s="44">
        <v>3.4451799999999992e+002</v>
      </c>
      <c r="K319" s="44">
        <v>2.91733e+002</v>
      </c>
      <c r="L319" s="44">
        <v>2.54519e+002</v>
      </c>
      <c r="M319" s="44">
        <v>2.26427e+002</v>
      </c>
      <c r="N319" s="44">
        <v>2.0318600000000004e+002</v>
      </c>
      <c r="O319" s="44">
        <v>1.8559100000000004e+002</v>
      </c>
      <c r="P319" s="44">
        <v>1.68203e+002</v>
      </c>
      <c r="Q319" s="44">
        <v>1.56222e+002</v>
      </c>
    </row>
    <row r="320" spans="1:17" x14ac:dyDescent="0.25">
      <c r="A320" t="s">
        <v>102</v>
      </c>
      <c r="B320" t="s">
        <v>43</v>
      </c>
      <c r="C320" t="s">
        <v>265</v>
      </c>
      <c r="D320" t="s">
        <v>265</v>
      </c>
      <c r="E320" t="s">
        <v>264</v>
      </c>
      <c r="F320" t="s">
        <v>28</v>
      </c>
      <c r="G320" t="s">
        <v>29</v>
      </c>
      <c r="H320" s="44">
        <v>5.043069097010332e-001</v>
      </c>
      <c r="I320" s="44">
        <v>6.3933831581426864e-001</v>
      </c>
      <c r="J320" s="44">
        <v>7.083875040985784e-001</v>
      </c>
      <c r="K320" s="44">
        <v>7.7950753973109248e-001</v>
      </c>
      <c r="L320" s="44">
        <v>8.0668598033038416e-001</v>
      </c>
      <c r="M320" s="44">
        <v>8.1325184591837552e-001</v>
      </c>
      <c r="N320" s="44">
        <v>8.5122306162354352e-001</v>
      </c>
      <c r="O320" s="44">
        <v>8.6894113080322496e-001</v>
      </c>
      <c r="P320" s="44">
        <v>8.7071309034475392e-001</v>
      </c>
      <c r="Q320" s="44">
        <v>8.7847552464984992e-001</v>
      </c>
    </row>
    <row r="321" spans="1:17" x14ac:dyDescent="0.25">
      <c r="A321" t="s">
        <v>102</v>
      </c>
      <c r="B321" t="s">
        <v>43</v>
      </c>
      <c r="C321" t="s">
        <v>265</v>
      </c>
      <c r="D321" t="s">
        <v>265</v>
      </c>
      <c r="E321" t="s">
        <v>264</v>
      </c>
      <c r="F321" t="s">
        <v>28</v>
      </c>
      <c r="G321" t="s">
        <v>30</v>
      </c>
      <c r="H321" s="44">
        <v>4.0696811483381032e+000</v>
      </c>
      <c r="I321" s="44">
        <v>1.091962597970154e+001</v>
      </c>
      <c r="J321" s="44">
        <v>1.7123169106182682e+001</v>
      </c>
      <c r="K321" s="44">
        <v>2.2352641859894432e+001</v>
      </c>
      <c r="L321" s="44">
        <v>2.8312178816293872e+001</v>
      </c>
      <c r="M321" s="44">
        <v>3.4965376002982712e+001</v>
      </c>
      <c r="N321" s="44">
        <v>4.0024772566514744e+001</v>
      </c>
      <c r="O321" s="44">
        <v>4.5486164588759368e+001</v>
      </c>
      <c r="P321" s="44">
        <v>5.1425315287864408e+001</v>
      </c>
      <c r="Q321" s="44">
        <v>5.7066339674631424e+001</v>
      </c>
    </row>
    <row r="322" spans="1:17" x14ac:dyDescent="0.25">
      <c r="A322" t="s">
        <v>102</v>
      </c>
      <c r="B322" t="s">
        <v>43</v>
      </c>
      <c r="C322" t="s">
        <v>265</v>
      </c>
      <c r="D322" t="s">
        <v>265</v>
      </c>
      <c r="E322" t="s">
        <v>264</v>
      </c>
      <c r="F322" t="s">
        <v>28</v>
      </c>
      <c r="G322" t="s">
        <v>31</v>
      </c>
      <c r="H322" s="44">
        <v>6.49664e+002</v>
      </c>
      <c r="I322" s="44">
        <v>4.80463e+002</v>
      </c>
      <c r="J322" s="44">
        <v>3.9894700000000008e+002</v>
      </c>
      <c r="K322" s="44">
        <v>3.45962e+002</v>
      </c>
      <c r="L322" s="44">
        <v>3.03567e+002</v>
      </c>
      <c r="M322" s="44">
        <v>2.70387e+002</v>
      </c>
      <c r="N322" s="44">
        <v>2.4783745e+002</v>
      </c>
      <c r="O322" s="44">
        <v>2.21905e+002</v>
      </c>
      <c r="P322" s="44">
        <v>2.05148e+002</v>
      </c>
      <c r="Q322" s="44">
        <v>1.89915e+002</v>
      </c>
    </row>
    <row r="323" spans="1:17" x14ac:dyDescent="0.25">
      <c r="A323" t="s">
        <v>102</v>
      </c>
      <c r="B323" t="s">
        <v>43</v>
      </c>
      <c r="C323" t="s">
        <v>266</v>
      </c>
      <c r="D323" t="s">
        <v>266</v>
      </c>
      <c r="E323" t="s">
        <v>264</v>
      </c>
      <c r="F323" t="s">
        <v>28</v>
      </c>
      <c r="G323" t="s">
        <v>29</v>
      </c>
      <c r="H323" s="44">
        <v>4.1891313421966448e-001</v>
      </c>
      <c r="I323" s="44">
        <v>5.7105847594857264e-001</v>
      </c>
      <c r="J323" s="44">
        <v>6.2622723114770128e-001</v>
      </c>
      <c r="K323" s="44">
        <v>7.0322234951760944e-001</v>
      </c>
      <c r="L323" s="44">
        <v>7.2311074402673808e-001</v>
      </c>
      <c r="M323" s="44">
        <v>7.390441004508624e-001</v>
      </c>
      <c r="N323" s="44">
        <v>7.5571612536523424e-001</v>
      </c>
      <c r="O323" s="44">
        <v>7.8051610878723024e-001</v>
      </c>
      <c r="P323" s="44">
        <v>8.1118991583702624e-001</v>
      </c>
      <c r="Q323" s="44">
        <v>8.1178909226547312e-001</v>
      </c>
    </row>
    <row r="324" spans="1:17" x14ac:dyDescent="0.25">
      <c r="A324" t="s">
        <v>102</v>
      </c>
      <c r="B324" t="s">
        <v>43</v>
      </c>
      <c r="C324" t="s">
        <v>266</v>
      </c>
      <c r="D324" t="s">
        <v>266</v>
      </c>
      <c r="E324" t="s">
        <v>264</v>
      </c>
      <c r="F324" t="s">
        <v>28</v>
      </c>
      <c r="G324" t="s">
        <v>30</v>
      </c>
      <c r="H324" s="44">
        <v>9.543134927028656e+000</v>
      </c>
      <c r="I324" s="44">
        <v>1.5267912011622076e+001</v>
      </c>
      <c r="J324" s="44">
        <v>2.0694950043888164e+001</v>
      </c>
      <c r="K324" s="44">
        <v>2.5821003054561128e+001</v>
      </c>
      <c r="L324" s="44">
        <v>3.2019005124933356e+001</v>
      </c>
      <c r="M324" s="44">
        <v>3.8507085047487872e+001</v>
      </c>
      <c r="N324" s="44">
        <v>4.468092120829224e+001</v>
      </c>
      <c r="O324" s="44">
        <v>4.994033816791576e+001</v>
      </c>
      <c r="P324" s="44">
        <v>5.4069173387161504e+001</v>
      </c>
      <c r="Q324" s="44">
        <v>6.0505075780052736e+001</v>
      </c>
    </row>
    <row r="325" spans="1:17" x14ac:dyDescent="0.25">
      <c r="A325" t="s">
        <v>102</v>
      </c>
      <c r="B325" t="s">
        <v>43</v>
      </c>
      <c r="C325" t="s">
        <v>266</v>
      </c>
      <c r="D325" t="s">
        <v>266</v>
      </c>
      <c r="E325" t="s">
        <v>264</v>
      </c>
      <c r="F325" t="s">
        <v>28</v>
      </c>
      <c r="G325" t="s">
        <v>31</v>
      </c>
      <c r="H325" s="44">
        <v>5.69166e+002</v>
      </c>
      <c r="I325" s="44">
        <v>4.3399899999999992e+002</v>
      </c>
      <c r="J325" s="44">
        <v>3.6455299999999992e+002</v>
      </c>
      <c r="K325" s="44">
        <v>3.12136e+002</v>
      </c>
      <c r="L325" s="44">
        <v>2.76555e+002</v>
      </c>
      <c r="M325" s="44">
        <v>2.4806399999999996e+002</v>
      </c>
      <c r="N325" s="44">
        <v>2.20824e+002</v>
      </c>
      <c r="O325" s="44">
        <v>1.99375e+002</v>
      </c>
      <c r="P325" s="44">
        <v>1.8324100000000004e+002</v>
      </c>
      <c r="Q325" s="44">
        <v>1.68666e+002</v>
      </c>
    </row>
    <row r="326" spans="1:17" x14ac:dyDescent="0.25">
      <c r="A326" t="s">
        <v>102</v>
      </c>
      <c r="B326" t="s">
        <v>43</v>
      </c>
      <c r="C326" t="s">
        <v>267</v>
      </c>
      <c r="D326" t="s">
        <v>267</v>
      </c>
      <c r="E326" t="s">
        <v>264</v>
      </c>
      <c r="F326" t="s">
        <v>28</v>
      </c>
      <c r="G326" t="s">
        <v>29</v>
      </c>
      <c r="H326" s="44">
        <v>4.6095446063512704e-001</v>
      </c>
      <c r="I326" s="44">
        <v>7.1114864435622064e-001</v>
      </c>
      <c r="J326" s="44">
        <v>7.9615410352342848e-001</v>
      </c>
      <c r="K326" s="44">
        <v>8.0722151682685568e-001</v>
      </c>
      <c r="L326" s="44">
        <v>8.0941196002314096e-001</v>
      </c>
      <c r="M326" s="44">
        <v>8.4188235812306272e-001</v>
      </c>
      <c r="N326" s="44">
        <v>8.6260940569193344e-001</v>
      </c>
      <c r="O326" s="44">
        <v>8.7055547979261104e-001</v>
      </c>
      <c r="P326" s="44">
        <v>8.7140251892497184e-001</v>
      </c>
      <c r="Q326" s="44">
        <v>8.8560058886160496e-001</v>
      </c>
    </row>
    <row r="327" spans="1:17" x14ac:dyDescent="0.25">
      <c r="A327" t="s">
        <v>102</v>
      </c>
      <c r="B327" t="s">
        <v>43</v>
      </c>
      <c r="C327" t="s">
        <v>267</v>
      </c>
      <c r="D327" t="s">
        <v>267</v>
      </c>
      <c r="E327" t="s">
        <v>264</v>
      </c>
      <c r="F327" t="s">
        <v>28</v>
      </c>
      <c r="G327" t="s">
        <v>30</v>
      </c>
      <c r="H327" s="44">
        <v>1.2445977085419748e+001</v>
      </c>
      <c r="I327" s="44">
        <v>1.9692595018878712e+001</v>
      </c>
      <c r="J327" s="44">
        <v>2.8876287069407592e+001</v>
      </c>
      <c r="K327" s="44">
        <v>4.0301244396595152e+001</v>
      </c>
      <c r="L327" s="44">
        <v>5.139951683693012e+001</v>
      </c>
      <c r="M327" s="44">
        <v>6.0226056733392896e+001</v>
      </c>
      <c r="N327" s="44">
        <v>6.9972492149311344e+001</v>
      </c>
      <c r="O327" s="44">
        <v>7.9629955544225696e+001</v>
      </c>
      <c r="P327" s="44">
        <v>9.054006364925648e+001</v>
      </c>
      <c r="Q327" s="44">
        <v>9.8991971497572976e+001</v>
      </c>
    </row>
    <row r="328" spans="1:17" x14ac:dyDescent="0.25">
      <c r="A328" t="s">
        <v>102</v>
      </c>
      <c r="B328" t="s">
        <v>43</v>
      </c>
      <c r="C328" t="s">
        <v>267</v>
      </c>
      <c r="D328" t="s">
        <v>267</v>
      </c>
      <c r="E328" t="s">
        <v>264</v>
      </c>
      <c r="F328" t="s">
        <v>28</v>
      </c>
      <c r="G328" t="s">
        <v>31</v>
      </c>
      <c r="H328" s="44">
        <v>5.63074e+002</v>
      </c>
      <c r="I328" s="44">
        <v>3.95874e+002</v>
      </c>
      <c r="J328" s="44">
        <v>3.23968e+002</v>
      </c>
      <c r="K328" s="44">
        <v>2.9337200000000008e+002</v>
      </c>
      <c r="L328" s="44">
        <v>2.54545e+002</v>
      </c>
      <c r="M328" s="44">
        <v>2.19909e+002</v>
      </c>
      <c r="N328" s="44">
        <v>2.0158e+002</v>
      </c>
      <c r="O328" s="44">
        <v>1.82856e+002</v>
      </c>
      <c r="P328" s="44">
        <v>1.6921199999999996e+002</v>
      </c>
      <c r="Q328" s="44">
        <v>1.5701499999999996e+002</v>
      </c>
    </row>
    <row r="329" spans="1:17" x14ac:dyDescent="0.25">
      <c r="A329" t="s">
        <v>102</v>
      </c>
      <c r="B329" t="s">
        <v>43</v>
      </c>
      <c r="C329" t="s">
        <v>277</v>
      </c>
      <c r="D329" t="s">
        <v>277</v>
      </c>
      <c r="E329" t="s">
        <v>264</v>
      </c>
      <c r="F329" t="s">
        <v>28</v>
      </c>
      <c r="G329" t="s">
        <v>29</v>
      </c>
      <c r="H329" s="44">
        <v>4.4865185101596064e-001</v>
      </c>
      <c r="I329" s="44">
        <v>5.0203160766188416e-001</v>
      </c>
      <c r="J329" s="44">
        <v>5.0743251026774912e-001</v>
      </c>
      <c r="K329" s="44">
        <v>5.1159133065795888e-001</v>
      </c>
      <c r="L329" s="44">
        <v>5.5312781378640736e-001</v>
      </c>
      <c r="M329" s="44">
        <v>5.5524679820983424e-001</v>
      </c>
      <c r="N329" s="44">
        <v>5.7875624077744176e-001</v>
      </c>
      <c r="O329" s="44">
        <v>5.7875624077744176e-001</v>
      </c>
      <c r="P329" s="44">
        <v>7.6807778177438272e-001</v>
      </c>
      <c r="Q329" s="44">
        <v>7.8605780345008896e-001</v>
      </c>
    </row>
    <row r="330" spans="1:17" x14ac:dyDescent="0.25">
      <c r="A330" t="s">
        <v>102</v>
      </c>
      <c r="B330" t="s">
        <v>43</v>
      </c>
      <c r="C330" t="s">
        <v>277</v>
      </c>
      <c r="D330" t="s">
        <v>277</v>
      </c>
      <c r="E330" t="s">
        <v>264</v>
      </c>
      <c r="F330" t="s">
        <v>28</v>
      </c>
      <c r="G330" t="s">
        <v>30</v>
      </c>
      <c r="H330" s="44">
        <v>2.096054352971178e+001</v>
      </c>
      <c r="I330" s="44">
        <v>3.5878393903539304e+001</v>
      </c>
      <c r="J330" s="44">
        <v>5.540470112397032e+001</v>
      </c>
      <c r="K330" s="44">
        <v>7.505757674627352e+001</v>
      </c>
      <c r="L330" s="44">
        <v>8.9445085763427008e+001</v>
      </c>
      <c r="M330" s="44">
        <v>1.0659184083913282e+002</v>
      </c>
      <c r="N330" s="44">
        <v>1.1938081095023838e+002</v>
      </c>
      <c r="O330" s="44">
        <v>1.369124117686087e+002</v>
      </c>
      <c r="P330" s="44">
        <v>1.1648393786136748e+002</v>
      </c>
      <c r="Q330" s="44">
        <v>1.2696957405976622e+002</v>
      </c>
    </row>
    <row r="331" spans="1:17" x14ac:dyDescent="0.25">
      <c r="A331" t="s">
        <v>102</v>
      </c>
      <c r="B331" t="s">
        <v>43</v>
      </c>
      <c r="C331" t="s">
        <v>277</v>
      </c>
      <c r="D331" t="s">
        <v>277</v>
      </c>
      <c r="E331" t="s">
        <v>264</v>
      </c>
      <c r="F331" t="s">
        <v>28</v>
      </c>
      <c r="G331" t="s">
        <v>31</v>
      </c>
      <c r="H331" s="44">
        <v>5.31165e+002</v>
      </c>
      <c r="I331" s="44">
        <v>4.1620200000000008e+002</v>
      </c>
      <c r="J331" s="44">
        <v>3.4148156000000008e+002</v>
      </c>
      <c r="K331" s="44">
        <v>2.9554500000000008e+002</v>
      </c>
      <c r="L331" s="44">
        <v>2.70087e+002</v>
      </c>
      <c r="M331" s="44">
        <v>2.41608e+002</v>
      </c>
      <c r="N331" s="44">
        <v>2.17546e+002</v>
      </c>
      <c r="O331" s="44">
        <v>1.9587799999999996e+002</v>
      </c>
      <c r="P331" s="44">
        <v>1.82107e+002</v>
      </c>
      <c r="Q331" s="44">
        <v>1.68002e+002</v>
      </c>
    </row>
    <row r="332" spans="1:17" x14ac:dyDescent="0.25">
      <c r="A332" t="s">
        <v>32</v>
      </c>
      <c r="B332" t="s">
        <v>43</v>
      </c>
      <c r="C332" t="s">
        <v>118</v>
      </c>
      <c r="D332" t="s">
        <v>118</v>
      </c>
      <c r="E332" t="s">
        <v>264</v>
      </c>
      <c r="F332" t="s">
        <v>28</v>
      </c>
      <c r="G332" t="s">
        <v>29</v>
      </c>
      <c r="H332" s="44">
        <v>3.476316551507628e-001</v>
      </c>
      <c r="I332" s="44">
        <v>5.667495990451e-001</v>
      </c>
      <c r="J332" s="44">
        <v>5.6894576376781056e-001</v>
      </c>
      <c r="K332" s="44">
        <v>5.7425128348212008e-001</v>
      </c>
      <c r="L332" s="44">
        <v>6.042557874981672e-001</v>
      </c>
      <c r="M332" s="44">
        <v>6.0626127273177712e-001</v>
      </c>
      <c r="N332" s="44">
        <v>6.1400054503061648e-001</v>
      </c>
      <c r="O332" s="44">
        <v>6.21863281790982e-001</v>
      </c>
      <c r="P332" s="44">
        <v>6.316080393234312e-001</v>
      </c>
      <c r="Q332" s="44">
        <v>6.31823289864908e-001</v>
      </c>
    </row>
    <row r="333" spans="1:17" x14ac:dyDescent="0.25">
      <c r="A333" t="s">
        <v>32</v>
      </c>
      <c r="B333" t="s">
        <v>43</v>
      </c>
      <c r="C333" t="s">
        <v>118</v>
      </c>
      <c r="D333" t="s">
        <v>118</v>
      </c>
      <c r="E333" t="s">
        <v>264</v>
      </c>
      <c r="F333" t="s">
        <v>28</v>
      </c>
      <c r="G333" t="s">
        <v>30</v>
      </c>
      <c r="H333" s="44">
        <v>1.0852196669217424e+001</v>
      </c>
      <c r="I333" s="44">
        <v>1.366259112024379e+001</v>
      </c>
      <c r="J333" s="44">
        <v>2.1322103527413024e+001</v>
      </c>
      <c r="K333" s="44">
        <v>2.9051682929045864e+001</v>
      </c>
      <c r="L333" s="44">
        <v>3.4860227365143944e+001</v>
      </c>
      <c r="M333" s="44">
        <v>4.225766647797876e+001</v>
      </c>
      <c r="N333" s="44">
        <v>4.894529180372544e+001</v>
      </c>
      <c r="O333" s="44">
        <v>5.5733326758887424e+001</v>
      </c>
      <c r="P333" s="44">
        <v>6.185818702075328e+001</v>
      </c>
      <c r="Q333" s="44">
        <v>6.9045172445932864e+001</v>
      </c>
    </row>
    <row r="334" spans="1:17" x14ac:dyDescent="0.25">
      <c r="A334" t="s">
        <v>32</v>
      </c>
      <c r="B334" t="s">
        <v>43</v>
      </c>
      <c r="C334" t="s">
        <v>118</v>
      </c>
      <c r="D334" t="s">
        <v>118</v>
      </c>
      <c r="E334" t="s">
        <v>264</v>
      </c>
      <c r="F334" t="s">
        <v>28</v>
      </c>
      <c r="G334" t="s">
        <v>31</v>
      </c>
      <c r="H334" s="44">
        <v>5.e+002</v>
      </c>
      <c r="I334" s="44">
        <v>3.58e+002</v>
      </c>
      <c r="J334" s="44">
        <v>2.81e+002</v>
      </c>
      <c r="K334" s="44">
        <v>2.48e+002</v>
      </c>
      <c r="L334" s="44">
        <v>2.16e+002</v>
      </c>
      <c r="M334" s="44">
        <v>1.91e+002</v>
      </c>
      <c r="N334" s="44">
        <v>1.7e+002</v>
      </c>
      <c r="O334" s="44">
        <v>1.54e+002</v>
      </c>
      <c r="P334" s="44">
        <v>1.43e+002</v>
      </c>
      <c r="Q334" s="44">
        <v>1.3e+002</v>
      </c>
    </row>
    <row r="335" spans="1:17" x14ac:dyDescent="0.25">
      <c r="A335" t="s">
        <v>32</v>
      </c>
      <c r="B335" t="s">
        <v>43</v>
      </c>
      <c r="C335" t="s">
        <v>140</v>
      </c>
      <c r="D335" t="s">
        <v>140</v>
      </c>
      <c r="E335" t="s">
        <v>264</v>
      </c>
      <c r="F335" t="s">
        <v>28</v>
      </c>
      <c r="G335" t="s">
        <v>29</v>
      </c>
      <c r="H335" s="44">
        <v>6.3485332844724592e-001</v>
      </c>
      <c r="I335" s="44">
        <v>7.2577260915008144e-001</v>
      </c>
      <c r="J335" s="44">
        <v>7.6721915026470208e-001</v>
      </c>
      <c r="K335" s="44">
        <v>7.8702324627852896e-001</v>
      </c>
      <c r="L335" s="44">
        <v>8.145454029071392e-001</v>
      </c>
      <c r="M335" s="44">
        <v>8.1622740822144896e-001</v>
      </c>
      <c r="N335" s="44">
        <v>8.2784923772759984e-001</v>
      </c>
      <c r="O335" s="44">
        <v>8.4969214477323024e-001</v>
      </c>
      <c r="P335" s="44">
        <v>8.5533099865480944e-001</v>
      </c>
      <c r="Q335" s="44">
        <v>8.6062187045332944e-001</v>
      </c>
    </row>
    <row r="336" spans="1:17" x14ac:dyDescent="0.25">
      <c r="A336" t="s">
        <v>32</v>
      </c>
      <c r="B336" t="s">
        <v>43</v>
      </c>
      <c r="C336" t="s">
        <v>140</v>
      </c>
      <c r="D336" t="s">
        <v>140</v>
      </c>
      <c r="E336" t="s">
        <v>264</v>
      </c>
      <c r="F336" t="s">
        <v>28</v>
      </c>
      <c r="G336" t="s">
        <v>30</v>
      </c>
      <c r="H336" s="44">
        <v>5.0502802759238952e+000</v>
      </c>
      <c r="I336" s="44">
        <v>1.04340316720008e+001</v>
      </c>
      <c r="J336" s="44">
        <v>1.5858941243488122e+001</v>
      </c>
      <c r="K336" s="44">
        <v>2.1358601440595152e+001</v>
      </c>
      <c r="L336" s="44">
        <v>2.6503727679580192e+001</v>
      </c>
      <c r="M336" s="44">
        <v>3.227536126131468e+001</v>
      </c>
      <c r="N336" s="44">
        <v>3.7580656480578624e+001</v>
      </c>
      <c r="O336" s="44">
        <v>4.2471177069319992e+001</v>
      </c>
      <c r="P336" s="44">
        <v>4.7989298874728864e+001</v>
      </c>
      <c r="Q336" s="44">
        <v>5.351005197921344e+001</v>
      </c>
    </row>
    <row r="337" spans="1:17" x14ac:dyDescent="0.25">
      <c r="A337" t="s">
        <v>32</v>
      </c>
      <c r="B337" t="s">
        <v>43</v>
      </c>
      <c r="C337" t="s">
        <v>140</v>
      </c>
      <c r="D337" t="s">
        <v>140</v>
      </c>
      <c r="E337" t="s">
        <v>264</v>
      </c>
      <c r="F337" t="s">
        <v>28</v>
      </c>
      <c r="G337" t="s">
        <v>31</v>
      </c>
      <c r="H337" s="44">
        <v>5.05e+002</v>
      </c>
      <c r="I337" s="44">
        <v>3.81e+002</v>
      </c>
      <c r="J337" s="44">
        <v>3.01e+002</v>
      </c>
      <c r="K337" s="44">
        <v>2.52e+002</v>
      </c>
      <c r="L337" s="44">
        <v>2.16e+002</v>
      </c>
      <c r="M337" s="44">
        <v>1.93e+002</v>
      </c>
      <c r="N337" s="44">
        <v>1.7e+002</v>
      </c>
      <c r="O337" s="44">
        <v>1.54e+002</v>
      </c>
      <c r="P337" s="44">
        <v>1.42e+002</v>
      </c>
      <c r="Q337" s="44">
        <v>1.31e+002</v>
      </c>
    </row>
    <row r="338" spans="1:17" x14ac:dyDescent="0.25">
      <c r="A338" t="s">
        <v>32</v>
      </c>
      <c r="B338" t="s">
        <v>43</v>
      </c>
      <c r="C338" t="s">
        <v>141</v>
      </c>
      <c r="D338" t="s">
        <v>141</v>
      </c>
      <c r="E338" t="s">
        <v>264</v>
      </c>
      <c r="F338" t="s">
        <v>28</v>
      </c>
      <c r="G338" t="s">
        <v>29</v>
      </c>
      <c r="H338" s="44">
        <v>5.2072934989677912e-001</v>
      </c>
      <c r="I338" s="44">
        <v>6.1291349067805328e-001</v>
      </c>
      <c r="J338" s="44">
        <v>6.4327186818695616e-001</v>
      </c>
      <c r="K338" s="44">
        <v>6.747946821028508e-001</v>
      </c>
      <c r="L338" s="44">
        <v>7.6506354648463104e-001</v>
      </c>
      <c r="M338" s="44">
        <v>7.7699952051309104e-001</v>
      </c>
      <c r="N338" s="44">
        <v>7.8894706989868448e-001</v>
      </c>
      <c r="O338" s="44">
        <v>8.6296301985040192e-001</v>
      </c>
      <c r="P338" s="44">
        <v>8.7571060449631376e-001</v>
      </c>
      <c r="Q338" s="44">
        <v>8.7571060449631376e-001</v>
      </c>
    </row>
    <row r="339" spans="1:17" x14ac:dyDescent="0.25">
      <c r="A339" t="s">
        <v>32</v>
      </c>
      <c r="B339" t="s">
        <v>43</v>
      </c>
      <c r="C339" t="s">
        <v>141</v>
      </c>
      <c r="D339" t="s">
        <v>141</v>
      </c>
      <c r="E339" t="s">
        <v>264</v>
      </c>
      <c r="F339" t="s">
        <v>28</v>
      </c>
      <c r="G339" t="s">
        <v>30</v>
      </c>
      <c r="H339" s="44">
        <v>5.1448015804906944e+000</v>
      </c>
      <c r="I339" s="44">
        <v>1.000219329427243e+001</v>
      </c>
      <c r="J339" s="44">
        <v>1.5142548640956556e+001</v>
      </c>
      <c r="K339" s="44">
        <v>1.9676391275726924e+001</v>
      </c>
      <c r="L339" s="44">
        <v>2.2130552665755276e+001</v>
      </c>
      <c r="M339" s="44">
        <v>2.655032886966728e+001</v>
      </c>
      <c r="N339" s="44">
        <v>3.0536462719181e+001</v>
      </c>
      <c r="O339" s="44">
        <v>3.2248277364416888e+001</v>
      </c>
      <c r="P339" s="44">
        <v>3.6090743250465536e+001</v>
      </c>
      <c r="Q339" s="44">
        <v>4.0385170247815408e+001</v>
      </c>
    </row>
    <row r="340" spans="1:17" x14ac:dyDescent="0.25">
      <c r="A340" t="s">
        <v>32</v>
      </c>
      <c r="B340" t="s">
        <v>43</v>
      </c>
      <c r="C340" t="s">
        <v>141</v>
      </c>
      <c r="D340" t="s">
        <v>141</v>
      </c>
      <c r="E340" t="s">
        <v>264</v>
      </c>
      <c r="F340" t="s">
        <v>28</v>
      </c>
      <c r="G340" t="s">
        <v>31</v>
      </c>
      <c r="H340" s="44">
        <v>5.21e+002</v>
      </c>
      <c r="I340" s="44">
        <v>3.95e+002</v>
      </c>
      <c r="J340" s="44">
        <v>3.24e+002</v>
      </c>
      <c r="K340" s="44">
        <v>2.7e+002</v>
      </c>
      <c r="L340" s="44">
        <v>2.35e+002</v>
      </c>
      <c r="M340" s="44">
        <v>2.07e+002</v>
      </c>
      <c r="N340" s="44">
        <v>1.84e+002</v>
      </c>
      <c r="O340" s="44">
        <v>1.64e+002</v>
      </c>
      <c r="P340" s="44">
        <v>1.48e+002</v>
      </c>
      <c r="Q340" s="44">
        <v>1.39e+002</v>
      </c>
    </row>
    <row r="341" spans="1:17" x14ac:dyDescent="0.25">
      <c r="A341" t="s">
        <v>32</v>
      </c>
      <c r="B341" t="s">
        <v>43</v>
      </c>
      <c r="C341" t="s">
        <v>142</v>
      </c>
      <c r="D341" t="s">
        <v>142</v>
      </c>
      <c r="E341" t="s">
        <v>264</v>
      </c>
      <c r="F341" t="s">
        <v>28</v>
      </c>
      <c r="G341" t="s">
        <v>29</v>
      </c>
      <c r="H341" s="44">
        <v>6.6615049696347608e-001</v>
      </c>
      <c r="I341" s="44">
        <v>7.3673664105593504e-001</v>
      </c>
      <c r="J341" s="44">
        <v>8.32572182784984e-001</v>
      </c>
      <c r="K341" s="44">
        <v>8.7110881680018576e-001</v>
      </c>
      <c r="L341" s="44">
        <v>8.8274622987181264e-001</v>
      </c>
      <c r="M341" s="44">
        <v>8.9233602572295072e-001</v>
      </c>
      <c r="N341" s="44">
        <v>8.9384480820898272e-001</v>
      </c>
      <c r="O341" s="44">
        <v>9.1690479397825792e-001</v>
      </c>
      <c r="P341" s="44">
        <v>9.247038764666344e-001</v>
      </c>
      <c r="Q341" s="44">
        <v>9.3448778248022736e-001</v>
      </c>
    </row>
    <row r="342" spans="1:17" x14ac:dyDescent="0.25">
      <c r="A342" t="s">
        <v>32</v>
      </c>
      <c r="B342" t="s">
        <v>43</v>
      </c>
      <c r="C342" t="s">
        <v>142</v>
      </c>
      <c r="D342" t="s">
        <v>142</v>
      </c>
      <c r="E342" t="s">
        <v>264</v>
      </c>
      <c r="F342" t="s">
        <v>28</v>
      </c>
      <c r="G342" t="s">
        <v>30</v>
      </c>
      <c r="H342" s="44">
        <v>2.4325170466478844e+000</v>
      </c>
      <c r="I342" s="44">
        <v>5.7301537863362416e+000</v>
      </c>
      <c r="J342" s="44">
        <v>8.226839542358264e+000</v>
      </c>
      <c r="K342" s="44">
        <v>1.0967362897846596e+001</v>
      </c>
      <c r="L342" s="44">
        <v>1.3892739705696238e+001</v>
      </c>
      <c r="M342" s="44">
        <v>1.6892182500102004e+001</v>
      </c>
      <c r="N342" s="44">
        <v>1.9936078045150372e+001</v>
      </c>
      <c r="O342" s="44">
        <v>2.2582103285690216e+001</v>
      </c>
      <c r="P342" s="44">
        <v>2.5498051327117648e+001</v>
      </c>
      <c r="Q342" s="44">
        <v>2.8193218301792424e+001</v>
      </c>
    </row>
    <row r="343" spans="1:17" x14ac:dyDescent="0.25">
      <c r="A343" t="s">
        <v>32</v>
      </c>
      <c r="B343" t="s">
        <v>43</v>
      </c>
      <c r="C343" t="s">
        <v>142</v>
      </c>
      <c r="D343" t="s">
        <v>142</v>
      </c>
      <c r="E343" t="s">
        <v>264</v>
      </c>
      <c r="F343" t="s">
        <v>28</v>
      </c>
      <c r="G343" t="s">
        <v>31</v>
      </c>
      <c r="H343" s="44">
        <v>5.1e+002</v>
      </c>
      <c r="I343" s="44">
        <v>3.82e+002</v>
      </c>
      <c r="J343" s="44">
        <v>3.17e+002</v>
      </c>
      <c r="K343" s="44">
        <v>2.56e+002</v>
      </c>
      <c r="L343" s="44">
        <v>2.18e+002</v>
      </c>
      <c r="M343" s="44">
        <v>1.91e+002</v>
      </c>
      <c r="N343" s="44">
        <v>1.7e+002</v>
      </c>
      <c r="O343" s="44">
        <v>1.55e+002</v>
      </c>
      <c r="P343" s="44">
        <v>1.42e+002</v>
      </c>
      <c r="Q343" s="44">
        <v>1.3e+002</v>
      </c>
    </row>
    <row r="344" spans="1:17" x14ac:dyDescent="0.25">
      <c r="A344" t="s">
        <v>32</v>
      </c>
      <c r="B344" t="s">
        <v>43</v>
      </c>
      <c r="C344" t="s">
        <v>143</v>
      </c>
      <c r="D344" t="s">
        <v>143</v>
      </c>
      <c r="E344" t="s">
        <v>264</v>
      </c>
      <c r="F344" t="s">
        <v>28</v>
      </c>
      <c r="G344" t="s">
        <v>29</v>
      </c>
      <c r="H344" s="44">
        <v>6.4568799384080784e-001</v>
      </c>
      <c r="I344" s="44">
        <v>6.810530714029408e-001</v>
      </c>
      <c r="J344" s="44">
        <v>7.4678103410358896e-001</v>
      </c>
      <c r="K344" s="44">
        <v>7.7332896692531984e-001</v>
      </c>
      <c r="L344" s="44">
        <v>8.1847273324480064e-001</v>
      </c>
      <c r="M344" s="44">
        <v>8.3648318287541984e-001</v>
      </c>
      <c r="N344" s="44">
        <v>8.4417233887899104e-001</v>
      </c>
      <c r="O344" s="44">
        <v>8.4713466152286112e-001</v>
      </c>
      <c r="P344" s="44">
        <v>8.6280898452371392e-001</v>
      </c>
      <c r="Q344" s="44">
        <v>9.0051104921268816e-001</v>
      </c>
    </row>
    <row r="345" spans="1:17" x14ac:dyDescent="0.25">
      <c r="A345" t="s">
        <v>32</v>
      </c>
      <c r="B345" t="s">
        <v>43</v>
      </c>
      <c r="C345" t="s">
        <v>143</v>
      </c>
      <c r="D345" t="s">
        <v>143</v>
      </c>
      <c r="E345" t="s">
        <v>264</v>
      </c>
      <c r="F345" t="s">
        <v>28</v>
      </c>
      <c r="G345" t="s">
        <v>30</v>
      </c>
      <c r="H345" s="44">
        <v>5.3483603436340808e+000</v>
      </c>
      <c r="I345" s="44">
        <v>1.1534797057101902e+001</v>
      </c>
      <c r="J345" s="44">
        <v>1.697792751499233e+001</v>
      </c>
      <c r="K345" s="44">
        <v>2.1748213849142784e+001</v>
      </c>
      <c r="L345" s="44">
        <v>2.6815565130136204e+001</v>
      </c>
      <c r="M345" s="44">
        <v>3.1928557100136372e+001</v>
      </c>
      <c r="N345" s="44">
        <v>3.7649291465329176e+001</v>
      </c>
      <c r="O345" s="44">
        <v>4.326336703718704e+001</v>
      </c>
      <c r="P345" s="44">
        <v>4.8084106458547744e+001</v>
      </c>
      <c r="Q345" s="44">
        <v>5.168281799471356e+001</v>
      </c>
    </row>
    <row r="346" spans="1:17" x14ac:dyDescent="0.25">
      <c r="A346" t="s">
        <v>32</v>
      </c>
      <c r="B346" t="s">
        <v>43</v>
      </c>
      <c r="C346" t="s">
        <v>143</v>
      </c>
      <c r="D346" t="s">
        <v>143</v>
      </c>
      <c r="E346" t="s">
        <v>264</v>
      </c>
      <c r="F346" t="s">
        <v>28</v>
      </c>
      <c r="G346" t="s">
        <v>31</v>
      </c>
      <c r="H346" s="44">
        <v>4.98e+002</v>
      </c>
      <c r="I346" s="44">
        <v>3.66e+002</v>
      </c>
      <c r="J346" s="44">
        <v>3.02e+002</v>
      </c>
      <c r="K346" s="44">
        <v>2.64e+002</v>
      </c>
      <c r="L346" s="44">
        <v>2.29e+002</v>
      </c>
      <c r="M346" s="44">
        <v>2.05e+002</v>
      </c>
      <c r="N346" s="44">
        <v>1.86e+002</v>
      </c>
      <c r="O346" s="44">
        <v>1.68e+002</v>
      </c>
      <c r="P346" s="44">
        <v>1.57e+002</v>
      </c>
      <c r="Q346" s="44">
        <v>1.45e+002</v>
      </c>
    </row>
    <row r="347" spans="1:17" x14ac:dyDescent="0.25">
      <c r="A347" t="s">
        <v>32</v>
      </c>
      <c r="B347" t="s">
        <v>43</v>
      </c>
      <c r="C347" t="s">
        <v>165</v>
      </c>
      <c r="D347" t="s">
        <v>165</v>
      </c>
      <c r="E347" t="s">
        <v>264</v>
      </c>
      <c r="F347" t="s">
        <v>28</v>
      </c>
      <c r="G347" t="s">
        <v>29</v>
      </c>
      <c r="H347" s="44">
        <v>6.2151042641219152e-001</v>
      </c>
      <c r="I347" s="44">
        <v>7.4981953886775184e-001</v>
      </c>
      <c r="J347" s="44">
        <v>7.9194858520967152e-001</v>
      </c>
      <c r="K347" s="44">
        <v>8.2046040458221584e-001</v>
      </c>
      <c r="L347" s="44">
        <v>8.2767178111811056e-001</v>
      </c>
      <c r="M347" s="44">
        <v>8.3001133079689792e-001</v>
      </c>
      <c r="N347" s="44">
        <v>8.3775806149816016e-001</v>
      </c>
      <c r="O347" s="44">
        <v>8.4591270088775248e-001</v>
      </c>
      <c r="P347" s="44">
        <v>8.6091322064907776e-001</v>
      </c>
      <c r="Q347" s="44">
        <v>8.6730940352190272e-001</v>
      </c>
    </row>
    <row r="348" spans="1:17" x14ac:dyDescent="0.25">
      <c r="A348" t="s">
        <v>32</v>
      </c>
      <c r="B348" t="s">
        <v>43</v>
      </c>
      <c r="C348" t="s">
        <v>165</v>
      </c>
      <c r="D348" t="s">
        <v>165</v>
      </c>
      <c r="E348" t="s">
        <v>264</v>
      </c>
      <c r="F348" t="s">
        <v>28</v>
      </c>
      <c r="G348" t="s">
        <v>30</v>
      </c>
      <c r="H348" s="44">
        <v>4.8425376237328992e+000</v>
      </c>
      <c r="I348" s="44">
        <v>9.0873357886760144e+000</v>
      </c>
      <c r="J348" s="44">
        <v>1.3912869745262352e+001</v>
      </c>
      <c r="K348" s="44">
        <v>1.8322895118442248e+001</v>
      </c>
      <c r="L348" s="44">
        <v>2.333805620345648e+001</v>
      </c>
      <c r="M348" s="44">
        <v>2.844018900017196e+001</v>
      </c>
      <c r="N348" s="44">
        <v>3.32475807057022e+001</v>
      </c>
      <c r="O348" s="44">
        <v>3.8006933815511888e+001</v>
      </c>
      <c r="P348" s="44">
        <v>4.2277872007011024e+001</v>
      </c>
      <c r="Q348" s="44">
        <v>4.6850761739029552e+001</v>
      </c>
    </row>
    <row r="349" spans="1:17" x14ac:dyDescent="0.25">
      <c r="A349" t="s">
        <v>32</v>
      </c>
      <c r="B349" t="s">
        <v>43</v>
      </c>
      <c r="C349" t="s">
        <v>165</v>
      </c>
      <c r="D349" t="s">
        <v>165</v>
      </c>
      <c r="E349" t="s">
        <v>264</v>
      </c>
      <c r="F349" t="s">
        <v>28</v>
      </c>
      <c r="G349" t="s">
        <v>31</v>
      </c>
      <c r="H349" s="44">
        <v>5.28e+002</v>
      </c>
      <c r="I349" s="44">
        <v>3.96e+002</v>
      </c>
      <c r="J349" s="44">
        <v>3.28e+002</v>
      </c>
      <c r="K349" s="44">
        <v>2.7173592e+002</v>
      </c>
      <c r="L349" s="44">
        <v>2.37e+002</v>
      </c>
      <c r="M349" s="44">
        <v>2.0427490000000004e+002</v>
      </c>
      <c r="N349" s="44">
        <v>1.81e+002</v>
      </c>
      <c r="O349" s="44">
        <v>1.6667671e+002</v>
      </c>
      <c r="P349" s="44">
        <v>1.53e+002</v>
      </c>
      <c r="Q349" s="44">
        <v>1.41e+002</v>
      </c>
    </row>
    <row r="350" spans="1:17" x14ac:dyDescent="0.25">
      <c r="A350" t="s">
        <v>32</v>
      </c>
      <c r="B350" t="s">
        <v>43</v>
      </c>
      <c r="C350" t="s">
        <v>166</v>
      </c>
      <c r="D350" t="s">
        <v>166</v>
      </c>
      <c r="E350" t="s">
        <v>264</v>
      </c>
      <c r="F350" t="s">
        <v>28</v>
      </c>
      <c r="G350" t="s">
        <v>29</v>
      </c>
      <c r="H350" s="44">
        <v>5.1213608625346736e-001</v>
      </c>
      <c r="I350" s="44">
        <v>5.7140796306982112e-001</v>
      </c>
      <c r="J350" s="44">
        <v>6.1812375053233048e-001</v>
      </c>
      <c r="K350" s="44">
        <v>6.3944374128018992e-001</v>
      </c>
      <c r="L350" s="44">
        <v>8.7990632032493056e-001</v>
      </c>
      <c r="M350" s="44">
        <v>8.8504748720744544e-001</v>
      </c>
      <c r="N350" s="44">
        <v>8.947653843960056e-001</v>
      </c>
      <c r="O350" s="44">
        <v>9.004048511451624e-001</v>
      </c>
      <c r="P350" s="44">
        <v>9.071186020169248e-001</v>
      </c>
      <c r="Q350" s="44">
        <v>9.1204963612562016e-001</v>
      </c>
    </row>
    <row r="351" spans="1:17" x14ac:dyDescent="0.25">
      <c r="A351" t="s">
        <v>32</v>
      </c>
      <c r="B351" t="s">
        <v>43</v>
      </c>
      <c r="C351" t="s">
        <v>166</v>
      </c>
      <c r="D351" t="s">
        <v>166</v>
      </c>
      <c r="E351" t="s">
        <v>264</v>
      </c>
      <c r="F351" t="s">
        <v>28</v>
      </c>
      <c r="G351" t="s">
        <v>30</v>
      </c>
      <c r="H351" s="44">
        <v>4.2578212758107056e+000</v>
      </c>
      <c r="I351" s="44">
        <v>8.9787186744500496e+000</v>
      </c>
      <c r="J351" s="44">
        <v>1.320559248911395e+001</v>
      </c>
      <c r="K351" s="44">
        <v>1.8034130585600972e+001</v>
      </c>
      <c r="L351" s="44">
        <v>1.6439157999433884e+001</v>
      </c>
      <c r="M351" s="44">
        <v>2.0191749397367424e+001</v>
      </c>
      <c r="N351" s="44">
        <v>2.3705447281931996e+001</v>
      </c>
      <c r="O351" s="44">
        <v>2.7506485410752716e+001</v>
      </c>
      <c r="P351" s="44">
        <v>3.0816991223873344e+001</v>
      </c>
      <c r="Q351" s="44">
        <v>3.425305569919348e+001</v>
      </c>
    </row>
    <row r="352" spans="1:17" x14ac:dyDescent="0.25">
      <c r="A352" t="s">
        <v>32</v>
      </c>
      <c r="B352" t="s">
        <v>43</v>
      </c>
      <c r="C352" t="s">
        <v>166</v>
      </c>
      <c r="D352" t="s">
        <v>166</v>
      </c>
      <c r="E352" t="s">
        <v>264</v>
      </c>
      <c r="F352" t="s">
        <v>28</v>
      </c>
      <c r="G352" t="s">
        <v>31</v>
      </c>
      <c r="H352" s="44">
        <v>5.5880421e+002</v>
      </c>
      <c r="I352" s="44">
        <v>3.9338010000000008e+002</v>
      </c>
      <c r="J352" s="44">
        <v>3.1830521e+002</v>
      </c>
      <c r="K352" s="44">
        <v>2.7556673000000004e+002</v>
      </c>
      <c r="L352" s="44">
        <v>2.43e+002</v>
      </c>
      <c r="M352" s="44">
        <v>2.2270851999999996e+002</v>
      </c>
      <c r="N352" s="44">
        <v>1.9484712e+002</v>
      </c>
      <c r="O352" s="44">
        <v>1.7581405e+002</v>
      </c>
      <c r="P352" s="44">
        <v>1.5972142999999996e+002</v>
      </c>
      <c r="Q352" s="44">
        <v>1.4554734e+002</v>
      </c>
    </row>
    <row r="353" spans="1:17" x14ac:dyDescent="0.25">
      <c r="A353" t="s">
        <v>32</v>
      </c>
      <c r="B353" t="s">
        <v>43</v>
      </c>
      <c r="C353" t="s">
        <v>167</v>
      </c>
      <c r="D353" t="s">
        <v>167</v>
      </c>
      <c r="E353" t="s">
        <v>264</v>
      </c>
      <c r="F353" t="s">
        <v>28</v>
      </c>
      <c r="G353" t="s">
        <v>29</v>
      </c>
      <c r="H353" s="44">
        <v>5.9320300432945136e-001</v>
      </c>
      <c r="I353" s="44">
        <v>6.6637819803375984e-001</v>
      </c>
      <c r="J353" s="44">
        <v>7.2992398873147248e-001</v>
      </c>
      <c r="K353" s="44">
        <v>7.5271906554500384e-001</v>
      </c>
      <c r="L353" s="44">
        <v>7.7405000186401744e-001</v>
      </c>
      <c r="M353" s="44">
        <v>8.253213008611936e-001</v>
      </c>
      <c r="N353" s="44">
        <v>8.3176985064244608e-001</v>
      </c>
      <c r="O353" s="44">
        <v>8.7639417495765312e-001</v>
      </c>
      <c r="P353" s="44">
        <v>8.8036872778586096e-001</v>
      </c>
      <c r="Q353" s="44">
        <v>8.8861815221092816e-001</v>
      </c>
    </row>
    <row r="354" spans="1:17" x14ac:dyDescent="0.25">
      <c r="A354" t="s">
        <v>32</v>
      </c>
      <c r="B354" t="s">
        <v>43</v>
      </c>
      <c r="C354" t="s">
        <v>167</v>
      </c>
      <c r="D354" t="s">
        <v>167</v>
      </c>
      <c r="E354" t="s">
        <v>264</v>
      </c>
      <c r="F354" t="s">
        <v>28</v>
      </c>
      <c r="G354" t="s">
        <v>30</v>
      </c>
      <c r="H354" s="44">
        <v>3.5360938657626956e+000</v>
      </c>
      <c r="I354" s="44">
        <v>8.0314900082826752e+000</v>
      </c>
      <c r="J354" s="44">
        <v>1.2021647087988928e+001</v>
      </c>
      <c r="K354" s="44">
        <v>1.6205828235593162e+001</v>
      </c>
      <c r="L354" s="44">
        <v>2.0367154700670364e+001</v>
      </c>
      <c r="M354" s="44">
        <v>2.331537418331136e+001</v>
      </c>
      <c r="N354" s="44">
        <v>2.7271670355606596e+001</v>
      </c>
      <c r="O354" s="44">
        <v>3.0016055805565632e+001</v>
      </c>
      <c r="P354" s="44">
        <v>3.3956071662900684e+001</v>
      </c>
      <c r="Q354" s="44">
        <v>3.7676150096200288e+001</v>
      </c>
    </row>
    <row r="355" spans="1:17" x14ac:dyDescent="0.25">
      <c r="A355" t="s">
        <v>32</v>
      </c>
      <c r="B355" t="s">
        <v>43</v>
      </c>
      <c r="C355" t="s">
        <v>167</v>
      </c>
      <c r="D355" t="s">
        <v>167</v>
      </c>
      <c r="E355" t="s">
        <v>264</v>
      </c>
      <c r="F355" t="s">
        <v>28</v>
      </c>
      <c r="G355" t="s">
        <v>31</v>
      </c>
      <c r="H355" s="44">
        <v>5.3245515e+002</v>
      </c>
      <c r="I355" s="44">
        <v>3.7715702e+002</v>
      </c>
      <c r="J355" s="44">
        <v>2.9508280000000008e+002</v>
      </c>
      <c r="K355" s="44">
        <v>2.5292745e+002</v>
      </c>
      <c r="L355" s="44">
        <v>2.1912485e+002</v>
      </c>
      <c r="M355" s="44">
        <v>1.93e+002</v>
      </c>
      <c r="N355" s="44">
        <v>1.7073269e+002</v>
      </c>
      <c r="O355" s="44">
        <v>1.5466927999999996e+002</v>
      </c>
      <c r="P355" s="44">
        <v>1.4029414e+002</v>
      </c>
      <c r="Q355" s="44">
        <v>1.295971e+002</v>
      </c>
    </row>
    <row r="356" spans="1:17" x14ac:dyDescent="0.25">
      <c r="A356" t="s">
        <v>32</v>
      </c>
      <c r="B356" t="s">
        <v>43</v>
      </c>
      <c r="C356" t="s">
        <v>168</v>
      </c>
      <c r="D356" t="s">
        <v>168</v>
      </c>
      <c r="E356" t="s">
        <v>264</v>
      </c>
      <c r="F356" t="s">
        <v>28</v>
      </c>
      <c r="G356" t="s">
        <v>29</v>
      </c>
      <c r="H356" s="44">
        <v>6.0355431140518296e-001</v>
      </c>
      <c r="I356" s="44">
        <v>7.052321774449272e-001</v>
      </c>
      <c r="J356" s="44">
        <v>7.4082231068616096e-001</v>
      </c>
      <c r="K356" s="44">
        <v>7.8024660837741392e-001</v>
      </c>
      <c r="L356" s="44">
        <v>8.0169026714897744e-001</v>
      </c>
      <c r="M356" s="44">
        <v>8.5768915226098048e-001</v>
      </c>
      <c r="N356" s="44">
        <v>8.6230446540918608e-001</v>
      </c>
      <c r="O356" s="44">
        <v>8.6537477000385744e-001</v>
      </c>
      <c r="P356" s="44">
        <v>8.8170141602893856e-001</v>
      </c>
      <c r="Q356" s="44">
        <v>8.8332689041176144e-001</v>
      </c>
    </row>
    <row r="357" spans="1:17" x14ac:dyDescent="0.25">
      <c r="A357" t="s">
        <v>32</v>
      </c>
      <c r="B357" t="s">
        <v>43</v>
      </c>
      <c r="C357" t="s">
        <v>168</v>
      </c>
      <c r="D357" t="s">
        <v>168</v>
      </c>
      <c r="E357" t="s">
        <v>264</v>
      </c>
      <c r="F357" t="s">
        <v>28</v>
      </c>
      <c r="G357" t="s">
        <v>30</v>
      </c>
      <c r="H357" s="44">
        <v>5.2603117491550384e+000</v>
      </c>
      <c r="I357" s="44">
        <v>1.0586465415197144e+001</v>
      </c>
      <c r="J357" s="44">
        <v>1.5927622533995398e+001</v>
      </c>
      <c r="K357" s="44">
        <v>2.0818737928193836e+001</v>
      </c>
      <c r="L357" s="44">
        <v>2.5823874548510356e+001</v>
      </c>
      <c r="M357" s="44">
        <v>2.9158456359832308e+001</v>
      </c>
      <c r="N357" s="44">
        <v>3.4304344200705676e+001</v>
      </c>
      <c r="O357" s="44">
        <v>3.944821876285996e+001</v>
      </c>
      <c r="P357" s="44">
        <v>4.3765928654012032e+001</v>
      </c>
      <c r="Q357" s="44">
        <v>4.863832934232836e+001</v>
      </c>
    </row>
    <row r="358" spans="1:17" x14ac:dyDescent="0.25">
      <c r="A358" t="s">
        <v>32</v>
      </c>
      <c r="B358" t="s">
        <v>43</v>
      </c>
      <c r="C358" t="s">
        <v>168</v>
      </c>
      <c r="D358" t="s">
        <v>168</v>
      </c>
      <c r="E358" t="s">
        <v>264</v>
      </c>
      <c r="F358" t="s">
        <v>28</v>
      </c>
      <c r="G358" t="s">
        <v>31</v>
      </c>
      <c r="H358" s="44">
        <v>4.8000368000000008e+002</v>
      </c>
      <c r="I358" s="44">
        <v>3.4889499e+002</v>
      </c>
      <c r="J358" s="44">
        <v>2.81e+002</v>
      </c>
      <c r="K358" s="44">
        <v>2.3608078000000004e+002</v>
      </c>
      <c r="L358" s="44">
        <v>2.0117593e+002</v>
      </c>
      <c r="M358" s="44">
        <v>1.7541866000000004e+002</v>
      </c>
      <c r="N358" s="44">
        <v>1.5779592999999996e+002</v>
      </c>
      <c r="O358" s="44">
        <v>1.4354087000000002e+002</v>
      </c>
      <c r="P358" s="44">
        <v>1.3072698e+002</v>
      </c>
      <c r="Q358" s="44">
        <v>1.2179593e+002</v>
      </c>
    </row>
    <row r="359" spans="1:17" x14ac:dyDescent="0.25">
      <c r="A359" t="s">
        <v>32</v>
      </c>
      <c r="B359" t="s">
        <v>43</v>
      </c>
      <c r="C359" t="s">
        <v>169</v>
      </c>
      <c r="D359" t="s">
        <v>169</v>
      </c>
      <c r="E359" t="s">
        <v>264</v>
      </c>
      <c r="F359" t="s">
        <v>28</v>
      </c>
      <c r="G359" t="s">
        <v>29</v>
      </c>
      <c r="H359" s="44">
        <v>6.2855014095678224e-001</v>
      </c>
      <c r="I359" s="44">
        <v>7.6958622610235024e-001</v>
      </c>
      <c r="J359" s="44">
        <v>8.0363227467310144e-001</v>
      </c>
      <c r="K359" s="44">
        <v>8.438680828984856e-001</v>
      </c>
      <c r="L359" s="44">
        <v>8.5934731533159184e-001</v>
      </c>
      <c r="M359" s="44">
        <v>8.6136326176216608e-001</v>
      </c>
      <c r="N359" s="44">
        <v>8.8295018016497616e-001</v>
      </c>
      <c r="O359" s="44">
        <v>8.8699426401608288e-001</v>
      </c>
      <c r="P359" s="44">
        <v>9.0608067492275824e-001</v>
      </c>
      <c r="Q359" s="44">
        <v>9.1231624314572384e-001</v>
      </c>
    </row>
    <row r="360" spans="1:17" x14ac:dyDescent="0.25">
      <c r="A360" t="s">
        <v>32</v>
      </c>
      <c r="B360" t="s">
        <v>43</v>
      </c>
      <c r="C360" t="s">
        <v>169</v>
      </c>
      <c r="D360" t="s">
        <v>169</v>
      </c>
      <c r="E360" t="s">
        <v>264</v>
      </c>
      <c r="F360" t="s">
        <v>28</v>
      </c>
      <c r="G360" t="s">
        <v>30</v>
      </c>
      <c r="H360" s="44">
        <v>3.7349603995611936e+000</v>
      </c>
      <c r="I360" s="44">
        <v>6.8901220930525592e+000</v>
      </c>
      <c r="J360" s="44">
        <v>1.024998735844911e+001</v>
      </c>
      <c r="K360" s="44">
        <v>1.3542532128636248e+001</v>
      </c>
      <c r="L360" s="44">
        <v>1.70147105858441e+001</v>
      </c>
      <c r="M360" s="44">
        <v>2.0782044375937556e+001</v>
      </c>
      <c r="N360" s="44">
        <v>2.3857492916185684e+001</v>
      </c>
      <c r="O360" s="44">
        <v>2.7426501722878888e+001</v>
      </c>
      <c r="P360" s="44">
        <v>3.0442516542412832e+001</v>
      </c>
      <c r="Q360" s="44">
        <v>3.3868860413782808e+001</v>
      </c>
    </row>
    <row r="361" spans="1:17" x14ac:dyDescent="0.25">
      <c r="A361" t="s">
        <v>32</v>
      </c>
      <c r="B361" t="s">
        <v>43</v>
      </c>
      <c r="C361" t="s">
        <v>169</v>
      </c>
      <c r="D361" t="s">
        <v>169</v>
      </c>
      <c r="E361" t="s">
        <v>264</v>
      </c>
      <c r="F361" t="s">
        <v>28</v>
      </c>
      <c r="G361" t="s">
        <v>31</v>
      </c>
      <c r="H361" s="44">
        <v>5.4181987000000008e+002</v>
      </c>
      <c r="I361" s="44">
        <v>3.8119441e+002</v>
      </c>
      <c r="J361" s="44">
        <v>3.0867638e+002</v>
      </c>
      <c r="K361" s="44">
        <v>2.5549251e+002</v>
      </c>
      <c r="L361" s="44">
        <v>2.2244846e+002</v>
      </c>
      <c r="M361" s="44">
        <v>1.9720669e+002</v>
      </c>
      <c r="N361" s="44">
        <v>1.7513993000000004e+002</v>
      </c>
      <c r="O361" s="44">
        <v>1.5806674000000004e+002</v>
      </c>
      <c r="P361" s="44">
        <v>1.4445410999999996e+002</v>
      </c>
      <c r="Q361" s="44">
        <v>1.3199545e+002</v>
      </c>
    </row>
    <row r="362" spans="1:17" x14ac:dyDescent="0.25">
      <c r="A362" t="s">
        <v>32</v>
      </c>
      <c r="B362" t="s">
        <v>43</v>
      </c>
      <c r="C362" t="s">
        <v>194</v>
      </c>
      <c r="D362" t="s">
        <v>194</v>
      </c>
      <c r="E362" t="s">
        <v>264</v>
      </c>
      <c r="F362" t="s">
        <v>28</v>
      </c>
      <c r="G362" t="s">
        <v>29</v>
      </c>
      <c r="H362" s="44">
        <v>6.9413706314896792e-001</v>
      </c>
      <c r="I362" s="44">
        <v>7.6120995233156608e-001</v>
      </c>
      <c r="J362" s="44">
        <v>7.8575904850447936e-001</v>
      </c>
      <c r="K362" s="44">
        <v>8.097175970847688e-001</v>
      </c>
      <c r="L362" s="44">
        <v>8.2249241866789696e-001</v>
      </c>
      <c r="M362" s="44">
        <v>8.3656709990591616e-001</v>
      </c>
      <c r="N362" s="44">
        <v>8.399180481496048e-001</v>
      </c>
      <c r="O362" s="44">
        <v>8.4727336753706384e-001</v>
      </c>
      <c r="P362" s="44">
        <v>8.5485158862214544e-001</v>
      </c>
      <c r="Q362" s="44">
        <v>8.6003661831708304e-001</v>
      </c>
    </row>
    <row r="363" spans="1:17" x14ac:dyDescent="0.25">
      <c r="A363" t="s">
        <v>32</v>
      </c>
      <c r="B363" t="s">
        <v>43</v>
      </c>
      <c r="C363" t="s">
        <v>194</v>
      </c>
      <c r="D363" t="s">
        <v>194</v>
      </c>
      <c r="E363" t="s">
        <v>264</v>
      </c>
      <c r="F363" t="s">
        <v>28</v>
      </c>
      <c r="G363" t="s">
        <v>30</v>
      </c>
      <c r="H363" s="44">
        <v>4.9988840981150752e+000</v>
      </c>
      <c r="I363" s="44">
        <v>1.040775551679258e+001</v>
      </c>
      <c r="J363" s="44">
        <v>1.6857776734325882e+001</v>
      </c>
      <c r="K363" s="44">
        <v>2.2808274648029728e+001</v>
      </c>
      <c r="L363" s="44">
        <v>2.8768653206357024e+001</v>
      </c>
      <c r="M363" s="44">
        <v>3.4445754328606936e+001</v>
      </c>
      <c r="N363" s="44">
        <v>4.0493561098345824e+001</v>
      </c>
      <c r="O363" s="44">
        <v>4.6397483490430528e+001</v>
      </c>
      <c r="P363" s="44">
        <v>5.230139200637032e+001</v>
      </c>
      <c r="Q363" s="44">
        <v>5.812016369019288e+001</v>
      </c>
    </row>
    <row r="364" spans="1:17" x14ac:dyDescent="0.25">
      <c r="A364" t="s">
        <v>32</v>
      </c>
      <c r="B364" t="s">
        <v>43</v>
      </c>
      <c r="C364" t="s">
        <v>194</v>
      </c>
      <c r="D364" t="s">
        <v>194</v>
      </c>
      <c r="E364" t="s">
        <v>264</v>
      </c>
      <c r="F364" t="s">
        <v>28</v>
      </c>
      <c r="G364" t="s">
        <v>31</v>
      </c>
      <c r="H364" s="44">
        <v>4.9470386e+002</v>
      </c>
      <c r="I364" s="44">
        <v>3.95e+002</v>
      </c>
      <c r="J364" s="44">
        <v>3.1465762e+002</v>
      </c>
      <c r="K364" s="44">
        <v>2.6710469000000004e+002</v>
      </c>
      <c r="L364" s="44">
        <v>2.2944331999999996e+002</v>
      </c>
      <c r="M364" s="44">
        <v>2.e+002</v>
      </c>
      <c r="N364" s="44">
        <v>1.78e+002</v>
      </c>
      <c r="O364" s="44">
        <v>1.592629e+002</v>
      </c>
      <c r="P364" s="44">
        <v>1.4310128e+002</v>
      </c>
      <c r="Q364" s="44">
        <v>1.3140441999999998e+002</v>
      </c>
    </row>
    <row r="365" spans="1:17" x14ac:dyDescent="0.25">
      <c r="A365" t="s">
        <v>32</v>
      </c>
      <c r="B365" t="s">
        <v>43</v>
      </c>
      <c r="C365" t="s">
        <v>195</v>
      </c>
      <c r="D365" t="s">
        <v>195</v>
      </c>
      <c r="E365" t="s">
        <v>264</v>
      </c>
      <c r="F365" t="s">
        <v>28</v>
      </c>
      <c r="G365" t="s">
        <v>29</v>
      </c>
      <c r="H365" s="44">
        <v>5.548984348568892e-001</v>
      </c>
      <c r="I365" s="44">
        <v>6.578496005632984e-001</v>
      </c>
      <c r="J365" s="44">
        <v>6.8133751765302512e-001</v>
      </c>
      <c r="K365" s="44">
        <v>7.0486052392238952e-001</v>
      </c>
      <c r="L365" s="44">
        <v>7.6488368473034896e-001</v>
      </c>
      <c r="M365" s="44">
        <v>7.6839708631148688e-001</v>
      </c>
      <c r="N365" s="44">
        <v>8.0351394741282112e-001</v>
      </c>
      <c r="O365" s="44">
        <v>8.1428866484014496e-001</v>
      </c>
      <c r="P365" s="44">
        <v>8.3327775922058384e-001</v>
      </c>
      <c r="Q365" s="44">
        <v>8.5067477954491888e-001</v>
      </c>
    </row>
    <row r="366" spans="1:17" x14ac:dyDescent="0.25">
      <c r="A366" t="s">
        <v>32</v>
      </c>
      <c r="B366" t="s">
        <v>43</v>
      </c>
      <c r="C366" t="s">
        <v>195</v>
      </c>
      <c r="D366" t="s">
        <v>195</v>
      </c>
      <c r="E366" t="s">
        <v>264</v>
      </c>
      <c r="F366" t="s">
        <v>28</v>
      </c>
      <c r="G366" t="s">
        <v>30</v>
      </c>
      <c r="H366" s="44">
        <v>5.6985825276246112e+000</v>
      </c>
      <c r="I366" s="44">
        <v>1.1631399372019676e+001</v>
      </c>
      <c r="J366" s="44">
        <v>1.8050233668925436e+001</v>
      </c>
      <c r="K366" s="44">
        <v>2.3712882876853264e+001</v>
      </c>
      <c r="L366" s="44">
        <v>2.775119097074438e+001</v>
      </c>
      <c r="M366" s="44">
        <v>3.3789180744513868e+001</v>
      </c>
      <c r="N366" s="44">
        <v>3.7926273728697392e+001</v>
      </c>
      <c r="O366" s="44">
        <v>4.3312339198688488e+001</v>
      </c>
      <c r="P366" s="44">
        <v>4.7958547323370944e+001</v>
      </c>
      <c r="Q366" s="44">
        <v>5.26614250718414e+001</v>
      </c>
    </row>
    <row r="367" spans="1:17" x14ac:dyDescent="0.25">
      <c r="A367" t="s">
        <v>32</v>
      </c>
      <c r="B367" t="s">
        <v>43</v>
      </c>
      <c r="C367" t="s">
        <v>195</v>
      </c>
      <c r="D367" t="s">
        <v>195</v>
      </c>
      <c r="E367" t="s">
        <v>264</v>
      </c>
      <c r="F367" t="s">
        <v>28</v>
      </c>
      <c r="G367" t="s">
        <v>31</v>
      </c>
      <c r="H367" s="44">
        <v>5.0675881999999992e+002</v>
      </c>
      <c r="I367" s="44">
        <v>3.7909998e+002</v>
      </c>
      <c r="J367" s="44">
        <v>3.14e+002</v>
      </c>
      <c r="K367" s="44">
        <v>2.6451381e+002</v>
      </c>
      <c r="L367" s="44">
        <v>2.3498719e+002</v>
      </c>
      <c r="M367" s="44">
        <v>2.0935034999999996e+002</v>
      </c>
      <c r="N367" s="44">
        <v>1.8916978e+002</v>
      </c>
      <c r="O367" s="44">
        <v>1.7000639e+002</v>
      </c>
      <c r="P367" s="44">
        <v>1.5520291e+002</v>
      </c>
      <c r="Q367" s="44">
        <v>1.4248518999999998e+002</v>
      </c>
    </row>
    <row r="368" spans="1:17" x14ac:dyDescent="0.25">
      <c r="A368" t="s">
        <v>32</v>
      </c>
      <c r="B368" t="s">
        <v>43</v>
      </c>
      <c r="C368" t="s">
        <v>196</v>
      </c>
      <c r="D368" t="s">
        <v>196</v>
      </c>
      <c r="E368" t="s">
        <v>264</v>
      </c>
      <c r="F368" t="s">
        <v>28</v>
      </c>
      <c r="G368" t="s">
        <v>29</v>
      </c>
      <c r="H368" s="44">
        <v>5.2652313265338752e-001</v>
      </c>
      <c r="I368" s="44">
        <v>5.8643109077055848e-001</v>
      </c>
      <c r="J368" s="44">
        <v>6.6396915662233744e-001</v>
      </c>
      <c r="K368" s="44">
        <v>7.5034498285718144e-001</v>
      </c>
      <c r="L368" s="44">
        <v>7.6180564616136128e-001</v>
      </c>
      <c r="M368" s="44">
        <v>8.1178256721068608e-001</v>
      </c>
      <c r="N368" s="44">
        <v>8.1679986621176752e-001</v>
      </c>
      <c r="O368" s="44">
        <v>8.1679986621176752e-001</v>
      </c>
      <c r="P368" s="44">
        <v>8.1945881122139184e-001</v>
      </c>
      <c r="Q368" s="44">
        <v>8.2083730096657648e-001</v>
      </c>
    </row>
    <row r="369" spans="1:17" x14ac:dyDescent="0.25">
      <c r="A369" t="s">
        <v>32</v>
      </c>
      <c r="B369" t="s">
        <v>43</v>
      </c>
      <c r="C369" t="s">
        <v>196</v>
      </c>
      <c r="D369" t="s">
        <v>196</v>
      </c>
      <c r="E369" t="s">
        <v>264</v>
      </c>
      <c r="F369" t="s">
        <v>28</v>
      </c>
      <c r="G369" t="s">
        <v>30</v>
      </c>
      <c r="H369" s="44">
        <v>5.6352294738542624e+000</v>
      </c>
      <c r="I369" s="44">
        <v>1.1583984246558084e+001</v>
      </c>
      <c r="J369" s="44">
        <v>1.6308097271114416e+001</v>
      </c>
      <c r="K369" s="44">
        <v>1.9983183288386836e+001</v>
      </c>
      <c r="L369" s="44">
        <v>2.5194766034896568e+001</v>
      </c>
      <c r="M369" s="44">
        <v>2.8786007750532592e+001</v>
      </c>
      <c r="N369" s="44">
        <v>3.3719199666642996e+001</v>
      </c>
      <c r="O369" s="44">
        <v>3.9026213769450928e+001</v>
      </c>
      <c r="P369" s="44">
        <v>4.4268569792411472e+001</v>
      </c>
      <c r="Q369" s="44">
        <v>4.9559149794293984e+001</v>
      </c>
    </row>
    <row r="370" spans="1:17" x14ac:dyDescent="0.25">
      <c r="A370" t="s">
        <v>32</v>
      </c>
      <c r="B370" t="s">
        <v>43</v>
      </c>
      <c r="C370" t="s">
        <v>196</v>
      </c>
      <c r="D370" t="s">
        <v>196</v>
      </c>
      <c r="E370" t="s">
        <v>264</v>
      </c>
      <c r="F370" t="s">
        <v>28</v>
      </c>
      <c r="G370" t="s">
        <v>31</v>
      </c>
      <c r="H370" s="44">
        <v>5.3033939e+002</v>
      </c>
      <c r="I370" s="44">
        <v>3.9468394e+002</v>
      </c>
      <c r="J370" s="44">
        <v>3.2020173e+002</v>
      </c>
      <c r="K370" s="44">
        <v>2.7443538e+002</v>
      </c>
      <c r="L370" s="44">
        <v>2.4660205e+002</v>
      </c>
      <c r="M370" s="44">
        <v>2.1929415e+002</v>
      </c>
      <c r="N370" s="44">
        <v>1.9780731e+002</v>
      </c>
      <c r="O370" s="44">
        <v>1.8102679e+002</v>
      </c>
      <c r="P370" s="44">
        <v>1.6664122e+002</v>
      </c>
      <c r="Q370" s="44">
        <v>1.5260405000000004e+002</v>
      </c>
    </row>
    <row r="371" spans="1:17" x14ac:dyDescent="0.25">
      <c r="A371" t="s">
        <v>32</v>
      </c>
      <c r="B371" t="s">
        <v>43</v>
      </c>
      <c r="C371" t="s">
        <v>197</v>
      </c>
      <c r="D371" t="s">
        <v>197</v>
      </c>
      <c r="E371" t="s">
        <v>264</v>
      </c>
      <c r="F371" t="s">
        <v>28</v>
      </c>
      <c r="G371" t="s">
        <v>29</v>
      </c>
      <c r="H371" s="44">
        <v>6.189294344484264e-001</v>
      </c>
      <c r="I371" s="44">
        <v>6.840849621185e-001</v>
      </c>
      <c r="J371" s="44">
        <v>7.293518222321128e-001</v>
      </c>
      <c r="K371" s="44">
        <v>7.443133105613344e-001</v>
      </c>
      <c r="L371" s="44">
        <v>8.1106778902297616e-001</v>
      </c>
      <c r="M371" s="44">
        <v>8.1472312240473136e-001</v>
      </c>
      <c r="N371" s="44">
        <v>8.1811024690156064e-001</v>
      </c>
      <c r="O371" s="44">
        <v>8.5111642377621952e-001</v>
      </c>
      <c r="P371" s="44">
        <v>8.566392602517352e-001</v>
      </c>
      <c r="Q371" s="44">
        <v>8.5987768507228688e-001</v>
      </c>
    </row>
    <row r="372" spans="1:17" x14ac:dyDescent="0.25">
      <c r="A372" t="s">
        <v>32</v>
      </c>
      <c r="B372" t="s">
        <v>43</v>
      </c>
      <c r="C372" t="s">
        <v>197</v>
      </c>
      <c r="D372" t="s">
        <v>197</v>
      </c>
      <c r="E372" t="s">
        <v>264</v>
      </c>
      <c r="F372" t="s">
        <v>28</v>
      </c>
      <c r="G372" t="s">
        <v>30</v>
      </c>
      <c r="H372" s="44">
        <v>1.0755574716613772e+001</v>
      </c>
      <c r="I372" s="44">
        <v>1.9524062453015032e+001</v>
      </c>
      <c r="J372" s="44">
        <v>2.8536624452368888e+001</v>
      </c>
      <c r="K372" s="44">
        <v>3.8185120419973848e+001</v>
      </c>
      <c r="L372" s="44">
        <v>4.474291819307328e+001</v>
      </c>
      <c r="M372" s="44">
        <v>5.3888944739504312e+001</v>
      </c>
      <c r="N372" s="44">
        <v>6.2882758326851392e+001</v>
      </c>
      <c r="O372" s="44">
        <v>6.9784232928524912e+001</v>
      </c>
      <c r="P372" s="44">
        <v>7.8635233092906848e+001</v>
      </c>
      <c r="Q372" s="44">
        <v>8.7556214619994688e+001</v>
      </c>
    </row>
    <row r="373" spans="1:17" x14ac:dyDescent="0.25">
      <c r="A373" t="s">
        <v>32</v>
      </c>
      <c r="B373" t="s">
        <v>43</v>
      </c>
      <c r="C373" t="s">
        <v>197</v>
      </c>
      <c r="D373" t="s">
        <v>197</v>
      </c>
      <c r="E373" t="s">
        <v>264</v>
      </c>
      <c r="F373" t="s">
        <v>28</v>
      </c>
      <c r="G373" t="s">
        <v>31</v>
      </c>
      <c r="H373" s="44">
        <v>5.0015581000000008e+002</v>
      </c>
      <c r="I373" s="44">
        <v>3.8657316e+002</v>
      </c>
      <c r="J373" s="44">
        <v>3.0685766999999992e+002</v>
      </c>
      <c r="K373" s="44">
        <v>2.6271940999999996e+002</v>
      </c>
      <c r="L373" s="44">
        <v>2.25e+002</v>
      </c>
      <c r="M373" s="44">
        <v>1.9978671e+002</v>
      </c>
      <c r="N373" s="44">
        <v>1.8177848e+002</v>
      </c>
      <c r="O373" s="44">
        <v>1.6128577000000004e+002</v>
      </c>
      <c r="P373" s="44">
        <v>1.4836306e+002</v>
      </c>
      <c r="Q373" s="44">
        <v>1.3533401e+002</v>
      </c>
    </row>
    <row r="374" spans="1:17" x14ac:dyDescent="0.25">
      <c r="A374" t="s">
        <v>32</v>
      </c>
      <c r="B374" t="s">
        <v>43</v>
      </c>
      <c r="C374" t="s">
        <v>220</v>
      </c>
      <c r="D374" t="s">
        <v>220</v>
      </c>
      <c r="E374" t="s">
        <v>264</v>
      </c>
      <c r="F374" t="s">
        <v>28</v>
      </c>
      <c r="G374" t="s">
        <v>29</v>
      </c>
      <c r="H374" s="44">
        <v>5.7206738037266752e-001</v>
      </c>
      <c r="I374" s="44">
        <v>6.8352598311677928e-001</v>
      </c>
      <c r="J374" s="44">
        <v>7.5834756464585456e-001</v>
      </c>
      <c r="K374" s="44">
        <v>8.0925049307764304e-001</v>
      </c>
      <c r="L374" s="44">
        <v>8.2008065152180608e-001</v>
      </c>
      <c r="M374" s="44">
        <v>8.2979781511099072e-001</v>
      </c>
      <c r="N374" s="44">
        <v>8.3268670158345088e-001</v>
      </c>
      <c r="O374" s="44">
        <v>8.367761249252072e-001</v>
      </c>
      <c r="P374" s="44">
        <v>8.4592935827436512e-001</v>
      </c>
      <c r="Q374" s="44">
        <v>8.4673815839406112e-001</v>
      </c>
    </row>
    <row r="375" spans="1:17" x14ac:dyDescent="0.25">
      <c r="A375" t="s">
        <v>32</v>
      </c>
      <c r="B375" t="s">
        <v>43</v>
      </c>
      <c r="C375" t="s">
        <v>220</v>
      </c>
      <c r="D375" t="s">
        <v>220</v>
      </c>
      <c r="E375" t="s">
        <v>264</v>
      </c>
      <c r="F375" t="s">
        <v>28</v>
      </c>
      <c r="G375" t="s">
        <v>30</v>
      </c>
      <c r="H375" s="44">
        <v>7.0790617780972008e+000</v>
      </c>
      <c r="I375" s="44">
        <v>1.3476039157666736e+001</v>
      </c>
      <c r="J375" s="44">
        <v>1.9196683593921588e+001</v>
      </c>
      <c r="K375" s="44">
        <v>2.4974498373267976e+001</v>
      </c>
      <c r="L375" s="44">
        <v>3.1544130753611048e+001</v>
      </c>
      <c r="M375" s="44">
        <v>3.7981576664372024e+001</v>
      </c>
      <c r="N375" s="44">
        <v>4.4843953372968312e+001</v>
      </c>
      <c r="O375" s="44">
        <v>5.0958740785044472e+001</v>
      </c>
      <c r="P375" s="44">
        <v>5.70710409979454e+001</v>
      </c>
      <c r="Q375" s="44">
        <v>6.3888392868028496e+001</v>
      </c>
    </row>
    <row r="376" spans="1:17" x14ac:dyDescent="0.25">
      <c r="A376" t="s">
        <v>32</v>
      </c>
      <c r="B376" t="s">
        <v>43</v>
      </c>
      <c r="C376" t="s">
        <v>220</v>
      </c>
      <c r="D376" t="s">
        <v>220</v>
      </c>
      <c r="E376" t="s">
        <v>264</v>
      </c>
      <c r="F376" t="s">
        <v>28</v>
      </c>
      <c r="G376" t="s">
        <v>31</v>
      </c>
      <c r="H376" s="44">
        <v>4.7463451999999992e+002</v>
      </c>
      <c r="I376" s="44">
        <v>3.65e+002</v>
      </c>
      <c r="J376" s="44">
        <v>2.8640374000000004e+002</v>
      </c>
      <c r="K376" s="44">
        <v>2.4373773000000004e+002</v>
      </c>
      <c r="L376" s="44">
        <v>2.15e+002</v>
      </c>
      <c r="M376" s="44">
        <v>1.9050932e+002</v>
      </c>
      <c r="N376" s="44">
        <v>1.7130273e+002</v>
      </c>
      <c r="O376" s="44">
        <v>1.5902599e+002</v>
      </c>
      <c r="P376" s="44">
        <v>1.4527338e+002</v>
      </c>
      <c r="Q376" s="44">
        <v>1.3370664e+002</v>
      </c>
    </row>
    <row r="377" spans="1:17" x14ac:dyDescent="0.25">
      <c r="A377" t="s">
        <v>32</v>
      </c>
      <c r="B377" t="s">
        <v>43</v>
      </c>
      <c r="C377" t="s">
        <v>221</v>
      </c>
      <c r="D377" t="s">
        <v>221</v>
      </c>
      <c r="E377" t="s">
        <v>264</v>
      </c>
      <c r="F377" t="s">
        <v>28</v>
      </c>
      <c r="G377" t="s">
        <v>29</v>
      </c>
      <c r="H377" s="44">
        <v>4.971206094202272e-001</v>
      </c>
      <c r="I377" s="44">
        <v>5.6690699173134144e-001</v>
      </c>
      <c r="J377" s="44">
        <v>6.2431002068753112e-001</v>
      </c>
      <c r="K377" s="44">
        <v>6.51983877037674e-001</v>
      </c>
      <c r="L377" s="44">
        <v>6.8961724682408752e-001</v>
      </c>
      <c r="M377" s="44">
        <v>7.0556334279085744e-001</v>
      </c>
      <c r="N377" s="44">
        <v>7.5131423266925824e-001</v>
      </c>
      <c r="O377" s="44">
        <v>7.6888712416028816e-001</v>
      </c>
      <c r="P377" s="44">
        <v>7.6931106178250256e-001</v>
      </c>
      <c r="Q377" s="44">
        <v>7.7139429334129408e-001</v>
      </c>
    </row>
    <row r="378" spans="1:17" x14ac:dyDescent="0.25">
      <c r="A378" t="s">
        <v>32</v>
      </c>
      <c r="B378" t="s">
        <v>43</v>
      </c>
      <c r="C378" t="s">
        <v>221</v>
      </c>
      <c r="D378" t="s">
        <v>221</v>
      </c>
      <c r="E378" t="s">
        <v>264</v>
      </c>
      <c r="F378" t="s">
        <v>28</v>
      </c>
      <c r="G378" t="s">
        <v>30</v>
      </c>
      <c r="H378" s="44">
        <v>6.304913829825352e+000</v>
      </c>
      <c r="I378" s="44">
        <v>1.2141922579632836e+001</v>
      </c>
      <c r="J378" s="44">
        <v>1.774414302825198e+001</v>
      </c>
      <c r="K378" s="44">
        <v>2.348361627267746e+001</v>
      </c>
      <c r="L378" s="44">
        <v>2.857295108077774e+001</v>
      </c>
      <c r="M378" s="44">
        <v>3.3907222141272352e+001</v>
      </c>
      <c r="N378" s="44">
        <v>3.7582263697514864e+001</v>
      </c>
      <c r="O378" s="44">
        <v>4.24478299443338e+001</v>
      </c>
      <c r="P378" s="44">
        <v>4.7928673836241608e+001</v>
      </c>
      <c r="Q378" s="44">
        <v>5.3401101738960304e+001</v>
      </c>
    </row>
    <row r="379" spans="1:17" x14ac:dyDescent="0.25">
      <c r="A379" t="s">
        <v>32</v>
      </c>
      <c r="B379" t="s">
        <v>43</v>
      </c>
      <c r="C379" t="s">
        <v>221</v>
      </c>
      <c r="D379" t="s">
        <v>221</v>
      </c>
      <c r="E379" t="s">
        <v>264</v>
      </c>
      <c r="F379" t="s">
        <v>28</v>
      </c>
      <c r="G379" t="s">
        <v>31</v>
      </c>
      <c r="H379" s="44">
        <v>5.2243899e+002</v>
      </c>
      <c r="I379" s="44">
        <v>4.0355408e+002</v>
      </c>
      <c r="J379" s="44">
        <v>3.3303419999999992e+002</v>
      </c>
      <c r="K379" s="44">
        <v>2.79232e+002</v>
      </c>
      <c r="L379" s="44">
        <v>2.4199904000000004e+002</v>
      </c>
      <c r="M379" s="44">
        <v>2.078268e+002</v>
      </c>
      <c r="N379" s="44">
        <v>1.8400129e+002</v>
      </c>
      <c r="O379" s="44">
        <v>1.67e+002</v>
      </c>
      <c r="P379" s="44">
        <v>1.5372405000000004e+002</v>
      </c>
      <c r="Q379" s="44">
        <v>1.4002384000000002e+002</v>
      </c>
    </row>
    <row r="380" spans="1:17" x14ac:dyDescent="0.25">
      <c r="A380" t="s">
        <v>32</v>
      </c>
      <c r="B380" t="s">
        <v>43</v>
      </c>
      <c r="C380" t="s">
        <v>222</v>
      </c>
      <c r="D380" t="s">
        <v>222</v>
      </c>
      <c r="E380" t="s">
        <v>264</v>
      </c>
      <c r="F380" t="s">
        <v>28</v>
      </c>
      <c r="G380" t="s">
        <v>29</v>
      </c>
      <c r="H380" s="44">
        <v>5.5870506816097216e-001</v>
      </c>
      <c r="I380" s="44">
        <v>6.1668956825011216e-001</v>
      </c>
      <c r="J380" s="44">
        <v>7.048882672547748e-001</v>
      </c>
      <c r="K380" s="44">
        <v>7.7386813455305184e-001</v>
      </c>
      <c r="L380" s="44">
        <v>7.9002666250846096e-001</v>
      </c>
      <c r="M380" s="44">
        <v>8.2571278385093216e-001</v>
      </c>
      <c r="N380" s="44">
        <v>8.4040671126474848e-001</v>
      </c>
      <c r="O380" s="44">
        <v>8.437526847492336e-001</v>
      </c>
      <c r="P380" s="44">
        <v>8.4547837327412496e-001</v>
      </c>
      <c r="Q380" s="44">
        <v>8.6005001268815616e-001</v>
      </c>
    </row>
    <row r="381" spans="1:17" x14ac:dyDescent="0.25">
      <c r="A381" t="s">
        <v>32</v>
      </c>
      <c r="B381" t="s">
        <v>43</v>
      </c>
      <c r="C381" t="s">
        <v>222</v>
      </c>
      <c r="D381" t="s">
        <v>222</v>
      </c>
      <c r="E381" t="s">
        <v>264</v>
      </c>
      <c r="F381" t="s">
        <v>28</v>
      </c>
      <c r="G381" t="s">
        <v>30</v>
      </c>
      <c r="H381" s="44">
        <v>6.4290691170879376e+000</v>
      </c>
      <c r="I381" s="44">
        <v>1.3353189590126112e+001</v>
      </c>
      <c r="J381" s="44">
        <v>1.8234142751038576e+001</v>
      </c>
      <c r="K381" s="44">
        <v>2.2339664470886216e+001</v>
      </c>
      <c r="L381" s="44">
        <v>2.8299028266330076e+001</v>
      </c>
      <c r="M381" s="44">
        <v>3.2867029724481512e+001</v>
      </c>
      <c r="N381" s="44">
        <v>3.8361182762516088e+001</v>
      </c>
      <c r="O381" s="44">
        <v>4.4026835792003264e+001</v>
      </c>
      <c r="P381" s="44">
        <v>4.9928608914788888e+001</v>
      </c>
      <c r="Q381" s="44">
        <v>5.4787180730460512e+001</v>
      </c>
    </row>
    <row r="382" spans="1:17" x14ac:dyDescent="0.25">
      <c r="A382" t="s">
        <v>32</v>
      </c>
      <c r="B382" t="s">
        <v>43</v>
      </c>
      <c r="C382" t="s">
        <v>222</v>
      </c>
      <c r="D382" t="s">
        <v>222</v>
      </c>
      <c r="E382" t="s">
        <v>264</v>
      </c>
      <c r="F382" t="s">
        <v>28</v>
      </c>
      <c r="G382" t="s">
        <v>31</v>
      </c>
      <c r="H382" s="44">
        <v>5.4027289e+002</v>
      </c>
      <c r="I382" s="44">
        <v>4.0836117e+002</v>
      </c>
      <c r="J382" s="44">
        <v>3.2050555000000008e+002</v>
      </c>
      <c r="K382" s="44">
        <v>2.7630375e+002</v>
      </c>
      <c r="L382" s="44">
        <v>2.4147233999999996e+002</v>
      </c>
      <c r="M382" s="44">
        <v>2.14e+002</v>
      </c>
      <c r="N382" s="44">
        <v>1.9424564e+002</v>
      </c>
      <c r="O382" s="44">
        <v>1.7473456e+002</v>
      </c>
      <c r="P382" s="44">
        <v>1.5898355000000004e+002</v>
      </c>
      <c r="Q382" s="44">
        <v>1.4428466e+002</v>
      </c>
    </row>
    <row r="383" spans="1:17" x14ac:dyDescent="0.25">
      <c r="A383" t="s">
        <v>32</v>
      </c>
      <c r="B383" t="s">
        <v>43</v>
      </c>
      <c r="C383" t="s">
        <v>223</v>
      </c>
      <c r="D383" t="s">
        <v>223</v>
      </c>
      <c r="E383" t="s">
        <v>264</v>
      </c>
      <c r="F383" t="s">
        <v>28</v>
      </c>
      <c r="G383" t="s">
        <v>29</v>
      </c>
      <c r="H383" s="44">
        <v>5.3058074974317312e-001</v>
      </c>
      <c r="I383" s="44">
        <v>6.298045887051392e-001</v>
      </c>
      <c r="J383" s="44">
        <v>6.9156973131825048e-001</v>
      </c>
      <c r="K383" s="44">
        <v>7.3625894352279056e-001</v>
      </c>
      <c r="L383" s="44">
        <v>7.7638582969560848e-001</v>
      </c>
      <c r="M383" s="44">
        <v>8.1653112553039808e-001</v>
      </c>
      <c r="N383" s="44">
        <v>8.2703977237906368e-001</v>
      </c>
      <c r="O383" s="44">
        <v>8.5891149966802064e-001</v>
      </c>
      <c r="P383" s="44">
        <v>8.7217566111881856e-001</v>
      </c>
      <c r="Q383" s="44">
        <v>8.751788583441912e-001</v>
      </c>
    </row>
    <row r="384" spans="1:17" x14ac:dyDescent="0.25">
      <c r="A384" t="s">
        <v>32</v>
      </c>
      <c r="B384" t="s">
        <v>43</v>
      </c>
      <c r="C384" t="s">
        <v>223</v>
      </c>
      <c r="D384" t="s">
        <v>223</v>
      </c>
      <c r="E384" t="s">
        <v>264</v>
      </c>
      <c r="F384" t="s">
        <v>28</v>
      </c>
      <c r="G384" t="s">
        <v>30</v>
      </c>
      <c r="H384" s="44">
        <v>6.518279028423848e+000</v>
      </c>
      <c r="I384" s="44">
        <v>1.3537605651381356e+001</v>
      </c>
      <c r="J384" s="44">
        <v>1.9953497295694604e+001</v>
      </c>
      <c r="K384" s="44">
        <v>2.5943101494387112e+001</v>
      </c>
      <c r="L384" s="44">
        <v>3.1422425407035232e+001</v>
      </c>
      <c r="M384" s="44">
        <v>3.6450125390905608e+001</v>
      </c>
      <c r="N384" s="44">
        <v>4.2563013712271632e+001</v>
      </c>
      <c r="O384" s="44">
        <v>4.738608531858392e+001</v>
      </c>
      <c r="P384" s="44">
        <v>5.2816970710781104e+001</v>
      </c>
      <c r="Q384" s="44">
        <v>5.9008302998196496e+001</v>
      </c>
    </row>
    <row r="385" spans="1:17" x14ac:dyDescent="0.25">
      <c r="A385" t="s">
        <v>32</v>
      </c>
      <c r="B385" t="s">
        <v>43</v>
      </c>
      <c r="C385" t="s">
        <v>223</v>
      </c>
      <c r="D385" t="s">
        <v>223</v>
      </c>
      <c r="E385" t="s">
        <v>264</v>
      </c>
      <c r="F385" t="s">
        <v>28</v>
      </c>
      <c r="G385" t="s">
        <v>31</v>
      </c>
      <c r="H385" s="44">
        <v>5.29e+002</v>
      </c>
      <c r="I385" s="44">
        <v>4.03e+002</v>
      </c>
      <c r="J385" s="44">
        <v>3.3366593999999992e+002</v>
      </c>
      <c r="K385" s="44">
        <v>2.85e+002</v>
      </c>
      <c r="L385" s="44">
        <v>2.56e+002</v>
      </c>
      <c r="M385" s="44">
        <v>2.2210197e+002</v>
      </c>
      <c r="N385" s="44">
        <v>1.96e+002</v>
      </c>
      <c r="O385" s="44">
        <v>1.7716166999999996e+002</v>
      </c>
      <c r="P385" s="44">
        <v>1.6039499e+002</v>
      </c>
      <c r="Q385" s="44">
        <v>1.49e+002</v>
      </c>
    </row>
    <row r="386" spans="1:17" x14ac:dyDescent="0.25">
      <c r="A386" t="s">
        <v>32</v>
      </c>
      <c r="B386" t="s">
        <v>43</v>
      </c>
      <c r="C386" t="s">
        <v>219</v>
      </c>
      <c r="D386" t="s">
        <v>219</v>
      </c>
      <c r="E386" t="s">
        <v>264</v>
      </c>
      <c r="F386" t="s">
        <v>28</v>
      </c>
      <c r="G386" t="s">
        <v>29</v>
      </c>
      <c r="H386" s="44">
        <v>4.780674539378992e-001</v>
      </c>
      <c r="I386" s="44">
        <v>5.9002157560862e-001</v>
      </c>
      <c r="J386" s="44">
        <v>5.9215051862825152e-001</v>
      </c>
      <c r="K386" s="44">
        <v>6.3148579909713512e-001</v>
      </c>
      <c r="L386" s="44">
        <v>6.4655068023489072e-001</v>
      </c>
      <c r="M386" s="44">
        <v>6.5583183931362064e-001</v>
      </c>
      <c r="N386" s="44">
        <v>6.6451505382679448e-001</v>
      </c>
      <c r="O386" s="44">
        <v>6.8118073850867392e-001</v>
      </c>
      <c r="P386" s="44">
        <v>6.837395102982148e-001</v>
      </c>
      <c r="Q386" s="44">
        <v>6.857674491682588e-001</v>
      </c>
    </row>
    <row r="387" spans="1:17" x14ac:dyDescent="0.25">
      <c r="A387" t="s">
        <v>32</v>
      </c>
      <c r="B387" t="s">
        <v>43</v>
      </c>
      <c r="C387" t="s">
        <v>219</v>
      </c>
      <c r="D387" t="s">
        <v>219</v>
      </c>
      <c r="E387" t="s">
        <v>264</v>
      </c>
      <c r="F387" t="s">
        <v>28</v>
      </c>
      <c r="G387" t="s">
        <v>30</v>
      </c>
      <c r="H387" s="44">
        <v>7.7349062122637696e+000</v>
      </c>
      <c r="I387" s="44">
        <v>1.4262698191996728e+001</v>
      </c>
      <c r="J387" s="44">
        <v>2.2447737953275472e+001</v>
      </c>
      <c r="K387" s="44">
        <v>2.89940563759248e+001</v>
      </c>
      <c r="L387" s="44">
        <v>3.6308459000754368e+001</v>
      </c>
      <c r="M387" s="44">
        <v>4.3649505134154024e+001</v>
      </c>
      <c r="N387" s="44">
        <v>5.1378169175120224e+001</v>
      </c>
      <c r="O387" s="44">
        <v>5.74659151605736e+001</v>
      </c>
      <c r="P387" s="44">
        <v>6.474345594682492e+001</v>
      </c>
      <c r="Q387" s="44">
        <v>7.2184169079434448e+001</v>
      </c>
    </row>
    <row r="388" spans="1:17" x14ac:dyDescent="0.25">
      <c r="A388" t="s">
        <v>32</v>
      </c>
      <c r="B388" t="s">
        <v>43</v>
      </c>
      <c r="C388" t="s">
        <v>219</v>
      </c>
      <c r="D388" t="s">
        <v>219</v>
      </c>
      <c r="E388" t="s">
        <v>264</v>
      </c>
      <c r="F388" t="s">
        <v>28</v>
      </c>
      <c r="G388" t="s">
        <v>31</v>
      </c>
      <c r="H388" s="44">
        <v>5.0548227000000008e+002</v>
      </c>
      <c r="I388" s="44">
        <v>3.72e+002</v>
      </c>
      <c r="J388" s="44">
        <v>3.25e+002</v>
      </c>
      <c r="K388" s="44">
        <v>2.78e+002</v>
      </c>
      <c r="L388" s="44">
        <v>2.46e+002</v>
      </c>
      <c r="M388" s="44">
        <v>2.19e+002</v>
      </c>
      <c r="N388" s="44">
        <v>1.93e+002</v>
      </c>
      <c r="O388" s="44">
        <v>1.77e+002</v>
      </c>
      <c r="P388" s="44">
        <v>1.63e+002</v>
      </c>
      <c r="Q388" s="44">
        <v>1.4968644e+002</v>
      </c>
    </row>
    <row r="389" spans="1:17" x14ac:dyDescent="0.25">
      <c r="A389" t="s">
        <v>32</v>
      </c>
      <c r="B389" t="s">
        <v>43</v>
      </c>
      <c r="C389" t="s">
        <v>245</v>
      </c>
      <c r="D389" t="s">
        <v>245</v>
      </c>
      <c r="E389" t="s">
        <v>264</v>
      </c>
      <c r="F389" t="s">
        <v>28</v>
      </c>
      <c r="G389" t="s">
        <v>29</v>
      </c>
      <c r="H389" s="44">
        <v>4.999078508935228e-001</v>
      </c>
      <c r="I389" s="44">
        <v>5.6540442616672152e-001</v>
      </c>
      <c r="J389" s="44">
        <v>6.0020135267445184e-001</v>
      </c>
      <c r="K389" s="44">
        <v>6.517504851379432e-001</v>
      </c>
      <c r="L389" s="44">
        <v>6.8606943366405096e-001</v>
      </c>
      <c r="M389" s="44">
        <v>7.0155145439444456e-001</v>
      </c>
      <c r="N389" s="44">
        <v>7.1947902665301648e-001</v>
      </c>
      <c r="O389" s="44">
        <v>7.2306984837548144e-001</v>
      </c>
      <c r="P389" s="44">
        <v>7.356789851980544e-001</v>
      </c>
      <c r="Q389" s="44">
        <v>7.6338488020049856e-001</v>
      </c>
    </row>
    <row r="390" spans="1:17" x14ac:dyDescent="0.25">
      <c r="A390" t="s">
        <v>32</v>
      </c>
      <c r="B390" t="s">
        <v>43</v>
      </c>
      <c r="C390" t="s">
        <v>245</v>
      </c>
      <c r="D390" t="s">
        <v>245</v>
      </c>
      <c r="E390" t="s">
        <v>264</v>
      </c>
      <c r="F390" t="s">
        <v>28</v>
      </c>
      <c r="G390" t="s">
        <v>30</v>
      </c>
      <c r="H390" s="44">
        <v>1.0156495273878138e+001</v>
      </c>
      <c r="I390" s="44">
        <v>1.9637932549259324e+001</v>
      </c>
      <c r="J390" s="44">
        <v>2.972807960392142e+001</v>
      </c>
      <c r="K390" s="44">
        <v>3.6542988255313056e+001</v>
      </c>
      <c r="L390" s="44">
        <v>4.4223664973525048e+001</v>
      </c>
      <c r="M390" s="44">
        <v>5.2397019970574736e+001</v>
      </c>
      <c r="N390" s="44">
        <v>6.005576624442684e+001</v>
      </c>
      <c r="O390" s="44">
        <v>6.8575727440336912e+001</v>
      </c>
      <c r="P390" s="44">
        <v>7.6179126186259552e+001</v>
      </c>
      <c r="Q390" s="44">
        <v>8.1497779719331072e+001</v>
      </c>
    </row>
    <row r="391" spans="1:17" x14ac:dyDescent="0.25">
      <c r="A391" t="s">
        <v>32</v>
      </c>
      <c r="B391" t="s">
        <v>43</v>
      </c>
      <c r="C391" t="s">
        <v>245</v>
      </c>
      <c r="D391" t="s">
        <v>245</v>
      </c>
      <c r="E391" t="s">
        <v>264</v>
      </c>
      <c r="F391" t="s">
        <v>28</v>
      </c>
      <c r="G391" t="s">
        <v>31</v>
      </c>
      <c r="H391" s="44">
        <v>5.09e+002</v>
      </c>
      <c r="I391" s="44">
        <v>3.97e+002</v>
      </c>
      <c r="J391" s="44">
        <v>3.27e+002</v>
      </c>
      <c r="K391" s="44">
        <v>2.79e+002</v>
      </c>
      <c r="L391" s="44">
        <v>2.44e+002</v>
      </c>
      <c r="M391" s="44">
        <v>2.16e+002</v>
      </c>
      <c r="N391" s="44">
        <v>1.95e+002</v>
      </c>
      <c r="O391" s="44">
        <v>1.76e+002</v>
      </c>
      <c r="P391" s="44">
        <v>1.59e+002</v>
      </c>
      <c r="Q391" s="44">
        <v>1.47e+002</v>
      </c>
    </row>
    <row r="392" spans="1:17" x14ac:dyDescent="0.25">
      <c r="A392" t="s">
        <v>32</v>
      </c>
      <c r="B392" t="s">
        <v>43</v>
      </c>
      <c r="C392" t="s">
        <v>246</v>
      </c>
      <c r="D392" t="s">
        <v>246</v>
      </c>
      <c r="E392" t="s">
        <v>264</v>
      </c>
      <c r="F392" t="s">
        <v>28</v>
      </c>
      <c r="G392" t="s">
        <v>29</v>
      </c>
      <c r="H392" s="44">
        <v>5.77507849579706e-001</v>
      </c>
      <c r="I392" s="44">
        <v>6.3854720091426768e-001</v>
      </c>
      <c r="J392" s="44">
        <v>6.7738651229703272e-001</v>
      </c>
      <c r="K392" s="44">
        <v>7.2445850199729344e-001</v>
      </c>
      <c r="L392" s="44">
        <v>7.3463874150653824e-001</v>
      </c>
      <c r="M392" s="44">
        <v>7.4150641985070816e-001</v>
      </c>
      <c r="N392" s="44">
        <v>8.2597898203532496e-001</v>
      </c>
      <c r="O392" s="44">
        <v>8.2750781994187456e-001</v>
      </c>
      <c r="P392" s="44">
        <v>8.4106914328291152e-001</v>
      </c>
      <c r="Q392" s="44">
        <v>8.571944947135e-001</v>
      </c>
    </row>
    <row r="393" spans="1:17" x14ac:dyDescent="0.25">
      <c r="A393" t="s">
        <v>32</v>
      </c>
      <c r="B393" t="s">
        <v>43</v>
      </c>
      <c r="C393" t="s">
        <v>246</v>
      </c>
      <c r="D393" t="s">
        <v>246</v>
      </c>
      <c r="E393" t="s">
        <v>264</v>
      </c>
      <c r="F393" t="s">
        <v>28</v>
      </c>
      <c r="G393" t="s">
        <v>30</v>
      </c>
      <c r="H393" s="44">
        <v>5.489096300140372e+000</v>
      </c>
      <c r="I393" s="44">
        <v>1.198755813644778e+001</v>
      </c>
      <c r="J393" s="44">
        <v>1.8072460034509028e+001</v>
      </c>
      <c r="K393" s="44">
        <v>2.3647144205780888e+001</v>
      </c>
      <c r="L393" s="44">
        <v>2.9735558471397888e+001</v>
      </c>
      <c r="M393" s="44">
        <v>3.5780688819611528e+001</v>
      </c>
      <c r="N393" s="44">
        <v>3.8083103006357296e+001</v>
      </c>
      <c r="O393" s="44">
        <v>4.4000748836166472e+001</v>
      </c>
      <c r="P393" s="44">
        <v>4.9102746936841856e+001</v>
      </c>
      <c r="Q393" s="44">
        <v>5.393488500295344e+001</v>
      </c>
    </row>
    <row r="394" spans="1:17" x14ac:dyDescent="0.25">
      <c r="A394" t="s">
        <v>32</v>
      </c>
      <c r="B394" t="s">
        <v>43</v>
      </c>
      <c r="C394" t="s">
        <v>246</v>
      </c>
      <c r="D394" t="s">
        <v>246</v>
      </c>
      <c r="E394" t="s">
        <v>264</v>
      </c>
      <c r="F394" t="s">
        <v>28</v>
      </c>
      <c r="G394" t="s">
        <v>31</v>
      </c>
      <c r="H394" s="44">
        <v>5.37e+002</v>
      </c>
      <c r="I394" s="44">
        <v>3.88e+002</v>
      </c>
      <c r="J394" s="44">
        <v>3.2e+002</v>
      </c>
      <c r="K394" s="44">
        <v>2.6982173999999996e+002</v>
      </c>
      <c r="L394" s="44">
        <v>2.39e+002</v>
      </c>
      <c r="M394" s="44">
        <v>2.12e+002</v>
      </c>
      <c r="N394" s="44">
        <v>1.91e+002</v>
      </c>
      <c r="O394" s="44">
        <v>1.75e+002</v>
      </c>
      <c r="P394" s="44">
        <v>1.62e+002</v>
      </c>
      <c r="Q394" s="44">
        <v>1.5e+002</v>
      </c>
    </row>
    <row r="395" spans="1:17" x14ac:dyDescent="0.25">
      <c r="A395" t="s">
        <v>32</v>
      </c>
      <c r="B395" t="s">
        <v>43</v>
      </c>
      <c r="C395" t="s">
        <v>247</v>
      </c>
      <c r="D395" t="s">
        <v>247</v>
      </c>
      <c r="E395" t="s">
        <v>264</v>
      </c>
      <c r="F395" t="s">
        <v>28</v>
      </c>
      <c r="G395" t="s">
        <v>29</v>
      </c>
      <c r="H395" s="44">
        <v>5.041687716973588e-001</v>
      </c>
      <c r="I395" s="44">
        <v>6.0773101073099376e-001</v>
      </c>
      <c r="J395" s="44">
        <v>7.4648017243546432e-001</v>
      </c>
      <c r="K395" s="44">
        <v>7.6215741385727856e-001</v>
      </c>
      <c r="L395" s="44">
        <v>8.3582402727308816e-001</v>
      </c>
      <c r="M395" s="44">
        <v>8.483366270474888e-001</v>
      </c>
      <c r="N395" s="44">
        <v>8.5191849050850752e-001</v>
      </c>
      <c r="O395" s="44">
        <v>8.6783292800511232e-001</v>
      </c>
      <c r="P395" s="44">
        <v>8.7884957065483152e-001</v>
      </c>
      <c r="Q395" s="44">
        <v>8.8465560346330624e-001</v>
      </c>
    </row>
    <row r="396" spans="1:17" x14ac:dyDescent="0.25">
      <c r="A396" t="s">
        <v>32</v>
      </c>
      <c r="B396" t="s">
        <v>43</v>
      </c>
      <c r="C396" t="s">
        <v>247</v>
      </c>
      <c r="D396" t="s">
        <v>247</v>
      </c>
      <c r="E396" t="s">
        <v>264</v>
      </c>
      <c r="F396" t="s">
        <v>28</v>
      </c>
      <c r="G396" t="s">
        <v>30</v>
      </c>
      <c r="H396" s="44">
        <v>6.1333077590890112e+000</v>
      </c>
      <c r="I396" s="44">
        <v>1.2142320090228844e+001</v>
      </c>
      <c r="J396" s="44">
        <v>1.5574727690027648e+001</v>
      </c>
      <c r="K396" s="44">
        <v>2.1174520453716632e+001</v>
      </c>
      <c r="L396" s="44">
        <v>2.4653180028470888e+001</v>
      </c>
      <c r="M396" s="44">
        <v>2.9658711052068236e+001</v>
      </c>
      <c r="N396" s="44">
        <v>3.49587879863795e+001</v>
      </c>
      <c r="O396" s="44">
        <v>3.9634148364156592e+001</v>
      </c>
      <c r="P396" s="44">
        <v>4.4414949765146248e+001</v>
      </c>
      <c r="Q396" s="44">
        <v>4.9382978162682528e+001</v>
      </c>
    </row>
    <row r="397" spans="1:17" x14ac:dyDescent="0.25">
      <c r="A397" t="s">
        <v>32</v>
      </c>
      <c r="B397" t="s">
        <v>43</v>
      </c>
      <c r="C397" t="s">
        <v>247</v>
      </c>
      <c r="D397" t="s">
        <v>247</v>
      </c>
      <c r="E397" t="s">
        <v>264</v>
      </c>
      <c r="F397" t="s">
        <v>28</v>
      </c>
      <c r="G397" t="s">
        <v>31</v>
      </c>
      <c r="H397" s="44">
        <v>5.37e+002</v>
      </c>
      <c r="I397" s="44">
        <v>4.11e+002</v>
      </c>
      <c r="J397" s="44">
        <v>3.36e+002</v>
      </c>
      <c r="K397" s="44">
        <v>2.88e+002</v>
      </c>
      <c r="L397" s="44">
        <v>2.48e+002</v>
      </c>
      <c r="M397" s="44">
        <v>2.18e+002</v>
      </c>
      <c r="N397" s="44">
        <v>1.96e+002</v>
      </c>
      <c r="O397" s="44">
        <v>1.77e+002</v>
      </c>
      <c r="P397" s="44">
        <v>1.62e+002</v>
      </c>
      <c r="Q397" s="44">
        <v>1.49e+002</v>
      </c>
    </row>
    <row r="398" spans="1:17" x14ac:dyDescent="0.25">
      <c r="A398" t="s">
        <v>32</v>
      </c>
      <c r="B398" t="s">
        <v>43</v>
      </c>
      <c r="C398" t="s">
        <v>244</v>
      </c>
      <c r="D398" t="s">
        <v>244</v>
      </c>
      <c r="E398" t="s">
        <v>264</v>
      </c>
      <c r="F398" t="s">
        <v>28</v>
      </c>
      <c r="G398" t="s">
        <v>29</v>
      </c>
      <c r="H398" s="44">
        <v>4.0077425045420272e-001</v>
      </c>
      <c r="I398" s="44">
        <v>5.666986018157152e-001</v>
      </c>
      <c r="J398" s="44">
        <v>6.6298999281630384e-001</v>
      </c>
      <c r="K398" s="44">
        <v>6.8330786967446e-001</v>
      </c>
      <c r="L398" s="44">
        <v>7.000140386823912e-001</v>
      </c>
      <c r="M398" s="44">
        <v>7.2083045996886848e-001</v>
      </c>
      <c r="N398" s="44">
        <v>7.6015000160931232e-001</v>
      </c>
      <c r="O398" s="44">
        <v>7.6096794318237056e-001</v>
      </c>
      <c r="P398" s="44">
        <v>7.6096794318237056e-001</v>
      </c>
      <c r="Q398" s="44">
        <v>7.6096794318237056e-001</v>
      </c>
    </row>
    <row r="399" spans="1:17" x14ac:dyDescent="0.25">
      <c r="A399" t="s">
        <v>32</v>
      </c>
      <c r="B399" t="s">
        <v>43</v>
      </c>
      <c r="C399" t="s">
        <v>244</v>
      </c>
      <c r="D399" t="s">
        <v>244</v>
      </c>
      <c r="E399" t="s">
        <v>264</v>
      </c>
      <c r="F399" t="s">
        <v>28</v>
      </c>
      <c r="G399" t="s">
        <v>30</v>
      </c>
      <c r="H399" s="44">
        <v>1.457674115007578e+001</v>
      </c>
      <c r="I399" s="44">
        <v>2.2548213933112608e+001</v>
      </c>
      <c r="J399" s="44">
        <v>3.0236955753338552e+001</v>
      </c>
      <c r="K399" s="44">
        <v>3.9833211031057296e+001</v>
      </c>
      <c r="L399" s="44">
        <v>4.8809875638355912e+001</v>
      </c>
      <c r="M399" s="44">
        <v>5.753789145932324e+001</v>
      </c>
      <c r="N399" s="44">
        <v>6.4309115829427824e+001</v>
      </c>
      <c r="O399" s="44">
        <v>6.7328996416680192e+001</v>
      </c>
      <c r="P399" s="44">
        <v>6.7328996416680192e+001</v>
      </c>
      <c r="Q399" s="44">
        <v>6.7328996416680192e+001</v>
      </c>
    </row>
    <row r="400" spans="1:17" x14ac:dyDescent="0.25">
      <c r="A400" t="s">
        <v>32</v>
      </c>
      <c r="B400" t="s">
        <v>43</v>
      </c>
      <c r="C400" t="s">
        <v>244</v>
      </c>
      <c r="D400" t="s">
        <v>244</v>
      </c>
      <c r="E400" t="s">
        <v>264</v>
      </c>
      <c r="F400" t="s">
        <v>28</v>
      </c>
      <c r="G400" t="s">
        <v>31</v>
      </c>
      <c r="H400" s="44">
        <v>5.17e+002</v>
      </c>
      <c r="I400" s="44">
        <v>3.74e+002</v>
      </c>
      <c r="J400" s="44">
        <v>3.13e+002</v>
      </c>
      <c r="K400" s="44">
        <v>2.65e+002</v>
      </c>
      <c r="L400" s="44">
        <v>2.3326828000000004e+002</v>
      </c>
      <c r="M400" s="44">
        <v>2.08e+002</v>
      </c>
      <c r="N400" s="44">
        <v>1.88e+002</v>
      </c>
      <c r="O400" s="44">
        <v>1.83e+002</v>
      </c>
      <c r="P400" s="44">
        <v>1.83e+002</v>
      </c>
      <c r="Q400" s="44">
        <v>1.83e+002</v>
      </c>
    </row>
    <row r="401" spans="1:17" x14ac:dyDescent="0.25">
      <c r="A401" t="s">
        <v>32</v>
      </c>
      <c r="B401" t="s">
        <v>43</v>
      </c>
      <c r="C401" t="s">
        <v>265</v>
      </c>
      <c r="D401" t="s">
        <v>265</v>
      </c>
      <c r="E401" t="s">
        <v>264</v>
      </c>
      <c r="F401" t="s">
        <v>28</v>
      </c>
      <c r="G401" t="s">
        <v>29</v>
      </c>
      <c r="H401" s="44">
        <v>5.37062297916504e-001</v>
      </c>
      <c r="I401" s="44">
        <v>7.1408450919612112e-001</v>
      </c>
      <c r="J401" s="44">
        <v>7.3954976956810528e-001</v>
      </c>
      <c r="K401" s="44">
        <v>7.9281646855283856e-001</v>
      </c>
      <c r="L401" s="44">
        <v>7.999883777298952e-001</v>
      </c>
      <c r="M401" s="44">
        <v>8.09127916845716e-001</v>
      </c>
      <c r="N401" s="44">
        <v>8.3275451369720192e-001</v>
      </c>
      <c r="O401" s="44">
        <v>8.4735677463653648e-001</v>
      </c>
      <c r="P401" s="44">
        <v>8.4806787405741088e-001</v>
      </c>
      <c r="Q401" s="44">
        <v>8.9073919167111424e-001</v>
      </c>
    </row>
    <row r="402" spans="1:17" x14ac:dyDescent="0.25">
      <c r="A402" t="s">
        <v>32</v>
      </c>
      <c r="B402" t="s">
        <v>43</v>
      </c>
      <c r="C402" t="s">
        <v>265</v>
      </c>
      <c r="D402" t="s">
        <v>265</v>
      </c>
      <c r="E402" t="s">
        <v>264</v>
      </c>
      <c r="F402" t="s">
        <v>28</v>
      </c>
      <c r="G402" t="s">
        <v>30</v>
      </c>
      <c r="H402" s="44">
        <v>4.0103181288603408e+000</v>
      </c>
      <c r="I402" s="44">
        <v>9.4266573437955072e+000</v>
      </c>
      <c r="J402" s="44">
        <v>1.583329082841511e+001</v>
      </c>
      <c r="K402" s="44">
        <v>2.1541341798106288e+001</v>
      </c>
      <c r="L402" s="44">
        <v>2.80082255517791e+001</v>
      </c>
      <c r="M402" s="44">
        <v>3.442800670317502e+001</v>
      </c>
      <c r="N402" s="44">
        <v>4.0096382992268272e+001</v>
      </c>
      <c r="O402" s="44">
        <v>4.610979165651508e+001</v>
      </c>
      <c r="P402" s="44">
        <v>5.23722350751158e+001</v>
      </c>
      <c r="Q402" s="44">
        <v>5.6275056891390896e+001</v>
      </c>
    </row>
    <row r="403" spans="1:17" x14ac:dyDescent="0.25">
      <c r="A403" t="s">
        <v>32</v>
      </c>
      <c r="B403" t="s">
        <v>43</v>
      </c>
      <c r="C403" t="s">
        <v>265</v>
      </c>
      <c r="D403" t="s">
        <v>265</v>
      </c>
      <c r="E403" t="s">
        <v>264</v>
      </c>
      <c r="F403" t="s">
        <v>28</v>
      </c>
      <c r="G403" t="s">
        <v>31</v>
      </c>
      <c r="H403" s="44">
        <v>6.41e+002</v>
      </c>
      <c r="I403" s="44">
        <v>4.7e+002</v>
      </c>
      <c r="J403" s="44">
        <v>3.83e+002</v>
      </c>
      <c r="K403" s="44">
        <v>3.24e+002</v>
      </c>
      <c r="L403" s="44">
        <v>2.8e+002</v>
      </c>
      <c r="M403" s="44">
        <v>2.5e+002</v>
      </c>
      <c r="N403" s="44">
        <v>2.22e+002</v>
      </c>
      <c r="O403" s="44">
        <v>2.03e+002</v>
      </c>
      <c r="P403" s="44">
        <v>1.88e+002</v>
      </c>
      <c r="Q403" s="44">
        <v>1.73e+002</v>
      </c>
    </row>
    <row r="404" spans="1:17" x14ac:dyDescent="0.25">
      <c r="A404" t="s">
        <v>32</v>
      </c>
      <c r="B404" t="s">
        <v>43</v>
      </c>
      <c r="C404" t="s">
        <v>266</v>
      </c>
      <c r="D404" t="s">
        <v>266</v>
      </c>
      <c r="E404" t="s">
        <v>264</v>
      </c>
      <c r="F404" t="s">
        <v>28</v>
      </c>
      <c r="G404" t="s">
        <v>29</v>
      </c>
      <c r="H404" s="44">
        <v>4.3780140596015224e-001</v>
      </c>
      <c r="I404" s="44">
        <v>5.534854526122612e-001</v>
      </c>
      <c r="J404" s="44">
        <v>6.4020197236484072e-001</v>
      </c>
      <c r="K404" s="44">
        <v>7.0901672017800064e-001</v>
      </c>
      <c r="L404" s="44">
        <v>7.4683461736376352e-001</v>
      </c>
      <c r="M404" s="44">
        <v>7.7144099925421152e-001</v>
      </c>
      <c r="N404" s="44">
        <v>7.7384101911972288e-001</v>
      </c>
      <c r="O404" s="44">
        <v>7.9451683382250592e-001</v>
      </c>
      <c r="P404" s="44">
        <v>8.0040508058066688e-001</v>
      </c>
      <c r="Q404" s="44">
        <v>8.0770660636359312e-001</v>
      </c>
    </row>
    <row r="405" spans="1:17" x14ac:dyDescent="0.25">
      <c r="A405" t="s">
        <v>32</v>
      </c>
      <c r="B405" t="s">
        <v>43</v>
      </c>
      <c r="C405" t="s">
        <v>266</v>
      </c>
      <c r="D405" t="s">
        <v>266</v>
      </c>
      <c r="E405" t="s">
        <v>264</v>
      </c>
      <c r="F405" t="s">
        <v>28</v>
      </c>
      <c r="G405" t="s">
        <v>30</v>
      </c>
      <c r="H405" s="44">
        <v>9.0063398319256608e+000</v>
      </c>
      <c r="I405" s="44">
        <v>1.5877827326775516e+001</v>
      </c>
      <c r="J405" s="44">
        <v>2.0521146471944328e+001</v>
      </c>
      <c r="K405" s="44">
        <v>2.5436599163335848e+001</v>
      </c>
      <c r="L405" s="44">
        <v>3.1221993647274504e+001</v>
      </c>
      <c r="M405" s="44">
        <v>3.6897471210126496e+001</v>
      </c>
      <c r="N405" s="44">
        <v>4.3585365849913744e+001</v>
      </c>
      <c r="O405" s="44">
        <v>4.8442110873307648e+001</v>
      </c>
      <c r="P405" s="44">
        <v>5.434334265492816e+001</v>
      </c>
      <c r="Q405" s="44">
        <v>6.0139170693870552e+001</v>
      </c>
    </row>
    <row r="406" spans="1:17" x14ac:dyDescent="0.25">
      <c r="A406" t="s">
        <v>32</v>
      </c>
      <c r="B406" t="s">
        <v>43</v>
      </c>
      <c r="C406" t="s">
        <v>266</v>
      </c>
      <c r="D406" t="s">
        <v>266</v>
      </c>
      <c r="E406" t="s">
        <v>264</v>
      </c>
      <c r="F406" t="s">
        <v>28</v>
      </c>
      <c r="G406" t="s">
        <v>31</v>
      </c>
      <c r="H406" s="44">
        <v>5.44e+002</v>
      </c>
      <c r="I406" s="44">
        <v>4.17e+002</v>
      </c>
      <c r="J406" s="44">
        <v>3.47e+002</v>
      </c>
      <c r="K406" s="44">
        <v>2.95e+002</v>
      </c>
      <c r="L406" s="44">
        <v>2.61e+002</v>
      </c>
      <c r="M406" s="44">
        <v>2.23e+002</v>
      </c>
      <c r="N406" s="44">
        <v>2.04e+002</v>
      </c>
      <c r="O406" s="44">
        <v>1.84e+002</v>
      </c>
      <c r="P406" s="44">
        <v>1.67e+002</v>
      </c>
      <c r="Q406" s="44">
        <v>1.53e+002</v>
      </c>
    </row>
    <row r="407" spans="1:17" x14ac:dyDescent="0.25">
      <c r="A407" t="s">
        <v>32</v>
      </c>
      <c r="B407" t="s">
        <v>43</v>
      </c>
      <c r="C407" t="s">
        <v>267</v>
      </c>
      <c r="D407" t="s">
        <v>267</v>
      </c>
      <c r="E407" t="s">
        <v>264</v>
      </c>
      <c r="F407" t="s">
        <v>28</v>
      </c>
      <c r="G407" t="s">
        <v>29</v>
      </c>
      <c r="H407" s="44">
        <v>4.5961843375301184e-001</v>
      </c>
      <c r="I407" s="44">
        <v>5.9707668696839344e-001</v>
      </c>
      <c r="J407" s="44">
        <v>6.8098126235666704e-001</v>
      </c>
      <c r="K407" s="44">
        <v>7.3071809130438112e-001</v>
      </c>
      <c r="L407" s="44">
        <v>7.3071809130438112e-001</v>
      </c>
      <c r="M407" s="44">
        <v>7.6239268290409312e-001</v>
      </c>
      <c r="N407" s="44">
        <v>7.7359577841599104e-001</v>
      </c>
      <c r="O407" s="44">
        <v>7.8223961912864992e-001</v>
      </c>
      <c r="P407" s="44">
        <v>7.8393279498589408e-001</v>
      </c>
      <c r="Q407" s="44">
        <v>7.8904283023073104e-001</v>
      </c>
    </row>
    <row r="408" spans="1:17" x14ac:dyDescent="0.25">
      <c r="A408" t="s">
        <v>32</v>
      </c>
      <c r="B408" t="s">
        <v>43</v>
      </c>
      <c r="C408" t="s">
        <v>267</v>
      </c>
      <c r="D408" t="s">
        <v>267</v>
      </c>
      <c r="E408" t="s">
        <v>264</v>
      </c>
      <c r="F408" t="s">
        <v>28</v>
      </c>
      <c r="G408" t="s">
        <v>30</v>
      </c>
      <c r="H408" s="44">
        <v>1.261410325906587e+001</v>
      </c>
      <c r="I408" s="44">
        <v>2.3877487513643096e+001</v>
      </c>
      <c r="J408" s="44">
        <v>3.4279516388556684e+001</v>
      </c>
      <c r="K408" s="44">
        <v>4.3963072471499624e+001</v>
      </c>
      <c r="L408" s="44">
        <v>5.666230589026636e+001</v>
      </c>
      <c r="M408" s="44">
        <v>6.638490152248604e+001</v>
      </c>
      <c r="N408" s="44">
        <v>7.7394120939852128e+001</v>
      </c>
      <c r="O408" s="44">
        <v>8.8875252825634528e+001</v>
      </c>
      <c r="P408" s="44">
        <v>1.0050773459162328e+002</v>
      </c>
      <c r="Q408" s="44">
        <v>1.1151399749757002e+002</v>
      </c>
    </row>
    <row r="409" spans="1:17" x14ac:dyDescent="0.25">
      <c r="A409" t="s">
        <v>32</v>
      </c>
      <c r="B409" t="s">
        <v>43</v>
      </c>
      <c r="C409" t="s">
        <v>267</v>
      </c>
      <c r="D409" t="s">
        <v>267</v>
      </c>
      <c r="E409" t="s">
        <v>264</v>
      </c>
      <c r="F409" t="s">
        <v>28</v>
      </c>
      <c r="G409" t="s">
        <v>31</v>
      </c>
      <c r="H409" s="44">
        <v>5.08e+002</v>
      </c>
      <c r="I409" s="44">
        <v>3.71e+002</v>
      </c>
      <c r="J409" s="44">
        <v>2.93e+002</v>
      </c>
      <c r="K409" s="44">
        <v>2.43e+002</v>
      </c>
      <c r="L409" s="44">
        <v>2.14e+002</v>
      </c>
      <c r="M409" s="44">
        <v>1.91e+002</v>
      </c>
      <c r="N409" s="44">
        <v>1.68e+002</v>
      </c>
      <c r="O409" s="44">
        <v>1.53e+002</v>
      </c>
      <c r="P409" s="44">
        <v>1.39e+002</v>
      </c>
      <c r="Q409" s="44">
        <v>1.2844862000000002e+002</v>
      </c>
    </row>
    <row r="410" spans="1:17" x14ac:dyDescent="0.25">
      <c r="A410" t="s">
        <v>32</v>
      </c>
      <c r="B410" t="s">
        <v>43</v>
      </c>
      <c r="C410" t="s">
        <v>277</v>
      </c>
      <c r="D410" t="s">
        <v>277</v>
      </c>
      <c r="E410" t="s">
        <v>264</v>
      </c>
      <c r="F410" t="s">
        <v>28</v>
      </c>
      <c r="G410" t="s">
        <v>29</v>
      </c>
      <c r="H410" s="44">
        <v>4.5160205146559688e-001</v>
      </c>
      <c r="I410" s="44">
        <v>5.0033855549083664e-001</v>
      </c>
      <c r="J410" s="44">
        <v>5.0417064229181856e-001</v>
      </c>
      <c r="K410" s="44">
        <v>5.9883970537498776e-001</v>
      </c>
      <c r="L410" s="44">
        <v>5.9883970537498776e-001</v>
      </c>
      <c r="M410" s="44">
        <v>6.2607298860612352e-001</v>
      </c>
      <c r="N410" s="44">
        <v>6.302664306959272e-001</v>
      </c>
      <c r="O410" s="44">
        <v>6.302664306959272e-001</v>
      </c>
      <c r="P410" s="44">
        <v>6.3238121950527e-001</v>
      </c>
      <c r="Q410" s="44">
        <v>6.3541832467084392e-001</v>
      </c>
    </row>
    <row r="411" spans="1:17" x14ac:dyDescent="0.25">
      <c r="A411" t="s">
        <v>32</v>
      </c>
      <c r="B411" t="s">
        <v>43</v>
      </c>
      <c r="C411" t="s">
        <v>277</v>
      </c>
      <c r="D411" t="s">
        <v>277</v>
      </c>
      <c r="E411" t="s">
        <v>264</v>
      </c>
      <c r="F411" t="s">
        <v>28</v>
      </c>
      <c r="G411" t="s">
        <v>30</v>
      </c>
      <c r="H411" s="44">
        <v>2.2507504386608312e+001</v>
      </c>
      <c r="I411" s="44">
        <v>4.0281967331511728e+001</v>
      </c>
      <c r="J411" s="44">
        <v>6.2206637280650112e+001</v>
      </c>
      <c r="K411" s="44">
        <v>6.848584391962368e+001</v>
      </c>
      <c r="L411" s="44">
        <v>8.6406083249763648e+001</v>
      </c>
      <c r="M411" s="44">
        <v>9.990665183411912e+001</v>
      </c>
      <c r="N411" s="44">
        <v>1.1681799405640272e+002</v>
      </c>
      <c r="O411" s="44">
        <v>1.317095991689339e+002</v>
      </c>
      <c r="P411" s="44">
        <v>1.4848995661289424e+002</v>
      </c>
      <c r="Q411" s="44">
        <v>1.6765845294980236e+002</v>
      </c>
    </row>
    <row r="412" spans="1:17" x14ac:dyDescent="0.25">
      <c r="A412" t="s">
        <v>32</v>
      </c>
      <c r="B412" t="s">
        <v>43</v>
      </c>
      <c r="C412" t="s">
        <v>277</v>
      </c>
      <c r="D412" t="s">
        <v>277</v>
      </c>
      <c r="E412" t="s">
        <v>264</v>
      </c>
      <c r="F412" t="s">
        <v>28</v>
      </c>
      <c r="G412" t="s">
        <v>31</v>
      </c>
      <c r="H412" s="44">
        <v>5.29e+002</v>
      </c>
      <c r="I412" s="44">
        <v>3.91e+002</v>
      </c>
      <c r="J412" s="44">
        <v>3.2486399e+002</v>
      </c>
      <c r="K412" s="44">
        <v>2.78e+002</v>
      </c>
      <c r="L412" s="44">
        <v>2.42e+002</v>
      </c>
      <c r="M412" s="44">
        <v>2.19e+002</v>
      </c>
      <c r="N412" s="44">
        <v>2.03e+002</v>
      </c>
      <c r="O412" s="44">
        <v>1.88e+002</v>
      </c>
      <c r="P412" s="44">
        <v>1.7122206000000004e+002</v>
      </c>
      <c r="Q412" s="44">
        <v>1.55e+002</v>
      </c>
    </row>
    <row r="413" spans="1:17" x14ac:dyDescent="0.25">
      <c r="A413" t="s">
        <v>37</v>
      </c>
      <c r="B413" t="s">
        <v>43</v>
      </c>
      <c r="C413" t="s">
        <v>118</v>
      </c>
      <c r="D413" t="s">
        <v>118</v>
      </c>
      <c r="E413" t="s">
        <v>264</v>
      </c>
      <c r="F413" t="s">
        <v>28</v>
      </c>
      <c r="G413" t="s">
        <v>29</v>
      </c>
      <c r="H413" s="44">
        <v>5.0380970524336064e-001</v>
      </c>
      <c r="I413" s="44">
        <v>5.568740069392652e-001</v>
      </c>
      <c r="J413" s="44">
        <v>5.712571743571452e-001</v>
      </c>
      <c r="K413" s="44">
        <v>5.821415253412888e-001</v>
      </c>
      <c r="L413" s="44">
        <v>5.9154135185965808e-001</v>
      </c>
      <c r="M413" s="44">
        <v>5.9488918252861648e-001</v>
      </c>
      <c r="N413" s="44">
        <v>5.9488918252861648e-001</v>
      </c>
      <c r="O413" s="44">
        <v>5.9488918252861648e-001</v>
      </c>
      <c r="P413" s="44">
        <v>5.9526532961509776e-001</v>
      </c>
      <c r="Q413" s="44">
        <v>5.9526532961509776e-001</v>
      </c>
    </row>
    <row r="414" spans="1:17" x14ac:dyDescent="0.25">
      <c r="A414" t="s">
        <v>37</v>
      </c>
      <c r="B414" t="s">
        <v>43</v>
      </c>
      <c r="C414" t="s">
        <v>118</v>
      </c>
      <c r="D414" t="s">
        <v>118</v>
      </c>
      <c r="E414" t="s">
        <v>264</v>
      </c>
      <c r="F414" t="s">
        <v>28</v>
      </c>
      <c r="G414" t="s">
        <v>30</v>
      </c>
      <c r="H414" s="44">
        <v>6.867740207038208e+000</v>
      </c>
      <c r="I414" s="44">
        <v>1.443744700209262e+001</v>
      </c>
      <c r="J414" s="44">
        <v>2.1950248339671904e+001</v>
      </c>
      <c r="K414" s="44">
        <v>2.9335322476540744e+001</v>
      </c>
      <c r="L414" s="44">
        <v>3.6505076217783504e+001</v>
      </c>
      <c r="M414" s="44">
        <v>4.358533021545136e+001</v>
      </c>
      <c r="N414" s="44">
        <v>5.1890298385937376e+001</v>
      </c>
      <c r="O414" s="44">
        <v>5.9523697538195088e+001</v>
      </c>
      <c r="P414" s="44">
        <v>6.7502285524015888e+001</v>
      </c>
      <c r="Q414" s="44">
        <v>7.5437608224481824e+001</v>
      </c>
    </row>
    <row r="415" spans="1:17" x14ac:dyDescent="0.25">
      <c r="A415" t="s">
        <v>37</v>
      </c>
      <c r="B415" t="s">
        <v>43</v>
      </c>
      <c r="C415" t="s">
        <v>118</v>
      </c>
      <c r="D415" t="s">
        <v>118</v>
      </c>
      <c r="E415" t="s">
        <v>264</v>
      </c>
      <c r="F415" t="s">
        <v>28</v>
      </c>
      <c r="G415" t="s">
        <v>31</v>
      </c>
      <c r="H415" s="44">
        <v>6.21e+002</v>
      </c>
      <c r="I415" s="44">
        <v>5.93e+002</v>
      </c>
      <c r="J415" s="44">
        <v>5.78e+002</v>
      </c>
      <c r="K415" s="44">
        <v>5.68e+002</v>
      </c>
      <c r="L415" s="44">
        <v>5.6e+002</v>
      </c>
      <c r="M415" s="44">
        <v>5.52e+002</v>
      </c>
      <c r="N415" s="44">
        <v>5.47e+002</v>
      </c>
      <c r="O415" s="44">
        <v>5.42e+002</v>
      </c>
      <c r="P415" s="44">
        <v>5.38e+002</v>
      </c>
      <c r="Q415" s="44">
        <v>5.34e+002</v>
      </c>
    </row>
    <row r="416" spans="1:17" x14ac:dyDescent="0.25">
      <c r="A416" t="s">
        <v>37</v>
      </c>
      <c r="B416" t="s">
        <v>43</v>
      </c>
      <c r="C416" t="s">
        <v>140</v>
      </c>
      <c r="D416" t="s">
        <v>140</v>
      </c>
      <c r="E416" t="s">
        <v>264</v>
      </c>
      <c r="F416" t="s">
        <v>28</v>
      </c>
      <c r="G416" t="s">
        <v>29</v>
      </c>
      <c r="H416" s="44">
        <v>6.086444448675656e-001</v>
      </c>
      <c r="I416" s="44">
        <v>6.6194153103544808e-001</v>
      </c>
      <c r="J416" s="44">
        <v>7.2985044756692512e-001</v>
      </c>
      <c r="K416" s="44">
        <v>7.7649474696000096e-001</v>
      </c>
      <c r="L416" s="44">
        <v>8.0632934575245296e-001</v>
      </c>
      <c r="M416" s="44">
        <v>8.1524794565226496e-001</v>
      </c>
      <c r="N416" s="44">
        <v>8.1577518794221936e-001</v>
      </c>
      <c r="O416" s="44">
        <v>8.4207031842338512e-001</v>
      </c>
      <c r="P416" s="44">
        <v>8.4342643655031488e-001</v>
      </c>
      <c r="Q416" s="44">
        <v>8.5629613455650624e-001</v>
      </c>
    </row>
    <row r="417" spans="1:17" x14ac:dyDescent="0.25">
      <c r="A417" t="s">
        <v>37</v>
      </c>
      <c r="B417" t="s">
        <v>43</v>
      </c>
      <c r="C417" t="s">
        <v>140</v>
      </c>
      <c r="D417" t="s">
        <v>140</v>
      </c>
      <c r="E417" t="s">
        <v>264</v>
      </c>
      <c r="F417" t="s">
        <v>28</v>
      </c>
      <c r="G417" t="s">
        <v>30</v>
      </c>
      <c r="H417" s="44">
        <v>5.1410715475318112e+000</v>
      </c>
      <c r="I417" s="44">
        <v>1.0830777358702972e+001</v>
      </c>
      <c r="J417" s="44">
        <v>1.609564196550734e+001</v>
      </c>
      <c r="K417" s="44">
        <v>2.0414611354998276e+001</v>
      </c>
      <c r="L417" s="44">
        <v>2.55014728004614e+001</v>
      </c>
      <c r="M417" s="44">
        <v>3.0600368679359348e+001</v>
      </c>
      <c r="N417" s="44">
        <v>3.6455244030505624e+001</v>
      </c>
      <c r="O417" s="44">
        <v>4.1010261702532952e+001</v>
      </c>
      <c r="P417" s="44">
        <v>4.675341204955548e+001</v>
      </c>
      <c r="Q417" s="44">
        <v>5.1641388059044888e+001</v>
      </c>
    </row>
    <row r="418" spans="1:17" x14ac:dyDescent="0.25">
      <c r="A418" t="s">
        <v>37</v>
      </c>
      <c r="B418" t="s">
        <v>43</v>
      </c>
      <c r="C418" t="s">
        <v>140</v>
      </c>
      <c r="D418" t="s">
        <v>140</v>
      </c>
      <c r="E418" t="s">
        <v>264</v>
      </c>
      <c r="F418" t="s">
        <v>28</v>
      </c>
      <c r="G418" t="s">
        <v>31</v>
      </c>
      <c r="H418" s="44">
        <v>6.27e+002</v>
      </c>
      <c r="I418" s="44">
        <v>6.01e+002</v>
      </c>
      <c r="J418" s="44">
        <v>5.85e+002</v>
      </c>
      <c r="K418" s="44">
        <v>5.72e+002</v>
      </c>
      <c r="L418" s="44">
        <v>5.62e+002</v>
      </c>
      <c r="M418" s="44">
        <v>5.55e+002</v>
      </c>
      <c r="N418" s="44">
        <v>5.5e+002</v>
      </c>
      <c r="O418" s="44">
        <v>5.44e+002</v>
      </c>
      <c r="P418" s="44">
        <v>5.4e+002</v>
      </c>
      <c r="Q418" s="44">
        <v>5.36e+002</v>
      </c>
    </row>
    <row r="419" spans="1:17" x14ac:dyDescent="0.25">
      <c r="A419" t="s">
        <v>37</v>
      </c>
      <c r="B419" t="s">
        <v>43</v>
      </c>
      <c r="C419" t="s">
        <v>141</v>
      </c>
      <c r="D419" t="s">
        <v>141</v>
      </c>
      <c r="E419" t="s">
        <v>264</v>
      </c>
      <c r="F419" t="s">
        <v>28</v>
      </c>
      <c r="G419" t="s">
        <v>29</v>
      </c>
      <c r="H419" s="44">
        <v>5.2601566816228488e-001</v>
      </c>
      <c r="I419" s="44">
        <v>6.142027106059448e-001</v>
      </c>
      <c r="J419" s="44">
        <v>7.041945505863428e-001</v>
      </c>
      <c r="K419" s="44">
        <v>7.3345295968303072e-001</v>
      </c>
      <c r="L419" s="44">
        <v>7.490337427212856e-001</v>
      </c>
      <c r="M419" s="44">
        <v>7.6526455338340304e-001</v>
      </c>
      <c r="N419" s="44">
        <v>7.7828429230900864e-001</v>
      </c>
      <c r="O419" s="44">
        <v>7.8125171926758608e-001</v>
      </c>
      <c r="P419" s="44">
        <v>7.8884053749794848e-001</v>
      </c>
      <c r="Q419" s="44">
        <v>8.0075878935822496e-001</v>
      </c>
    </row>
    <row r="420" spans="1:17" x14ac:dyDescent="0.25">
      <c r="A420" t="s">
        <v>37</v>
      </c>
      <c r="B420" t="s">
        <v>43</v>
      </c>
      <c r="C420" t="s">
        <v>141</v>
      </c>
      <c r="D420" t="s">
        <v>141</v>
      </c>
      <c r="E420" t="s">
        <v>264</v>
      </c>
      <c r="F420" t="s">
        <v>28</v>
      </c>
      <c r="G420" t="s">
        <v>30</v>
      </c>
      <c r="H420" s="44">
        <v>4.989012879648152e+000</v>
      </c>
      <c r="I420" s="44">
        <v>9.8449839999473104e+000</v>
      </c>
      <c r="J420" s="44">
        <v>1.364435157843493e+001</v>
      </c>
      <c r="K420" s="44">
        <v>1.80896755030224e+001</v>
      </c>
      <c r="L420" s="44">
        <v>2.257844241153784e+001</v>
      </c>
      <c r="M420" s="44">
        <v>2.679598001698528e+001</v>
      </c>
      <c r="N420" s="44">
        <v>3.1120661410592052e+001</v>
      </c>
      <c r="O420" s="44">
        <v>3.603391143192468e+001</v>
      </c>
      <c r="P420" s="44">
        <v>4.037557210614328e+001</v>
      </c>
      <c r="Q420" s="44">
        <v>4.4589527717271512e+001</v>
      </c>
    </row>
    <row r="421" spans="1:17" x14ac:dyDescent="0.25">
      <c r="A421" t="s">
        <v>37</v>
      </c>
      <c r="B421" t="s">
        <v>43</v>
      </c>
      <c r="C421" t="s">
        <v>141</v>
      </c>
      <c r="D421" t="s">
        <v>141</v>
      </c>
      <c r="E421" t="s">
        <v>264</v>
      </c>
      <c r="F421" t="s">
        <v>28</v>
      </c>
      <c r="G421" t="s">
        <v>31</v>
      </c>
      <c r="H421" s="44">
        <v>6.27e+002</v>
      </c>
      <c r="I421" s="44">
        <v>5.97e+002</v>
      </c>
      <c r="J421" s="44">
        <v>5.85e+002</v>
      </c>
      <c r="K421" s="44">
        <v>5.73e+002</v>
      </c>
      <c r="L421" s="44">
        <v>5.63e+002</v>
      </c>
      <c r="M421" s="44">
        <v>5.57e+002</v>
      </c>
      <c r="N421" s="44">
        <v>5.51e+002</v>
      </c>
      <c r="O421" s="44">
        <v>5.46e+002</v>
      </c>
      <c r="P421" s="44">
        <v>5.42e+002</v>
      </c>
      <c r="Q421" s="44">
        <v>5.38e+002</v>
      </c>
    </row>
    <row r="422" spans="1:17" x14ac:dyDescent="0.25">
      <c r="A422" t="s">
        <v>37</v>
      </c>
      <c r="B422" t="s">
        <v>43</v>
      </c>
      <c r="C422" t="s">
        <v>142</v>
      </c>
      <c r="D422" t="s">
        <v>142</v>
      </c>
      <c r="E422" t="s">
        <v>264</v>
      </c>
      <c r="F422" t="s">
        <v>28</v>
      </c>
      <c r="G422" t="s">
        <v>29</v>
      </c>
      <c r="H422" s="44">
        <v>6.0257178674157008e-001</v>
      </c>
      <c r="I422" s="44">
        <v>6.5810710121399888e-001</v>
      </c>
      <c r="J422" s="44">
        <v>6.6951463774982952e-001</v>
      </c>
      <c r="K422" s="44">
        <v>8.2990953553709056e-001</v>
      </c>
      <c r="L422" s="44">
        <v>8.3190263680826432e-001</v>
      </c>
      <c r="M422" s="44">
        <v>8.6337573012357728e-001</v>
      </c>
      <c r="N422" s="44">
        <v>8.9581277207614496e-001</v>
      </c>
      <c r="O422" s="44">
        <v>9.032333761741432e-001</v>
      </c>
      <c r="P422" s="44">
        <v>9.1136319538511424e-001</v>
      </c>
      <c r="Q422" s="44">
        <v>9.1664106963750368e-001</v>
      </c>
    </row>
    <row r="423" spans="1:17" x14ac:dyDescent="0.25">
      <c r="A423" t="s">
        <v>37</v>
      </c>
      <c r="B423" t="s">
        <v>43</v>
      </c>
      <c r="C423" t="s">
        <v>142</v>
      </c>
      <c r="D423" t="s">
        <v>142</v>
      </c>
      <c r="E423" t="s">
        <v>264</v>
      </c>
      <c r="F423" t="s">
        <v>28</v>
      </c>
      <c r="G423" t="s">
        <v>30</v>
      </c>
      <c r="H423" s="44">
        <v>4.6811790556459312e+000</v>
      </c>
      <c r="I423" s="44">
        <v>1.005170878286629e+001</v>
      </c>
      <c r="J423" s="44">
        <v>1.536770829093721e+001</v>
      </c>
      <c r="K423" s="44">
        <v>1.7163273430916436e+001</v>
      </c>
      <c r="L423" s="44">
        <v>2.2097533170481684e+001</v>
      </c>
      <c r="M423" s="44">
        <v>2.6010492366414904e+001</v>
      </c>
      <c r="N423" s="44">
        <v>2.9516032742980312e+001</v>
      </c>
      <c r="O423" s="44">
        <v>3.3791606323533816e+001</v>
      </c>
      <c r="P423" s="44">
        <v>3.8002271571756e+001</v>
      </c>
      <c r="Q423" s="44">
        <v>4.2295089325113152e+001</v>
      </c>
    </row>
    <row r="424" spans="1:17" x14ac:dyDescent="0.25">
      <c r="A424" t="s">
        <v>37</v>
      </c>
      <c r="B424" t="s">
        <v>43</v>
      </c>
      <c r="C424" t="s">
        <v>142</v>
      </c>
      <c r="D424" t="s">
        <v>142</v>
      </c>
      <c r="E424" t="s">
        <v>264</v>
      </c>
      <c r="F424" t="s">
        <v>28</v>
      </c>
      <c r="G424" t="s">
        <v>31</v>
      </c>
      <c r="H424" s="44">
        <v>6.19e+002</v>
      </c>
      <c r="I424" s="44">
        <v>5.95e+002</v>
      </c>
      <c r="J424" s="44">
        <v>5.79e+002</v>
      </c>
      <c r="K424" s="44">
        <v>5.69e+002</v>
      </c>
      <c r="L424" s="44">
        <v>5.62e+002</v>
      </c>
      <c r="M424" s="44">
        <v>5.55e+002</v>
      </c>
      <c r="N424" s="44">
        <v>5.49e+002</v>
      </c>
      <c r="O424" s="44">
        <v>5.44e+002</v>
      </c>
      <c r="P424" s="44">
        <v>5.4e+002</v>
      </c>
      <c r="Q424" s="44">
        <v>5.37e+002</v>
      </c>
    </row>
    <row r="425" spans="1:17" x14ac:dyDescent="0.25">
      <c r="A425" t="s">
        <v>37</v>
      </c>
      <c r="B425" t="s">
        <v>43</v>
      </c>
      <c r="C425" t="s">
        <v>143</v>
      </c>
      <c r="D425" t="s">
        <v>143</v>
      </c>
      <c r="E425" t="s">
        <v>264</v>
      </c>
      <c r="F425" t="s">
        <v>28</v>
      </c>
      <c r="G425" t="s">
        <v>29</v>
      </c>
      <c r="H425" s="44">
        <v>5.0133973865821032e-001</v>
      </c>
      <c r="I425" s="44">
        <v>7.093027330153344e-001</v>
      </c>
      <c r="J425" s="44">
        <v>7.6397411831025984e-001</v>
      </c>
      <c r="K425" s="44">
        <v>7.7860676969944016e-001</v>
      </c>
      <c r="L425" s="44">
        <v>7.8644681727046784e-001</v>
      </c>
      <c r="M425" s="44">
        <v>7.955153021342552e-001</v>
      </c>
      <c r="N425" s="44">
        <v>7.9736452794566016e-001</v>
      </c>
      <c r="O425" s="44">
        <v>8.15581366708628e-001</v>
      </c>
      <c r="P425" s="44">
        <v>8.15581366708628e-001</v>
      </c>
      <c r="Q425" s="44">
        <v>8.2865090378254608e-001</v>
      </c>
    </row>
    <row r="426" spans="1:17" x14ac:dyDescent="0.25">
      <c r="A426" t="s">
        <v>37</v>
      </c>
      <c r="B426" t="s">
        <v>43</v>
      </c>
      <c r="C426" t="s">
        <v>143</v>
      </c>
      <c r="D426" t="s">
        <v>143</v>
      </c>
      <c r="E426" t="s">
        <v>264</v>
      </c>
      <c r="F426" t="s">
        <v>28</v>
      </c>
      <c r="G426" t="s">
        <v>30</v>
      </c>
      <c r="H426" s="44">
        <v>6.8648856017106944e+000</v>
      </c>
      <c r="I426" s="44">
        <v>1.0945354705953936e+001</v>
      </c>
      <c r="J426" s="44">
        <v>1.6170380176537996e+001</v>
      </c>
      <c r="K426" s="44">
        <v>2.1800218626537596e+001</v>
      </c>
      <c r="L426" s="44">
        <v>2.7654071601159524e+001</v>
      </c>
      <c r="M426" s="44">
        <v>3.3275028650184056e+001</v>
      </c>
      <c r="N426" s="44">
        <v>3.902119906140968e+001</v>
      </c>
      <c r="O426" s="44">
        <v>4.3684063483238352e+001</v>
      </c>
      <c r="P426" s="44">
        <v>4.9412244279053296e+001</v>
      </c>
      <c r="Q426" s="44">
        <v>5.5093324679463504e+001</v>
      </c>
    </row>
    <row r="427" spans="1:17" x14ac:dyDescent="0.25">
      <c r="A427" t="s">
        <v>37</v>
      </c>
      <c r="B427" t="s">
        <v>43</v>
      </c>
      <c r="C427" t="s">
        <v>143</v>
      </c>
      <c r="D427" t="s">
        <v>143</v>
      </c>
      <c r="E427" t="s">
        <v>264</v>
      </c>
      <c r="F427" t="s">
        <v>28</v>
      </c>
      <c r="G427" t="s">
        <v>31</v>
      </c>
      <c r="H427" s="44">
        <v>6.28e+002</v>
      </c>
      <c r="I427" s="44">
        <v>5.97e+002</v>
      </c>
      <c r="J427" s="44">
        <v>5.8e+002</v>
      </c>
      <c r="K427" s="44">
        <v>5.68e+002</v>
      </c>
      <c r="L427" s="44">
        <v>5.6e+002</v>
      </c>
      <c r="M427" s="44">
        <v>5.53e+002</v>
      </c>
      <c r="N427" s="44">
        <v>5.48e+002</v>
      </c>
      <c r="O427" s="44">
        <v>5.43e+002</v>
      </c>
      <c r="P427" s="44">
        <v>5.39e+002</v>
      </c>
      <c r="Q427" s="44">
        <v>5.35e+002</v>
      </c>
    </row>
    <row r="428" spans="1:17" x14ac:dyDescent="0.25">
      <c r="A428" t="s">
        <v>37</v>
      </c>
      <c r="B428" t="s">
        <v>43</v>
      </c>
      <c r="C428" t="s">
        <v>165</v>
      </c>
      <c r="D428" t="s">
        <v>165</v>
      </c>
      <c r="E428" t="s">
        <v>264</v>
      </c>
      <c r="F428" t="s">
        <v>28</v>
      </c>
      <c r="G428" t="s">
        <v>29</v>
      </c>
      <c r="H428" s="44">
        <v>5.5197497991434952e-001</v>
      </c>
      <c r="I428" s="44">
        <v>5.950244039706916e-001</v>
      </c>
      <c r="J428" s="44">
        <v>6.2098472192797184e-001</v>
      </c>
      <c r="K428" s="44">
        <v>6.8593969860006608e-001</v>
      </c>
      <c r="L428" s="44">
        <v>7.176692404633852e-001</v>
      </c>
      <c r="M428" s="44">
        <v>8.1242873771271344e-001</v>
      </c>
      <c r="N428" s="44">
        <v>8.1396291478936544e-001</v>
      </c>
      <c r="O428" s="44">
        <v>8.3254564274135552e-001</v>
      </c>
      <c r="P428" s="44">
        <v>8.4506758176554944e-001</v>
      </c>
      <c r="Q428" s="44">
        <v>8.5013309142953504e-001</v>
      </c>
    </row>
    <row r="429" spans="1:17" x14ac:dyDescent="0.25">
      <c r="A429" t="s">
        <v>37</v>
      </c>
      <c r="B429" t="s">
        <v>43</v>
      </c>
      <c r="C429" t="s">
        <v>165</v>
      </c>
      <c r="D429" t="s">
        <v>165</v>
      </c>
      <c r="E429" t="s">
        <v>264</v>
      </c>
      <c r="F429" t="s">
        <v>28</v>
      </c>
      <c r="G429" t="s">
        <v>30</v>
      </c>
      <c r="H429" s="44">
        <v>5.7006267731469136e+000</v>
      </c>
      <c r="I429" s="44">
        <v>1.2013704149940124e+001</v>
      </c>
      <c r="J429" s="44">
        <v>1.769615287557761e+001</v>
      </c>
      <c r="K429" s="44">
        <v>2.1713888291083604e+001</v>
      </c>
      <c r="L429" s="44">
        <v>2.6475906327827888e+001</v>
      </c>
      <c r="M429" s="44">
        <v>2.839830796253318e+001</v>
      </c>
      <c r="N429" s="44">
        <v>3.3617650915819192e+001</v>
      </c>
      <c r="O429" s="44">
        <v>3.794896560378132e+001</v>
      </c>
      <c r="P429" s="44">
        <v>4.2418360401047096e+001</v>
      </c>
      <c r="Q429" s="44">
        <v>4.7242477436379928e+001</v>
      </c>
    </row>
    <row r="430" spans="1:17" x14ac:dyDescent="0.25">
      <c r="A430" t="s">
        <v>37</v>
      </c>
      <c r="B430" t="s">
        <v>43</v>
      </c>
      <c r="C430" t="s">
        <v>165</v>
      </c>
      <c r="D430" t="s">
        <v>165</v>
      </c>
      <c r="E430" t="s">
        <v>264</v>
      </c>
      <c r="F430" t="s">
        <v>28</v>
      </c>
      <c r="G430" t="s">
        <v>31</v>
      </c>
      <c r="H430" s="44">
        <v>6.34e+002</v>
      </c>
      <c r="I430" s="44">
        <v>6.03e+002</v>
      </c>
      <c r="J430" s="44">
        <v>5.87e+002</v>
      </c>
      <c r="K430" s="44">
        <v>5.74e+002</v>
      </c>
      <c r="L430" s="44">
        <v>5.65e+002</v>
      </c>
      <c r="M430" s="44">
        <v>5.57e+002</v>
      </c>
      <c r="N430" s="44">
        <v>5.52e+002</v>
      </c>
      <c r="O430" s="44">
        <v>5.47e+002</v>
      </c>
      <c r="P430" s="44">
        <v>5.43e+002</v>
      </c>
      <c r="Q430" s="44">
        <v>5.39e+002</v>
      </c>
    </row>
    <row r="431" spans="1:17" x14ac:dyDescent="0.25">
      <c r="A431" t="s">
        <v>37</v>
      </c>
      <c r="B431" t="s">
        <v>43</v>
      </c>
      <c r="C431" t="s">
        <v>166</v>
      </c>
      <c r="D431" t="s">
        <v>166</v>
      </c>
      <c r="E431" t="s">
        <v>264</v>
      </c>
      <c r="F431" t="s">
        <v>28</v>
      </c>
      <c r="G431" t="s">
        <v>29</v>
      </c>
      <c r="H431" s="44">
        <v>5.8440035471760704e-001</v>
      </c>
      <c r="I431" s="44">
        <v>6.2467643478863296e-001</v>
      </c>
      <c r="J431" s="44">
        <v>6.6332264754630416e-001</v>
      </c>
      <c r="K431" s="44">
        <v>7.1108562729809904e-001</v>
      </c>
      <c r="L431" s="44">
        <v>7.2817786182594896e-001</v>
      </c>
      <c r="M431" s="44">
        <v>7.3174238349871376e-001</v>
      </c>
      <c r="N431" s="44">
        <v>7.3368013528745344e-001</v>
      </c>
      <c r="O431" s="44">
        <v>7.5528181392895392e-001</v>
      </c>
      <c r="P431" s="44">
        <v>7.5829003729408144e-001</v>
      </c>
      <c r="Q431" s="44">
        <v>7.5974562258381152e-001</v>
      </c>
    </row>
    <row r="432" spans="1:17" x14ac:dyDescent="0.25">
      <c r="A432" t="s">
        <v>37</v>
      </c>
      <c r="B432" t="s">
        <v>43</v>
      </c>
      <c r="C432" t="s">
        <v>166</v>
      </c>
      <c r="D432" t="s">
        <v>166</v>
      </c>
      <c r="E432" t="s">
        <v>264</v>
      </c>
      <c r="F432" t="s">
        <v>28</v>
      </c>
      <c r="G432" t="s">
        <v>30</v>
      </c>
      <c r="H432" s="44">
        <v>3.6263282039920624e+000</v>
      </c>
      <c r="I432" s="44">
        <v>8.3208985776344304e+000</v>
      </c>
      <c r="J432" s="44">
        <v>1.2784212475245456e+001</v>
      </c>
      <c r="K432" s="44">
        <v>1.6586324601415526e+001</v>
      </c>
      <c r="L432" s="44">
        <v>2.1005446400833952e+001</v>
      </c>
      <c r="M432" s="44">
        <v>2.5414371713731196e+001</v>
      </c>
      <c r="N432" s="44">
        <v>3.0113294876754552e+001</v>
      </c>
      <c r="O432" s="44">
        <v>3.3877422013890164e+001</v>
      </c>
      <c r="P432" s="44">
        <v>3.8433362457639392e+001</v>
      </c>
      <c r="Q432" s="44">
        <v>4.2974497175299392e+001</v>
      </c>
    </row>
    <row r="433" spans="1:17" x14ac:dyDescent="0.25">
      <c r="A433" t="s">
        <v>37</v>
      </c>
      <c r="B433" t="s">
        <v>43</v>
      </c>
      <c r="C433" t="s">
        <v>166</v>
      </c>
      <c r="D433" t="s">
        <v>166</v>
      </c>
      <c r="E433" t="s">
        <v>264</v>
      </c>
      <c r="F433" t="s">
        <v>28</v>
      </c>
      <c r="G433" t="s">
        <v>31</v>
      </c>
      <c r="H433" s="44">
        <v>6.36e+002</v>
      </c>
      <c r="I433" s="44">
        <v>6.11e+002</v>
      </c>
      <c r="J433" s="44">
        <v>5.93e+002</v>
      </c>
      <c r="K433" s="44">
        <v>5.78e+002</v>
      </c>
      <c r="L433" s="44">
        <v>5.69e+002</v>
      </c>
      <c r="M433" s="44">
        <v>5.62e+002</v>
      </c>
      <c r="N433" s="44">
        <v>5.55e+002</v>
      </c>
      <c r="O433" s="44">
        <v>5.5e+002</v>
      </c>
      <c r="P433" s="44">
        <v>5.45e+002</v>
      </c>
      <c r="Q433" s="44">
        <v>5.41e+002</v>
      </c>
    </row>
    <row r="434" spans="1:17" x14ac:dyDescent="0.25">
      <c r="A434" t="s">
        <v>37</v>
      </c>
      <c r="B434" t="s">
        <v>43</v>
      </c>
      <c r="C434" t="s">
        <v>167</v>
      </c>
      <c r="D434" t="s">
        <v>167</v>
      </c>
      <c r="E434" t="s">
        <v>264</v>
      </c>
      <c r="F434" t="s">
        <v>28</v>
      </c>
      <c r="G434" t="s">
        <v>29</v>
      </c>
      <c r="H434" s="44">
        <v>5.6330060999694016e-001</v>
      </c>
      <c r="I434" s="44">
        <v>7.0266051707392792e-001</v>
      </c>
      <c r="J434" s="44">
        <v>7.4831327690089824e-001</v>
      </c>
      <c r="K434" s="44">
        <v>7.5718163630622144e-001</v>
      </c>
      <c r="L434" s="44">
        <v>7.6445951998720976e-001</v>
      </c>
      <c r="M434" s="44">
        <v>8.1304517626477264e-001</v>
      </c>
      <c r="N434" s="44">
        <v>8.2039559822196112e-001</v>
      </c>
      <c r="O434" s="44">
        <v>8.3685790094028688e-001</v>
      </c>
      <c r="P434" s="44">
        <v>8.802087733009552e-001</v>
      </c>
      <c r="Q434" s="44">
        <v>8.8766587463627936e-001</v>
      </c>
    </row>
    <row r="435" spans="1:17" x14ac:dyDescent="0.25">
      <c r="A435" t="s">
        <v>37</v>
      </c>
      <c r="B435" t="s">
        <v>43</v>
      </c>
      <c r="C435" t="s">
        <v>167</v>
      </c>
      <c r="D435" t="s">
        <v>167</v>
      </c>
      <c r="E435" t="s">
        <v>264</v>
      </c>
      <c r="F435" t="s">
        <v>28</v>
      </c>
      <c r="G435" t="s">
        <v>30</v>
      </c>
      <c r="H435" s="44">
        <v>3.366439221300476e+000</v>
      </c>
      <c r="I435" s="44">
        <v>6.7196383500719448e+000</v>
      </c>
      <c r="J435" s="44">
        <v>1.054489402911904e+001</v>
      </c>
      <c r="K435" s="44">
        <v>1.4558253280765328e+001</v>
      </c>
      <c r="L435" s="44">
        <v>1.8704653339941624e+001</v>
      </c>
      <c r="M435" s="44">
        <v>2.1585582209563784e+001</v>
      </c>
      <c r="N435" s="44">
        <v>2.5159469248972608e+001</v>
      </c>
      <c r="O435" s="44">
        <v>2.8657736522056296e+001</v>
      </c>
      <c r="P435" s="44">
        <v>3.09676317747659e+001</v>
      </c>
      <c r="Q435" s="44">
        <v>3.44910750189963e+001</v>
      </c>
    </row>
    <row r="436" spans="1:17" x14ac:dyDescent="0.25">
      <c r="A436" t="s">
        <v>37</v>
      </c>
      <c r="B436" t="s">
        <v>43</v>
      </c>
      <c r="C436" t="s">
        <v>167</v>
      </c>
      <c r="D436" t="s">
        <v>167</v>
      </c>
      <c r="E436" t="s">
        <v>264</v>
      </c>
      <c r="F436" t="s">
        <v>28</v>
      </c>
      <c r="G436" t="s">
        <v>31</v>
      </c>
      <c r="H436" s="44">
        <v>6.29e+002</v>
      </c>
      <c r="I436" s="44">
        <v>5.97e+002</v>
      </c>
      <c r="J436" s="44">
        <v>5.8e+002</v>
      </c>
      <c r="K436" s="44">
        <v>5.69e+002</v>
      </c>
      <c r="L436" s="44">
        <v>5.61e+002</v>
      </c>
      <c r="M436" s="44">
        <v>5.55e+002</v>
      </c>
      <c r="N436" s="44">
        <v>5.49e+002</v>
      </c>
      <c r="O436" s="44">
        <v>5.45e+002</v>
      </c>
      <c r="P436" s="44">
        <v>5.41e+002</v>
      </c>
      <c r="Q436" s="44">
        <v>5.37e+002</v>
      </c>
    </row>
    <row r="437" spans="1:17" x14ac:dyDescent="0.25">
      <c r="A437" t="s">
        <v>37</v>
      </c>
      <c r="B437" t="s">
        <v>43</v>
      </c>
      <c r="C437" t="s">
        <v>168</v>
      </c>
      <c r="D437" t="s">
        <v>168</v>
      </c>
      <c r="E437" t="s">
        <v>264</v>
      </c>
      <c r="F437" t="s">
        <v>28</v>
      </c>
      <c r="G437" t="s">
        <v>29</v>
      </c>
      <c r="H437" s="44">
        <v>6.204941618207384e-001</v>
      </c>
      <c r="I437" s="44">
        <v>7.0062505513024016e-001</v>
      </c>
      <c r="J437" s="44">
        <v>7.1708217011939696e-001</v>
      </c>
      <c r="K437" s="44">
        <v>7.4881959850613104e-001</v>
      </c>
      <c r="L437" s="44">
        <v>7.7298369472759616e-001</v>
      </c>
      <c r="M437" s="44">
        <v>7.819225754571856e-001</v>
      </c>
      <c r="N437" s="44">
        <v>7.9441815964889792e-001</v>
      </c>
      <c r="O437" s="44">
        <v>7.9831812565029984e-001</v>
      </c>
      <c r="P437" s="44">
        <v>8.1456416133873936e-001</v>
      </c>
      <c r="Q437" s="44">
        <v>8.1707400459252688e-001</v>
      </c>
    </row>
    <row r="438" spans="1:17" x14ac:dyDescent="0.25">
      <c r="A438" t="s">
        <v>37</v>
      </c>
      <c r="B438" t="s">
        <v>43</v>
      </c>
      <c r="C438" t="s">
        <v>168</v>
      </c>
      <c r="D438" t="s">
        <v>168</v>
      </c>
      <c r="E438" t="s">
        <v>264</v>
      </c>
      <c r="F438" t="s">
        <v>28</v>
      </c>
      <c r="G438" t="s">
        <v>30</v>
      </c>
      <c r="H438" s="44">
        <v>5.1159140291186864e+000</v>
      </c>
      <c r="I438" s="44">
        <v>1.0051321114635668e+001</v>
      </c>
      <c r="J438" s="44">
        <v>1.5368571472203014e+001</v>
      </c>
      <c r="K438" s="44">
        <v>2.0136481898765648e+001</v>
      </c>
      <c r="L438" s="44">
        <v>2.4949178930220472e+001</v>
      </c>
      <c r="M438" s="44">
        <v>3.001572475600924e+001</v>
      </c>
      <c r="N438" s="44">
        <v>3.49527832282352e+001</v>
      </c>
      <c r="O438" s="44">
        <v>4.0097621607936632e+001</v>
      </c>
      <c r="P438" s="44">
        <v>4.4598434540377e+001</v>
      </c>
      <c r="Q438" s="44">
        <v>4.98268929889112e+001</v>
      </c>
    </row>
    <row r="439" spans="1:17" x14ac:dyDescent="0.25">
      <c r="A439" t="s">
        <v>37</v>
      </c>
      <c r="B439" t="s">
        <v>43</v>
      </c>
      <c r="C439" t="s">
        <v>168</v>
      </c>
      <c r="D439" t="s">
        <v>168</v>
      </c>
      <c r="E439" t="s">
        <v>264</v>
      </c>
      <c r="F439" t="s">
        <v>28</v>
      </c>
      <c r="G439" t="s">
        <v>31</v>
      </c>
      <c r="H439" s="44">
        <v>6.16e+002</v>
      </c>
      <c r="I439" s="44">
        <v>5.92e+002</v>
      </c>
      <c r="J439" s="44">
        <v>5.76e+002</v>
      </c>
      <c r="K439" s="44">
        <v>5.68e+002</v>
      </c>
      <c r="L439" s="44">
        <v>5.6e+002</v>
      </c>
      <c r="M439" s="44">
        <v>5.52e+002</v>
      </c>
      <c r="N439" s="44">
        <v>5.47e+002</v>
      </c>
      <c r="O439" s="44">
        <v>5.42e+002</v>
      </c>
      <c r="P439" s="44">
        <v>5.38e+002</v>
      </c>
      <c r="Q439" s="44">
        <v>5.35e+002</v>
      </c>
    </row>
    <row r="440" spans="1:17" x14ac:dyDescent="0.25">
      <c r="A440" t="s">
        <v>37</v>
      </c>
      <c r="B440" t="s">
        <v>43</v>
      </c>
      <c r="C440" t="s">
        <v>169</v>
      </c>
      <c r="D440" t="s">
        <v>169</v>
      </c>
      <c r="E440" t="s">
        <v>264</v>
      </c>
      <c r="F440" t="s">
        <v>28</v>
      </c>
      <c r="G440" t="s">
        <v>29</v>
      </c>
      <c r="H440" s="44">
        <v>7.2191344985795008e-001</v>
      </c>
      <c r="I440" s="44">
        <v>7.7865841705472176e-001</v>
      </c>
      <c r="J440" s="44">
        <v>8.045852264098256e-001</v>
      </c>
      <c r="K440" s="44">
        <v>8.273554558458648e-001</v>
      </c>
      <c r="L440" s="44">
        <v>8.5239267311478016e-001</v>
      </c>
      <c r="M440" s="44">
        <v>8.5918749266806528e-001</v>
      </c>
      <c r="N440" s="44">
        <v>8.6619082236644448e-001</v>
      </c>
      <c r="O440" s="44">
        <v>8.8755242433363312e-001</v>
      </c>
      <c r="P440" s="44">
        <v>8.8778890222992576e-001</v>
      </c>
      <c r="Q440" s="44">
        <v>8.9043118272419856e-001</v>
      </c>
    </row>
    <row r="441" spans="1:17" x14ac:dyDescent="0.25">
      <c r="A441" t="s">
        <v>37</v>
      </c>
      <c r="B441" t="s">
        <v>43</v>
      </c>
      <c r="C441" t="s">
        <v>169</v>
      </c>
      <c r="D441" t="s">
        <v>169</v>
      </c>
      <c r="E441" t="s">
        <v>264</v>
      </c>
      <c r="F441" t="s">
        <v>28</v>
      </c>
      <c r="G441" t="s">
        <v>30</v>
      </c>
      <c r="H441" s="44">
        <v>2.6799122659418912e+000</v>
      </c>
      <c r="I441" s="44">
        <v>6.1179416249967344e+000</v>
      </c>
      <c r="J441" s="44">
        <v>9.5963849441557728e+000</v>
      </c>
      <c r="K441" s="44">
        <v>1.294245148189014e+001</v>
      </c>
      <c r="L441" s="44">
        <v>1.6179863822096276e+001</v>
      </c>
      <c r="M441" s="44">
        <v>1.9537517307360544e+001</v>
      </c>
      <c r="N441" s="44">
        <v>2.2906381849681472e+001</v>
      </c>
      <c r="O441" s="44">
        <v>2.580304842830288e+001</v>
      </c>
      <c r="P441" s="44">
        <v>2.9308912345707944e+001</v>
      </c>
      <c r="Q441" s="44">
        <v>3.2838993593884224e+001</v>
      </c>
    </row>
    <row r="442" spans="1:17" x14ac:dyDescent="0.25">
      <c r="A442" t="s">
        <v>37</v>
      </c>
      <c r="B442" t="s">
        <v>43</v>
      </c>
      <c r="C442" t="s">
        <v>169</v>
      </c>
      <c r="D442" t="s">
        <v>169</v>
      </c>
      <c r="E442" t="s">
        <v>264</v>
      </c>
      <c r="F442" t="s">
        <v>28</v>
      </c>
      <c r="G442" t="s">
        <v>31</v>
      </c>
      <c r="H442" s="44">
        <v>6.22e+002</v>
      </c>
      <c r="I442" s="44">
        <v>5.99e+002</v>
      </c>
      <c r="J442" s="44">
        <v>5.82e+002</v>
      </c>
      <c r="K442" s="44">
        <v>5.7e+002</v>
      </c>
      <c r="L442" s="44">
        <v>5.61e+002</v>
      </c>
      <c r="M442" s="44">
        <v>5.55e+002</v>
      </c>
      <c r="N442" s="44">
        <v>5.5e+002</v>
      </c>
      <c r="O442" s="44">
        <v>5.44e+002</v>
      </c>
      <c r="P442" s="44">
        <v>5.41e+002</v>
      </c>
      <c r="Q442" s="44">
        <v>5.37e+002</v>
      </c>
    </row>
    <row r="443" spans="1:17" x14ac:dyDescent="0.25">
      <c r="A443" t="s">
        <v>37</v>
      </c>
      <c r="B443" t="s">
        <v>43</v>
      </c>
      <c r="C443" t="s">
        <v>194</v>
      </c>
      <c r="D443" t="s">
        <v>194</v>
      </c>
      <c r="E443" t="s">
        <v>264</v>
      </c>
      <c r="F443" t="s">
        <v>28</v>
      </c>
      <c r="G443" t="s">
        <v>29</v>
      </c>
      <c r="H443" s="44">
        <v>6.8003792238286016e-001</v>
      </c>
      <c r="I443" s="44">
        <v>7.3790780234883296e-001</v>
      </c>
      <c r="J443" s="44">
        <v>7.8875867373997696e-001</v>
      </c>
      <c r="K443" s="44">
        <v>7.9662353472060944e-001</v>
      </c>
      <c r="L443" s="44">
        <v>7.9856586246727056e-001</v>
      </c>
      <c r="M443" s="44">
        <v>8.0083400002950048e-001</v>
      </c>
      <c r="N443" s="44">
        <v>8.0451632971587856e-001</v>
      </c>
      <c r="O443" s="44">
        <v>8.055859153043288e-001</v>
      </c>
      <c r="P443" s="44">
        <v>8.1093097152544928e-001</v>
      </c>
      <c r="Q443" s="44">
        <v>8.1601339579587872e-001</v>
      </c>
    </row>
    <row r="444" spans="1:17" x14ac:dyDescent="0.25">
      <c r="A444" t="s">
        <v>37</v>
      </c>
      <c r="B444" t="s">
        <v>43</v>
      </c>
      <c r="C444" t="s">
        <v>194</v>
      </c>
      <c r="D444" t="s">
        <v>194</v>
      </c>
      <c r="E444" t="s">
        <v>264</v>
      </c>
      <c r="F444" t="s">
        <v>28</v>
      </c>
      <c r="G444" t="s">
        <v>30</v>
      </c>
      <c r="H444" s="44">
        <v>5.71511984352296e+000</v>
      </c>
      <c r="I444" s="44">
        <v>1.1496620582956516e+001</v>
      </c>
      <c r="J444" s="44">
        <v>1.7548104709719804e+001</v>
      </c>
      <c r="K444" s="44">
        <v>2.4321750844112156e+001</v>
      </c>
      <c r="L444" s="44">
        <v>3.1101579308182664e+001</v>
      </c>
      <c r="M444" s="44">
        <v>3.8382018732158032e+001</v>
      </c>
      <c r="N444" s="44">
        <v>4.533573501199352e+001</v>
      </c>
      <c r="O444" s="44">
        <v>5.2411145581268304e+001</v>
      </c>
      <c r="P444" s="44">
        <v>5.9107290658948848e+001</v>
      </c>
      <c r="Q444" s="44">
        <v>6.6016944348199448e+001</v>
      </c>
    </row>
    <row r="445" spans="1:17" x14ac:dyDescent="0.25">
      <c r="A445" t="s">
        <v>37</v>
      </c>
      <c r="B445" t="s">
        <v>43</v>
      </c>
      <c r="C445" t="s">
        <v>194</v>
      </c>
      <c r="D445" t="s">
        <v>194</v>
      </c>
      <c r="E445" t="s">
        <v>264</v>
      </c>
      <c r="F445" t="s">
        <v>28</v>
      </c>
      <c r="G445" t="s">
        <v>31</v>
      </c>
      <c r="H445" s="44">
        <v>6.24e+002</v>
      </c>
      <c r="I445" s="44">
        <v>5.99e+002</v>
      </c>
      <c r="J445" s="44">
        <v>5.82e+002</v>
      </c>
      <c r="K445" s="44">
        <v>5.73e+002</v>
      </c>
      <c r="L445" s="44">
        <v>5.64e+002</v>
      </c>
      <c r="M445" s="44">
        <v>5.58e+002</v>
      </c>
      <c r="N445" s="44">
        <v>5.52e+002</v>
      </c>
      <c r="O445" s="44">
        <v>5.47e+002</v>
      </c>
      <c r="P445" s="44">
        <v>5.43e+002</v>
      </c>
      <c r="Q445" s="44">
        <v>5.39e+002</v>
      </c>
    </row>
    <row r="446" spans="1:17" x14ac:dyDescent="0.25">
      <c r="A446" t="s">
        <v>37</v>
      </c>
      <c r="B446" t="s">
        <v>43</v>
      </c>
      <c r="C446" t="s">
        <v>195</v>
      </c>
      <c r="D446" t="s">
        <v>195</v>
      </c>
      <c r="E446" t="s">
        <v>264</v>
      </c>
      <c r="F446" t="s">
        <v>28</v>
      </c>
      <c r="G446" t="s">
        <v>29</v>
      </c>
      <c r="H446" s="44">
        <v>4.5571303625136248e-001</v>
      </c>
      <c r="I446" s="44">
        <v>5.4616141997247264e-001</v>
      </c>
      <c r="J446" s="44">
        <v>6.1777039028164968e-001</v>
      </c>
      <c r="K446" s="44">
        <v>6.8035944929042032e-001</v>
      </c>
      <c r="L446" s="44">
        <v>7.2693366661072576e-001</v>
      </c>
      <c r="M446" s="44">
        <v>7.4231788546033504e-001</v>
      </c>
      <c r="N446" s="44">
        <v>7.4758189648506496e-001</v>
      </c>
      <c r="O446" s="44">
        <v>7.613385241821808e-001</v>
      </c>
      <c r="P446" s="44">
        <v>7.6569663776646112e-001</v>
      </c>
      <c r="Q446" s="44">
        <v>7.6618143265366208e-001</v>
      </c>
    </row>
    <row r="447" spans="1:17" x14ac:dyDescent="0.25">
      <c r="A447" t="s">
        <v>37</v>
      </c>
      <c r="B447" t="s">
        <v>43</v>
      </c>
      <c r="C447" t="s">
        <v>195</v>
      </c>
      <c r="D447" t="s">
        <v>195</v>
      </c>
      <c r="E447" t="s">
        <v>264</v>
      </c>
      <c r="F447" t="s">
        <v>28</v>
      </c>
      <c r="G447" t="s">
        <v>30</v>
      </c>
      <c r="H447" s="44">
        <v>8.3289909256381936e+000</v>
      </c>
      <c r="I447" s="44">
        <v>1.4531782745421952e+001</v>
      </c>
      <c r="J447" s="44">
        <v>2.0555013763709244e+001</v>
      </c>
      <c r="K447" s="44">
        <v>2.5868789666711236e+001</v>
      </c>
      <c r="L447" s="44">
        <v>3.105553613746036e+001</v>
      </c>
      <c r="M447" s="44">
        <v>3.7087247790830864e+001</v>
      </c>
      <c r="N447" s="44">
        <v>4.3094374953072256e+001</v>
      </c>
      <c r="O447" s="44">
        <v>4.884183724596672e+001</v>
      </c>
      <c r="P447" s="44">
        <v>5.522532847246056e+001</v>
      </c>
      <c r="Q447" s="44">
        <v>6.1603762300859088e+001</v>
      </c>
    </row>
    <row r="448" spans="1:17" x14ac:dyDescent="0.25">
      <c r="A448" t="s">
        <v>37</v>
      </c>
      <c r="B448" t="s">
        <v>43</v>
      </c>
      <c r="C448" t="s">
        <v>195</v>
      </c>
      <c r="D448" t="s">
        <v>195</v>
      </c>
      <c r="E448" t="s">
        <v>264</v>
      </c>
      <c r="F448" t="s">
        <v>28</v>
      </c>
      <c r="G448" t="s">
        <v>31</v>
      </c>
      <c r="H448" s="44">
        <v>6.23e+002</v>
      </c>
      <c r="I448" s="44">
        <v>5.98e+002</v>
      </c>
      <c r="J448" s="44">
        <v>5.83e+002</v>
      </c>
      <c r="K448" s="44">
        <v>5.72e+002</v>
      </c>
      <c r="L448" s="44">
        <v>5.63e+002</v>
      </c>
      <c r="M448" s="44">
        <v>5.56e+002</v>
      </c>
      <c r="N448" s="44">
        <v>5.51e+002</v>
      </c>
      <c r="O448" s="44">
        <v>5.46e+002</v>
      </c>
      <c r="P448" s="44">
        <v>5.43e+002</v>
      </c>
      <c r="Q448" s="44">
        <v>5.39e+002</v>
      </c>
    </row>
    <row r="449" spans="1:17" x14ac:dyDescent="0.25">
      <c r="A449" t="s">
        <v>37</v>
      </c>
      <c r="B449" t="s">
        <v>43</v>
      </c>
      <c r="C449" t="s">
        <v>196</v>
      </c>
      <c r="D449" t="s">
        <v>196</v>
      </c>
      <c r="E449" t="s">
        <v>264</v>
      </c>
      <c r="F449" t="s">
        <v>28</v>
      </c>
      <c r="G449" t="s">
        <v>29</v>
      </c>
      <c r="H449" s="44">
        <v>5.5252136612589992e-001</v>
      </c>
      <c r="I449" s="44">
        <v>6.1417301260404688e-001</v>
      </c>
      <c r="J449" s="44">
        <v>6.6187379338361024e-001</v>
      </c>
      <c r="K449" s="44">
        <v>6.76976429983126e-001</v>
      </c>
      <c r="L449" s="44">
        <v>7.2456185851734368e-001</v>
      </c>
      <c r="M449" s="44">
        <v>7.2685414033864256e-001</v>
      </c>
      <c r="N449" s="44">
        <v>7.5904792610550192e-001</v>
      </c>
      <c r="O449" s="44">
        <v>7.9046302166082432e-001</v>
      </c>
      <c r="P449" s="44">
        <v>7.9237521658259808e-001</v>
      </c>
      <c r="Q449" s="44">
        <v>7.9681402603232448e-001</v>
      </c>
    </row>
    <row r="450" spans="1:17" x14ac:dyDescent="0.25">
      <c r="A450" t="s">
        <v>37</v>
      </c>
      <c r="B450" t="s">
        <v>43</v>
      </c>
      <c r="C450" t="s">
        <v>196</v>
      </c>
      <c r="D450" t="s">
        <v>196</v>
      </c>
      <c r="E450" t="s">
        <v>264</v>
      </c>
      <c r="F450" t="s">
        <v>28</v>
      </c>
      <c r="G450" t="s">
        <v>30</v>
      </c>
      <c r="H450" s="44">
        <v>4.6547894787730688e+000</v>
      </c>
      <c r="I450" s="44">
        <v>1.0236367925306612e+001</v>
      </c>
      <c r="J450" s="44">
        <v>1.5158479193134144e+001</v>
      </c>
      <c r="K450" s="44">
        <v>2.0697966609197432e+001</v>
      </c>
      <c r="L450" s="44">
        <v>2.4711440859197596e+001</v>
      </c>
      <c r="M450" s="44">
        <v>2.9852713204980856e+001</v>
      </c>
      <c r="N450" s="44">
        <v>3.378342726496996e+001</v>
      </c>
      <c r="O450" s="44">
        <v>3.7407024486320952e+001</v>
      </c>
      <c r="P450" s="44">
        <v>4.2332508234540696e+001</v>
      </c>
      <c r="Q450" s="44">
        <v>4.7488256614761008e+001</v>
      </c>
    </row>
    <row r="451" spans="1:17" x14ac:dyDescent="0.25">
      <c r="A451" t="s">
        <v>37</v>
      </c>
      <c r="B451" t="s">
        <v>43</v>
      </c>
      <c r="C451" t="s">
        <v>196</v>
      </c>
      <c r="D451" t="s">
        <v>196</v>
      </c>
      <c r="E451" t="s">
        <v>264</v>
      </c>
      <c r="F451" t="s">
        <v>28</v>
      </c>
      <c r="G451" t="s">
        <v>31</v>
      </c>
      <c r="H451" s="44">
        <v>6.35e+002</v>
      </c>
      <c r="I451" s="44">
        <v>5.99e+002</v>
      </c>
      <c r="J451" s="44">
        <v>5.82e+002</v>
      </c>
      <c r="K451" s="44">
        <v>5.75e+002</v>
      </c>
      <c r="L451" s="44">
        <v>5.67e+002</v>
      </c>
      <c r="M451" s="44">
        <v>5.59e+002</v>
      </c>
      <c r="N451" s="44">
        <v>5.53e+002</v>
      </c>
      <c r="O451" s="44">
        <v>5.47e+002</v>
      </c>
      <c r="P451" s="44">
        <v>5.44e+002</v>
      </c>
      <c r="Q451" s="44">
        <v>5.4e+002</v>
      </c>
    </row>
    <row r="452" spans="1:17" x14ac:dyDescent="0.25">
      <c r="A452" t="s">
        <v>37</v>
      </c>
      <c r="B452" t="s">
        <v>43</v>
      </c>
      <c r="C452" t="s">
        <v>197</v>
      </c>
      <c r="D452" t="s">
        <v>197</v>
      </c>
      <c r="E452" t="s">
        <v>264</v>
      </c>
      <c r="F452" t="s">
        <v>28</v>
      </c>
      <c r="G452" t="s">
        <v>29</v>
      </c>
      <c r="H452" s="44">
        <v>6.5592989327261648e-001</v>
      </c>
      <c r="I452" s="44">
        <v>6.9592498350094896e-001</v>
      </c>
      <c r="J452" s="44">
        <v>7.2738511613621248e-001</v>
      </c>
      <c r="K452" s="44">
        <v>7.5466235639340816e-001</v>
      </c>
      <c r="L452" s="44">
        <v>7.5777024937767872e-001</v>
      </c>
      <c r="M452" s="44">
        <v>7.6457099742236992e-001</v>
      </c>
      <c r="N452" s="44">
        <v>7.8537925636508128e-001</v>
      </c>
      <c r="O452" s="44">
        <v>7.8537925636508128e-001</v>
      </c>
      <c r="P452" s="44">
        <v>8.0735480788262688e-001</v>
      </c>
      <c r="Q452" s="44">
        <v>8.1532510413997904e-001</v>
      </c>
    </row>
    <row r="453" spans="1:17" x14ac:dyDescent="0.25">
      <c r="A453" t="s">
        <v>37</v>
      </c>
      <c r="B453" t="s">
        <v>43</v>
      </c>
      <c r="C453" t="s">
        <v>197</v>
      </c>
      <c r="D453" t="s">
        <v>197</v>
      </c>
      <c r="E453" t="s">
        <v>264</v>
      </c>
      <c r="F453" t="s">
        <v>28</v>
      </c>
      <c r="G453" t="s">
        <v>30</v>
      </c>
      <c r="H453" s="44">
        <v>8.5947748548594688e+000</v>
      </c>
      <c r="I453" s="44">
        <v>1.8154334724441924e+001</v>
      </c>
      <c r="J453" s="44">
        <v>2.7093857106420128e+001</v>
      </c>
      <c r="K453" s="44">
        <v>3.5803786534143872e+001</v>
      </c>
      <c r="L453" s="44">
        <v>4.5403783357394808e+001</v>
      </c>
      <c r="M453" s="44">
        <v>5.4856279010306016e+001</v>
      </c>
      <c r="N453" s="44">
        <v>6.2816821995969584e+001</v>
      </c>
      <c r="O453" s="44">
        <v>7.2573110559041888e+001</v>
      </c>
      <c r="P453" s="44">
        <v>7.9942591260334384e+001</v>
      </c>
      <c r="Q453" s="44">
        <v>8.85745546084732e+001</v>
      </c>
    </row>
    <row r="454" spans="1:17" x14ac:dyDescent="0.25">
      <c r="A454" t="s">
        <v>37</v>
      </c>
      <c r="B454" t="s">
        <v>43</v>
      </c>
      <c r="C454" t="s">
        <v>197</v>
      </c>
      <c r="D454" t="s">
        <v>197</v>
      </c>
      <c r="E454" t="s">
        <v>264</v>
      </c>
      <c r="F454" t="s">
        <v>28</v>
      </c>
      <c r="G454" t="s">
        <v>31</v>
      </c>
      <c r="H454" s="44">
        <v>6.18e+002</v>
      </c>
      <c r="I454" s="44">
        <v>5.9e+002</v>
      </c>
      <c r="J454" s="44">
        <v>5.75e+002</v>
      </c>
      <c r="K454" s="44">
        <v>5.64e+002</v>
      </c>
      <c r="L454" s="44">
        <v>5.57e+002</v>
      </c>
      <c r="M454" s="44">
        <v>5.51e+002</v>
      </c>
      <c r="N454" s="44">
        <v>5.45e+002</v>
      </c>
      <c r="O454" s="44">
        <v>5.41e+002</v>
      </c>
      <c r="P454" s="44">
        <v>5.37e+002</v>
      </c>
      <c r="Q454" s="44">
        <v>5.34e+002</v>
      </c>
    </row>
    <row r="455" spans="1:17" x14ac:dyDescent="0.25">
      <c r="A455" t="s">
        <v>37</v>
      </c>
      <c r="B455" t="s">
        <v>43</v>
      </c>
      <c r="C455" t="s">
        <v>220</v>
      </c>
      <c r="D455" t="s">
        <v>220</v>
      </c>
      <c r="E455" t="s">
        <v>264</v>
      </c>
      <c r="F455" t="s">
        <v>28</v>
      </c>
      <c r="G455" t="s">
        <v>29</v>
      </c>
      <c r="H455" s="44">
        <v>4.4623780802619096e-001</v>
      </c>
      <c r="I455" s="44">
        <v>5.3128773658532656e-001</v>
      </c>
      <c r="J455" s="44">
        <v>6.3041323637120408e-001</v>
      </c>
      <c r="K455" s="44">
        <v>7.0274517023737616e-001</v>
      </c>
      <c r="L455" s="44">
        <v>7.2482211825163984e-001</v>
      </c>
      <c r="M455" s="44">
        <v>7.2797720296009296e-001</v>
      </c>
      <c r="N455" s="44">
        <v>7.2941738674521824e-001</v>
      </c>
      <c r="O455" s="44">
        <v>7.3503179818856384e-001</v>
      </c>
      <c r="P455" s="44">
        <v>7.3682418343292384e-001</v>
      </c>
      <c r="Q455" s="44">
        <v>7.6852231476404544e-001</v>
      </c>
    </row>
    <row r="456" spans="1:17" x14ac:dyDescent="0.25">
      <c r="A456" t="s">
        <v>37</v>
      </c>
      <c r="B456" t="s">
        <v>43</v>
      </c>
      <c r="C456" t="s">
        <v>220</v>
      </c>
      <c r="D456" t="s">
        <v>220</v>
      </c>
      <c r="E456" t="s">
        <v>264</v>
      </c>
      <c r="F456" t="s">
        <v>28</v>
      </c>
      <c r="G456" t="s">
        <v>30</v>
      </c>
      <c r="H456" s="44">
        <v>7.7115460299613504e+000</v>
      </c>
      <c r="I456" s="44">
        <v>1.4156223812762356e+001</v>
      </c>
      <c r="J456" s="44">
        <v>1.9696973129102356e+001</v>
      </c>
      <c r="K456" s="44">
        <v>2.4790311061600648e+001</v>
      </c>
      <c r="L456" s="44">
        <v>3.0433268390145928e+001</v>
      </c>
      <c r="M456" s="44">
        <v>3.6792990496464344e+001</v>
      </c>
      <c r="N456" s="44">
        <v>4.3751227489442528e+001</v>
      </c>
      <c r="O456" s="44">
        <v>4.9655447528064368e+001</v>
      </c>
      <c r="P456" s="44">
        <v>5.6409606743440608e+001</v>
      </c>
      <c r="Q456" s="44">
        <v>6.0968068855916992e+001</v>
      </c>
    </row>
    <row r="457" spans="1:17" x14ac:dyDescent="0.25">
      <c r="A457" t="s">
        <v>37</v>
      </c>
      <c r="B457" t="s">
        <v>43</v>
      </c>
      <c r="C457" t="s">
        <v>220</v>
      </c>
      <c r="D457" t="s">
        <v>220</v>
      </c>
      <c r="E457" t="s">
        <v>264</v>
      </c>
      <c r="F457" t="s">
        <v>28</v>
      </c>
      <c r="G457" t="s">
        <v>31</v>
      </c>
      <c r="H457" s="44">
        <v>6.22e+002</v>
      </c>
      <c r="I457" s="44">
        <v>5.97e+002</v>
      </c>
      <c r="J457" s="44">
        <v>5.81e+002</v>
      </c>
      <c r="K457" s="44">
        <v>5.72e+002</v>
      </c>
      <c r="L457" s="44">
        <v>5.63e+002</v>
      </c>
      <c r="M457" s="44">
        <v>5.56e+002</v>
      </c>
      <c r="N457" s="44">
        <v>5.51e+002</v>
      </c>
      <c r="O457" s="44">
        <v>5.46e+002</v>
      </c>
      <c r="P457" s="44">
        <v>5.41e+002</v>
      </c>
      <c r="Q457" s="44">
        <v>5.37e+002</v>
      </c>
    </row>
    <row r="458" spans="1:17" x14ac:dyDescent="0.25">
      <c r="A458" t="s">
        <v>37</v>
      </c>
      <c r="B458" t="s">
        <v>43</v>
      </c>
      <c r="C458" t="s">
        <v>221</v>
      </c>
      <c r="D458" t="s">
        <v>221</v>
      </c>
      <c r="E458" t="s">
        <v>264</v>
      </c>
      <c r="F458" t="s">
        <v>28</v>
      </c>
      <c r="G458" t="s">
        <v>29</v>
      </c>
      <c r="H458" s="44">
        <v>4.9639107396620448e-001</v>
      </c>
      <c r="I458" s="44">
        <v>5.5339523336238472e-001</v>
      </c>
      <c r="J458" s="44">
        <v>5.9658591085659136e-001</v>
      </c>
      <c r="K458" s="44">
        <v>6.2760011702821016e-001</v>
      </c>
      <c r="L458" s="44">
        <v>6.5972403937181008e-001</v>
      </c>
      <c r="M458" s="44">
        <v>6.7646248490641392e-001</v>
      </c>
      <c r="N458" s="44">
        <v>7.3272378462409024e-001</v>
      </c>
      <c r="O458" s="44">
        <v>7.3309459644364256e-001</v>
      </c>
      <c r="P458" s="44">
        <v>7.7389563896871328e-001</v>
      </c>
      <c r="Q458" s="44">
        <v>7.9599923711648304e-001</v>
      </c>
    </row>
    <row r="459" spans="1:17" x14ac:dyDescent="0.25">
      <c r="A459" t="s">
        <v>37</v>
      </c>
      <c r="B459" t="s">
        <v>43</v>
      </c>
      <c r="C459" t="s">
        <v>221</v>
      </c>
      <c r="D459" t="s">
        <v>221</v>
      </c>
      <c r="E459" t="s">
        <v>264</v>
      </c>
      <c r="F459" t="s">
        <v>28</v>
      </c>
      <c r="G459" t="s">
        <v>30</v>
      </c>
      <c r="H459" s="44">
        <v>5.7266994042053504e+000</v>
      </c>
      <c r="I459" s="44">
        <v>1.1907740724319962e+001</v>
      </c>
      <c r="J459" s="44">
        <v>1.714255169225994e+001</v>
      </c>
      <c r="K459" s="44">
        <v>2.2584763119080632e+001</v>
      </c>
      <c r="L459" s="44">
        <v>2.7318079035815724e+001</v>
      </c>
      <c r="M459" s="44">
        <v>3.2515095956876364e+001</v>
      </c>
      <c r="N459" s="44">
        <v>3.5710982647258424e+001</v>
      </c>
      <c r="O459" s="44">
        <v>4.127739990426568e+001</v>
      </c>
      <c r="P459" s="44">
        <v>4.4409162970293352e+001</v>
      </c>
      <c r="Q459" s="44">
        <v>4.8304615369326128e+001</v>
      </c>
    </row>
    <row r="460" spans="1:17" x14ac:dyDescent="0.25">
      <c r="A460" t="s">
        <v>37</v>
      </c>
      <c r="B460" t="s">
        <v>43</v>
      </c>
      <c r="C460" t="s">
        <v>221</v>
      </c>
      <c r="D460" t="s">
        <v>221</v>
      </c>
      <c r="E460" t="s">
        <v>264</v>
      </c>
      <c r="F460" t="s">
        <v>28</v>
      </c>
      <c r="G460" t="s">
        <v>31</v>
      </c>
      <c r="H460" s="44">
        <v>6.25e+002</v>
      </c>
      <c r="I460" s="44">
        <v>5.97e+002</v>
      </c>
      <c r="J460" s="44">
        <v>5.81e+002</v>
      </c>
      <c r="K460" s="44">
        <v>5.7e+002</v>
      </c>
      <c r="L460" s="44">
        <v>5.62e+002</v>
      </c>
      <c r="M460" s="44">
        <v>5.54e+002</v>
      </c>
      <c r="N460" s="44">
        <v>5.49e+002</v>
      </c>
      <c r="O460" s="44">
        <v>5.45e+002</v>
      </c>
      <c r="P460" s="44">
        <v>5.41e+002</v>
      </c>
      <c r="Q460" s="44">
        <v>5.37e+002</v>
      </c>
    </row>
    <row r="461" spans="1:17" x14ac:dyDescent="0.25">
      <c r="A461" t="s">
        <v>37</v>
      </c>
      <c r="B461" t="s">
        <v>43</v>
      </c>
      <c r="C461" t="s">
        <v>222</v>
      </c>
      <c r="D461" t="s">
        <v>222</v>
      </c>
      <c r="E461" t="s">
        <v>264</v>
      </c>
      <c r="F461" t="s">
        <v>28</v>
      </c>
      <c r="G461" t="s">
        <v>29</v>
      </c>
      <c r="H461" s="44">
        <v>5.6905280424043112e-001</v>
      </c>
      <c r="I461" s="44">
        <v>6.1438720408817984e-001</v>
      </c>
      <c r="J461" s="44">
        <v>7.2145248522825696e-001</v>
      </c>
      <c r="K461" s="44">
        <v>7.452076334921328e-001</v>
      </c>
      <c r="L461" s="44">
        <v>7.4635894145617856e-001</v>
      </c>
      <c r="M461" s="44">
        <v>7.9895779306888112e-001</v>
      </c>
      <c r="N461" s="44">
        <v>7.9895779306888112e-001</v>
      </c>
      <c r="O461" s="44">
        <v>8.0990511130802048e-001</v>
      </c>
      <c r="P461" s="44">
        <v>8.205735529863112e-001</v>
      </c>
      <c r="Q461" s="44">
        <v>8.205735529863112e-001</v>
      </c>
    </row>
    <row r="462" spans="1:17" x14ac:dyDescent="0.25">
      <c r="A462" t="s">
        <v>37</v>
      </c>
      <c r="B462" t="s">
        <v>43</v>
      </c>
      <c r="C462" t="s">
        <v>222</v>
      </c>
      <c r="D462" t="s">
        <v>222</v>
      </c>
      <c r="E462" t="s">
        <v>264</v>
      </c>
      <c r="F462" t="s">
        <v>28</v>
      </c>
      <c r="G462" t="s">
        <v>30</v>
      </c>
      <c r="H462" s="44">
        <v>6.6696835313625072e+000</v>
      </c>
      <c r="I462" s="44">
        <v>1.5470794871735898e+001</v>
      </c>
      <c r="J462" s="44">
        <v>1.8518575724542224e+001</v>
      </c>
      <c r="K462" s="44">
        <v>2.4531772917747888e+001</v>
      </c>
      <c r="L462" s="44">
        <v>3.142118049221996e+001</v>
      </c>
      <c r="M462" s="44">
        <v>3.5574624564423976e+001</v>
      </c>
      <c r="N462" s="44">
        <v>4.2163873870155592e+001</v>
      </c>
      <c r="O462" s="44">
        <v>4.7764975405244912e+001</v>
      </c>
      <c r="P462" s="44">
        <v>5.3502623834903632e+001</v>
      </c>
      <c r="Q462" s="44">
        <v>5.99120597663722e+001</v>
      </c>
    </row>
    <row r="463" spans="1:17" x14ac:dyDescent="0.25">
      <c r="A463" t="s">
        <v>37</v>
      </c>
      <c r="B463" t="s">
        <v>43</v>
      </c>
      <c r="C463" t="s">
        <v>222</v>
      </c>
      <c r="D463" t="s">
        <v>222</v>
      </c>
      <c r="E463" t="s">
        <v>264</v>
      </c>
      <c r="F463" t="s">
        <v>28</v>
      </c>
      <c r="G463" t="s">
        <v>31</v>
      </c>
      <c r="H463" s="44">
        <v>6.24e+002</v>
      </c>
      <c r="I463" s="44">
        <v>6.07e+002</v>
      </c>
      <c r="J463" s="44">
        <v>5.9e+002</v>
      </c>
      <c r="K463" s="44">
        <v>5.78e+002</v>
      </c>
      <c r="L463" s="44">
        <v>5.69e+002</v>
      </c>
      <c r="M463" s="44">
        <v>5.62e+002</v>
      </c>
      <c r="N463" s="44">
        <v>5.56e+002</v>
      </c>
      <c r="O463" s="44">
        <v>5.5e+002</v>
      </c>
      <c r="P463" s="44">
        <v>5.45e+002</v>
      </c>
      <c r="Q463" s="44">
        <v>5.42e+002</v>
      </c>
    </row>
    <row r="464" spans="1:17" x14ac:dyDescent="0.25">
      <c r="A464" t="s">
        <v>37</v>
      </c>
      <c r="B464" t="s">
        <v>43</v>
      </c>
      <c r="C464" t="s">
        <v>223</v>
      </c>
      <c r="D464" t="s">
        <v>223</v>
      </c>
      <c r="E464" t="s">
        <v>264</v>
      </c>
      <c r="F464" t="s">
        <v>28</v>
      </c>
      <c r="G464" t="s">
        <v>29</v>
      </c>
      <c r="H464" s="44">
        <v>5.4199743826940872e-001</v>
      </c>
      <c r="I464" s="44">
        <v>7.2619618586778624e-001</v>
      </c>
      <c r="J464" s="44">
        <v>7.3912136198676448e-001</v>
      </c>
      <c r="K464" s="44">
        <v>7.6185565359709696e-001</v>
      </c>
      <c r="L464" s="44">
        <v>8.04964242510496e-001</v>
      </c>
      <c r="M464" s="44">
        <v>8.5583024976873296e-001</v>
      </c>
      <c r="N464" s="44">
        <v>8.5797979079200176e-001</v>
      </c>
      <c r="O464" s="44">
        <v>8.6239094855191056e-001</v>
      </c>
      <c r="P464" s="44">
        <v>8.7474827438981008e-001</v>
      </c>
      <c r="Q464" s="44">
        <v>8.7474827438981008e-001</v>
      </c>
    </row>
    <row r="465" spans="1:17" x14ac:dyDescent="0.25">
      <c r="A465" t="s">
        <v>37</v>
      </c>
      <c r="B465" t="s">
        <v>43</v>
      </c>
      <c r="C465" t="s">
        <v>223</v>
      </c>
      <c r="D465" t="s">
        <v>223</v>
      </c>
      <c r="E465" t="s">
        <v>264</v>
      </c>
      <c r="F465" t="s">
        <v>28</v>
      </c>
      <c r="G465" t="s">
        <v>30</v>
      </c>
      <c r="H465" s="44">
        <v>5.8868750730304104e+000</v>
      </c>
      <c r="I465" s="44">
        <v>9.5192175878360448e+000</v>
      </c>
      <c r="J465" s="44">
        <v>1.456701187003114e+001</v>
      </c>
      <c r="K465" s="44">
        <v>1.9232670168168768e+001</v>
      </c>
      <c r="L465" s="44">
        <v>2.32618005178055e+001</v>
      </c>
      <c r="M465" s="44">
        <v>2.6662421351323992e+001</v>
      </c>
      <c r="N465" s="44">
        <v>3.132209100959676e+001</v>
      </c>
      <c r="O465" s="44">
        <v>3.5963958988974504e+001</v>
      </c>
      <c r="P465" s="44">
        <v>4.0078958580555536e+001</v>
      </c>
      <c r="Q465" s="44">
        <v>4.4698771540744776e+001</v>
      </c>
    </row>
    <row r="466" spans="1:17" x14ac:dyDescent="0.25">
      <c r="A466" t="s">
        <v>37</v>
      </c>
      <c r="B466" t="s">
        <v>43</v>
      </c>
      <c r="C466" t="s">
        <v>223</v>
      </c>
      <c r="D466" t="s">
        <v>223</v>
      </c>
      <c r="E466" t="s">
        <v>264</v>
      </c>
      <c r="F466" t="s">
        <v>28</v>
      </c>
      <c r="G466" t="s">
        <v>31</v>
      </c>
      <c r="H466" s="44">
        <v>6.3e+002</v>
      </c>
      <c r="I466" s="44">
        <v>6.02e+002</v>
      </c>
      <c r="J466" s="44">
        <v>5.86e+002</v>
      </c>
      <c r="K466" s="44">
        <v>5.72e+002</v>
      </c>
      <c r="L466" s="44">
        <v>5.63e+002</v>
      </c>
      <c r="M466" s="44">
        <v>5.58e+002</v>
      </c>
      <c r="N466" s="44">
        <v>5.52e+002</v>
      </c>
      <c r="O466" s="44">
        <v>5.47e+002</v>
      </c>
      <c r="P466" s="44">
        <v>5.42e+002</v>
      </c>
      <c r="Q466" s="44">
        <v>5.38e+002</v>
      </c>
    </row>
    <row r="467" spans="1:17" x14ac:dyDescent="0.25">
      <c r="A467" t="s">
        <v>37</v>
      </c>
      <c r="B467" t="s">
        <v>43</v>
      </c>
      <c r="C467" t="s">
        <v>219</v>
      </c>
      <c r="D467" t="s">
        <v>219</v>
      </c>
      <c r="E467" t="s">
        <v>264</v>
      </c>
      <c r="F467" t="s">
        <v>28</v>
      </c>
      <c r="G467" t="s">
        <v>29</v>
      </c>
      <c r="H467" s="44">
        <v>2.7956792188143316e-001</v>
      </c>
      <c r="I467" s="44">
        <v>2.7956792188143316e-001</v>
      </c>
      <c r="J467" s="44">
        <v>4.0053681038315536e-001</v>
      </c>
      <c r="K467" s="44">
        <v>4.0053681038315536e-001</v>
      </c>
      <c r="L467" s="44">
        <v>4.0097401663520496e-001</v>
      </c>
      <c r="M467" s="44">
        <v>4.0228563539135304e-001</v>
      </c>
      <c r="N467" s="44">
        <v>4.0228563539135304e-001</v>
      </c>
      <c r="O467" s="44">
        <v>4.1352479460757048e-001</v>
      </c>
      <c r="P467" s="44">
        <v>4.1352479460757048e-001</v>
      </c>
      <c r="Q467" s="44">
        <v>4.1352479460757048e-001</v>
      </c>
    </row>
    <row r="468" spans="1:17" x14ac:dyDescent="0.25">
      <c r="A468" t="s">
        <v>37</v>
      </c>
      <c r="B468" t="s">
        <v>43</v>
      </c>
      <c r="C468" t="s">
        <v>219</v>
      </c>
      <c r="D468" t="s">
        <v>219</v>
      </c>
      <c r="E468" t="s">
        <v>264</v>
      </c>
      <c r="F468" t="s">
        <v>28</v>
      </c>
      <c r="G468" t="s">
        <v>30</v>
      </c>
      <c r="H468" s="44">
        <v>5.8918508567447512e+000</v>
      </c>
      <c r="I468" s="44">
        <v>1.4321005164867144e+001</v>
      </c>
      <c r="J468" s="44">
        <v>1.5216615371989002e+001</v>
      </c>
      <c r="K468" s="44">
        <v>2.1777425212359956e+001</v>
      </c>
      <c r="L468" s="44">
        <v>2.8876602748036524e+001</v>
      </c>
      <c r="M468" s="44">
        <v>3.416520976163822e+001</v>
      </c>
      <c r="N468" s="44">
        <v>4.0640327635094824e+001</v>
      </c>
      <c r="O468" s="44">
        <v>4.5865692271614384e+001</v>
      </c>
      <c r="P468" s="44">
        <v>5.2716321464911472e+001</v>
      </c>
      <c r="Q468" s="44">
        <v>5.840161352507236e+001</v>
      </c>
    </row>
    <row r="469" spans="1:17" x14ac:dyDescent="0.25">
      <c r="A469" t="s">
        <v>37</v>
      </c>
      <c r="B469" t="s">
        <v>43</v>
      </c>
      <c r="C469" t="s">
        <v>219</v>
      </c>
      <c r="D469" t="s">
        <v>219</v>
      </c>
      <c r="E469" t="s">
        <v>264</v>
      </c>
      <c r="F469" t="s">
        <v>28</v>
      </c>
      <c r="G469" t="s">
        <v>31</v>
      </c>
      <c r="H469" s="44">
        <v>6.15e+002</v>
      </c>
      <c r="I469" s="44">
        <v>5.94e+002</v>
      </c>
      <c r="J469" s="44">
        <v>5.79e+002</v>
      </c>
      <c r="K469" s="44">
        <v>5.73e+002</v>
      </c>
      <c r="L469" s="44">
        <v>5.64e+002</v>
      </c>
      <c r="M469" s="44">
        <v>5.59e+002</v>
      </c>
      <c r="N469" s="44">
        <v>5.52e+002</v>
      </c>
      <c r="O469" s="44">
        <v>5.48e+002</v>
      </c>
      <c r="P469" s="44">
        <v>5.43e+002</v>
      </c>
      <c r="Q469" s="44">
        <v>5.38e+002</v>
      </c>
    </row>
    <row r="470" spans="1:17" x14ac:dyDescent="0.25">
      <c r="A470" t="s">
        <v>37</v>
      </c>
      <c r="B470" t="s">
        <v>43</v>
      </c>
      <c r="C470" t="s">
        <v>245</v>
      </c>
      <c r="D470" t="s">
        <v>245</v>
      </c>
      <c r="E470" t="s">
        <v>264</v>
      </c>
      <c r="F470" t="s">
        <v>28</v>
      </c>
      <c r="G470" t="s">
        <v>29</v>
      </c>
      <c r="H470" s="44">
        <v>7.5108803748017744e-001</v>
      </c>
      <c r="I470" s="44">
        <v>7.5108803748017744e-001</v>
      </c>
      <c r="J470" s="44">
        <v>7.5108803748017744e-001</v>
      </c>
      <c r="K470" s="44">
        <v>7.5108803748017744e-001</v>
      </c>
      <c r="L470" s="44">
        <v>7.5108803748017744e-001</v>
      </c>
      <c r="M470" s="44">
        <v>7.5108803748017744e-001</v>
      </c>
      <c r="N470" s="44">
        <v>7.6762827470852992e-001</v>
      </c>
      <c r="O470" s="44">
        <v>7.701568634748144e-001</v>
      </c>
      <c r="P470" s="44">
        <v>7.701568634748144e-001</v>
      </c>
      <c r="Q470" s="44">
        <v>7.701568634748144e-001</v>
      </c>
    </row>
    <row r="471" spans="1:17" x14ac:dyDescent="0.25">
      <c r="A471" t="s">
        <v>37</v>
      </c>
      <c r="B471" t="s">
        <v>43</v>
      </c>
      <c r="C471" t="s">
        <v>245</v>
      </c>
      <c r="D471" t="s">
        <v>245</v>
      </c>
      <c r="E471" t="s">
        <v>264</v>
      </c>
      <c r="F471" t="s">
        <v>28</v>
      </c>
      <c r="G471" t="s">
        <v>30</v>
      </c>
      <c r="H471" s="44">
        <v>3.181211083522812e+000</v>
      </c>
      <c r="I471" s="44">
        <v>6.6007850736901232e+000</v>
      </c>
      <c r="J471" s="44">
        <v>1.1154399660865782e+001</v>
      </c>
      <c r="K471" s="44">
        <v>1.5809765523923824e+001</v>
      </c>
      <c r="L471" s="44">
        <v>2.0252715551175688e+001</v>
      </c>
      <c r="M471" s="44">
        <v>2.436340488551468e+001</v>
      </c>
      <c r="N471" s="44">
        <v>3.01200502049677e+001</v>
      </c>
      <c r="O471" s="44">
        <v>3.6487279228780608e+001</v>
      </c>
      <c r="P471" s="44">
        <v>3.6929253881197632e+001</v>
      </c>
      <c r="Q471" s="44">
        <v>4.3143433171991488e+001</v>
      </c>
    </row>
    <row r="472" spans="1:17" x14ac:dyDescent="0.25">
      <c r="A472" t="s">
        <v>37</v>
      </c>
      <c r="B472" t="s">
        <v>43</v>
      </c>
      <c r="C472" t="s">
        <v>245</v>
      </c>
      <c r="D472" t="s">
        <v>245</v>
      </c>
      <c r="E472" t="s">
        <v>264</v>
      </c>
      <c r="F472" t="s">
        <v>28</v>
      </c>
      <c r="G472" t="s">
        <v>31</v>
      </c>
      <c r="H472" s="44">
        <v>6.27e+002</v>
      </c>
      <c r="I472" s="44">
        <v>6.06e+002</v>
      </c>
      <c r="J472" s="44">
        <v>5.91e+002</v>
      </c>
      <c r="K472" s="44">
        <v>5.81e+002</v>
      </c>
      <c r="L472" s="44">
        <v>5.72e+002</v>
      </c>
      <c r="M472" s="44">
        <v>5.62e+002</v>
      </c>
      <c r="N472" s="44">
        <v>5.56e+002</v>
      </c>
      <c r="O472" s="44">
        <v>5.55e+002</v>
      </c>
      <c r="P472" s="44">
        <v>5.55e+002</v>
      </c>
      <c r="Q472" s="44">
        <v>5.51e+002</v>
      </c>
    </row>
    <row r="473" spans="1:17" x14ac:dyDescent="0.25">
      <c r="A473" t="s">
        <v>37</v>
      </c>
      <c r="B473" t="s">
        <v>43</v>
      </c>
      <c r="C473" t="s">
        <v>246</v>
      </c>
      <c r="D473" t="s">
        <v>246</v>
      </c>
      <c r="E473" t="s">
        <v>264</v>
      </c>
      <c r="F473" t="s">
        <v>28</v>
      </c>
      <c r="G473" t="s">
        <v>29</v>
      </c>
      <c r="H473" s="44">
        <v>3.3943765817109376e-001</v>
      </c>
      <c r="I473" s="44">
        <v>3.3943765817109376e-001</v>
      </c>
      <c r="J473" s="44">
        <v>3.3943765817109376e-001</v>
      </c>
      <c r="K473" s="44">
        <v>3.3943765817109376e-001</v>
      </c>
      <c r="L473" s="44">
        <v>3.3943765817109376e-001</v>
      </c>
      <c r="M473" s="44">
        <v>3.3943765817109376e-001</v>
      </c>
      <c r="N473" s="44">
        <v>3.3943765817109376e-001</v>
      </c>
      <c r="O473" s="44">
        <v>3.3943765817109376e-001</v>
      </c>
      <c r="P473" s="44">
        <v>3.3943765817109376e-001</v>
      </c>
      <c r="Q473" s="44">
        <v>3.3943765817109376e-001</v>
      </c>
    </row>
    <row r="474" spans="1:17" x14ac:dyDescent="0.25">
      <c r="A474" t="s">
        <v>37</v>
      </c>
      <c r="B474" t="s">
        <v>43</v>
      </c>
      <c r="C474" t="s">
        <v>246</v>
      </c>
      <c r="D474" t="s">
        <v>246</v>
      </c>
      <c r="E474" t="s">
        <v>264</v>
      </c>
      <c r="F474" t="s">
        <v>28</v>
      </c>
      <c r="G474" t="s">
        <v>30</v>
      </c>
      <c r="H474" s="44">
        <v>1.370464952448045e+001</v>
      </c>
      <c r="I474" s="44">
        <v>4.4030820711518128e+001</v>
      </c>
      <c r="J474" s="44">
        <v>6.9682341199953024e+001</v>
      </c>
      <c r="K474" s="44">
        <v>1.0119531525184924e+002</v>
      </c>
      <c r="L474" s="44">
        <v>1.3427412821415984e+002</v>
      </c>
      <c r="M474" s="44">
        <v>1.6473793589292004e+002</v>
      </c>
      <c r="N474" s="44">
        <v>1.9413465715627564e+002</v>
      </c>
      <c r="O474" s="44">
        <v>2.3145120054009632e+002</v>
      </c>
      <c r="P474" s="44">
        <v>2.5528444581425392e+002</v>
      </c>
      <c r="Q474" s="44">
        <v>2.9561196724198664e+002</v>
      </c>
    </row>
    <row r="475" spans="1:17" x14ac:dyDescent="0.25">
      <c r="A475" t="s">
        <v>37</v>
      </c>
      <c r="B475" t="s">
        <v>43</v>
      </c>
      <c r="C475" t="s">
        <v>246</v>
      </c>
      <c r="D475" t="s">
        <v>246</v>
      </c>
      <c r="E475" t="s">
        <v>264</v>
      </c>
      <c r="F475" t="s">
        <v>28</v>
      </c>
      <c r="G475" t="s">
        <v>31</v>
      </c>
      <c r="H475" s="44">
        <v>6.61e+002</v>
      </c>
      <c r="I475" s="44">
        <v>6.24e+002</v>
      </c>
      <c r="J475" s="44">
        <v>6.02e+002</v>
      </c>
      <c r="K475" s="44">
        <v>5.91e+002</v>
      </c>
      <c r="L475" s="44">
        <v>5.79e+002</v>
      </c>
      <c r="M475" s="44">
        <v>5.71e+002</v>
      </c>
      <c r="N475" s="44">
        <v>5.64e+002</v>
      </c>
      <c r="O475" s="44">
        <v>5.63e+002</v>
      </c>
      <c r="P475" s="44">
        <v>5.56e+002</v>
      </c>
      <c r="Q475" s="44">
        <v>5.52e+002</v>
      </c>
    </row>
    <row r="476" spans="1:17" x14ac:dyDescent="0.25">
      <c r="A476" t="s">
        <v>37</v>
      </c>
      <c r="B476" t="s">
        <v>43</v>
      </c>
      <c r="C476" t="s">
        <v>247</v>
      </c>
      <c r="D476" t="s">
        <v>247</v>
      </c>
      <c r="E476" t="s">
        <v>264</v>
      </c>
      <c r="F476" t="s">
        <v>28</v>
      </c>
      <c r="G476" t="s">
        <v>29</v>
      </c>
      <c r="H476" s="44">
        <v>0.e+000</v>
      </c>
      <c r="I476" s="44">
        <v>9.2734672092868128e-002</v>
      </c>
      <c r="J476" s="44">
        <v>9.2734672092868128e-002</v>
      </c>
      <c r="K476" s="44">
        <v>9.2734672092868128e-002</v>
      </c>
      <c r="L476" s="44">
        <v>7.0738541597171264e-001</v>
      </c>
      <c r="M476" s="44">
        <v>7.0738541597171264e-001</v>
      </c>
      <c r="N476" s="44">
        <v>7.0738541597171264e-001</v>
      </c>
      <c r="O476" s="44">
        <v>7.0738541597171264e-001</v>
      </c>
      <c r="P476" s="44">
        <v>7.0738541597171264e-001</v>
      </c>
      <c r="Q476" s="44">
        <v>7.0738541597171264e-001</v>
      </c>
    </row>
    <row r="477" spans="1:17" x14ac:dyDescent="0.25">
      <c r="A477" t="s">
        <v>37</v>
      </c>
      <c r="B477" t="s">
        <v>43</v>
      </c>
      <c r="C477" t="s">
        <v>247</v>
      </c>
      <c r="D477" t="s">
        <v>247</v>
      </c>
      <c r="E477" t="s">
        <v>264</v>
      </c>
      <c r="F477" t="s">
        <v>28</v>
      </c>
      <c r="G477" t="s">
        <v>30</v>
      </c>
      <c r="I477" s="44">
        <v>6.776618705035972e+002</v>
      </c>
      <c r="J477" s="44">
        <v>1.6001812949640284e+003</v>
      </c>
      <c r="K477" s="44">
        <v>1.6001812949640284e+003</v>
      </c>
      <c r="L477" s="44">
        <v>2.4253984721305296e+002</v>
      </c>
      <c r="M477" s="44">
        <v>2.9302565311704224e+002</v>
      </c>
      <c r="N477" s="44">
        <v>3.5583877204564748e+002</v>
      </c>
      <c r="O477" s="44">
        <v>3.9674455342827504e+002</v>
      </c>
      <c r="P477" s="44">
        <v>4.4247731774026224e+002</v>
      </c>
      <c r="Q477" s="44">
        <v>4.9722587946807512e+002</v>
      </c>
    </row>
    <row r="478" spans="1:17" x14ac:dyDescent="0.25">
      <c r="A478" t="s">
        <v>37</v>
      </c>
      <c r="B478" t="s">
        <v>43</v>
      </c>
      <c r="C478" t="s">
        <v>247</v>
      </c>
      <c r="D478" t="s">
        <v>247</v>
      </c>
      <c r="E478" t="s">
        <v>264</v>
      </c>
      <c r="F478" t="s">
        <v>28</v>
      </c>
      <c r="G478" t="s">
        <v>31</v>
      </c>
      <c r="H478" s="44">
        <v>6.55e+002</v>
      </c>
      <c r="I478" s="44">
        <v>6.36e+002</v>
      </c>
      <c r="J478" s="44">
        <v>6.19e+002</v>
      </c>
      <c r="K478" s="44">
        <v>6.19e+002</v>
      </c>
      <c r="L478" s="44">
        <v>6.07e+002</v>
      </c>
      <c r="M478" s="44">
        <v>5.81e+002</v>
      </c>
      <c r="N478" s="44">
        <v>5.65e+002</v>
      </c>
      <c r="O478" s="44">
        <v>5.57e+002</v>
      </c>
      <c r="P478" s="44">
        <v>5.49e+002</v>
      </c>
      <c r="Q478" s="44">
        <v>5.42e+002</v>
      </c>
    </row>
    <row r="479" spans="1:17" x14ac:dyDescent="0.25">
      <c r="A479" t="s">
        <v>37</v>
      </c>
      <c r="B479" t="s">
        <v>43</v>
      </c>
      <c r="C479" t="s">
        <v>244</v>
      </c>
      <c r="D479" t="s">
        <v>244</v>
      </c>
      <c r="E479" t="s">
        <v>264</v>
      </c>
      <c r="F479" t="s">
        <v>28</v>
      </c>
      <c r="G479" t="s">
        <v>29</v>
      </c>
      <c r="H479" s="44">
        <v>0.e+000</v>
      </c>
      <c r="I479" s="44">
        <v>1.3864201919658728e-003</v>
      </c>
      <c r="J479" s="44">
        <v>1.3864201919658728e-003</v>
      </c>
      <c r="K479" s="44">
        <v>7.7852826164237488e-003</v>
      </c>
      <c r="L479" s="44">
        <v>7.7852826164237488e-003</v>
      </c>
      <c r="M479" s="44">
        <v>7.7852826164237488e-003</v>
      </c>
      <c r="N479" s="44">
        <v>7.7852826164237488e-003</v>
      </c>
      <c r="O479" s="44">
        <v>7.7852826164237488e-003</v>
      </c>
      <c r="P479" s="44">
        <v>7.7852826164237488e-003</v>
      </c>
      <c r="Q479" s="44">
        <v>7.7852826164237488e-003</v>
      </c>
    </row>
    <row r="480" spans="1:17" x14ac:dyDescent="0.25">
      <c r="A480" t="s">
        <v>37</v>
      </c>
      <c r="B480" t="s">
        <v>43</v>
      </c>
      <c r="C480" t="s">
        <v>244</v>
      </c>
      <c r="D480" t="s">
        <v>244</v>
      </c>
      <c r="E480" t="s">
        <v>264</v>
      </c>
      <c r="F480" t="s">
        <v>28</v>
      </c>
      <c r="G480" t="s">
        <v>30</v>
      </c>
      <c r="I480" s="44">
        <v>6.148e+003</v>
      </c>
      <c r="J480" s="44">
        <v>1.1404794871794872e+004</v>
      </c>
      <c r="K480" s="44">
        <v>2.937867579908676e+003</v>
      </c>
      <c r="L480" s="44">
        <v>4.2269429223744288e+003</v>
      </c>
      <c r="M480" s="44">
        <v>4.836171232876712e+003</v>
      </c>
      <c r="N480" s="44">
        <v>5.7340547945205488e+003</v>
      </c>
      <c r="O480" s="44">
        <v>6.5254840182648424e+003</v>
      </c>
      <c r="P480" s="44">
        <v>7.409267123287672e+003</v>
      </c>
      <c r="Q480" s="44">
        <v>8.2190707762557088e+003</v>
      </c>
    </row>
    <row r="481" spans="1:17" x14ac:dyDescent="0.25">
      <c r="A481" t="s">
        <v>37</v>
      </c>
      <c r="B481" t="s">
        <v>43</v>
      </c>
      <c r="C481" t="s">
        <v>244</v>
      </c>
      <c r="D481" t="s">
        <v>244</v>
      </c>
      <c r="E481" t="s">
        <v>264</v>
      </c>
      <c r="F481" t="s">
        <v>28</v>
      </c>
      <c r="G481" t="s">
        <v>31</v>
      </c>
      <c r="H481" s="44">
        <v>6.16e+002</v>
      </c>
      <c r="I481" s="44">
        <v>5.8e+002</v>
      </c>
      <c r="J481" s="44">
        <v>5.62e+002</v>
      </c>
      <c r="K481" s="44">
        <v>5.49e+002</v>
      </c>
      <c r="L481" s="44">
        <v>5.4e+002</v>
      </c>
      <c r="M481" s="44">
        <v>5.39e+002</v>
      </c>
      <c r="N481" s="44">
        <v>5.32e+002</v>
      </c>
      <c r="O481" s="44">
        <v>5.27e+002</v>
      </c>
      <c r="P481" s="44">
        <v>5.24e+002</v>
      </c>
      <c r="Q481" s="44">
        <v>5.22e+002</v>
      </c>
    </row>
    <row r="482" spans="1:17" x14ac:dyDescent="0.25">
      <c r="A482" t="s">
        <v>37</v>
      </c>
      <c r="B482" t="s">
        <v>43</v>
      </c>
      <c r="C482" t="s">
        <v>265</v>
      </c>
      <c r="D482" t="s">
        <v>265</v>
      </c>
      <c r="E482" t="s">
        <v>264</v>
      </c>
      <c r="F482" t="s">
        <v>28</v>
      </c>
      <c r="G482" t="s">
        <v>29</v>
      </c>
      <c r="H482" s="44">
        <v>0.e+000</v>
      </c>
      <c r="I482" s="44">
        <v>0.e+000</v>
      </c>
      <c r="J482" s="44">
        <v>0.e+000</v>
      </c>
      <c r="K482" s="44">
        <v>0.e+000</v>
      </c>
      <c r="L482" s="44">
        <v>0.e+000</v>
      </c>
      <c r="M482" s="44">
        <v>0.e+000</v>
      </c>
      <c r="N482" s="44">
        <v>0.e+000</v>
      </c>
      <c r="O482" s="44">
        <v>0.e+000</v>
      </c>
      <c r="P482" s="44">
        <v>0.e+000</v>
      </c>
      <c r="Q482" s="44">
        <v>0.e+000</v>
      </c>
    </row>
    <row r="483" spans="1:17" x14ac:dyDescent="0.25">
      <c r="A483" t="s">
        <v>37</v>
      </c>
      <c r="B483" t="s">
        <v>43</v>
      </c>
      <c r="C483" t="s">
        <v>265</v>
      </c>
      <c r="D483" t="s">
        <v>265</v>
      </c>
      <c r="E483" t="s">
        <v>264</v>
      </c>
      <c r="F483" t="s">
        <v>28</v>
      </c>
      <c r="G483" t="s">
        <v>30</v>
      </c>
    </row>
    <row r="484" spans="1:17" x14ac:dyDescent="0.25">
      <c r="A484" t="s">
        <v>37</v>
      </c>
      <c r="B484" t="s">
        <v>43</v>
      </c>
      <c r="C484" t="s">
        <v>265</v>
      </c>
      <c r="D484" t="s">
        <v>265</v>
      </c>
      <c r="E484" t="s">
        <v>264</v>
      </c>
      <c r="F484" t="s">
        <v>28</v>
      </c>
      <c r="G484" t="s">
        <v>31</v>
      </c>
      <c r="H484" s="44">
        <v>5.87e+002</v>
      </c>
      <c r="I484" s="44">
        <v>5.74e+002</v>
      </c>
      <c r="J484" s="44">
        <v>5.66e+002</v>
      </c>
      <c r="K484" s="44">
        <v>5.6e+002</v>
      </c>
      <c r="L484" s="44">
        <v>5.51e+002</v>
      </c>
      <c r="M484" s="44">
        <v>5.43e+002</v>
      </c>
      <c r="N484" s="44">
        <v>5.42e+002</v>
      </c>
      <c r="O484" s="44">
        <v>5.37e+002</v>
      </c>
      <c r="P484" s="44">
        <v>5.35e+002</v>
      </c>
      <c r="Q484" s="44">
        <v>5.33e+002</v>
      </c>
    </row>
    <row r="485" spans="1:17" x14ac:dyDescent="0.25">
      <c r="A485" t="s">
        <v>37</v>
      </c>
      <c r="B485" t="s">
        <v>43</v>
      </c>
      <c r="C485" t="s">
        <v>266</v>
      </c>
      <c r="D485" t="s">
        <v>266</v>
      </c>
      <c r="E485" t="s">
        <v>264</v>
      </c>
      <c r="F485" t="s">
        <v>28</v>
      </c>
      <c r="G485" t="s">
        <v>29</v>
      </c>
      <c r="H485" s="44">
        <v>1.3787973874439252e-001</v>
      </c>
      <c r="I485" s="44">
        <v>1.3787973874439252e-001</v>
      </c>
      <c r="J485" s="44">
        <v>2.8117983404225644e-001</v>
      </c>
      <c r="K485" s="44">
        <v>2.8117983404225644e-001</v>
      </c>
      <c r="L485" s="44">
        <v>2.8117983404225644e-001</v>
      </c>
      <c r="M485" s="44">
        <v>2.8117983404225644e-001</v>
      </c>
      <c r="N485" s="44">
        <v>2.8117983404225644e-001</v>
      </c>
      <c r="O485" s="44">
        <v>2.8117983404225644e-001</v>
      </c>
      <c r="P485" s="44">
        <v>2.8117983404225644e-001</v>
      </c>
      <c r="Q485" s="44">
        <v>2.8117983404225644e-001</v>
      </c>
    </row>
    <row r="486" spans="1:17" x14ac:dyDescent="0.25">
      <c r="A486" t="s">
        <v>37</v>
      </c>
      <c r="B486" t="s">
        <v>43</v>
      </c>
      <c r="C486" t="s">
        <v>266</v>
      </c>
      <c r="D486" t="s">
        <v>266</v>
      </c>
      <c r="E486" t="s">
        <v>264</v>
      </c>
      <c r="F486" t="s">
        <v>28</v>
      </c>
      <c r="G486" t="s">
        <v>30</v>
      </c>
      <c r="H486" s="44">
        <v>2.628385030343898e+001</v>
      </c>
      <c r="I486" s="44">
        <v>2.628385030343898e+001</v>
      </c>
      <c r="J486" s="44">
        <v>1.7661896967893402e+001</v>
      </c>
      <c r="K486" s="44">
        <v>2.4266152498098736e+001</v>
      </c>
      <c r="L486" s="44">
        <v>3.0690283702013696e+001</v>
      </c>
      <c r="M486" s="44">
        <v>3.5570727110405708e+001</v>
      </c>
      <c r="N486" s="44">
        <v>4.0748338458486256e+001</v>
      </c>
      <c r="O486" s="44">
        <v>4.693904374566016e+001</v>
      </c>
      <c r="P486" s="44">
        <v>5.0490526733458992e+001</v>
      </c>
      <c r="Q486" s="44">
        <v>5.6682992758654888e+001</v>
      </c>
    </row>
    <row r="487" spans="1:17" x14ac:dyDescent="0.25">
      <c r="A487" t="s">
        <v>37</v>
      </c>
      <c r="B487" t="s">
        <v>43</v>
      </c>
      <c r="C487" t="s">
        <v>266</v>
      </c>
      <c r="D487" t="s">
        <v>266</v>
      </c>
      <c r="E487" t="s">
        <v>264</v>
      </c>
      <c r="F487" t="s">
        <v>28</v>
      </c>
      <c r="G487" t="s">
        <v>31</v>
      </c>
      <c r="H487" s="44">
        <v>6.38e+002</v>
      </c>
      <c r="I487" s="44">
        <v>6.38e+002</v>
      </c>
      <c r="J487" s="44">
        <v>5.9e+002</v>
      </c>
      <c r="K487" s="44">
        <v>5.72e+002</v>
      </c>
      <c r="L487" s="44">
        <v>5.67e+002</v>
      </c>
      <c r="M487" s="44">
        <v>5.6e+002</v>
      </c>
      <c r="N487" s="44">
        <v>5.5e+002</v>
      </c>
      <c r="O487" s="44">
        <v>5.46e+002</v>
      </c>
      <c r="P487" s="44">
        <v>5.41e+002</v>
      </c>
      <c r="Q487" s="44">
        <v>5.34e+002</v>
      </c>
    </row>
    <row r="488" spans="1:17" x14ac:dyDescent="0.25">
      <c r="A488" t="s">
        <v>37</v>
      </c>
      <c r="B488" t="s">
        <v>43</v>
      </c>
      <c r="C488" t="s">
        <v>267</v>
      </c>
      <c r="D488" t="s">
        <v>267</v>
      </c>
      <c r="E488" t="s">
        <v>264</v>
      </c>
      <c r="F488" t="s">
        <v>28</v>
      </c>
      <c r="G488" t="s">
        <v>29</v>
      </c>
    </row>
    <row r="489" spans="1:17" x14ac:dyDescent="0.25">
      <c r="A489" t="s">
        <v>37</v>
      </c>
      <c r="B489" t="s">
        <v>43</v>
      </c>
      <c r="C489" t="s">
        <v>267</v>
      </c>
      <c r="D489" t="s">
        <v>267</v>
      </c>
      <c r="E489" t="s">
        <v>264</v>
      </c>
      <c r="F489" t="s">
        <v>28</v>
      </c>
      <c r="G489" t="s">
        <v>30</v>
      </c>
    </row>
    <row r="490" spans="1:17" x14ac:dyDescent="0.25">
      <c r="A490" t="s">
        <v>37</v>
      </c>
      <c r="B490" t="s">
        <v>43</v>
      </c>
      <c r="C490" t="s">
        <v>267</v>
      </c>
      <c r="D490" t="s">
        <v>267</v>
      </c>
      <c r="E490" t="s">
        <v>264</v>
      </c>
      <c r="F490" t="s">
        <v>28</v>
      </c>
      <c r="G490" t="s">
        <v>31</v>
      </c>
      <c r="H490" s="44">
        <v>6.32e+002</v>
      </c>
      <c r="I490" s="44">
        <v>6.32e+002</v>
      </c>
      <c r="J490" s="44">
        <v>6.32e+002</v>
      </c>
      <c r="K490" s="44">
        <v>6.25e+002</v>
      </c>
      <c r="L490" s="44">
        <v>5.89e+002</v>
      </c>
      <c r="M490" s="44">
        <v>5.73e+002</v>
      </c>
      <c r="N490" s="44">
        <v>5.62e+002</v>
      </c>
      <c r="O490" s="44">
        <v>5.51e+002</v>
      </c>
      <c r="P490" s="44">
        <v>5.47e+002</v>
      </c>
      <c r="Q490" s="44">
        <v>5.38e+002</v>
      </c>
    </row>
    <row r="491" spans="1:17" x14ac:dyDescent="0.25">
      <c r="A491" t="s">
        <v>37</v>
      </c>
      <c r="B491" t="s">
        <v>43</v>
      </c>
      <c r="C491" t="s">
        <v>277</v>
      </c>
      <c r="D491" t="s">
        <v>277</v>
      </c>
      <c r="E491" t="s">
        <v>264</v>
      </c>
      <c r="F491" t="s">
        <v>28</v>
      </c>
      <c r="G491" t="s">
        <v>29</v>
      </c>
      <c r="H491" s="44">
        <v>9.5456617535328976e-001</v>
      </c>
      <c r="I491" s="44">
        <v>9.5456617535328976e-001</v>
      </c>
      <c r="J491" s="44">
        <v>9.5456617535328976e-001</v>
      </c>
      <c r="K491" s="44">
        <v>9.5456617535328976e-001</v>
      </c>
      <c r="L491" s="44">
        <v>9.5456617535328976e-001</v>
      </c>
      <c r="M491" s="44">
        <v>9.5456617535328976e-001</v>
      </c>
      <c r="N491" s="44">
        <v>9.5456617535328976e-001</v>
      </c>
      <c r="O491" s="44">
        <v>9.5456617535328976e-001</v>
      </c>
      <c r="P491" s="44">
        <v>9.5456617535328976e-001</v>
      </c>
      <c r="Q491" s="44">
        <v>9.5456617535328976e-001</v>
      </c>
    </row>
    <row r="492" spans="1:17" x14ac:dyDescent="0.25">
      <c r="A492" t="s">
        <v>37</v>
      </c>
      <c r="B492" t="s">
        <v>43</v>
      </c>
      <c r="C492" t="s">
        <v>277</v>
      </c>
      <c r="D492" t="s">
        <v>277</v>
      </c>
      <c r="E492" t="s">
        <v>264</v>
      </c>
      <c r="F492" t="s">
        <v>28</v>
      </c>
      <c r="G492" t="s">
        <v>30</v>
      </c>
      <c r="H492" s="44">
        <v>3.7180276981852904e+001</v>
      </c>
      <c r="I492" s="44">
        <v>1.0427244508118436e+002</v>
      </c>
      <c r="J492" s="44">
        <v>1.20558341292582e+002</v>
      </c>
      <c r="K492" s="44">
        <v>1.4815926456542502e+002</v>
      </c>
      <c r="L492" s="44">
        <v>1.8542749124482652e+002</v>
      </c>
      <c r="M492" s="44">
        <v>2.5042956064947472e+002</v>
      </c>
      <c r="N492" s="44">
        <v>2.592589143584846e+002</v>
      </c>
      <c r="O492" s="44">
        <v>3.0068823623049976e+002</v>
      </c>
      <c r="P492" s="44">
        <v>3.342705348615092e+002</v>
      </c>
      <c r="Q492" s="44">
        <v>4.7221450175103448e+002</v>
      </c>
    </row>
    <row r="493" spans="1:17" x14ac:dyDescent="0.25">
      <c r="A493" t="s">
        <v>37</v>
      </c>
      <c r="B493" t="s">
        <v>43</v>
      </c>
      <c r="C493" t="s">
        <v>277</v>
      </c>
      <c r="D493" t="s">
        <v>277</v>
      </c>
      <c r="E493" t="s">
        <v>264</v>
      </c>
      <c r="F493" t="s">
        <v>28</v>
      </c>
      <c r="G493" t="s">
        <v>31</v>
      </c>
      <c r="H493" s="44">
        <v>6.13e+002</v>
      </c>
      <c r="I493" s="44">
        <v>6.08e+002</v>
      </c>
      <c r="J493" s="44">
        <v>6.05e+002</v>
      </c>
      <c r="K493" s="44">
        <v>5.88e+002</v>
      </c>
      <c r="L493" s="44">
        <v>5.67e+002</v>
      </c>
      <c r="M493" s="44">
        <v>5.61e+002</v>
      </c>
      <c r="N493" s="44">
        <v>5.56e+002</v>
      </c>
      <c r="O493" s="44">
        <v>5.54e+002</v>
      </c>
      <c r="P493" s="44">
        <v>5.52e+002</v>
      </c>
      <c r="Q493" s="44">
        <v>5.49e+002</v>
      </c>
    </row>
    <row r="494" spans="1:17" x14ac:dyDescent="0.25">
      <c r="A494" t="s">
        <v>38</v>
      </c>
      <c r="B494" t="s">
        <v>43</v>
      </c>
      <c r="C494" t="s">
        <v>118</v>
      </c>
      <c r="D494" t="s">
        <v>118</v>
      </c>
      <c r="E494" t="s">
        <v>264</v>
      </c>
      <c r="F494" t="s">
        <v>28</v>
      </c>
      <c r="G494" t="s">
        <v>29</v>
      </c>
      <c r="H494" s="44">
        <v>5.5816232083946088e-001</v>
      </c>
      <c r="I494" s="44">
        <v>5.9608723251566552e-001</v>
      </c>
      <c r="J494" s="44">
        <v>6.5047109408601192e-001</v>
      </c>
      <c r="K494" s="44">
        <v>6.7649894588154648e-001</v>
      </c>
      <c r="L494" s="44">
        <v>6.8175349589216704e-001</v>
      </c>
      <c r="M494" s="44">
        <v>6.8305718313394224e-001</v>
      </c>
      <c r="N494" s="44">
        <v>6.8761562101608856e-001</v>
      </c>
      <c r="O494" s="44">
        <v>6.9734900682181776e-001</v>
      </c>
      <c r="P494" s="44">
        <v>7.1789934153640976e-001</v>
      </c>
      <c r="Q494" s="44">
        <v>7.18060982509066e-001</v>
      </c>
    </row>
    <row r="495" spans="1:17" x14ac:dyDescent="0.25">
      <c r="A495" t="s">
        <v>38</v>
      </c>
      <c r="B495" t="s">
        <v>43</v>
      </c>
      <c r="C495" t="s">
        <v>118</v>
      </c>
      <c r="D495" t="s">
        <v>118</v>
      </c>
      <c r="E495" t="s">
        <v>264</v>
      </c>
      <c r="F495" t="s">
        <v>28</v>
      </c>
      <c r="G495" t="s">
        <v>30</v>
      </c>
      <c r="H495" s="44">
        <v>6.3371867163246784e+000</v>
      </c>
      <c r="I495" s="44">
        <v>1.3345322385696398e+001</v>
      </c>
      <c r="J495" s="44">
        <v>1.8904390584411224e+001</v>
      </c>
      <c r="K495" s="44">
        <v>2.4759856397356684e+001</v>
      </c>
      <c r="L495" s="44">
        <v>3.1132567596910712e+001</v>
      </c>
      <c r="M495" s="44">
        <v>3.8137483273681944e+001</v>
      </c>
      <c r="N495" s="44">
        <v>4.3995265432013096e+001</v>
      </c>
      <c r="O495" s="44">
        <v>5.000503772322864e+001</v>
      </c>
      <c r="P495" s="44">
        <v>5.4781064133051568e+001</v>
      </c>
      <c r="Q495" s="44">
        <v>6.1028897196251112e+001</v>
      </c>
    </row>
    <row r="496" spans="1:17" x14ac:dyDescent="0.25">
      <c r="A496" t="s">
        <v>38</v>
      </c>
      <c r="B496" t="s">
        <v>43</v>
      </c>
      <c r="C496" t="s">
        <v>118</v>
      </c>
      <c r="D496" t="s">
        <v>118</v>
      </c>
      <c r="E496" t="s">
        <v>264</v>
      </c>
      <c r="F496" t="s">
        <v>28</v>
      </c>
      <c r="G496" t="s">
        <v>31</v>
      </c>
      <c r="H496" s="44">
        <v>1.65e+002</v>
      </c>
      <c r="I496" s="44">
        <v>1.e+002</v>
      </c>
      <c r="J496" s="44">
        <v>7.8e+001</v>
      </c>
      <c r="K496" s="44">
        <v>6.3e+001</v>
      </c>
      <c r="L496" s="44">
        <v>5.4e+001</v>
      </c>
      <c r="M496" s="44">
        <v>4.4e+001</v>
      </c>
      <c r="N496" s="44">
        <v>4.e+001</v>
      </c>
      <c r="O496" s="44">
        <v>3.5e+001</v>
      </c>
      <c r="P496" s="44">
        <v>3.1e+001</v>
      </c>
      <c r="Q496" s="44">
        <v>2.7e+001</v>
      </c>
    </row>
    <row r="497" spans="1:17" x14ac:dyDescent="0.25">
      <c r="A497" t="s">
        <v>38</v>
      </c>
      <c r="B497" t="s">
        <v>43</v>
      </c>
      <c r="C497" t="s">
        <v>140</v>
      </c>
      <c r="D497" t="s">
        <v>140</v>
      </c>
      <c r="E497" t="s">
        <v>264</v>
      </c>
      <c r="F497" t="s">
        <v>28</v>
      </c>
      <c r="G497" t="s">
        <v>29</v>
      </c>
      <c r="H497" s="44">
        <v>6.5442828570431984e-001</v>
      </c>
      <c r="I497" s="44">
        <v>7.7720846953095616e-001</v>
      </c>
      <c r="J497" s="44">
        <v>8.12280624112208e-001</v>
      </c>
      <c r="K497" s="44">
        <v>8.3999552200552384e-001</v>
      </c>
      <c r="L497" s="44">
        <v>8.6882467948492576e-001</v>
      </c>
      <c r="M497" s="44">
        <v>8.834749457725624e-001</v>
      </c>
      <c r="N497" s="44">
        <v>8.860277335102472e-001</v>
      </c>
      <c r="O497" s="44">
        <v>9.2577489778026368e-001</v>
      </c>
      <c r="P497" s="44">
        <v>9.2807124864216e-001</v>
      </c>
      <c r="Q497" s="44">
        <v>9.2950453776081248e-001</v>
      </c>
    </row>
    <row r="498" spans="1:17" x14ac:dyDescent="0.25">
      <c r="A498" t="s">
        <v>38</v>
      </c>
      <c r="B498" t="s">
        <v>43</v>
      </c>
      <c r="C498" t="s">
        <v>140</v>
      </c>
      <c r="D498" t="s">
        <v>140</v>
      </c>
      <c r="E498" t="s">
        <v>264</v>
      </c>
      <c r="F498" t="s">
        <v>28</v>
      </c>
      <c r="G498" t="s">
        <v>30</v>
      </c>
      <c r="H498" s="44">
        <v>5.1430538497028472e+000</v>
      </c>
      <c r="I498" s="44">
        <v>9.9028858750267184e+000</v>
      </c>
      <c r="J498" s="44">
        <v>1.522538882001578e+001</v>
      </c>
      <c r="K498" s="44">
        <v>2.0486879123277964e+001</v>
      </c>
      <c r="L498" s="44">
        <v>2.518288615950998e+001</v>
      </c>
      <c r="M498" s="44">
        <v>3.0242847837614552e+001</v>
      </c>
      <c r="N498" s="44">
        <v>3.5607333016109044e+001</v>
      </c>
      <c r="O498" s="44">
        <v>3.9433853114741992e+001</v>
      </c>
      <c r="P498" s="44">
        <v>4.4713736698789136e+001</v>
      </c>
      <c r="Q498" s="44">
        <v>4.9959609019737088e+001</v>
      </c>
    </row>
    <row r="499" spans="1:17" x14ac:dyDescent="0.25">
      <c r="A499" t="s">
        <v>38</v>
      </c>
      <c r="B499" t="s">
        <v>43</v>
      </c>
      <c r="C499" t="s">
        <v>140</v>
      </c>
      <c r="D499" t="s">
        <v>140</v>
      </c>
      <c r="E499" t="s">
        <v>264</v>
      </c>
      <c r="F499" t="s">
        <v>28</v>
      </c>
      <c r="G499" t="s">
        <v>31</v>
      </c>
      <c r="H499" s="44">
        <v>2.06e+002</v>
      </c>
      <c r="I499" s="44">
        <v>1.23e+002</v>
      </c>
      <c r="J499" s="44">
        <v>8.6e+001</v>
      </c>
      <c r="K499" s="44">
        <v>7.2e+001</v>
      </c>
      <c r="L499" s="44">
        <v>5.8e+001</v>
      </c>
      <c r="M499" s="44">
        <v>4.9e+001</v>
      </c>
      <c r="N499" s="44">
        <v>4.1e+001</v>
      </c>
      <c r="O499" s="44">
        <v>3.6e+001</v>
      </c>
      <c r="P499" s="44">
        <v>3.2e+001</v>
      </c>
      <c r="Q499" s="44">
        <v>2.9e+001</v>
      </c>
    </row>
    <row r="500" spans="1:17" x14ac:dyDescent="0.25">
      <c r="A500" t="s">
        <v>38</v>
      </c>
      <c r="B500" t="s">
        <v>43</v>
      </c>
      <c r="C500" t="s">
        <v>141</v>
      </c>
      <c r="D500" t="s">
        <v>141</v>
      </c>
      <c r="E500" t="s">
        <v>264</v>
      </c>
      <c r="F500" t="s">
        <v>28</v>
      </c>
      <c r="G500" t="s">
        <v>29</v>
      </c>
      <c r="H500" s="44">
        <v>6.5365807997770392e-001</v>
      </c>
      <c r="I500" s="44">
        <v>7.34365254161452e-001</v>
      </c>
      <c r="J500" s="44">
        <v>7.9497861007563648e-001</v>
      </c>
      <c r="K500" s="44">
        <v>8.5177376765854112e-001</v>
      </c>
      <c r="L500" s="44">
        <v>8.6018593585204192e-001</v>
      </c>
      <c r="M500" s="44">
        <v>8.7479225572991312e-001</v>
      </c>
      <c r="N500" s="44">
        <v>8.8449574405282592e-001</v>
      </c>
      <c r="O500" s="44">
        <v>8.9356080690924192e-001</v>
      </c>
      <c r="P500" s="44">
        <v>8.9991033550282256e-001</v>
      </c>
      <c r="Q500" s="44">
        <v>9.024297565034584e-001</v>
      </c>
    </row>
    <row r="501" spans="1:17" x14ac:dyDescent="0.25">
      <c r="A501" t="s">
        <v>38</v>
      </c>
      <c r="B501" t="s">
        <v>43</v>
      </c>
      <c r="C501" t="s">
        <v>141</v>
      </c>
      <c r="D501" t="s">
        <v>141</v>
      </c>
      <c r="E501" t="s">
        <v>264</v>
      </c>
      <c r="F501" t="s">
        <v>28</v>
      </c>
      <c r="G501" t="s">
        <v>30</v>
      </c>
      <c r="H501" s="44">
        <v>3.9365052012997424e+000</v>
      </c>
      <c r="I501" s="44">
        <v>8.3789578963625376e+000</v>
      </c>
      <c r="J501" s="44">
        <v>1.225126481119956e+001</v>
      </c>
      <c r="K501" s="44">
        <v>1.5582959943027764e+001</v>
      </c>
      <c r="L501" s="44">
        <v>1.9879248566655836e+001</v>
      </c>
      <c r="M501" s="44">
        <v>2.379304695290968e+001</v>
      </c>
      <c r="N501" s="44">
        <v>2.7803171045008556e+001</v>
      </c>
      <c r="O501" s="44">
        <v>3.1778701691144696e+001</v>
      </c>
      <c r="P501" s="44">
        <v>3.5732796946769576e+001</v>
      </c>
      <c r="Q501" s="44">
        <v>3.9844248390535032e+001</v>
      </c>
    </row>
    <row r="502" spans="1:17" x14ac:dyDescent="0.25">
      <c r="A502" t="s">
        <v>38</v>
      </c>
      <c r="B502" t="s">
        <v>43</v>
      </c>
      <c r="C502" t="s">
        <v>141</v>
      </c>
      <c r="D502" t="s">
        <v>141</v>
      </c>
      <c r="E502" t="s">
        <v>264</v>
      </c>
      <c r="F502" t="s">
        <v>28</v>
      </c>
      <c r="G502" t="s">
        <v>31</v>
      </c>
      <c r="H502" s="44">
        <v>2.2e+002</v>
      </c>
      <c r="I502" s="44">
        <v>1.42e+002</v>
      </c>
      <c r="J502" s="44">
        <v>1.e+002</v>
      </c>
      <c r="K502" s="44">
        <v>7.7e+001</v>
      </c>
      <c r="L502" s="44">
        <v>6.6e+001</v>
      </c>
      <c r="M502" s="44">
        <v>5.7e+001</v>
      </c>
      <c r="N502" s="44">
        <v>4.9e+001</v>
      </c>
      <c r="O502" s="44">
        <v>4.3e+001</v>
      </c>
      <c r="P502" s="44">
        <v>3.9e+001</v>
      </c>
      <c r="Q502" s="44">
        <v>3.4e+001</v>
      </c>
    </row>
    <row r="503" spans="1:17" x14ac:dyDescent="0.25">
      <c r="A503" t="s">
        <v>38</v>
      </c>
      <c r="B503" t="s">
        <v>43</v>
      </c>
      <c r="C503" t="s">
        <v>142</v>
      </c>
      <c r="D503" t="s">
        <v>142</v>
      </c>
      <c r="E503" t="s">
        <v>264</v>
      </c>
      <c r="F503" t="s">
        <v>28</v>
      </c>
      <c r="G503" t="s">
        <v>29</v>
      </c>
      <c r="H503" s="44">
        <v>8.398204447075128e-001</v>
      </c>
      <c r="I503" s="44">
        <v>8.93809303010336e-001</v>
      </c>
      <c r="J503" s="44">
        <v>9.0281767296515824e-001</v>
      </c>
      <c r="K503" s="44">
        <v>9.224631290573264e-001</v>
      </c>
      <c r="L503" s="44">
        <v>9.3002837475970864e-001</v>
      </c>
      <c r="M503" s="44">
        <v>9.3054640390005376e-001</v>
      </c>
      <c r="N503" s="44">
        <v>9.3282084732591216e-001</v>
      </c>
      <c r="O503" s="44">
        <v>9.3325625715050944e-001</v>
      </c>
      <c r="P503" s="44">
        <v>9.4702096683746592e-001</v>
      </c>
      <c r="Q503" s="44">
        <v>9.5042494295234224e-001</v>
      </c>
    </row>
    <row r="504" spans="1:17" x14ac:dyDescent="0.25">
      <c r="A504" t="s">
        <v>38</v>
      </c>
      <c r="B504" t="s">
        <v>43</v>
      </c>
      <c r="C504" t="s">
        <v>142</v>
      </c>
      <c r="D504" t="s">
        <v>142</v>
      </c>
      <c r="E504" t="s">
        <v>264</v>
      </c>
      <c r="F504" t="s">
        <v>28</v>
      </c>
      <c r="G504" t="s">
        <v>30</v>
      </c>
      <c r="H504" s="44">
        <v>1.9109702870760788e+000</v>
      </c>
      <c r="I504" s="44">
        <v>4.6039848450359128e+000</v>
      </c>
      <c r="J504" s="44">
        <v>7.5359198762574112e+000</v>
      </c>
      <c r="K504" s="44">
        <v>1.0311135290798418e+001</v>
      </c>
      <c r="L504" s="44">
        <v>1.3141620512451408e+001</v>
      </c>
      <c r="M504" s="44">
        <v>1.6243446963237734e+001</v>
      </c>
      <c r="N504" s="44">
        <v>1.9276516270937128e+001</v>
      </c>
      <c r="O504" s="44">
        <v>2.2376775517612188e+001</v>
      </c>
      <c r="P504" s="44">
        <v>2.4973555864384712e+001</v>
      </c>
      <c r="Q504" s="44">
        <v>2.7914764629521044e+001</v>
      </c>
    </row>
    <row r="505" spans="1:17" x14ac:dyDescent="0.25">
      <c r="A505" t="s">
        <v>38</v>
      </c>
      <c r="B505" t="s">
        <v>43</v>
      </c>
      <c r="C505" t="s">
        <v>142</v>
      </c>
      <c r="D505" t="s">
        <v>142</v>
      </c>
      <c r="E505" t="s">
        <v>264</v>
      </c>
      <c r="F505" t="s">
        <v>28</v>
      </c>
      <c r="G505" t="s">
        <v>31</v>
      </c>
      <c r="H505" s="44">
        <v>2.17e+002</v>
      </c>
      <c r="I505" s="44">
        <v>1.29e+002</v>
      </c>
      <c r="J505" s="44">
        <v>9.8e+001</v>
      </c>
      <c r="K505" s="44">
        <v>7.5e+001</v>
      </c>
      <c r="L505" s="44">
        <v>6.2e+001</v>
      </c>
      <c r="M505" s="44">
        <v>5.4e+001</v>
      </c>
      <c r="N505" s="44">
        <v>4.8e+001</v>
      </c>
      <c r="O505" s="44">
        <v>4.2e+001</v>
      </c>
      <c r="P505" s="44">
        <v>3.7e+001</v>
      </c>
      <c r="Q505" s="44">
        <v>3.3e+001</v>
      </c>
    </row>
    <row r="506" spans="1:17" x14ac:dyDescent="0.25">
      <c r="A506" t="s">
        <v>38</v>
      </c>
      <c r="B506" t="s">
        <v>43</v>
      </c>
      <c r="C506" t="s">
        <v>143</v>
      </c>
      <c r="D506" t="s">
        <v>143</v>
      </c>
      <c r="E506" t="s">
        <v>264</v>
      </c>
      <c r="F506" t="s">
        <v>28</v>
      </c>
      <c r="G506" t="s">
        <v>29</v>
      </c>
      <c r="H506" s="44">
        <v>7.609038808786856e-001</v>
      </c>
      <c r="I506" s="44">
        <v>8.5269322676937584e-001</v>
      </c>
      <c r="J506" s="44">
        <v>8.7952561533838496e-001</v>
      </c>
      <c r="K506" s="44">
        <v>8.895349173117632e-001</v>
      </c>
      <c r="L506" s="44">
        <v>9.0841631291017264e-001</v>
      </c>
      <c r="M506" s="44">
        <v>9.1275838114931184e-001</v>
      </c>
      <c r="N506" s="44">
        <v>9.166269301410368e-001</v>
      </c>
      <c r="O506" s="44">
        <v>9.185832087763816e-001</v>
      </c>
      <c r="P506" s="44">
        <v>9.367347799272584e-001</v>
      </c>
      <c r="Q506" s="44">
        <v>9.380525697331464e-001</v>
      </c>
    </row>
    <row r="507" spans="1:17" x14ac:dyDescent="0.25">
      <c r="A507" t="s">
        <v>38</v>
      </c>
      <c r="B507" t="s">
        <v>43</v>
      </c>
      <c r="C507" t="s">
        <v>143</v>
      </c>
      <c r="D507" t="s">
        <v>143</v>
      </c>
      <c r="E507" t="s">
        <v>264</v>
      </c>
      <c r="F507" t="s">
        <v>28</v>
      </c>
      <c r="G507" t="s">
        <v>30</v>
      </c>
      <c r="H507" s="44">
        <v>4.183567034032944e+000</v>
      </c>
      <c r="I507" s="44">
        <v>9.3536692838783504e+000</v>
      </c>
      <c r="J507" s="44">
        <v>1.3964285344903012e+001</v>
      </c>
      <c r="K507" s="44">
        <v>1.9314764839865236e+001</v>
      </c>
      <c r="L507" s="44">
        <v>2.449482091229618e+001</v>
      </c>
      <c r="M507" s="44">
        <v>2.991139759441476e+001</v>
      </c>
      <c r="N507" s="44">
        <v>3.5297583606055672e+001</v>
      </c>
      <c r="O507" s="44">
        <v>4.0596117428107592e+001</v>
      </c>
      <c r="P507" s="44">
        <v>4.5211224772744912e+001</v>
      </c>
      <c r="Q507" s="44">
        <v>5.051089406087172e+001</v>
      </c>
    </row>
    <row r="508" spans="1:17" x14ac:dyDescent="0.25">
      <c r="A508" t="s">
        <v>38</v>
      </c>
      <c r="B508" t="s">
        <v>43</v>
      </c>
      <c r="C508" t="s">
        <v>143</v>
      </c>
      <c r="D508" t="s">
        <v>143</v>
      </c>
      <c r="E508" t="s">
        <v>264</v>
      </c>
      <c r="F508" t="s">
        <v>28</v>
      </c>
      <c r="G508" t="s">
        <v>31</v>
      </c>
      <c r="H508" s="44">
        <v>2.04e+002</v>
      </c>
      <c r="I508" s="44">
        <v>1.24e+002</v>
      </c>
      <c r="J508" s="44">
        <v>9.3e+001</v>
      </c>
      <c r="K508" s="44">
        <v>7.3e+001</v>
      </c>
      <c r="L508" s="44">
        <v>6.3e+001</v>
      </c>
      <c r="M508" s="44">
        <v>5.3e+001</v>
      </c>
      <c r="N508" s="44">
        <v>4.5e+001</v>
      </c>
      <c r="O508" s="44">
        <v>4.e+001</v>
      </c>
      <c r="P508" s="44">
        <v>3.5e+001</v>
      </c>
      <c r="Q508" s="44">
        <v>3.1e+001</v>
      </c>
    </row>
    <row r="509" spans="1:17" x14ac:dyDescent="0.25">
      <c r="A509" t="s">
        <v>38</v>
      </c>
      <c r="B509" t="s">
        <v>43</v>
      </c>
      <c r="C509" t="s">
        <v>165</v>
      </c>
      <c r="D509" t="s">
        <v>165</v>
      </c>
      <c r="E509" t="s">
        <v>264</v>
      </c>
      <c r="F509" t="s">
        <v>28</v>
      </c>
      <c r="G509" t="s">
        <v>29</v>
      </c>
      <c r="H509" s="44">
        <v>6.1886129334582928e-001</v>
      </c>
      <c r="I509" s="44">
        <v>7.5066260543580096e-001</v>
      </c>
      <c r="J509" s="44">
        <v>8.69434447568468e-001</v>
      </c>
      <c r="K509" s="44">
        <v>9.0493533270852832e-001</v>
      </c>
      <c r="L509" s="44">
        <v>9.0899177340414432e-001</v>
      </c>
      <c r="M509" s="44">
        <v>9.1644215349369984e-001</v>
      </c>
      <c r="N509" s="44">
        <v>9.1842944913048e-001</v>
      </c>
      <c r="O509" s="44">
        <v>9.331640112464856e-001</v>
      </c>
      <c r="P509" s="44">
        <v>9.3767530979902112e-001</v>
      </c>
      <c r="Q509" s="44">
        <v>9.41371862959492e-001</v>
      </c>
    </row>
    <row r="510" spans="1:17" x14ac:dyDescent="0.25">
      <c r="A510" t="s">
        <v>38</v>
      </c>
      <c r="B510" t="s">
        <v>43</v>
      </c>
      <c r="C510" t="s">
        <v>165</v>
      </c>
      <c r="D510" t="s">
        <v>165</v>
      </c>
      <c r="E510" t="s">
        <v>264</v>
      </c>
      <c r="F510" t="s">
        <v>28</v>
      </c>
      <c r="G510" t="s">
        <v>30</v>
      </c>
      <c r="H510" s="44">
        <v>4.9959923774908816e+000</v>
      </c>
      <c r="I510" s="44">
        <v>8.8896432642451488e+000</v>
      </c>
      <c r="J510" s="44">
        <v>1.2478967093650764e+001</v>
      </c>
      <c r="K510" s="44">
        <v>1.647127533948424e+001</v>
      </c>
      <c r="L510" s="44">
        <v>2.092215141903218e+001</v>
      </c>
      <c r="M510" s="44">
        <v>2.541359412785092e+001</v>
      </c>
      <c r="N510" s="44">
        <v>3.0035256842710132e+001</v>
      </c>
      <c r="O510" s="44">
        <v>3.4180987000140824e+001</v>
      </c>
      <c r="P510" s="44">
        <v>3.8616718026194912e+001</v>
      </c>
      <c r="Q510" s="44">
        <v>4.2891268843762504e+001</v>
      </c>
    </row>
    <row r="511" spans="1:17" x14ac:dyDescent="0.25">
      <c r="A511" t="s">
        <v>38</v>
      </c>
      <c r="B511" t="s">
        <v>43</v>
      </c>
      <c r="C511" t="s">
        <v>165</v>
      </c>
      <c r="D511" t="s">
        <v>165</v>
      </c>
      <c r="E511" t="s">
        <v>264</v>
      </c>
      <c r="F511" t="s">
        <v>28</v>
      </c>
      <c r="G511" t="s">
        <v>31</v>
      </c>
      <c r="H511" s="44">
        <v>2.17e+002</v>
      </c>
      <c r="I511" s="44">
        <v>1.33e+002</v>
      </c>
      <c r="J511" s="44">
        <v>9.3e+001</v>
      </c>
      <c r="K511" s="44">
        <v>7.4e+001</v>
      </c>
      <c r="L511" s="44">
        <v>6.1e+001</v>
      </c>
      <c r="M511" s="44">
        <v>5.2e+001</v>
      </c>
      <c r="N511" s="44">
        <v>4.7e+001</v>
      </c>
      <c r="O511" s="44">
        <v>4.1e+001</v>
      </c>
      <c r="P511" s="44">
        <v>3.6e+001</v>
      </c>
      <c r="Q511" s="44">
        <v>3.2e+001</v>
      </c>
    </row>
    <row r="512" spans="1:17" x14ac:dyDescent="0.25">
      <c r="A512" t="s">
        <v>38</v>
      </c>
      <c r="B512" t="s">
        <v>43</v>
      </c>
      <c r="C512" t="s">
        <v>166</v>
      </c>
      <c r="D512" t="s">
        <v>166</v>
      </c>
      <c r="E512" t="s">
        <v>264</v>
      </c>
      <c r="F512" t="s">
        <v>28</v>
      </c>
      <c r="G512" t="s">
        <v>29</v>
      </c>
      <c r="H512" s="44">
        <v>5.793142850163872e-001</v>
      </c>
      <c r="I512" s="44">
        <v>8.6685216396754432e-001</v>
      </c>
      <c r="J512" s="44">
        <v>8.7495716391725472e-001</v>
      </c>
      <c r="K512" s="44">
        <v>8.8480191948756224e-001</v>
      </c>
      <c r="L512" s="44">
        <v>9.151501615737528e-001</v>
      </c>
      <c r="M512" s="44">
        <v>9.2357279511815936e-001</v>
      </c>
      <c r="N512" s="44">
        <v>9.3419722127629616e-001</v>
      </c>
      <c r="O512" s="44">
        <v>9.3810374629831552e-001</v>
      </c>
      <c r="P512" s="44">
        <v>9.3824455757241376e-001</v>
      </c>
      <c r="Q512" s="44">
        <v>9.4894010779246704e-001</v>
      </c>
    </row>
    <row r="513" spans="1:17" x14ac:dyDescent="0.25">
      <c r="A513" t="s">
        <v>38</v>
      </c>
      <c r="B513" t="s">
        <v>43</v>
      </c>
      <c r="C513" t="s">
        <v>166</v>
      </c>
      <c r="D513" t="s">
        <v>166</v>
      </c>
      <c r="E513" t="s">
        <v>264</v>
      </c>
      <c r="F513" t="s">
        <v>28</v>
      </c>
      <c r="G513" t="s">
        <v>30</v>
      </c>
      <c r="H513" s="44">
        <v>3.493982425501532e+000</v>
      </c>
      <c r="I513" s="44">
        <v>5.7327958869584888e+000</v>
      </c>
      <c r="J513" s="44">
        <v>9.4047889056632224e+000</v>
      </c>
      <c r="K513" s="44">
        <v>1.3089997784360752e+001</v>
      </c>
      <c r="L513" s="44">
        <v>1.6486945899021542e+001</v>
      </c>
      <c r="M513" s="44">
        <v>1.9824953067353636e+001</v>
      </c>
      <c r="N513" s="44">
        <v>2.321232249966764e+001</v>
      </c>
      <c r="O513" s="44">
        <v>2.6792721640768324e+001</v>
      </c>
      <c r="P513" s="44">
        <v>3.04686340544934e+001</v>
      </c>
      <c r="Q513" s="44">
        <v>3.3777290701072488e+001</v>
      </c>
    </row>
    <row r="514" spans="1:17" x14ac:dyDescent="0.25">
      <c r="A514" t="s">
        <v>38</v>
      </c>
      <c r="B514" t="s">
        <v>43</v>
      </c>
      <c r="C514" t="s">
        <v>166</v>
      </c>
      <c r="D514" t="s">
        <v>166</v>
      </c>
      <c r="E514" t="s">
        <v>264</v>
      </c>
      <c r="F514" t="s">
        <v>28</v>
      </c>
      <c r="G514" t="s">
        <v>31</v>
      </c>
      <c r="H514" s="44">
        <v>2.34e+002</v>
      </c>
      <c r="I514" s="44">
        <v>1.35e+002</v>
      </c>
      <c r="J514" s="44">
        <v>9.7e+001</v>
      </c>
      <c r="K514" s="44">
        <v>8.e+001</v>
      </c>
      <c r="L514" s="44">
        <v>6.5e+001</v>
      </c>
      <c r="M514" s="44">
        <v>5.5e+001</v>
      </c>
      <c r="N514" s="44">
        <v>4.7e+001</v>
      </c>
      <c r="O514" s="44">
        <v>3.9e+001</v>
      </c>
      <c r="P514" s="44">
        <v>3.5e+001</v>
      </c>
      <c r="Q514" s="44">
        <v>3.1e+001</v>
      </c>
    </row>
    <row r="515" spans="1:17" x14ac:dyDescent="0.25">
      <c r="A515" t="s">
        <v>38</v>
      </c>
      <c r="B515" t="s">
        <v>43</v>
      </c>
      <c r="C515" t="s">
        <v>167</v>
      </c>
      <c r="D515" t="s">
        <v>167</v>
      </c>
      <c r="E515" t="s">
        <v>264</v>
      </c>
      <c r="F515" t="s">
        <v>28</v>
      </c>
      <c r="G515" t="s">
        <v>29</v>
      </c>
      <c r="H515" s="44">
        <v>7.1203609136049128e-001</v>
      </c>
      <c r="I515" s="44">
        <v>8.1232056457164896e-001</v>
      </c>
      <c r="J515" s="44">
        <v>8.8536390671099504e-001</v>
      </c>
      <c r="K515" s="44">
        <v>9.0933585881817024e-001</v>
      </c>
      <c r="L515" s="44">
        <v>9.2164047405657632e-001</v>
      </c>
      <c r="M515" s="44">
        <v>9.353258011825264e-001</v>
      </c>
      <c r="N515" s="44">
        <v>9.373990407640112e-001</v>
      </c>
      <c r="O515" s="44">
        <v>9.4266162577391376e-001</v>
      </c>
      <c r="P515" s="44">
        <v>9.522889074037832e-001</v>
      </c>
      <c r="Q515" s="44">
        <v>9.6052314160514752e-001</v>
      </c>
    </row>
    <row r="516" spans="1:17" x14ac:dyDescent="0.25">
      <c r="A516" t="s">
        <v>38</v>
      </c>
      <c r="B516" t="s">
        <v>43</v>
      </c>
      <c r="C516" t="s">
        <v>167</v>
      </c>
      <c r="D516" t="s">
        <v>167</v>
      </c>
      <c r="E516" t="s">
        <v>264</v>
      </c>
      <c r="F516" t="s">
        <v>28</v>
      </c>
      <c r="G516" t="s">
        <v>30</v>
      </c>
      <c r="H516" s="44">
        <v>3.2629900067955256e+000</v>
      </c>
      <c r="I516" s="44">
        <v>6.8063977183164568e+000</v>
      </c>
      <c r="J516" s="44">
        <v>9.7898121288385568e+000</v>
      </c>
      <c r="K516" s="44">
        <v>1.333773044649308e+001</v>
      </c>
      <c r="L516" s="44">
        <v>1.651958848649705e+001</v>
      </c>
      <c r="M516" s="44">
        <v>2.0086921850450072e+001</v>
      </c>
      <c r="N516" s="44">
        <v>2.3935021928351168e+001</v>
      </c>
      <c r="O516" s="44">
        <v>2.7667627648216992e+001</v>
      </c>
      <c r="P516" s="44">
        <v>3.1191115602492876e+001</v>
      </c>
      <c r="Q516" s="44">
        <v>3.47207226867789e+001</v>
      </c>
    </row>
    <row r="517" spans="1:17" x14ac:dyDescent="0.25">
      <c r="A517" t="s">
        <v>38</v>
      </c>
      <c r="B517" t="s">
        <v>43</v>
      </c>
      <c r="C517" t="s">
        <v>167</v>
      </c>
      <c r="D517" t="s">
        <v>167</v>
      </c>
      <c r="E517" t="s">
        <v>264</v>
      </c>
      <c r="F517" t="s">
        <v>28</v>
      </c>
      <c r="G517" t="s">
        <v>31</v>
      </c>
      <c r="H517" s="44">
        <v>2.11e+002</v>
      </c>
      <c r="I517" s="44">
        <v>1.33e+002</v>
      </c>
      <c r="J517" s="44">
        <v>9.7e+001</v>
      </c>
      <c r="K517" s="44">
        <v>7.5e+001</v>
      </c>
      <c r="L517" s="44">
        <v>6.4e+001</v>
      </c>
      <c r="M517" s="44">
        <v>5.4e+001</v>
      </c>
      <c r="N517" s="44">
        <v>4.7e+001</v>
      </c>
      <c r="O517" s="44">
        <v>4.1e+001</v>
      </c>
      <c r="P517" s="44">
        <v>3.5e+001</v>
      </c>
      <c r="Q517" s="44">
        <v>3.1e+001</v>
      </c>
    </row>
    <row r="518" spans="1:17" x14ac:dyDescent="0.25">
      <c r="A518" t="s">
        <v>38</v>
      </c>
      <c r="B518" t="s">
        <v>43</v>
      </c>
      <c r="C518" t="s">
        <v>168</v>
      </c>
      <c r="D518" t="s">
        <v>168</v>
      </c>
      <c r="E518" t="s">
        <v>264</v>
      </c>
      <c r="F518" t="s">
        <v>28</v>
      </c>
      <c r="G518" t="s">
        <v>29</v>
      </c>
      <c r="H518" s="44">
        <v>6.297911439850568e-001</v>
      </c>
      <c r="I518" s="44">
        <v>7.1930926898490496e-001</v>
      </c>
      <c r="J518" s="44">
        <v>8.185582767525128e-001</v>
      </c>
      <c r="K518" s="44">
        <v>8.2975472762401392e-001</v>
      </c>
      <c r="L518" s="44">
        <v>8.3797474467828016e-001</v>
      </c>
      <c r="M518" s="44">
        <v>8.3922735729287856e-001</v>
      </c>
      <c r="N518" s="44">
        <v>8.5419793369969584e-001</v>
      </c>
      <c r="O518" s="44">
        <v>8.6654011427476784e-001</v>
      </c>
      <c r="P518" s="44">
        <v>8.6818055222081024e-001</v>
      </c>
      <c r="Q518" s="44">
        <v>8.7170760725141008e-001</v>
      </c>
    </row>
    <row r="519" spans="1:17" x14ac:dyDescent="0.25">
      <c r="A519" t="s">
        <v>38</v>
      </c>
      <c r="B519" t="s">
        <v>43</v>
      </c>
      <c r="C519" t="s">
        <v>168</v>
      </c>
      <c r="D519" t="s">
        <v>168</v>
      </c>
      <c r="E519" t="s">
        <v>264</v>
      </c>
      <c r="F519" t="s">
        <v>28</v>
      </c>
      <c r="G519" t="s">
        <v>30</v>
      </c>
      <c r="H519" s="44">
        <v>5.1250938464398816e+000</v>
      </c>
      <c r="I519" s="44">
        <v>1.0390598186513406e+001</v>
      </c>
      <c r="J519" s="44">
        <v>1.451167410087169e+001</v>
      </c>
      <c r="K519" s="44">
        <v>1.9735833659596888e+001</v>
      </c>
      <c r="L519" s="44">
        <v>2.4911782934087296e+001</v>
      </c>
      <c r="M519" s="44">
        <v>3.0005459430361868e+001</v>
      </c>
      <c r="N519" s="44">
        <v>3.4803325218917064e+001</v>
      </c>
      <c r="O519" s="44">
        <v>3.9399648912516248e+001</v>
      </c>
      <c r="P519" s="44">
        <v>4.4550280174073344e+001</v>
      </c>
      <c r="Q519" s="44">
        <v>4.9639263424315968e+001</v>
      </c>
    </row>
    <row r="520" spans="1:17" x14ac:dyDescent="0.25">
      <c r="A520" t="s">
        <v>38</v>
      </c>
      <c r="B520" t="s">
        <v>43</v>
      </c>
      <c r="C520" t="s">
        <v>168</v>
      </c>
      <c r="D520" t="s">
        <v>168</v>
      </c>
      <c r="E520" t="s">
        <v>264</v>
      </c>
      <c r="F520" t="s">
        <v>28</v>
      </c>
      <c r="G520" t="s">
        <v>31</v>
      </c>
      <c r="H520" s="44">
        <v>2.06e+002</v>
      </c>
      <c r="I520" s="44">
        <v>1.34e+002</v>
      </c>
      <c r="J520" s="44">
        <v>9.8e+001</v>
      </c>
      <c r="K520" s="44">
        <v>7.7e+001</v>
      </c>
      <c r="L520" s="44">
        <v>6.3e+001</v>
      </c>
      <c r="M520" s="44">
        <v>5.4e+001</v>
      </c>
      <c r="N520" s="44">
        <v>4.7e+001</v>
      </c>
      <c r="O520" s="44">
        <v>4.1e+001</v>
      </c>
      <c r="P520" s="44">
        <v>3.7e+001</v>
      </c>
      <c r="Q520" s="44">
        <v>3.3e+001</v>
      </c>
    </row>
    <row r="521" spans="1:17" x14ac:dyDescent="0.25">
      <c r="A521" t="s">
        <v>38</v>
      </c>
      <c r="B521" t="s">
        <v>43</v>
      </c>
      <c r="C521" t="s">
        <v>169</v>
      </c>
      <c r="D521" t="s">
        <v>169</v>
      </c>
      <c r="E521" t="s">
        <v>264</v>
      </c>
      <c r="F521" t="s">
        <v>28</v>
      </c>
      <c r="G521" t="s">
        <v>29</v>
      </c>
      <c r="H521" s="44">
        <v>8.2412305068071584e-001</v>
      </c>
      <c r="I521" s="44">
        <v>8.734787660969552e-001</v>
      </c>
      <c r="J521" s="44">
        <v>8.9753571452100224e-001</v>
      </c>
      <c r="K521" s="44">
        <v>9.256816318046424e-001</v>
      </c>
      <c r="L521" s="44">
        <v>9.33087042498468e-001</v>
      </c>
      <c r="M521" s="44">
        <v>9.3921812531758896e-001</v>
      </c>
      <c r="N521" s="44">
        <v>9.4080381600151184e-001</v>
      </c>
      <c r="O521" s="44">
        <v>9.4154044733421504e-001</v>
      </c>
      <c r="P521" s="44">
        <v>9.4588844394512016e-001</v>
      </c>
      <c r="Q521" s="44">
        <v>9.459710717659568e-001</v>
      </c>
    </row>
    <row r="522" spans="1:17" x14ac:dyDescent="0.25">
      <c r="A522" t="s">
        <v>38</v>
      </c>
      <c r="B522" t="s">
        <v>43</v>
      </c>
      <c r="C522" t="s">
        <v>169</v>
      </c>
      <c r="D522" t="s">
        <v>169</v>
      </c>
      <c r="E522" t="s">
        <v>264</v>
      </c>
      <c r="F522" t="s">
        <v>28</v>
      </c>
      <c r="G522" t="s">
        <v>30</v>
      </c>
      <c r="H522" s="44">
        <v>2.4042835422376256e+000</v>
      </c>
      <c r="I522" s="44">
        <v>5.6940668269680816e+000</v>
      </c>
      <c r="J522" s="44">
        <v>9.1635805160190896e+000</v>
      </c>
      <c r="K522" s="44">
        <v>1.2175671545524644e+001</v>
      </c>
      <c r="L522" s="44">
        <v>1.554203075527017e+001</v>
      </c>
      <c r="M522" s="44">
        <v>1.8911390050054036e+001</v>
      </c>
      <c r="N522" s="44">
        <v>2.237655113838498e+001</v>
      </c>
      <c r="O522" s="44">
        <v>2.5732770765847204e+001</v>
      </c>
      <c r="P522" s="44">
        <v>2.9077710355960724e+001</v>
      </c>
      <c r="Q522" s="44">
        <v>3.2637815614587672e+001</v>
      </c>
    </row>
    <row r="523" spans="1:17" x14ac:dyDescent="0.25">
      <c r="A523" t="s">
        <v>38</v>
      </c>
      <c r="B523" t="s">
        <v>43</v>
      </c>
      <c r="C523" t="s">
        <v>169</v>
      </c>
      <c r="D523" t="s">
        <v>169</v>
      </c>
      <c r="E523" t="s">
        <v>264</v>
      </c>
      <c r="F523" t="s">
        <v>28</v>
      </c>
      <c r="G523" t="s">
        <v>31</v>
      </c>
      <c r="H523" s="44">
        <v>2.06e+002</v>
      </c>
      <c r="I523" s="44">
        <v>1.29e+002</v>
      </c>
      <c r="J523" s="44">
        <v>9.5e+001</v>
      </c>
      <c r="K523" s="44">
        <v>8.1e+001</v>
      </c>
      <c r="L523" s="44">
        <v>6.6e+001</v>
      </c>
      <c r="M523" s="44">
        <v>5.5e+001</v>
      </c>
      <c r="N523" s="44">
        <v>4.6e+001</v>
      </c>
      <c r="O523" s="44">
        <v>4.2e+001</v>
      </c>
      <c r="P523" s="44">
        <v>3.6e+001</v>
      </c>
      <c r="Q523" s="44">
        <v>3.3e+001</v>
      </c>
    </row>
    <row r="524" spans="1:17" x14ac:dyDescent="0.25">
      <c r="A524" t="s">
        <v>38</v>
      </c>
      <c r="B524" t="s">
        <v>43</v>
      </c>
      <c r="C524" t="s">
        <v>194</v>
      </c>
      <c r="D524" t="s">
        <v>194</v>
      </c>
      <c r="E524" t="s">
        <v>264</v>
      </c>
      <c r="F524" t="s">
        <v>28</v>
      </c>
      <c r="G524" t="s">
        <v>29</v>
      </c>
      <c r="H524" s="44">
        <v>7.4367811612461776e-001</v>
      </c>
      <c r="I524" s="44">
        <v>7.9206106290242688e-001</v>
      </c>
      <c r="J524" s="44">
        <v>8.3850077959539648e-001</v>
      </c>
      <c r="K524" s="44">
        <v>8.4947417292095056e-001</v>
      </c>
      <c r="L524" s="44">
        <v>8.855817261922112e-001</v>
      </c>
      <c r="M524" s="44">
        <v>8.9421944450539392e-001</v>
      </c>
      <c r="N524" s="44">
        <v>8.9489910017126784e-001</v>
      </c>
      <c r="O524" s="44">
        <v>9.2730577223719024e-001</v>
      </c>
      <c r="P524" s="44">
        <v>9.3766762829319376e-001</v>
      </c>
      <c r="Q524" s="44">
        <v>9.4342319612607184e-001</v>
      </c>
    </row>
    <row r="525" spans="1:17" x14ac:dyDescent="0.25">
      <c r="A525" t="s">
        <v>38</v>
      </c>
      <c r="B525" t="s">
        <v>43</v>
      </c>
      <c r="C525" t="s">
        <v>194</v>
      </c>
      <c r="D525" t="s">
        <v>194</v>
      </c>
      <c r="E525" t="s">
        <v>264</v>
      </c>
      <c r="F525" t="s">
        <v>28</v>
      </c>
      <c r="G525" t="s">
        <v>30</v>
      </c>
      <c r="H525" s="44">
        <v>5.1001657399604464e+000</v>
      </c>
      <c r="I525" s="44">
        <v>1.0897467946544588e+001</v>
      </c>
      <c r="J525" s="44">
        <v>1.6202120033786812e+001</v>
      </c>
      <c r="K525" s="44">
        <v>2.2077247351646036e+001</v>
      </c>
      <c r="L525" s="44">
        <v>2.6801249816638496e+001</v>
      </c>
      <c r="M525" s="44">
        <v>3.2505751560517e+001</v>
      </c>
      <c r="N525" s="44">
        <v>3.8370120821074872e+001</v>
      </c>
      <c r="O525" s="44">
        <v>4.2186673563594e+001</v>
      </c>
      <c r="P525" s="44">
        <v>4.7447853571396992e+001</v>
      </c>
      <c r="Q525" s="44">
        <v>5.3007146867342848e+001</v>
      </c>
    </row>
    <row r="526" spans="1:17" x14ac:dyDescent="0.25">
      <c r="A526" t="s">
        <v>38</v>
      </c>
      <c r="B526" t="s">
        <v>43</v>
      </c>
      <c r="C526" t="s">
        <v>194</v>
      </c>
      <c r="D526" t="s">
        <v>194</v>
      </c>
      <c r="E526" t="s">
        <v>264</v>
      </c>
      <c r="F526" t="s">
        <v>28</v>
      </c>
      <c r="G526" t="s">
        <v>31</v>
      </c>
      <c r="H526" s="44">
        <v>2.2e+002</v>
      </c>
      <c r="I526" s="44">
        <v>1.32e+002</v>
      </c>
      <c r="J526" s="44">
        <v>9.5e+001</v>
      </c>
      <c r="K526" s="44">
        <v>7.4e+001</v>
      </c>
      <c r="L526" s="44">
        <v>5.9e+001</v>
      </c>
      <c r="M526" s="44">
        <v>4.9e+001</v>
      </c>
      <c r="N526" s="44">
        <v>4.2e+001</v>
      </c>
      <c r="O526" s="44">
        <v>3.7e+001</v>
      </c>
      <c r="P526" s="44">
        <v>3.2e+001</v>
      </c>
      <c r="Q526" s="44">
        <v>2.9e+001</v>
      </c>
    </row>
    <row r="527" spans="1:17" x14ac:dyDescent="0.25">
      <c r="A527" t="s">
        <v>38</v>
      </c>
      <c r="B527" t="s">
        <v>43</v>
      </c>
      <c r="C527" t="s">
        <v>195</v>
      </c>
      <c r="D527" t="s">
        <v>195</v>
      </c>
      <c r="E527" t="s">
        <v>264</v>
      </c>
      <c r="F527" t="s">
        <v>28</v>
      </c>
      <c r="G527" t="s">
        <v>29</v>
      </c>
      <c r="H527" s="44">
        <v>6.1121717392818448e-001</v>
      </c>
      <c r="I527" s="44">
        <v>7.0297446854822512e-001</v>
      </c>
      <c r="J527" s="44">
        <v>7.4821260833452256e-001</v>
      </c>
      <c r="K527" s="44">
        <v>8.1631515732622176e-001</v>
      </c>
      <c r="L527" s="44">
        <v>8.2951783110839776e-001</v>
      </c>
      <c r="M527" s="44">
        <v>8.4249216153387184e-001</v>
      </c>
      <c r="N527" s="44">
        <v>8.491028535474672e-001</v>
      </c>
      <c r="O527" s="44">
        <v>8.4923059260243904e-001</v>
      </c>
      <c r="P527" s="44">
        <v>8.7960172843480192e-001</v>
      </c>
      <c r="Q527" s="44">
        <v>8.8103056421380624e-001</v>
      </c>
    </row>
    <row r="528" spans="1:17" x14ac:dyDescent="0.25">
      <c r="A528" t="s">
        <v>38</v>
      </c>
      <c r="B528" t="s">
        <v>43</v>
      </c>
      <c r="C528" t="s">
        <v>195</v>
      </c>
      <c r="D528" t="s">
        <v>195</v>
      </c>
      <c r="E528" t="s">
        <v>264</v>
      </c>
      <c r="F528" t="s">
        <v>28</v>
      </c>
      <c r="G528" t="s">
        <v>30</v>
      </c>
      <c r="H528" s="44">
        <v>5.827287625040168e+000</v>
      </c>
      <c r="I528" s="44">
        <v>1.0890000420836594e+001</v>
      </c>
      <c r="J528" s="44">
        <v>1.646270895721609e+001</v>
      </c>
      <c r="K528" s="44">
        <v>2.0671751868640124e+001</v>
      </c>
      <c r="L528" s="44">
        <v>2.614989166242322e+001</v>
      </c>
      <c r="M528" s="44">
        <v>3.1123566378487008e+001</v>
      </c>
      <c r="N528" s="44">
        <v>3.6568260546434176e+001</v>
      </c>
      <c r="O528" s="44">
        <v>4.2318558899830552e+001</v>
      </c>
      <c r="P528" s="44">
        <v>4.6332786108591712e+001</v>
      </c>
      <c r="Q528" s="44">
        <v>5.1608471092528496e+001</v>
      </c>
    </row>
    <row r="529" spans="1:17" x14ac:dyDescent="0.25">
      <c r="A529" t="s">
        <v>38</v>
      </c>
      <c r="B529" t="s">
        <v>43</v>
      </c>
      <c r="C529" t="s">
        <v>195</v>
      </c>
      <c r="D529" t="s">
        <v>195</v>
      </c>
      <c r="E529" t="s">
        <v>264</v>
      </c>
      <c r="F529" t="s">
        <v>28</v>
      </c>
      <c r="G529" t="s">
        <v>31</v>
      </c>
      <c r="H529" s="44">
        <v>2.36e+002</v>
      </c>
      <c r="I529" s="44">
        <v>1.42e+002</v>
      </c>
      <c r="J529" s="44">
        <v>9.8e+001</v>
      </c>
      <c r="K529" s="44">
        <v>7.9e+001</v>
      </c>
      <c r="L529" s="44">
        <v>6.5e+001</v>
      </c>
      <c r="M529" s="44">
        <v>5.5e+001</v>
      </c>
      <c r="N529" s="44">
        <v>4.8e+001</v>
      </c>
      <c r="O529" s="44">
        <v>4.2e+001</v>
      </c>
      <c r="P529" s="44">
        <v>3.7e+001</v>
      </c>
      <c r="Q529" s="44">
        <v>3.3e+001</v>
      </c>
    </row>
    <row r="530" spans="1:17" x14ac:dyDescent="0.25">
      <c r="A530" t="s">
        <v>38</v>
      </c>
      <c r="B530" t="s">
        <v>43</v>
      </c>
      <c r="C530" t="s">
        <v>196</v>
      </c>
      <c r="D530" t="s">
        <v>196</v>
      </c>
      <c r="E530" t="s">
        <v>264</v>
      </c>
      <c r="F530" t="s">
        <v>28</v>
      </c>
      <c r="G530" t="s">
        <v>29</v>
      </c>
      <c r="H530" s="44">
        <v>6.1109221578227056e-001</v>
      </c>
      <c r="I530" s="44">
        <v>7.6109852739813984e-001</v>
      </c>
      <c r="J530" s="44">
        <v>8.2231312342277408e-001</v>
      </c>
      <c r="K530" s="44">
        <v>8.2893652226469248e-001</v>
      </c>
      <c r="L530" s="44">
        <v>8.7032625447735904e-001</v>
      </c>
      <c r="M530" s="44">
        <v>8.730344018631744e-001</v>
      </c>
      <c r="N530" s="44">
        <v>8.7446286461035376e-001</v>
      </c>
      <c r="O530" s="44">
        <v>8.9259064523281264e-001</v>
      </c>
      <c r="P530" s="44">
        <v>9.125811663552656e-001</v>
      </c>
      <c r="Q530" s="44">
        <v>9.1737341291796704e-001</v>
      </c>
    </row>
    <row r="531" spans="1:17" x14ac:dyDescent="0.25">
      <c r="A531" t="s">
        <v>38</v>
      </c>
      <c r="B531" t="s">
        <v>43</v>
      </c>
      <c r="C531" t="s">
        <v>196</v>
      </c>
      <c r="D531" t="s">
        <v>196</v>
      </c>
      <c r="E531" t="s">
        <v>264</v>
      </c>
      <c r="F531" t="s">
        <v>28</v>
      </c>
      <c r="G531" t="s">
        <v>30</v>
      </c>
      <c r="H531" s="44">
        <v>4.7609283935807952e+000</v>
      </c>
      <c r="I531" s="44">
        <v>8.5265733810443584e+000</v>
      </c>
      <c r="J531" s="44">
        <v>1.2553901315967922e+001</v>
      </c>
      <c r="K531" s="44">
        <v>1.7628599740727468e+001</v>
      </c>
      <c r="L531" s="44">
        <v>2.1720830394779548e+001</v>
      </c>
      <c r="M531" s="44">
        <v>2.6605738536798516e+001</v>
      </c>
      <c r="N531" s="44">
        <v>3.1571271296541288e+001</v>
      </c>
      <c r="O531" s="44">
        <v>3.5751139652533112e+001</v>
      </c>
      <c r="P531" s="44">
        <v>3.9654111110626688e+001</v>
      </c>
      <c r="Q531" s="44">
        <v>4.4224804167011112e+001</v>
      </c>
    </row>
    <row r="532" spans="1:17" x14ac:dyDescent="0.25">
      <c r="A532" t="s">
        <v>38</v>
      </c>
      <c r="B532" t="s">
        <v>43</v>
      </c>
      <c r="C532" t="s">
        <v>196</v>
      </c>
      <c r="D532" t="s">
        <v>196</v>
      </c>
      <c r="E532" t="s">
        <v>264</v>
      </c>
      <c r="F532" t="s">
        <v>28</v>
      </c>
      <c r="G532" t="s">
        <v>31</v>
      </c>
      <c r="H532" s="44">
        <v>2.15e+002</v>
      </c>
      <c r="I532" s="44">
        <v>1.3e+002</v>
      </c>
      <c r="J532" s="44">
        <v>9.7e+001</v>
      </c>
      <c r="K532" s="44">
        <v>7.9e+001</v>
      </c>
      <c r="L532" s="44">
        <v>6.7e+001</v>
      </c>
      <c r="M532" s="44">
        <v>5.7e+001</v>
      </c>
      <c r="N532" s="44">
        <v>5.e+001</v>
      </c>
      <c r="O532" s="44">
        <v>4.4e+001</v>
      </c>
      <c r="P532" s="44">
        <v>3.9e+001</v>
      </c>
      <c r="Q532" s="44">
        <v>3.5e+001</v>
      </c>
    </row>
    <row r="533" spans="1:17" x14ac:dyDescent="0.25">
      <c r="A533" t="s">
        <v>38</v>
      </c>
      <c r="B533" t="s">
        <v>43</v>
      </c>
      <c r="C533" t="s">
        <v>197</v>
      </c>
      <c r="D533" t="s">
        <v>197</v>
      </c>
      <c r="E533" t="s">
        <v>264</v>
      </c>
      <c r="F533" t="s">
        <v>28</v>
      </c>
      <c r="G533" t="s">
        <v>29</v>
      </c>
      <c r="H533" s="44">
        <v>7.0844389222948072e-001</v>
      </c>
      <c r="I533" s="44">
        <v>8.11198974418676e-001</v>
      </c>
      <c r="J533" s="44">
        <v>8.2598016868312688e-001</v>
      </c>
      <c r="K533" s="44">
        <v>8.5373892972978736e-001</v>
      </c>
      <c r="L533" s="44">
        <v>8.792314802365936e-001</v>
      </c>
      <c r="M533" s="44">
        <v>8.9864760563472176e-001</v>
      </c>
      <c r="N533" s="44">
        <v>9.0159137844084784e-001</v>
      </c>
      <c r="O533" s="44">
        <v>9.0922760477274432e-001</v>
      </c>
      <c r="P533" s="44">
        <v>9.2242925132116944e-001</v>
      </c>
      <c r="Q533" s="44">
        <v>9.4885332116262528e-001</v>
      </c>
    </row>
    <row r="534" spans="1:17" x14ac:dyDescent="0.25">
      <c r="A534" t="s">
        <v>38</v>
      </c>
      <c r="B534" t="s">
        <v>43</v>
      </c>
      <c r="C534" t="s">
        <v>197</v>
      </c>
      <c r="D534" t="s">
        <v>197</v>
      </c>
      <c r="E534" t="s">
        <v>264</v>
      </c>
      <c r="F534" t="s">
        <v>28</v>
      </c>
      <c r="G534" t="s">
        <v>30</v>
      </c>
      <c r="H534" s="44">
        <v>8.1532060431683248e+000</v>
      </c>
      <c r="I534" s="44">
        <v>1.619764806289895e+001</v>
      </c>
      <c r="J534" s="44">
        <v>2.487003735064264e+001</v>
      </c>
      <c r="K534" s="44">
        <v>3.304566995996196e+001</v>
      </c>
      <c r="L534" s="44">
        <v>4.067782231565956e+001</v>
      </c>
      <c r="M534" s="44">
        <v>4.854832665559836e+001</v>
      </c>
      <c r="N534" s="44">
        <v>5.7155920966803504e+001</v>
      </c>
      <c r="O534" s="44">
        <v>6.538320777567964e+001</v>
      </c>
      <c r="P534" s="44">
        <v>7.3111184887885696e+001</v>
      </c>
      <c r="Q534" s="44">
        <v>7.9536875107447616e+001</v>
      </c>
    </row>
    <row r="535" spans="1:17" x14ac:dyDescent="0.25">
      <c r="A535" t="s">
        <v>38</v>
      </c>
      <c r="B535" t="s">
        <v>43</v>
      </c>
      <c r="C535" t="s">
        <v>197</v>
      </c>
      <c r="D535" t="s">
        <v>197</v>
      </c>
      <c r="E535" t="s">
        <v>264</v>
      </c>
      <c r="F535" t="s">
        <v>28</v>
      </c>
      <c r="G535" t="s">
        <v>31</v>
      </c>
      <c r="H535" s="44">
        <v>1.96e+002</v>
      </c>
      <c r="I535" s="44">
        <v>1.18e+002</v>
      </c>
      <c r="J535" s="44">
        <v>8.7e+001</v>
      </c>
      <c r="K535" s="44">
        <v>7.1e+001</v>
      </c>
      <c r="L535" s="44">
        <v>6.e+001</v>
      </c>
      <c r="M535" s="44">
        <v>5.1e+001</v>
      </c>
      <c r="N535" s="44">
        <v>4.3e+001</v>
      </c>
      <c r="O535" s="44">
        <v>3.9e+001</v>
      </c>
      <c r="P535" s="44">
        <v>3.5e+001</v>
      </c>
      <c r="Q535" s="44">
        <v>3.1e+001</v>
      </c>
    </row>
    <row r="536" spans="1:17" x14ac:dyDescent="0.25">
      <c r="A536" t="s">
        <v>38</v>
      </c>
      <c r="B536" t="s">
        <v>43</v>
      </c>
      <c r="C536" t="s">
        <v>220</v>
      </c>
      <c r="D536" t="s">
        <v>220</v>
      </c>
      <c r="E536" t="s">
        <v>264</v>
      </c>
      <c r="F536" t="s">
        <v>28</v>
      </c>
      <c r="G536" t="s">
        <v>29</v>
      </c>
      <c r="H536" s="44">
        <v>5.598454837229996e-001</v>
      </c>
      <c r="I536" s="44">
        <v>6.7638593056997656e-001</v>
      </c>
      <c r="J536" s="44">
        <v>7.2784788049557376e-001</v>
      </c>
      <c r="K536" s="44">
        <v>7.9134649839440784e-001</v>
      </c>
      <c r="L536" s="44">
        <v>8.5327461258909488e-001</v>
      </c>
      <c r="M536" s="44">
        <v>8.845561896610368e-001</v>
      </c>
      <c r="N536" s="44">
        <v>8.9548836240348448e-001</v>
      </c>
      <c r="O536" s="44">
        <v>8.9971056461889984e-001</v>
      </c>
      <c r="P536" s="44">
        <v>9.0357098984198016e-001</v>
      </c>
      <c r="Q536" s="44">
        <v>9.1735822278155504e-001</v>
      </c>
    </row>
    <row r="537" spans="1:17" x14ac:dyDescent="0.25">
      <c r="A537" t="s">
        <v>38</v>
      </c>
      <c r="B537" t="s">
        <v>43</v>
      </c>
      <c r="C537" t="s">
        <v>220</v>
      </c>
      <c r="D537" t="s">
        <v>220</v>
      </c>
      <c r="E537" t="s">
        <v>264</v>
      </c>
      <c r="F537" t="s">
        <v>28</v>
      </c>
      <c r="G537" t="s">
        <v>30</v>
      </c>
      <c r="H537" s="44">
        <v>7.6146384974860896e+000</v>
      </c>
      <c r="I537" s="44">
        <v>1.387432952987493e+001</v>
      </c>
      <c r="J537" s="44">
        <v>1.9926575785771336e+001</v>
      </c>
      <c r="K537" s="44">
        <v>2.546515178044864e+001</v>
      </c>
      <c r="L537" s="44">
        <v>3.0273059966472096e+001</v>
      </c>
      <c r="M537" s="44">
        <v>3.5707844881427192e+001</v>
      </c>
      <c r="N537" s="44">
        <v>4.1638371653511792e+001</v>
      </c>
      <c r="O537" s="44">
        <v>4.8005764304373528e+001</v>
      </c>
      <c r="P537" s="44">
        <v>5.4379611055103552e+001</v>
      </c>
      <c r="Q537" s="44">
        <v>5.9943683937863528e+001</v>
      </c>
    </row>
    <row r="538" spans="1:17" x14ac:dyDescent="0.25">
      <c r="A538" t="s">
        <v>38</v>
      </c>
      <c r="B538" t="s">
        <v>43</v>
      </c>
      <c r="C538" t="s">
        <v>220</v>
      </c>
      <c r="D538" t="s">
        <v>220</v>
      </c>
      <c r="E538" t="s">
        <v>264</v>
      </c>
      <c r="F538" t="s">
        <v>28</v>
      </c>
      <c r="G538" t="s">
        <v>31</v>
      </c>
      <c r="H538" s="44">
        <v>2.07e+002</v>
      </c>
      <c r="I538" s="44">
        <v>1.25e+002</v>
      </c>
      <c r="J538" s="44">
        <v>9.4e+001</v>
      </c>
      <c r="K538" s="44">
        <v>7.2e+001</v>
      </c>
      <c r="L538" s="44">
        <v>6.e+001</v>
      </c>
      <c r="M538" s="44">
        <v>5.e+001</v>
      </c>
      <c r="N538" s="44">
        <v>4.2e+001</v>
      </c>
      <c r="O538" s="44">
        <v>3.6e+001</v>
      </c>
      <c r="P538" s="44">
        <v>3.2e+001</v>
      </c>
      <c r="Q538" s="44">
        <v>2.9e+001</v>
      </c>
    </row>
    <row r="539" spans="1:17" x14ac:dyDescent="0.25">
      <c r="A539" t="s">
        <v>38</v>
      </c>
      <c r="B539" t="s">
        <v>43</v>
      </c>
      <c r="C539" t="s">
        <v>221</v>
      </c>
      <c r="D539" t="s">
        <v>221</v>
      </c>
      <c r="E539" t="s">
        <v>264</v>
      </c>
      <c r="F539" t="s">
        <v>28</v>
      </c>
      <c r="G539" t="s">
        <v>29</v>
      </c>
      <c r="H539" s="44">
        <v>5.355904610955804e-001</v>
      </c>
      <c r="I539" s="44">
        <v>6.6673842046870288e-001</v>
      </c>
      <c r="J539" s="44">
        <v>7.055919537001792e-001</v>
      </c>
      <c r="K539" s="44">
        <v>7.61759491087728e-001</v>
      </c>
      <c r="L539" s="44">
        <v>7.9715336140936192e-001</v>
      </c>
      <c r="M539" s="44">
        <v>8.4626852511105904e-001</v>
      </c>
      <c r="N539" s="44">
        <v>8.7066398102436224e-001</v>
      </c>
      <c r="O539" s="44">
        <v>8.7307327705366752e-001</v>
      </c>
      <c r="P539" s="44">
        <v>9.1515709114270432e-001</v>
      </c>
      <c r="Q539" s="44">
        <v>9.2707679926581024e-001</v>
      </c>
    </row>
    <row r="540" spans="1:17" x14ac:dyDescent="0.25">
      <c r="A540" t="s">
        <v>38</v>
      </c>
      <c r="B540" t="s">
        <v>43</v>
      </c>
      <c r="C540" t="s">
        <v>221</v>
      </c>
      <c r="D540" t="s">
        <v>221</v>
      </c>
      <c r="E540" t="s">
        <v>264</v>
      </c>
      <c r="F540" t="s">
        <v>28</v>
      </c>
      <c r="G540" t="s">
        <v>30</v>
      </c>
      <c r="H540" s="44">
        <v>5.746013667425968e+000</v>
      </c>
      <c r="I540" s="44">
        <v>1.0257512787222252e+001</v>
      </c>
      <c r="J540" s="44">
        <v>1.5729685922627296e+001</v>
      </c>
      <c r="K540" s="44">
        <v>2.0167919164912076e+001</v>
      </c>
      <c r="L540" s="44">
        <v>2.4072878669388912e+001</v>
      </c>
      <c r="M540" s="44">
        <v>2.7725978416764688e+001</v>
      </c>
      <c r="N540" s="44">
        <v>3.1762609989769292e+001</v>
      </c>
      <c r="O540" s="44">
        <v>3.6394659511991752e+001</v>
      </c>
      <c r="P540" s="44">
        <v>3.9706981025177808e+001</v>
      </c>
      <c r="Q540" s="44">
        <v>4.3959298404914928e+001</v>
      </c>
    </row>
    <row r="541" spans="1:17" x14ac:dyDescent="0.25">
      <c r="A541" t="s">
        <v>38</v>
      </c>
      <c r="B541" t="s">
        <v>43</v>
      </c>
      <c r="C541" t="s">
        <v>221</v>
      </c>
      <c r="D541" t="s">
        <v>221</v>
      </c>
      <c r="E541" t="s">
        <v>264</v>
      </c>
      <c r="F541" t="s">
        <v>28</v>
      </c>
      <c r="G541" t="s">
        <v>31</v>
      </c>
      <c r="H541" s="44">
        <v>2.15e+002</v>
      </c>
      <c r="I541" s="44">
        <v>1.33e+002</v>
      </c>
      <c r="J541" s="44">
        <v>9.6e+001</v>
      </c>
      <c r="K541" s="44">
        <v>7.7e+001</v>
      </c>
      <c r="L541" s="44">
        <v>6.5e+001</v>
      </c>
      <c r="M541" s="44">
        <v>5.4e+001</v>
      </c>
      <c r="N541" s="44">
        <v>4.5e+001</v>
      </c>
      <c r="O541" s="44">
        <v>4.e+001</v>
      </c>
      <c r="P541" s="44">
        <v>3.5e+001</v>
      </c>
      <c r="Q541" s="44">
        <v>3.2e+001</v>
      </c>
    </row>
    <row r="542" spans="1:17" x14ac:dyDescent="0.25">
      <c r="A542" t="s">
        <v>38</v>
      </c>
      <c r="B542" t="s">
        <v>43</v>
      </c>
      <c r="C542" t="s">
        <v>222</v>
      </c>
      <c r="D542" t="s">
        <v>222</v>
      </c>
      <c r="E542" t="s">
        <v>264</v>
      </c>
      <c r="F542" t="s">
        <v>28</v>
      </c>
      <c r="G542" t="s">
        <v>29</v>
      </c>
      <c r="H542" s="44">
        <v>5.9523930197814704e-001</v>
      </c>
      <c r="I542" s="44">
        <v>7.84412847700576e-001</v>
      </c>
      <c r="J542" s="44">
        <v>8.0388050597904688e-001</v>
      </c>
      <c r="K542" s="44">
        <v>8.3230898299725792e-001</v>
      </c>
      <c r="L542" s="44">
        <v>8.4532905586383936e-001</v>
      </c>
      <c r="M542" s="44">
        <v>8.4782672313451056e-001</v>
      </c>
      <c r="N542" s="44">
        <v>9.3107549126787776e-001</v>
      </c>
      <c r="O542" s="44">
        <v>9.371644347223696e-001</v>
      </c>
      <c r="P542" s="44">
        <v>9.3956335092629888e-001</v>
      </c>
      <c r="Q542" s="44">
        <v>9.4937444997336944e-001</v>
      </c>
    </row>
    <row r="543" spans="1:17" x14ac:dyDescent="0.25">
      <c r="A543" t="s">
        <v>38</v>
      </c>
      <c r="B543" t="s">
        <v>43</v>
      </c>
      <c r="C543" t="s">
        <v>222</v>
      </c>
      <c r="D543" t="s">
        <v>222</v>
      </c>
      <c r="E543" t="s">
        <v>264</v>
      </c>
      <c r="F543" t="s">
        <v>28</v>
      </c>
      <c r="G543" t="s">
        <v>30</v>
      </c>
      <c r="H543" s="44">
        <v>5.9604472519145616e+000</v>
      </c>
      <c r="I543" s="44">
        <v>1.0380588071404248e+001</v>
      </c>
      <c r="J543" s="44">
        <v>1.6377208927229252e+001</v>
      </c>
      <c r="K543" s="44">
        <v>2.1927498827368436e+001</v>
      </c>
      <c r="L543" s="44">
        <v>2.721294591823506e+001</v>
      </c>
      <c r="M543" s="44">
        <v>3.275737691819262e+001</v>
      </c>
      <c r="N543" s="44">
        <v>3.5234195229542452e+001</v>
      </c>
      <c r="O543" s="44">
        <v>4.0435014394000304e+001</v>
      </c>
      <c r="P543" s="44">
        <v>4.5744886029352808e+001</v>
      </c>
      <c r="Q543" s="44">
        <v>5.05903715426322e+001</v>
      </c>
    </row>
    <row r="544" spans="1:17" x14ac:dyDescent="0.25">
      <c r="A544" t="s">
        <v>38</v>
      </c>
      <c r="B544" t="s">
        <v>43</v>
      </c>
      <c r="C544" t="s">
        <v>222</v>
      </c>
      <c r="D544" t="s">
        <v>222</v>
      </c>
      <c r="E544" t="s">
        <v>264</v>
      </c>
      <c r="F544" t="s">
        <v>28</v>
      </c>
      <c r="G544" t="s">
        <v>31</v>
      </c>
      <c r="H544" s="44">
        <v>2.15e+002</v>
      </c>
      <c r="I544" s="44">
        <v>1.28e+002</v>
      </c>
      <c r="J544" s="44">
        <v>9.7e+001</v>
      </c>
      <c r="K544" s="44">
        <v>8.e+001</v>
      </c>
      <c r="L544" s="44">
        <v>6.6e+001</v>
      </c>
      <c r="M544" s="44">
        <v>5.7e+001</v>
      </c>
      <c r="N544" s="44">
        <v>4.8e+001</v>
      </c>
      <c r="O544" s="44">
        <v>4.2e+001</v>
      </c>
      <c r="P544" s="44">
        <v>3.7e+001</v>
      </c>
      <c r="Q544" s="44">
        <v>3.3e+001</v>
      </c>
    </row>
    <row r="545" spans="1:17" x14ac:dyDescent="0.25">
      <c r="A545" t="s">
        <v>38</v>
      </c>
      <c r="B545" t="s">
        <v>43</v>
      </c>
      <c r="C545" t="s">
        <v>223</v>
      </c>
      <c r="D545" t="s">
        <v>223</v>
      </c>
      <c r="E545" t="s">
        <v>264</v>
      </c>
      <c r="F545" t="s">
        <v>28</v>
      </c>
      <c r="G545" t="s">
        <v>29</v>
      </c>
      <c r="H545" s="44">
        <v>5.3663813411293408e-001</v>
      </c>
      <c r="I545" s="44">
        <v>6.91317809628108e-001</v>
      </c>
      <c r="J545" s="44">
        <v>7.5221539692079008e-001</v>
      </c>
      <c r="K545" s="44">
        <v>7.9903831317112e-001</v>
      </c>
      <c r="L545" s="44">
        <v>8.8338993093227744e-001</v>
      </c>
      <c r="M545" s="44">
        <v>8.9273549893938528e-001</v>
      </c>
      <c r="N545" s="44">
        <v>9.2848027998189088e-001</v>
      </c>
      <c r="O545" s="44">
        <v>9.289642603058376e-001</v>
      </c>
      <c r="P545" s="44">
        <v>9.289642603058376e-001</v>
      </c>
      <c r="Q545" s="44">
        <v>9.289642603058376e-001</v>
      </c>
    </row>
    <row r="546" spans="1:17" x14ac:dyDescent="0.25">
      <c r="A546" t="s">
        <v>38</v>
      </c>
      <c r="B546" t="s">
        <v>43</v>
      </c>
      <c r="C546" t="s">
        <v>223</v>
      </c>
      <c r="D546" t="s">
        <v>223</v>
      </c>
      <c r="E546" t="s">
        <v>264</v>
      </c>
      <c r="F546" t="s">
        <v>28</v>
      </c>
      <c r="G546" t="s">
        <v>30</v>
      </c>
      <c r="H546" s="44">
        <v>7.5836970585931888e+000</v>
      </c>
      <c r="I546" s="44">
        <v>1.310879591386588e+001</v>
      </c>
      <c r="J546" s="44">
        <v>1.865867394486798e+001</v>
      </c>
      <c r="K546" s="44">
        <v>2.406305425245256e+001</v>
      </c>
      <c r="L546" s="44">
        <v>2.758075467191792e+001</v>
      </c>
      <c r="M546" s="44">
        <v>3.3299871616780648e+001</v>
      </c>
      <c r="N546" s="44">
        <v>3.77648498329448e+001</v>
      </c>
      <c r="O546" s="44">
        <v>4.3654220292632688e+001</v>
      </c>
      <c r="P546" s="44">
        <v>4.939376638276928e+001</v>
      </c>
      <c r="Q546" s="44">
        <v>5.5454483264396144e+001</v>
      </c>
    </row>
    <row r="547" spans="1:17" x14ac:dyDescent="0.25">
      <c r="A547" t="s">
        <v>38</v>
      </c>
      <c r="B547" t="s">
        <v>43</v>
      </c>
      <c r="C547" t="s">
        <v>223</v>
      </c>
      <c r="D547" t="s">
        <v>223</v>
      </c>
      <c r="E547" t="s">
        <v>264</v>
      </c>
      <c r="F547" t="s">
        <v>28</v>
      </c>
      <c r="G547" t="s">
        <v>31</v>
      </c>
      <c r="H547" s="44">
        <v>2.18e+002</v>
      </c>
      <c r="I547" s="44">
        <v>1.39e+002</v>
      </c>
      <c r="J547" s="44">
        <v>1.06e+002</v>
      </c>
      <c r="K547" s="44">
        <v>8.4e+001</v>
      </c>
      <c r="L547" s="44">
        <v>6.8e+001</v>
      </c>
      <c r="M547" s="44">
        <v>5.8e+001</v>
      </c>
      <c r="N547" s="44">
        <v>4.8e+001</v>
      </c>
      <c r="O547" s="44">
        <v>4.2e+001</v>
      </c>
      <c r="P547" s="44">
        <v>3.7e+001</v>
      </c>
      <c r="Q547" s="44">
        <v>3.3e+001</v>
      </c>
    </row>
    <row r="548" spans="1:17" x14ac:dyDescent="0.25">
      <c r="A548" t="s">
        <v>38</v>
      </c>
      <c r="B548" t="s">
        <v>43</v>
      </c>
      <c r="C548" t="s">
        <v>219</v>
      </c>
      <c r="D548" t="s">
        <v>219</v>
      </c>
      <c r="E548" t="s">
        <v>264</v>
      </c>
      <c r="F548" t="s">
        <v>28</v>
      </c>
      <c r="G548" t="s">
        <v>29</v>
      </c>
      <c r="H548" s="44">
        <v>4.8244766722499512e-001</v>
      </c>
      <c r="I548" s="44">
        <v>5.7686814188838488e-001</v>
      </c>
      <c r="J548" s="44">
        <v>6.4078659787161808e-001</v>
      </c>
      <c r="K548" s="44">
        <v>7.7176833014889696e-001</v>
      </c>
      <c r="L548" s="44">
        <v>8.0311059112678528e-001</v>
      </c>
      <c r="M548" s="44">
        <v>8.2102738054155056e-001</v>
      </c>
      <c r="N548" s="44">
        <v>8.2530726304005632e-001</v>
      </c>
      <c r="O548" s="44">
        <v>8.2917886432056496e-001</v>
      </c>
      <c r="P548" s="44">
        <v>8.3950653861585024e-001</v>
      </c>
      <c r="Q548" s="44">
        <v>8.611521767797072e-001</v>
      </c>
    </row>
    <row r="549" spans="1:17" x14ac:dyDescent="0.25">
      <c r="A549" t="s">
        <v>38</v>
      </c>
      <c r="B549" t="s">
        <v>43</v>
      </c>
      <c r="C549" t="s">
        <v>219</v>
      </c>
      <c r="D549" t="s">
        <v>219</v>
      </c>
      <c r="E549" t="s">
        <v>264</v>
      </c>
      <c r="F549" t="s">
        <v>28</v>
      </c>
      <c r="G549" t="s">
        <v>30</v>
      </c>
      <c r="H549" s="44">
        <v>7.5872137789024144e+000</v>
      </c>
      <c r="I549" s="44">
        <v>1.4250022080861476e+001</v>
      </c>
      <c r="J549" s="44">
        <v>2.082355989628258e+001</v>
      </c>
      <c r="K549" s="44">
        <v>2.38478177761627e+001</v>
      </c>
      <c r="L549" s="44">
        <v>2.9160892252342284e+001</v>
      </c>
      <c r="M549" s="44">
        <v>3.46214086389909e+001</v>
      </c>
      <c r="N549" s="44">
        <v>4.0662516771665072e+001</v>
      </c>
      <c r="O549" s="44">
        <v>4.6945454095118336e+001</v>
      </c>
      <c r="P549" s="44">
        <v>5.2655303481985824e+001</v>
      </c>
      <c r="Q549" s="44">
        <v>5.7381463142802112e+001</v>
      </c>
    </row>
    <row r="550" spans="1:17" x14ac:dyDescent="0.25">
      <c r="A550" t="s">
        <v>38</v>
      </c>
      <c r="B550" t="s">
        <v>43</v>
      </c>
      <c r="C550" t="s">
        <v>219</v>
      </c>
      <c r="D550" t="s">
        <v>219</v>
      </c>
      <c r="E550" t="s">
        <v>264</v>
      </c>
      <c r="F550" t="s">
        <v>28</v>
      </c>
      <c r="G550" t="s">
        <v>31</v>
      </c>
      <c r="H550" s="44">
        <v>2.08e+002</v>
      </c>
      <c r="I550" s="44">
        <v>1.32e+002</v>
      </c>
      <c r="J550" s="44">
        <v>9.5e+001</v>
      </c>
      <c r="K550" s="44">
        <v>8.1e+001</v>
      </c>
      <c r="L550" s="44">
        <v>6.6e+001</v>
      </c>
      <c r="M550" s="44">
        <v>5.6e+001</v>
      </c>
      <c r="N550" s="44">
        <v>4.8e+001</v>
      </c>
      <c r="O550" s="44">
        <v>4.2e+001</v>
      </c>
      <c r="P550" s="44">
        <v>3.7e+001</v>
      </c>
      <c r="Q550" s="44">
        <v>3.3e+001</v>
      </c>
    </row>
    <row r="551" spans="1:17" x14ac:dyDescent="0.25">
      <c r="A551" t="s">
        <v>38</v>
      </c>
      <c r="B551" t="s">
        <v>43</v>
      </c>
      <c r="C551" t="s">
        <v>245</v>
      </c>
      <c r="D551" t="s">
        <v>245</v>
      </c>
      <c r="E551" t="s">
        <v>264</v>
      </c>
      <c r="F551" t="s">
        <v>28</v>
      </c>
      <c r="G551" t="s">
        <v>29</v>
      </c>
      <c r="H551" s="44">
        <v>6.5463534276635984e-001</v>
      </c>
      <c r="I551" s="44">
        <v>7.3958711051630848e-001</v>
      </c>
      <c r="J551" s="44">
        <v>7.864978825122352e-001</v>
      </c>
      <c r="K551" s="44">
        <v>8.0336853121767392e-001</v>
      </c>
      <c r="L551" s="44">
        <v>8.6579239089472976e-001</v>
      </c>
      <c r="M551" s="44">
        <v>8.876093188554872e-001</v>
      </c>
      <c r="N551" s="44">
        <v>8.9524337477049696e-001</v>
      </c>
      <c r="O551" s="44">
        <v>8.952757361775128e-001</v>
      </c>
      <c r="P551" s="44">
        <v>9.1907431489687808e-001</v>
      </c>
      <c r="Q551" s="44">
        <v>9.2262047787766112e-001</v>
      </c>
    </row>
    <row r="552" spans="1:17" x14ac:dyDescent="0.25">
      <c r="A552" t="s">
        <v>38</v>
      </c>
      <c r="B552" t="s">
        <v>43</v>
      </c>
      <c r="C552" t="s">
        <v>245</v>
      </c>
      <c r="D552" t="s">
        <v>245</v>
      </c>
      <c r="E552" t="s">
        <v>264</v>
      </c>
      <c r="F552" t="s">
        <v>28</v>
      </c>
      <c r="G552" t="s">
        <v>30</v>
      </c>
      <c r="H552" s="44">
        <v>7.3584605976897376e+000</v>
      </c>
      <c r="I552" s="44">
        <v>1.4232854576565096e+001</v>
      </c>
      <c r="J552" s="44">
        <v>2.1499735532735412e+001</v>
      </c>
      <c r="K552" s="44">
        <v>2.9131269034571956e+001</v>
      </c>
      <c r="L552" s="44">
        <v>3.4515378437985844e+001</v>
      </c>
      <c r="M552" s="44">
        <v>4.081396925479856e+001</v>
      </c>
      <c r="N552" s="44">
        <v>4.7765607332583376e+001</v>
      </c>
      <c r="O552" s="44">
        <v>5.5140161258373424e+001</v>
      </c>
      <c r="P552" s="44">
        <v>6.0895407868643736e+001</v>
      </c>
      <c r="Q552" s="44">
        <v>6.8050283059568752e+001</v>
      </c>
    </row>
    <row r="553" spans="1:17" x14ac:dyDescent="0.25">
      <c r="A553" t="s">
        <v>38</v>
      </c>
      <c r="B553" t="s">
        <v>43</v>
      </c>
      <c r="C553" t="s">
        <v>245</v>
      </c>
      <c r="D553" t="s">
        <v>245</v>
      </c>
      <c r="E553" t="s">
        <v>264</v>
      </c>
      <c r="F553" t="s">
        <v>28</v>
      </c>
      <c r="G553" t="s">
        <v>31</v>
      </c>
      <c r="H553" s="44">
        <v>2.11e+002</v>
      </c>
      <c r="I553" s="44">
        <v>1.37e+002</v>
      </c>
      <c r="J553" s="44">
        <v>1.04e+002</v>
      </c>
      <c r="K553" s="44">
        <v>8.2e+001</v>
      </c>
      <c r="L553" s="44">
        <v>6.6e+001</v>
      </c>
      <c r="M553" s="44">
        <v>5.7e+001</v>
      </c>
      <c r="N553" s="44">
        <v>5.e+001</v>
      </c>
      <c r="O553" s="44">
        <v>4.2e+001</v>
      </c>
      <c r="P553" s="44">
        <v>3.7e+001</v>
      </c>
      <c r="Q553" s="44">
        <v>3.3e+001</v>
      </c>
    </row>
    <row r="554" spans="1:17" x14ac:dyDescent="0.25">
      <c r="A554" t="s">
        <v>38</v>
      </c>
      <c r="B554" t="s">
        <v>43</v>
      </c>
      <c r="C554" t="s">
        <v>246</v>
      </c>
      <c r="D554" t="s">
        <v>246</v>
      </c>
      <c r="E554" t="s">
        <v>264</v>
      </c>
      <c r="F554" t="s">
        <v>28</v>
      </c>
      <c r="G554" t="s">
        <v>29</v>
      </c>
      <c r="H554" s="44">
        <v>6.4832792245320656e-001</v>
      </c>
      <c r="I554" s="44">
        <v>7.3166239190341856e-001</v>
      </c>
      <c r="J554" s="44">
        <v>8.6384226034701184e-001</v>
      </c>
      <c r="K554" s="44">
        <v>8.6993852520964352e-001</v>
      </c>
      <c r="L554" s="44">
        <v>8.7739516654386736e-001</v>
      </c>
      <c r="M554" s="44">
        <v>8.8252511954419376e-001</v>
      </c>
      <c r="N554" s="44">
        <v>8.9523334753973408e-001</v>
      </c>
      <c r="O554" s="44">
        <v>9.009038945889024e-001</v>
      </c>
      <c r="P554" s="44">
        <v>9.364455822737312e-001</v>
      </c>
      <c r="Q554" s="44">
        <v>9.6556653011529696e-001</v>
      </c>
    </row>
    <row r="555" spans="1:17" x14ac:dyDescent="0.25">
      <c r="A555" t="s">
        <v>38</v>
      </c>
      <c r="B555" t="s">
        <v>43</v>
      </c>
      <c r="C555" t="s">
        <v>246</v>
      </c>
      <c r="D555" t="s">
        <v>246</v>
      </c>
      <c r="E555" t="s">
        <v>264</v>
      </c>
      <c r="F555" t="s">
        <v>28</v>
      </c>
      <c r="G555" t="s">
        <v>30</v>
      </c>
      <c r="H555" s="44">
        <v>4.6039449944073184e+000</v>
      </c>
      <c r="I555" s="44">
        <v>9.7572455402431712e+000</v>
      </c>
      <c r="J555" s="44">
        <v>1.3617515698567736e+001</v>
      </c>
      <c r="K555" s="44">
        <v>1.9074555111524476e+001</v>
      </c>
      <c r="L555" s="44">
        <v>2.4536453787900592e+001</v>
      </c>
      <c r="M555" s="44">
        <v>2.946865357064416e+001</v>
      </c>
      <c r="N555" s="44">
        <v>3.44370073208544e+001</v>
      </c>
      <c r="O555" s="44">
        <v>3.9888802257794912e+001</v>
      </c>
      <c r="P555" s="44">
        <v>4.3545563764254368e+001</v>
      </c>
      <c r="Q555" s="44">
        <v>4.7513062031774464e+001</v>
      </c>
    </row>
    <row r="556" spans="1:17" x14ac:dyDescent="0.25">
      <c r="A556" t="s">
        <v>38</v>
      </c>
      <c r="B556" t="s">
        <v>43</v>
      </c>
      <c r="C556" t="s">
        <v>246</v>
      </c>
      <c r="D556" t="s">
        <v>246</v>
      </c>
      <c r="E556" t="s">
        <v>264</v>
      </c>
      <c r="F556" t="s">
        <v>28</v>
      </c>
      <c r="G556" t="s">
        <v>31</v>
      </c>
      <c r="H556" s="44">
        <v>1.99e+002</v>
      </c>
      <c r="I556" s="44">
        <v>1.29e+002</v>
      </c>
      <c r="J556" s="44">
        <v>9.5e+001</v>
      </c>
      <c r="K556" s="44">
        <v>7.5e+001</v>
      </c>
      <c r="L556" s="44">
        <v>6.3e+001</v>
      </c>
      <c r="M556" s="44">
        <v>5.4e+001</v>
      </c>
      <c r="N556" s="44">
        <v>4.7e+001</v>
      </c>
      <c r="O556" s="44">
        <v>4.2e+001</v>
      </c>
      <c r="P556" s="44">
        <v>3.7e+001</v>
      </c>
      <c r="Q556" s="44">
        <v>3.3e+001</v>
      </c>
    </row>
    <row r="557" spans="1:17" x14ac:dyDescent="0.25">
      <c r="A557" t="s">
        <v>38</v>
      </c>
      <c r="B557" t="s">
        <v>43</v>
      </c>
      <c r="C557" t="s">
        <v>247</v>
      </c>
      <c r="D557" t="s">
        <v>247</v>
      </c>
      <c r="E557" t="s">
        <v>264</v>
      </c>
      <c r="F557" t="s">
        <v>28</v>
      </c>
      <c r="G557" t="s">
        <v>29</v>
      </c>
      <c r="H557" s="44">
        <v>5.0334142367922312e-001</v>
      </c>
      <c r="I557" s="44">
        <v>7.1248085199208208e-001</v>
      </c>
      <c r="J557" s="44">
        <v>7.1819342549245592e-001</v>
      </c>
      <c r="K557" s="44">
        <v>8.297927595594072e-001</v>
      </c>
      <c r="L557" s="44">
        <v>8.3399052188812944e-001</v>
      </c>
      <c r="M557" s="44">
        <v>8.828685236348656e-001</v>
      </c>
      <c r="N557" s="44">
        <v>8.8726090838392848e-001</v>
      </c>
      <c r="O557" s="44">
        <v>8.9008171708874048e-001</v>
      </c>
      <c r="P557" s="44">
        <v>9.0836689894311872e-001</v>
      </c>
      <c r="Q557" s="44">
        <v>9.1857322303648288e-001</v>
      </c>
    </row>
    <row r="558" spans="1:17" x14ac:dyDescent="0.25">
      <c r="A558" t="s">
        <v>38</v>
      </c>
      <c r="B558" t="s">
        <v>43</v>
      </c>
      <c r="C558" t="s">
        <v>247</v>
      </c>
      <c r="D558" t="s">
        <v>247</v>
      </c>
      <c r="E558" t="s">
        <v>264</v>
      </c>
      <c r="F558" t="s">
        <v>28</v>
      </c>
      <c r="G558" t="s">
        <v>30</v>
      </c>
      <c r="H558" s="44">
        <v>5.5293703147580392e+000</v>
      </c>
      <c r="I558" s="44">
        <v>9.6990399222855216e+000</v>
      </c>
      <c r="J558" s="44">
        <v>1.6065142617769364e+001</v>
      </c>
      <c r="K558" s="44">
        <v>1.9262446375681368e+001</v>
      </c>
      <c r="L558" s="44">
        <v>2.4890799790459592e+001</v>
      </c>
      <c r="M558" s="44">
        <v>2.8490027697777796e+001</v>
      </c>
      <c r="N558" s="44">
        <v>3.3491440132452032e+001</v>
      </c>
      <c r="O558" s="44">
        <v>3.8435970455821992e+001</v>
      </c>
      <c r="P558" s="44">
        <v>4.279830318731536e+001</v>
      </c>
      <c r="Q558" s="44">
        <v>4.7450322888205192e+001</v>
      </c>
    </row>
    <row r="559" spans="1:17" x14ac:dyDescent="0.25">
      <c r="A559" t="s">
        <v>38</v>
      </c>
      <c r="B559" t="s">
        <v>43</v>
      </c>
      <c r="C559" t="s">
        <v>247</v>
      </c>
      <c r="D559" t="s">
        <v>247</v>
      </c>
      <c r="E559" t="s">
        <v>264</v>
      </c>
      <c r="F559" t="s">
        <v>28</v>
      </c>
      <c r="G559" t="s">
        <v>31</v>
      </c>
      <c r="H559" s="44">
        <v>2.26e+002</v>
      </c>
      <c r="I559" s="44">
        <v>1.31e+002</v>
      </c>
      <c r="J559" s="44">
        <v>9.8e+001</v>
      </c>
      <c r="K559" s="44">
        <v>8.e+001</v>
      </c>
      <c r="L559" s="44">
        <v>6.9e+001</v>
      </c>
      <c r="M559" s="44">
        <v>5.9e+001</v>
      </c>
      <c r="N559" s="44">
        <v>5.e+001</v>
      </c>
      <c r="O559" s="44">
        <v>4.4e+001</v>
      </c>
      <c r="P559" s="44">
        <v>3.9e+001</v>
      </c>
      <c r="Q559" s="44">
        <v>3.4e+001</v>
      </c>
    </row>
    <row r="560" spans="1:17" x14ac:dyDescent="0.25">
      <c r="A560" t="s">
        <v>38</v>
      </c>
      <c r="B560" t="s">
        <v>43</v>
      </c>
      <c r="C560" t="s">
        <v>244</v>
      </c>
      <c r="D560" t="s">
        <v>244</v>
      </c>
      <c r="E560" t="s">
        <v>264</v>
      </c>
      <c r="F560" t="s">
        <v>28</v>
      </c>
      <c r="G560" t="s">
        <v>29</v>
      </c>
      <c r="H560" s="44">
        <v>5.9512029096367664e-001</v>
      </c>
      <c r="I560" s="44">
        <v>6.8438768403514176e-001</v>
      </c>
      <c r="J560" s="44">
        <v>7.7329404328433984e-001</v>
      </c>
      <c r="K560" s="44">
        <v>8.3754162811735776e-001</v>
      </c>
      <c r="L560" s="44">
        <v>8.5341314609611616e-001</v>
      </c>
      <c r="M560" s="44">
        <v>8.6580854935213184e-001</v>
      </c>
      <c r="N560" s="44">
        <v>8.9485670614161552e-001</v>
      </c>
      <c r="O560" s="44">
        <v>9.027331602580656e-001</v>
      </c>
      <c r="P560" s="44">
        <v>9.308431221755712e-001</v>
      </c>
      <c r="Q560" s="44">
        <v>9.31390973195704e-001</v>
      </c>
    </row>
    <row r="561" spans="1:17" x14ac:dyDescent="0.25">
      <c r="A561" t="s">
        <v>38</v>
      </c>
      <c r="B561" t="s">
        <v>43</v>
      </c>
      <c r="C561" t="s">
        <v>244</v>
      </c>
      <c r="D561" t="s">
        <v>244</v>
      </c>
      <c r="E561" t="s">
        <v>264</v>
      </c>
      <c r="F561" t="s">
        <v>28</v>
      </c>
      <c r="G561" t="s">
        <v>30</v>
      </c>
      <c r="H561" s="44">
        <v>9.8202848019332016e+000</v>
      </c>
      <c r="I561" s="44">
        <v>1.8872476654974724e+001</v>
      </c>
      <c r="J561" s="44">
        <v>2.5673897900059456e+001</v>
      </c>
      <c r="K561" s="44">
        <v>3.2458549280838184e+001</v>
      </c>
      <c r="L561" s="44">
        <v>4.0353686342147712e+001</v>
      </c>
      <c r="M561" s="44">
        <v>4.8137959426964112e+001</v>
      </c>
      <c r="N561" s="44">
        <v>5.503774900027964e+001</v>
      </c>
      <c r="O561" s="44">
        <v>6.2622995000064488e+001</v>
      </c>
      <c r="P561" s="44">
        <v>6.8691774213791768e+001</v>
      </c>
      <c r="Q561" s="44">
        <v>7.6856698424471904e+001</v>
      </c>
    </row>
    <row r="562" spans="1:17" x14ac:dyDescent="0.25">
      <c r="A562" t="s">
        <v>38</v>
      </c>
      <c r="B562" t="s">
        <v>43</v>
      </c>
      <c r="C562" t="s">
        <v>244</v>
      </c>
      <c r="D562" t="s">
        <v>244</v>
      </c>
      <c r="E562" t="s">
        <v>264</v>
      </c>
      <c r="F562" t="s">
        <v>28</v>
      </c>
      <c r="G562" t="s">
        <v>31</v>
      </c>
      <c r="H562" s="44">
        <v>2.01e+002</v>
      </c>
      <c r="I562" s="44">
        <v>1.2e+002</v>
      </c>
      <c r="J562" s="44">
        <v>9.1e+001</v>
      </c>
      <c r="K562" s="44">
        <v>7.e+001</v>
      </c>
      <c r="L562" s="44">
        <v>5.7e+001</v>
      </c>
      <c r="M562" s="44">
        <v>4.8e+001</v>
      </c>
      <c r="N562" s="44">
        <v>4.2e+001</v>
      </c>
      <c r="O562" s="44">
        <v>3.7e+001</v>
      </c>
      <c r="P562" s="44">
        <v>3.2e+001</v>
      </c>
      <c r="Q562" s="44">
        <v>2.9e+001</v>
      </c>
    </row>
    <row r="563" spans="1:17" x14ac:dyDescent="0.25">
      <c r="A563" t="s">
        <v>38</v>
      </c>
      <c r="B563" t="s">
        <v>43</v>
      </c>
      <c r="C563" t="s">
        <v>265</v>
      </c>
      <c r="D563" t="s">
        <v>265</v>
      </c>
      <c r="E563" t="s">
        <v>264</v>
      </c>
      <c r="F563" t="s">
        <v>28</v>
      </c>
      <c r="G563" t="s">
        <v>29</v>
      </c>
      <c r="H563" s="44">
        <v>6.521898039047768e-001</v>
      </c>
      <c r="I563" s="44">
        <v>7.4334714242531296e-001</v>
      </c>
      <c r="J563" s="44">
        <v>7.5615202948794224e-001</v>
      </c>
      <c r="K563" s="44">
        <v>7.7141747347140384e-001</v>
      </c>
      <c r="L563" s="44">
        <v>7.8446143266907984e-001</v>
      </c>
      <c r="M563" s="44">
        <v>8.310631675477672e-001</v>
      </c>
      <c r="N563" s="44">
        <v>8.440984610177336e-001</v>
      </c>
      <c r="O563" s="44">
        <v>9.0293008643808496e-001</v>
      </c>
      <c r="P563" s="44">
        <v>9.1877893779587712e-001</v>
      </c>
      <c r="Q563" s="44">
        <v>9.357252780806536e-001</v>
      </c>
    </row>
    <row r="564" spans="1:17" x14ac:dyDescent="0.25">
      <c r="A564" t="s">
        <v>38</v>
      </c>
      <c r="B564" t="s">
        <v>43</v>
      </c>
      <c r="C564" t="s">
        <v>265</v>
      </c>
      <c r="D564" t="s">
        <v>265</v>
      </c>
      <c r="E564" t="s">
        <v>264</v>
      </c>
      <c r="F564" t="s">
        <v>28</v>
      </c>
      <c r="G564" t="s">
        <v>30</v>
      </c>
      <c r="H564" s="44">
        <v>5.9001341608867688e+000</v>
      </c>
      <c r="I564" s="44">
        <v>1.168825320827122e+001</v>
      </c>
      <c r="J564" s="44">
        <v>1.5556556739936172e+001</v>
      </c>
      <c r="K564" s="44">
        <v>2.2615186948773196e+001</v>
      </c>
      <c r="L564" s="44">
        <v>2.9211122359995788e+001</v>
      </c>
      <c r="M564" s="44">
        <v>3.412036683781716e+001</v>
      </c>
      <c r="N564" s="44">
        <v>4.0078216915039528e+001</v>
      </c>
      <c r="O564" s="44">
        <v>4.3430857228829952e+001</v>
      </c>
      <c r="P564" s="44">
        <v>4.8566006977858312e+001</v>
      </c>
      <c r="Q564" s="44">
        <v>5.3685870068531216e+001</v>
      </c>
    </row>
    <row r="565" spans="1:17" x14ac:dyDescent="0.25">
      <c r="A565" t="s">
        <v>38</v>
      </c>
      <c r="B565" t="s">
        <v>43</v>
      </c>
      <c r="C565" t="s">
        <v>265</v>
      </c>
      <c r="D565" t="s">
        <v>265</v>
      </c>
      <c r="E565" t="s">
        <v>264</v>
      </c>
      <c r="F565" t="s">
        <v>28</v>
      </c>
      <c r="G565" t="s">
        <v>31</v>
      </c>
      <c r="H565" s="44">
        <v>2.33e+002</v>
      </c>
      <c r="I565" s="44">
        <v>1.41e+002</v>
      </c>
      <c r="J565" s="44">
        <v>1.14e+002</v>
      </c>
      <c r="K565" s="44">
        <v>9.2e+001</v>
      </c>
      <c r="L565" s="44">
        <v>7.5e+001</v>
      </c>
      <c r="M565" s="44">
        <v>6.4e+001</v>
      </c>
      <c r="N565" s="44">
        <v>5.4e+001</v>
      </c>
      <c r="O565" s="44">
        <v>4.8e+001</v>
      </c>
      <c r="P565" s="44">
        <v>4.2e+001</v>
      </c>
      <c r="Q565" s="44">
        <v>3.7e+001</v>
      </c>
    </row>
    <row r="566" spans="1:17" x14ac:dyDescent="0.25">
      <c r="A566" t="s">
        <v>38</v>
      </c>
      <c r="B566" t="s">
        <v>43</v>
      </c>
      <c r="C566" t="s">
        <v>266</v>
      </c>
      <c r="D566" t="s">
        <v>266</v>
      </c>
      <c r="E566" t="s">
        <v>264</v>
      </c>
      <c r="F566" t="s">
        <v>28</v>
      </c>
      <c r="G566" t="s">
        <v>29</v>
      </c>
      <c r="H566" s="44">
        <v>5.8418586514240872e-001</v>
      </c>
      <c r="I566" s="44">
        <v>6.313752458386688e-001</v>
      </c>
      <c r="J566" s="44">
        <v>7.0258122136535696e-001</v>
      </c>
      <c r="K566" s="44">
        <v>7.587923004986456e-001</v>
      </c>
      <c r="L566" s="44">
        <v>8.0281460547534848e-001</v>
      </c>
      <c r="M566" s="44">
        <v>8.0299092376645808e-001</v>
      </c>
      <c r="N566" s="44">
        <v>8.154627101665912e-001</v>
      </c>
      <c r="O566" s="44">
        <v>8.452013325575648e-001</v>
      </c>
      <c r="P566" s="44">
        <v>8.4750796551147696e-001</v>
      </c>
      <c r="Q566" s="44">
        <v>8.4750796551147696e-001</v>
      </c>
    </row>
    <row r="567" spans="1:17" x14ac:dyDescent="0.25">
      <c r="A567" t="s">
        <v>38</v>
      </c>
      <c r="B567" t="s">
        <v>43</v>
      </c>
      <c r="C567" t="s">
        <v>266</v>
      </c>
      <c r="D567" t="s">
        <v>266</v>
      </c>
      <c r="E567" t="s">
        <v>264</v>
      </c>
      <c r="F567" t="s">
        <v>28</v>
      </c>
      <c r="G567" t="s">
        <v>30</v>
      </c>
      <c r="H567" s="44">
        <v>5.920898248616952e+000</v>
      </c>
      <c r="I567" s="44">
        <v>1.3022869268169498e+001</v>
      </c>
      <c r="J567" s="44">
        <v>1.8537077757877404e+001</v>
      </c>
      <c r="K567" s="44">
        <v>2.3892069599240512e+001</v>
      </c>
      <c r="L567" s="44">
        <v>2.913353580090002e+001</v>
      </c>
      <c r="M567" s="44">
        <v>3.5324215119707156e+001</v>
      </c>
      <c r="N567" s="44">
        <v>4.122988929281768e+001</v>
      </c>
      <c r="O567" s="44">
        <v>4.609063571389312e+001</v>
      </c>
      <c r="P567" s="44">
        <v>5.22155613809528e+001</v>
      </c>
      <c r="Q567" s="44">
        <v>5.8656827792219776e+001</v>
      </c>
    </row>
    <row r="568" spans="1:17" x14ac:dyDescent="0.25">
      <c r="A568" t="s">
        <v>38</v>
      </c>
      <c r="B568" t="s">
        <v>43</v>
      </c>
      <c r="C568" t="s">
        <v>266</v>
      </c>
      <c r="D568" t="s">
        <v>266</v>
      </c>
      <c r="E568" t="s">
        <v>264</v>
      </c>
      <c r="F568" t="s">
        <v>28</v>
      </c>
      <c r="G568" t="s">
        <v>31</v>
      </c>
      <c r="H568" s="44">
        <v>2.14e+002</v>
      </c>
      <c r="I568" s="44">
        <v>1.42e+002</v>
      </c>
      <c r="J568" s="44">
        <v>1.07e+002</v>
      </c>
      <c r="K568" s="44">
        <v>8.4e+001</v>
      </c>
      <c r="L568" s="44">
        <v>7.e+001</v>
      </c>
      <c r="M568" s="44">
        <v>5.9e+001</v>
      </c>
      <c r="N568" s="44">
        <v>5.e+001</v>
      </c>
      <c r="O568" s="44">
        <v>4.4e+001</v>
      </c>
      <c r="P568" s="44">
        <v>4.e+001</v>
      </c>
      <c r="Q568" s="44">
        <v>3.6e+001</v>
      </c>
    </row>
    <row r="569" spans="1:17" x14ac:dyDescent="0.25">
      <c r="A569" t="s">
        <v>38</v>
      </c>
      <c r="B569" t="s">
        <v>43</v>
      </c>
      <c r="C569" t="s">
        <v>267</v>
      </c>
      <c r="D569" t="s">
        <v>267</v>
      </c>
      <c r="E569" t="s">
        <v>264</v>
      </c>
      <c r="F569" t="s">
        <v>28</v>
      </c>
      <c r="G569" t="s">
        <v>29</v>
      </c>
      <c r="H569" s="44">
        <v>7.0928729838453376e-001</v>
      </c>
      <c r="I569" s="44">
        <v>8.1989201978592096e-001</v>
      </c>
      <c r="J569" s="44">
        <v>8.4588286239937744e-001</v>
      </c>
      <c r="K569" s="44">
        <v>8.4588286239937744e-001</v>
      </c>
      <c r="L569" s="44">
        <v>8.5386485609276384e-001</v>
      </c>
      <c r="M569" s="44">
        <v>8.706118737558592e-001</v>
      </c>
      <c r="N569" s="44">
        <v>9.0232375251158688e-001</v>
      </c>
      <c r="O569" s="44">
        <v>9.8354026292529616e-001</v>
      </c>
      <c r="P569" s="44">
        <v>9.8606901005143056e-001</v>
      </c>
      <c r="Q569" s="44">
        <v>9.871181350320456e-001</v>
      </c>
    </row>
    <row r="570" spans="1:17" x14ac:dyDescent="0.25">
      <c r="A570" t="s">
        <v>38</v>
      </c>
      <c r="B570" t="s">
        <v>43</v>
      </c>
      <c r="C570" t="s">
        <v>267</v>
      </c>
      <c r="D570" t="s">
        <v>267</v>
      </c>
      <c r="E570" t="s">
        <v>264</v>
      </c>
      <c r="F570" t="s">
        <v>28</v>
      </c>
      <c r="G570" t="s">
        <v>30</v>
      </c>
      <c r="H570" s="44">
        <v>9.8353511011600016e+000</v>
      </c>
      <c r="I570" s="44">
        <v>1.9876113438994184e+001</v>
      </c>
      <c r="J570" s="44">
        <v>2.8152363630170472e+001</v>
      </c>
      <c r="K570" s="44">
        <v>3.8816178739450672e+001</v>
      </c>
      <c r="L570" s="44">
        <v>4.9303790640411192e+001</v>
      </c>
      <c r="M570" s="44">
        <v>5.8745190777428112e+001</v>
      </c>
      <c r="N570" s="44">
        <v>6.670155902213624e+001</v>
      </c>
      <c r="O570" s="44">
        <v>7.0291970243182888e+001</v>
      </c>
      <c r="P570" s="44">
        <v>7.980948734608008e+001</v>
      </c>
      <c r="Q570" s="44">
        <v>8.9501390760883552e+001</v>
      </c>
    </row>
    <row r="571" spans="1:17" x14ac:dyDescent="0.25">
      <c r="A571" t="s">
        <v>38</v>
      </c>
      <c r="B571" t="s">
        <v>43</v>
      </c>
      <c r="C571" t="s">
        <v>267</v>
      </c>
      <c r="D571" t="s">
        <v>267</v>
      </c>
      <c r="E571" t="s">
        <v>264</v>
      </c>
      <c r="F571" t="s">
        <v>28</v>
      </c>
      <c r="G571" t="s">
        <v>31</v>
      </c>
      <c r="H571" s="44">
        <v>1.81e+002</v>
      </c>
      <c r="I571" s="44">
        <v>1.18e+002</v>
      </c>
      <c r="J571" s="44">
        <v>9.3e+001</v>
      </c>
      <c r="K571" s="44">
        <v>7.4e+001</v>
      </c>
      <c r="L571" s="44">
        <v>6.1e+001</v>
      </c>
      <c r="M571" s="44">
        <v>5.4e+001</v>
      </c>
      <c r="N571" s="44">
        <v>4.5e+001</v>
      </c>
      <c r="O571" s="44">
        <v>3.9e+001</v>
      </c>
      <c r="P571" s="44">
        <v>3.5e+001</v>
      </c>
      <c r="Q571" s="44">
        <v>3.1e+001</v>
      </c>
    </row>
    <row r="572" spans="1:17" x14ac:dyDescent="0.25">
      <c r="A572" t="s">
        <v>38</v>
      </c>
      <c r="B572" t="s">
        <v>43</v>
      </c>
      <c r="C572" t="s">
        <v>277</v>
      </c>
      <c r="D572" t="s">
        <v>277</v>
      </c>
      <c r="E572" t="s">
        <v>264</v>
      </c>
      <c r="F572" t="s">
        <v>28</v>
      </c>
      <c r="G572" t="s">
        <v>29</v>
      </c>
      <c r="H572" s="44">
        <v>6.6853395578215792e-001</v>
      </c>
      <c r="I572" s="44">
        <v>7.8372713890067104e-001</v>
      </c>
      <c r="J572" s="44">
        <v>9.3113428564791392e-001</v>
      </c>
      <c r="K572" s="44">
        <v>9.3113428564791392e-001</v>
      </c>
      <c r="L572" s="44">
        <v>9.5694537770661568e-001</v>
      </c>
      <c r="M572" s="44">
        <v>9.6391093108352384e-001</v>
      </c>
      <c r="N572" s="44">
        <v>9.6391093108352384e-001</v>
      </c>
      <c r="O572" s="44">
        <v>9.6391093108352384e-001</v>
      </c>
      <c r="P572" s="44">
        <v>9.6493993328693104e-001</v>
      </c>
      <c r="Q572" s="44">
        <v>9.8468025649342528e-001</v>
      </c>
    </row>
    <row r="573" spans="1:17" x14ac:dyDescent="0.25">
      <c r="A573" t="s">
        <v>38</v>
      </c>
      <c r="B573" t="s">
        <v>43</v>
      </c>
      <c r="C573" t="s">
        <v>277</v>
      </c>
      <c r="D573" t="s">
        <v>277</v>
      </c>
      <c r="E573" t="s">
        <v>264</v>
      </c>
      <c r="F573" t="s">
        <v>28</v>
      </c>
      <c r="G573" t="s">
        <v>30</v>
      </c>
      <c r="H573" s="44">
        <v>1.3497290970373124e+001</v>
      </c>
      <c r="I573" s="44">
        <v>2.4065710013733392e+001</v>
      </c>
      <c r="J573" s="44">
        <v>3.1774678008480472e+001</v>
      </c>
      <c r="K573" s="44">
        <v>4.3722563846212848e+001</v>
      </c>
      <c r="L573" s="44">
        <v>5.234075643133868e+001</v>
      </c>
      <c r="M573" s="44">
        <v>5.995605103784996e+001</v>
      </c>
      <c r="N573" s="44">
        <v>7.164900722545288e+001</v>
      </c>
      <c r="O573" s="44">
        <v>8.299117146950272e+001</v>
      </c>
      <c r="P573" s="44">
        <v>9.7036213121053936e+001</v>
      </c>
      <c r="Q573" s="44">
        <v>1.0369384002411562e+002</v>
      </c>
    </row>
    <row r="574" spans="1:17" x14ac:dyDescent="0.25">
      <c r="A574" t="s">
        <v>38</v>
      </c>
      <c r="B574" t="s">
        <v>43</v>
      </c>
      <c r="C574" t="s">
        <v>277</v>
      </c>
      <c r="D574" t="s">
        <v>277</v>
      </c>
      <c r="E574" t="s">
        <v>264</v>
      </c>
      <c r="F574" t="s">
        <v>28</v>
      </c>
      <c r="G574" t="s">
        <v>31</v>
      </c>
      <c r="H574" s="44">
        <v>2.3e+002</v>
      </c>
      <c r="I574" s="44">
        <v>1.56e+002</v>
      </c>
      <c r="J574" s="44">
        <v>1.2e+002</v>
      </c>
      <c r="K574" s="44">
        <v>8.7e+001</v>
      </c>
      <c r="L574" s="44">
        <v>6.9e+001</v>
      </c>
      <c r="M574" s="44">
        <v>6.1e+001</v>
      </c>
      <c r="N574" s="44">
        <v>5.3e+001</v>
      </c>
      <c r="O574" s="44">
        <v>4.7e+001</v>
      </c>
      <c r="P574" s="44">
        <v>4.2e+001</v>
      </c>
      <c r="Q574" s="44">
        <v>3.8e+001</v>
      </c>
    </row>
    <row r="575" spans="1:17" x14ac:dyDescent="0.25">
      <c r="A575" t="s">
        <v>39</v>
      </c>
      <c r="B575" t="s">
        <v>43</v>
      </c>
      <c r="C575" t="s">
        <v>118</v>
      </c>
      <c r="D575" t="s">
        <v>118</v>
      </c>
      <c r="E575" t="s">
        <v>264</v>
      </c>
      <c r="F575" t="s">
        <v>28</v>
      </c>
      <c r="G575" t="s">
        <v>29</v>
      </c>
      <c r="H575" s="44">
        <v>4.2132917615495112e-001</v>
      </c>
      <c r="I575" s="44">
        <v>4.7952540910802192e-001</v>
      </c>
      <c r="J575" s="44">
        <v>4.9814722081090968e-001</v>
      </c>
      <c r="K575" s="44">
        <v>6.647960176213028e-001</v>
      </c>
      <c r="L575" s="44">
        <v>6.6531992931659584e-001</v>
      </c>
      <c r="M575" s="44">
        <v>9.2151416978069216e-001</v>
      </c>
      <c r="N575" s="44">
        <v>9.3277989576187936e-001</v>
      </c>
      <c r="O575" s="44">
        <v>9.3733833364402528e-001</v>
      </c>
      <c r="P575" s="44">
        <v>9.3733833364402528e-001</v>
      </c>
      <c r="Q575" s="44">
        <v>9.418642808784008e-001</v>
      </c>
    </row>
    <row r="576" spans="1:17" x14ac:dyDescent="0.25">
      <c r="A576" t="s">
        <v>39</v>
      </c>
      <c r="B576" t="s">
        <v>43</v>
      </c>
      <c r="C576" t="s">
        <v>118</v>
      </c>
      <c r="D576" t="s">
        <v>118</v>
      </c>
      <c r="E576" t="s">
        <v>264</v>
      </c>
      <c r="F576" t="s">
        <v>28</v>
      </c>
      <c r="G576" t="s">
        <v>30</v>
      </c>
      <c r="H576" s="44">
        <v>8.9397570792444496e+000</v>
      </c>
      <c r="I576" s="44">
        <v>1.7158245462475972e+001</v>
      </c>
      <c r="J576" s="44">
        <v>2.5360314179109648e+001</v>
      </c>
      <c r="K576" s="44">
        <v>2.5260146362741096e+001</v>
      </c>
      <c r="L576" s="44">
        <v>3.2086652459861e+001</v>
      </c>
      <c r="M576" s="44">
        <v>2.7866988277411752e+001</v>
      </c>
      <c r="N576" s="44">
        <v>3.2402534990439692e+001</v>
      </c>
      <c r="O576" s="44">
        <v>3.7018982577026408e+001</v>
      </c>
      <c r="P576" s="44">
        <v>4.1958209170572176e+001</v>
      </c>
      <c r="Q576" s="44">
        <v>4.655365664087724e+001</v>
      </c>
    </row>
    <row r="577" spans="1:17" x14ac:dyDescent="0.25">
      <c r="A577" t="s">
        <v>39</v>
      </c>
      <c r="B577" t="s">
        <v>43</v>
      </c>
      <c r="C577" t="s">
        <v>118</v>
      </c>
      <c r="D577" t="s">
        <v>118</v>
      </c>
      <c r="E577" t="s">
        <v>264</v>
      </c>
      <c r="F577" t="s">
        <v>28</v>
      </c>
      <c r="G577" t="s">
        <v>31</v>
      </c>
      <c r="H577" s="44">
        <v>4.2e+002</v>
      </c>
      <c r="I577" s="44">
        <v>2.87e+002</v>
      </c>
      <c r="J577" s="44">
        <v>2.28e+002</v>
      </c>
      <c r="K577" s="44">
        <v>1.84e+002</v>
      </c>
      <c r="L577" s="44">
        <v>1.52e+002</v>
      </c>
      <c r="M577" s="44">
        <v>1.32e+002</v>
      </c>
      <c r="N577" s="44">
        <v>1.14e+002</v>
      </c>
      <c r="O577" s="44">
        <v>1.e+002</v>
      </c>
      <c r="P577" s="44">
        <v>9.e+001</v>
      </c>
      <c r="Q577" s="44">
        <v>8.3e+001</v>
      </c>
    </row>
    <row r="578" spans="1:17" x14ac:dyDescent="0.25">
      <c r="A578" t="s">
        <v>39</v>
      </c>
      <c r="B578" t="s">
        <v>43</v>
      </c>
      <c r="C578" t="s">
        <v>140</v>
      </c>
      <c r="D578" t="s">
        <v>140</v>
      </c>
      <c r="E578" t="s">
        <v>264</v>
      </c>
      <c r="F578" t="s">
        <v>28</v>
      </c>
      <c r="G578" t="s">
        <v>29</v>
      </c>
      <c r="H578" s="44">
        <v>7.0202558936707952e-001</v>
      </c>
      <c r="I578" s="44">
        <v>7.6690301598718496e-001</v>
      </c>
      <c r="J578" s="44">
        <v>7.8762545932876688e-001</v>
      </c>
      <c r="K578" s="44">
        <v>8.0446205678642944e-001</v>
      </c>
      <c r="L578" s="44">
        <v>8.0961312912685888e-001</v>
      </c>
      <c r="M578" s="44">
        <v>8.2975417768069936e-001</v>
      </c>
      <c r="N578" s="44">
        <v>8.7021660781716096e-001</v>
      </c>
      <c r="O578" s="44">
        <v>9.0788387600753152e-001</v>
      </c>
      <c r="P578" s="44">
        <v>9.0841825736804496e-001</v>
      </c>
      <c r="Q578" s="44">
        <v>9.0942525464802176e-001</v>
      </c>
    </row>
    <row r="579" spans="1:17" x14ac:dyDescent="0.25">
      <c r="A579" t="s">
        <v>39</v>
      </c>
      <c r="B579" t="s">
        <v>43</v>
      </c>
      <c r="C579" t="s">
        <v>140</v>
      </c>
      <c r="D579" t="s">
        <v>140</v>
      </c>
      <c r="E579" t="s">
        <v>264</v>
      </c>
      <c r="F579" t="s">
        <v>28</v>
      </c>
      <c r="G579" t="s">
        <v>30</v>
      </c>
      <c r="H579" s="44">
        <v>5.1618726758726736e+000</v>
      </c>
      <c r="I579" s="44">
        <v>1.0738748883827648e+001</v>
      </c>
      <c r="J579" s="44">
        <v>1.6321597026488748e+001</v>
      </c>
      <c r="K579" s="44">
        <v>2.2698306689915032e+001</v>
      </c>
      <c r="L579" s="44">
        <v>2.7881056460781112e+001</v>
      </c>
      <c r="M579" s="44">
        <v>3.295515012930322e+001</v>
      </c>
      <c r="N579" s="44">
        <v>3.7054840890914552e+001</v>
      </c>
      <c r="O579" s="44">
        <v>4.0922270499518152e+001</v>
      </c>
      <c r="P579" s="44">
        <v>4.6355171557609368e+001</v>
      </c>
      <c r="Q579" s="44">
        <v>5.161429810654056e+001</v>
      </c>
    </row>
    <row r="580" spans="1:17" x14ac:dyDescent="0.25">
      <c r="A580" t="s">
        <v>39</v>
      </c>
      <c r="B580" t="s">
        <v>43</v>
      </c>
      <c r="C580" t="s">
        <v>140</v>
      </c>
      <c r="D580" t="s">
        <v>140</v>
      </c>
      <c r="E580" t="s">
        <v>264</v>
      </c>
      <c r="F580" t="s">
        <v>28</v>
      </c>
      <c r="G580" t="s">
        <v>31</v>
      </c>
      <c r="H580" s="44">
        <v>4.83e+002</v>
      </c>
      <c r="I580" s="44">
        <v>3.23e+002</v>
      </c>
      <c r="J580" s="44">
        <v>2.53e+002</v>
      </c>
      <c r="K580" s="44">
        <v>2.05e+002</v>
      </c>
      <c r="L580" s="44">
        <v>1.82e+002</v>
      </c>
      <c r="M580" s="44">
        <v>1.56e+002</v>
      </c>
      <c r="N580" s="44">
        <v>1.36e+002</v>
      </c>
      <c r="O580" s="44">
        <v>1.22e+002</v>
      </c>
      <c r="P580" s="44">
        <v>1.11e+002</v>
      </c>
      <c r="Q580" s="44">
        <v>9.9e+001</v>
      </c>
    </row>
    <row r="581" spans="1:17" x14ac:dyDescent="0.25">
      <c r="A581" t="s">
        <v>39</v>
      </c>
      <c r="B581" t="s">
        <v>43</v>
      </c>
      <c r="C581" t="s">
        <v>141</v>
      </c>
      <c r="D581" t="s">
        <v>141</v>
      </c>
      <c r="E581" t="s">
        <v>264</v>
      </c>
      <c r="F581" t="s">
        <v>28</v>
      </c>
      <c r="G581" t="s">
        <v>29</v>
      </c>
      <c r="H581" s="44">
        <v>5.5215410718157408e-001</v>
      </c>
      <c r="I581" s="44">
        <v>6.8012858440950784e-001</v>
      </c>
      <c r="J581" s="44">
        <v>7.6851300291031184e-001</v>
      </c>
      <c r="K581" s="44">
        <v>7.9585088001652624e-001</v>
      </c>
      <c r="L581" s="44">
        <v>7.9938247695724816e-001</v>
      </c>
      <c r="M581" s="44">
        <v>8.1097452931704048e-001</v>
      </c>
      <c r="N581" s="44">
        <v>8.3210389684397888e-001</v>
      </c>
      <c r="O581" s="44">
        <v>8.8329747198652256e-001</v>
      </c>
      <c r="P581" s="44">
        <v>8.838134657910352e-001</v>
      </c>
      <c r="Q581" s="44">
        <v>8.8518024834483504e-001</v>
      </c>
    </row>
    <row r="582" spans="1:17" x14ac:dyDescent="0.25">
      <c r="A582" t="s">
        <v>39</v>
      </c>
      <c r="B582" t="s">
        <v>43</v>
      </c>
      <c r="C582" t="s">
        <v>141</v>
      </c>
      <c r="D582" t="s">
        <v>141</v>
      </c>
      <c r="E582" t="s">
        <v>264</v>
      </c>
      <c r="F582" t="s">
        <v>28</v>
      </c>
      <c r="G582" t="s">
        <v>30</v>
      </c>
      <c r="H582" s="44">
        <v>5.1605916765674512e+000</v>
      </c>
      <c r="I582" s="44">
        <v>9.3213806109494112e+000</v>
      </c>
      <c r="J582" s="44">
        <v>1.2988186163653172e+001</v>
      </c>
      <c r="K582" s="44">
        <v>1.7168855190719964e+001</v>
      </c>
      <c r="L582" s="44">
        <v>2.1518717345190528e+001</v>
      </c>
      <c r="M582" s="44">
        <v>2.584186948492956e+001</v>
      </c>
      <c r="N582" s="44">
        <v>2.972106736057348e+001</v>
      </c>
      <c r="O582" s="44">
        <v>3.2197026415314984e+001</v>
      </c>
      <c r="P582" s="44">
        <v>3.6581056187138848e+001</v>
      </c>
      <c r="Q582" s="44">
        <v>4.091572620323868e+001</v>
      </c>
    </row>
    <row r="583" spans="1:17" x14ac:dyDescent="0.25">
      <c r="A583" t="s">
        <v>39</v>
      </c>
      <c r="B583" t="s">
        <v>43</v>
      </c>
      <c r="C583" t="s">
        <v>141</v>
      </c>
      <c r="D583" t="s">
        <v>141</v>
      </c>
      <c r="E583" t="s">
        <v>264</v>
      </c>
      <c r="F583" t="s">
        <v>28</v>
      </c>
      <c r="G583" t="s">
        <v>31</v>
      </c>
      <c r="H583" s="44">
        <v>4.49e+002</v>
      </c>
      <c r="I583" s="44">
        <v>3.21e+002</v>
      </c>
      <c r="J583" s="44">
        <v>2.52e+002</v>
      </c>
      <c r="K583" s="44">
        <v>2.04e+002</v>
      </c>
      <c r="L583" s="44">
        <v>1.73e+002</v>
      </c>
      <c r="M583" s="44">
        <v>1.5e+002</v>
      </c>
      <c r="N583" s="44">
        <v>1.33e+002</v>
      </c>
      <c r="O583" s="44">
        <v>1.17e+002</v>
      </c>
      <c r="P583" s="44">
        <v>1.08e+002</v>
      </c>
      <c r="Q583" s="44">
        <v>9.7e+001</v>
      </c>
    </row>
    <row r="584" spans="1:17" x14ac:dyDescent="0.25">
      <c r="A584" t="s">
        <v>39</v>
      </c>
      <c r="B584" t="s">
        <v>43</v>
      </c>
      <c r="C584" t="s">
        <v>142</v>
      </c>
      <c r="D584" t="s">
        <v>142</v>
      </c>
      <c r="E584" t="s">
        <v>264</v>
      </c>
      <c r="F584" t="s">
        <v>28</v>
      </c>
      <c r="G584" t="s">
        <v>29</v>
      </c>
      <c r="H584" s="44">
        <v>8.3846408581312512e-001</v>
      </c>
      <c r="I584" s="44">
        <v>8.7719053318330192e-001</v>
      </c>
      <c r="J584" s="44">
        <v>8.9971077962707184e-001</v>
      </c>
      <c r="K584" s="44">
        <v>9.1489298348676576e-001</v>
      </c>
      <c r="L584" s="44">
        <v>9.1612684567669184e-001</v>
      </c>
      <c r="M584" s="44">
        <v>9.196980203703352e-001</v>
      </c>
      <c r="N584" s="44">
        <v>9.200167379496976e-001</v>
      </c>
      <c r="O584" s="44">
        <v>9.3480084636553776e-001</v>
      </c>
      <c r="P584" s="44">
        <v>9.3505624257151712e-001</v>
      </c>
      <c r="Q584" s="44">
        <v>9.416618679367928e-001</v>
      </c>
    </row>
    <row r="585" spans="1:17" x14ac:dyDescent="0.25">
      <c r="A585" t="s">
        <v>39</v>
      </c>
      <c r="B585" t="s">
        <v>43</v>
      </c>
      <c r="C585" t="s">
        <v>142</v>
      </c>
      <c r="D585" t="s">
        <v>142</v>
      </c>
      <c r="E585" t="s">
        <v>264</v>
      </c>
      <c r="F585" t="s">
        <v>28</v>
      </c>
      <c r="G585" t="s">
        <v>30</v>
      </c>
      <c r="H585" s="44">
        <v>1.8881099171052704e+000</v>
      </c>
      <c r="I585" s="44">
        <v>4.7304169444560464e+000</v>
      </c>
      <c r="J585" s="44">
        <v>7.5166306389638752e+000</v>
      </c>
      <c r="K585" s="44">
        <v>1.0396310698938476e+001</v>
      </c>
      <c r="L585" s="44">
        <v>1.3466227352355748e+001</v>
      </c>
      <c r="M585" s="44">
        <v>1.65164665038961e+001</v>
      </c>
      <c r="N585" s="44">
        <v>1.9656953032258568e+001</v>
      </c>
      <c r="O585" s="44">
        <v>2.2460510744791064e+001</v>
      </c>
      <c r="P585" s="44">
        <v>2.5451772436317832e+001</v>
      </c>
      <c r="Q585" s="44">
        <v>2.827135171968038e+001</v>
      </c>
    </row>
    <row r="586" spans="1:17" x14ac:dyDescent="0.25">
      <c r="A586" t="s">
        <v>39</v>
      </c>
      <c r="B586" t="s">
        <v>43</v>
      </c>
      <c r="C586" t="s">
        <v>142</v>
      </c>
      <c r="D586" t="s">
        <v>142</v>
      </c>
      <c r="E586" t="s">
        <v>264</v>
      </c>
      <c r="F586" t="s">
        <v>28</v>
      </c>
      <c r="G586" t="s">
        <v>31</v>
      </c>
      <c r="H586" s="44">
        <v>4.46e+002</v>
      </c>
      <c r="I586" s="44">
        <v>2.78e+002</v>
      </c>
      <c r="J586" s="44">
        <v>2.13e+002</v>
      </c>
      <c r="K586" s="44">
        <v>1.72e+002</v>
      </c>
      <c r="L586" s="44">
        <v>1.45e+002</v>
      </c>
      <c r="M586" s="44">
        <v>1.27e+002</v>
      </c>
      <c r="N586" s="44">
        <v>1.11e+002</v>
      </c>
      <c r="O586" s="44">
        <v>9.9e+001</v>
      </c>
      <c r="P586" s="44">
        <v>8.7e+001</v>
      </c>
      <c r="Q586" s="44">
        <v>7.9e+001</v>
      </c>
    </row>
    <row r="587" spans="1:17" x14ac:dyDescent="0.25">
      <c r="A587" t="s">
        <v>39</v>
      </c>
      <c r="B587" t="s">
        <v>43</v>
      </c>
      <c r="C587" t="s">
        <v>143</v>
      </c>
      <c r="D587" t="s">
        <v>143</v>
      </c>
      <c r="E587" t="s">
        <v>264</v>
      </c>
      <c r="F587" t="s">
        <v>28</v>
      </c>
      <c r="G587" t="s">
        <v>29</v>
      </c>
      <c r="H587" s="44">
        <v>7.5224814080387392e-001</v>
      </c>
      <c r="I587" s="44">
        <v>7.9486007887316224e-001</v>
      </c>
      <c r="J587" s="44">
        <v>8.6949836585459104e-001</v>
      </c>
      <c r="K587" s="44">
        <v>9.0408051400686384e-001</v>
      </c>
      <c r="L587" s="44">
        <v>9.0757634483707328e-001</v>
      </c>
      <c r="M587" s="44">
        <v>9.084120104247992e-001</v>
      </c>
      <c r="N587" s="44">
        <v>9.1331106612760176e-001</v>
      </c>
      <c r="O587" s="44">
        <v>9.1517023152165504e-001</v>
      </c>
      <c r="P587" s="44">
        <v>9.221552550617816e-001</v>
      </c>
      <c r="Q587" s="44">
        <v>9.4580122296302816e-001</v>
      </c>
    </row>
    <row r="588" spans="1:17" x14ac:dyDescent="0.25">
      <c r="A588" t="s">
        <v>39</v>
      </c>
      <c r="B588" t="s">
        <v>43</v>
      </c>
      <c r="C588" t="s">
        <v>143</v>
      </c>
      <c r="D588" t="s">
        <v>143</v>
      </c>
      <c r="E588" t="s">
        <v>264</v>
      </c>
      <c r="F588" t="s">
        <v>28</v>
      </c>
      <c r="G588" t="s">
        <v>30</v>
      </c>
      <c r="H588" s="44">
        <v>4.2867314234224752e+000</v>
      </c>
      <c r="I588" s="44">
        <v>1.0006962669968422e+001</v>
      </c>
      <c r="J588" s="44">
        <v>1.467444958621415e+001</v>
      </c>
      <c r="K588" s="44">
        <v>1.9671638241609536e+001</v>
      </c>
      <c r="L588" s="44">
        <v>2.5087357655754808e+001</v>
      </c>
      <c r="M588" s="44">
        <v>3.0330837995177128e+001</v>
      </c>
      <c r="N588" s="44">
        <v>3.5671850547665e+001</v>
      </c>
      <c r="O588" s="44">
        <v>4.1068892644850608e+001</v>
      </c>
      <c r="P588" s="44">
        <v>4.6297459241581008e+001</v>
      </c>
      <c r="Q588" s="44">
        <v>5.0380502044792408e+001</v>
      </c>
    </row>
    <row r="589" spans="1:17" x14ac:dyDescent="0.25">
      <c r="A589" t="s">
        <v>39</v>
      </c>
      <c r="B589" t="s">
        <v>43</v>
      </c>
      <c r="C589" t="s">
        <v>143</v>
      </c>
      <c r="D589" t="s">
        <v>143</v>
      </c>
      <c r="E589" t="s">
        <v>264</v>
      </c>
      <c r="F589" t="s">
        <v>28</v>
      </c>
      <c r="G589" t="s">
        <v>31</v>
      </c>
      <c r="H589" s="44">
        <v>3.96e+002</v>
      </c>
      <c r="I589" s="44">
        <v>2.71e+002</v>
      </c>
      <c r="J589" s="44">
        <v>2.07e+002</v>
      </c>
      <c r="K589" s="44">
        <v>1.66e+002</v>
      </c>
      <c r="L589" s="44">
        <v>1.38e+002</v>
      </c>
      <c r="M589" s="44">
        <v>1.18e+002</v>
      </c>
      <c r="N589" s="44">
        <v>1.04e+002</v>
      </c>
      <c r="O589" s="44">
        <v>9.3e+001</v>
      </c>
      <c r="P589" s="44">
        <v>8.2e+001</v>
      </c>
      <c r="Q589" s="44">
        <v>7.3e+001</v>
      </c>
    </row>
    <row r="590" spans="1:17" x14ac:dyDescent="0.25">
      <c r="A590" t="s">
        <v>39</v>
      </c>
      <c r="B590" t="s">
        <v>43</v>
      </c>
      <c r="C590" t="s">
        <v>165</v>
      </c>
      <c r="D590" t="s">
        <v>165</v>
      </c>
      <c r="E590" t="s">
        <v>264</v>
      </c>
      <c r="F590" t="s">
        <v>28</v>
      </c>
      <c r="G590" t="s">
        <v>29</v>
      </c>
      <c r="H590" s="44">
        <v>7.4846558367176896e-001</v>
      </c>
      <c r="I590" s="44">
        <v>8.0593012600229104e-001</v>
      </c>
      <c r="J590" s="44">
        <v>8.2495751327710096e-001</v>
      </c>
      <c r="K590" s="44">
        <v>8.5804050817452896e-001</v>
      </c>
      <c r="L590" s="44">
        <v>8.6680964281995216e-001</v>
      </c>
      <c r="M590" s="44">
        <v>8.7061366239716736e-001</v>
      </c>
      <c r="N590" s="44">
        <v>8.7445756534416304e-001</v>
      </c>
      <c r="O590" s="44">
        <v>8.9547162345100496e-001</v>
      </c>
      <c r="P590" s="44">
        <v>8.9630053108403616e-001</v>
      </c>
      <c r="Q590" s="44">
        <v>9.1449213787358112e-001</v>
      </c>
    </row>
    <row r="591" spans="1:17" x14ac:dyDescent="0.25">
      <c r="A591" t="s">
        <v>39</v>
      </c>
      <c r="B591" t="s">
        <v>43</v>
      </c>
      <c r="C591" t="s">
        <v>165</v>
      </c>
      <c r="D591" t="s">
        <v>165</v>
      </c>
      <c r="E591" t="s">
        <v>264</v>
      </c>
      <c r="F591" t="s">
        <v>28</v>
      </c>
      <c r="G591" t="s">
        <v>30</v>
      </c>
      <c r="H591" s="44">
        <v>3.8966719373803048e+000</v>
      </c>
      <c r="I591" s="44">
        <v>8.7123420102497008e+000</v>
      </c>
      <c r="J591" s="44">
        <v>1.3386366840876252e+001</v>
      </c>
      <c r="K591" s="44">
        <v>1.770519588973615e+001</v>
      </c>
      <c r="L591" s="44">
        <v>2.2275253535781524e+001</v>
      </c>
      <c r="M591" s="44">
        <v>2.7014104653751096e+001</v>
      </c>
      <c r="N591" s="44">
        <v>3.18556127265816e+001</v>
      </c>
      <c r="O591" s="44">
        <v>3.5797616968248488e+001</v>
      </c>
      <c r="P591" s="44">
        <v>4.0635056756143192e+001</v>
      </c>
      <c r="Q591" s="44">
        <v>4.4574116691346312e+001</v>
      </c>
    </row>
    <row r="592" spans="1:17" x14ac:dyDescent="0.25">
      <c r="A592" t="s">
        <v>39</v>
      </c>
      <c r="B592" t="s">
        <v>43</v>
      </c>
      <c r="C592" t="s">
        <v>165</v>
      </c>
      <c r="D592" t="s">
        <v>165</v>
      </c>
      <c r="E592" t="s">
        <v>264</v>
      </c>
      <c r="F592" t="s">
        <v>28</v>
      </c>
      <c r="G592" t="s">
        <v>31</v>
      </c>
      <c r="H592" s="44">
        <v>4.09e+002</v>
      </c>
      <c r="I592" s="44">
        <v>2.7e+002</v>
      </c>
      <c r="J592" s="44">
        <v>2.03e+002</v>
      </c>
      <c r="K592" s="44">
        <v>1.64e+002</v>
      </c>
      <c r="L592" s="44">
        <v>1.43e+002</v>
      </c>
      <c r="M592" s="44">
        <v>1.23e+002</v>
      </c>
      <c r="N592" s="44">
        <v>1.09e+002</v>
      </c>
      <c r="O592" s="44">
        <v>9.6e+001</v>
      </c>
      <c r="P592" s="44">
        <v>8.7e+001</v>
      </c>
      <c r="Q592" s="44">
        <v>7.9e+001</v>
      </c>
    </row>
    <row r="593" spans="1:17" x14ac:dyDescent="0.25">
      <c r="A593" t="s">
        <v>39</v>
      </c>
      <c r="B593" t="s">
        <v>43</v>
      </c>
      <c r="C593" t="s">
        <v>166</v>
      </c>
      <c r="D593" t="s">
        <v>166</v>
      </c>
      <c r="E593" t="s">
        <v>264</v>
      </c>
      <c r="F593" t="s">
        <v>28</v>
      </c>
      <c r="G593" t="s">
        <v>29</v>
      </c>
      <c r="H593" s="44">
        <v>6.2333954052419136e-001</v>
      </c>
      <c r="I593" s="44">
        <v>6.6258322952094e-001</v>
      </c>
      <c r="J593" s="44">
        <v>8.2584959128809264e-001</v>
      </c>
      <c r="K593" s="44">
        <v>8.2944351168949088e-001</v>
      </c>
      <c r="L593" s="44">
        <v>8.4374806923316784e-001</v>
      </c>
      <c r="M593" s="44">
        <v>8.5655255565278224e-001</v>
      </c>
      <c r="N593" s="44">
        <v>8.6050389242593376e-001</v>
      </c>
      <c r="O593" s="44">
        <v>8.9071338870952192e-001</v>
      </c>
      <c r="P593" s="44">
        <v>8.9095028930969408e-001</v>
      </c>
      <c r="Q593" s="44">
        <v>8.913953535153248e-001</v>
      </c>
    </row>
    <row r="594" spans="1:17" x14ac:dyDescent="0.25">
      <c r="A594" t="s">
        <v>39</v>
      </c>
      <c r="B594" t="s">
        <v>43</v>
      </c>
      <c r="C594" t="s">
        <v>166</v>
      </c>
      <c r="D594" t="s">
        <v>166</v>
      </c>
      <c r="E594" t="s">
        <v>264</v>
      </c>
      <c r="F594" t="s">
        <v>28</v>
      </c>
      <c r="G594" t="s">
        <v>30</v>
      </c>
      <c r="H594" s="44">
        <v>3.4736962591374964e+000</v>
      </c>
      <c r="I594" s="44">
        <v>8.1605697450738848e+000</v>
      </c>
      <c r="J594" s="44">
        <v>1.037698936248297e+001</v>
      </c>
      <c r="K594" s="44">
        <v>1.4284259566522976e+001</v>
      </c>
      <c r="L594" s="44">
        <v>1.8075349211162376e+001</v>
      </c>
      <c r="M594" s="44">
        <v>2.1809308587848096e+001</v>
      </c>
      <c r="N594" s="44">
        <v>2.5715168579135476e+001</v>
      </c>
      <c r="O594" s="44">
        <v>2.85978307839259e+001</v>
      </c>
      <c r="P594" s="44">
        <v>3.2297938686958924e+001</v>
      </c>
      <c r="Q594" s="44">
        <v>3.6218536912957224e+001</v>
      </c>
    </row>
    <row r="595" spans="1:17" x14ac:dyDescent="0.25">
      <c r="A595" t="s">
        <v>39</v>
      </c>
      <c r="B595" t="s">
        <v>43</v>
      </c>
      <c r="C595" t="s">
        <v>166</v>
      </c>
      <c r="D595" t="s">
        <v>166</v>
      </c>
      <c r="E595" t="s">
        <v>264</v>
      </c>
      <c r="F595" t="s">
        <v>28</v>
      </c>
      <c r="G595" t="s">
        <v>31</v>
      </c>
      <c r="H595" s="44">
        <v>4.64e+002</v>
      </c>
      <c r="I595" s="44">
        <v>3.27e+002</v>
      </c>
      <c r="J595" s="44">
        <v>2.55e+002</v>
      </c>
      <c r="K595" s="44">
        <v>2.14e+002</v>
      </c>
      <c r="L595" s="44">
        <v>1.84e+002</v>
      </c>
      <c r="M595" s="44">
        <v>1.57e+002</v>
      </c>
      <c r="N595" s="44">
        <v>1.38e+002</v>
      </c>
      <c r="O595" s="44">
        <v>1.21e+002</v>
      </c>
      <c r="P595" s="44">
        <v>1.08e+002</v>
      </c>
      <c r="Q595" s="44">
        <v>9.7e+001</v>
      </c>
    </row>
    <row r="596" spans="1:17" x14ac:dyDescent="0.25">
      <c r="A596" t="s">
        <v>39</v>
      </c>
      <c r="B596" t="s">
        <v>43</v>
      </c>
      <c r="C596" t="s">
        <v>167</v>
      </c>
      <c r="D596" t="s">
        <v>167</v>
      </c>
      <c r="E596" t="s">
        <v>264</v>
      </c>
      <c r="F596" t="s">
        <v>28</v>
      </c>
      <c r="G596" t="s">
        <v>29</v>
      </c>
      <c r="H596" s="44">
        <v>6.7728244210352944e-001</v>
      </c>
      <c r="I596" s="44">
        <v>7.4951016174934624e-001</v>
      </c>
      <c r="J596" s="44">
        <v>8.2650278813630224e-001</v>
      </c>
      <c r="K596" s="44">
        <v>8.8271576142473056e-001</v>
      </c>
      <c r="L596" s="44">
        <v>8.9382296048987056e-001</v>
      </c>
      <c r="M596" s="44">
        <v>8.9503523143429408e-001</v>
      </c>
      <c r="N596" s="44">
        <v>9.0632763735385984e-001</v>
      </c>
      <c r="O596" s="44">
        <v>9.1300550851399904e-001</v>
      </c>
      <c r="P596" s="44">
        <v>9.59787700127864e-001</v>
      </c>
      <c r="Q596" s="44">
        <v>9.59787700127864e-001</v>
      </c>
    </row>
    <row r="597" spans="1:17" x14ac:dyDescent="0.25">
      <c r="A597" t="s">
        <v>39</v>
      </c>
      <c r="B597" t="s">
        <v>43</v>
      </c>
      <c r="C597" t="s">
        <v>167</v>
      </c>
      <c r="D597" t="s">
        <v>167</v>
      </c>
      <c r="E597" t="s">
        <v>264</v>
      </c>
      <c r="F597" t="s">
        <v>28</v>
      </c>
      <c r="G597" t="s">
        <v>30</v>
      </c>
      <c r="H597" s="44">
        <v>3.2716766038115788e+000</v>
      </c>
      <c r="I597" s="44">
        <v>7.2447181260069744e+000</v>
      </c>
      <c r="J597" s="44">
        <v>1.0623502561631776e+001</v>
      </c>
      <c r="K597" s="44">
        <v>1.3921791818619216e+001</v>
      </c>
      <c r="L597" s="44">
        <v>1.7651129567786656e+001</v>
      </c>
      <c r="M597" s="44">
        <v>2.1782427636735776e+001</v>
      </c>
      <c r="N597" s="44">
        <v>2.525909840443172e+001</v>
      </c>
      <c r="O597" s="44">
        <v>2.9137749404853644e+001</v>
      </c>
      <c r="P597" s="44">
        <v>3.136605198274418e+001</v>
      </c>
      <c r="Q597" s="44">
        <v>3.521787291383276e+001</v>
      </c>
    </row>
    <row r="598" spans="1:17" x14ac:dyDescent="0.25">
      <c r="A598" t="s">
        <v>39</v>
      </c>
      <c r="B598" t="s">
        <v>43</v>
      </c>
      <c r="C598" t="s">
        <v>167</v>
      </c>
      <c r="D598" t="s">
        <v>167</v>
      </c>
      <c r="E598" t="s">
        <v>264</v>
      </c>
      <c r="F598" t="s">
        <v>28</v>
      </c>
      <c r="G598" t="s">
        <v>31</v>
      </c>
      <c r="H598" s="44">
        <v>4.48e+002</v>
      </c>
      <c r="I598" s="44">
        <v>2.99e+002</v>
      </c>
      <c r="J598" s="44">
        <v>2.28e+002</v>
      </c>
      <c r="K598" s="44">
        <v>1.91e+002</v>
      </c>
      <c r="L598" s="44">
        <v>1.6e+002</v>
      </c>
      <c r="M598" s="44">
        <v>1.4e+002</v>
      </c>
      <c r="N598" s="44">
        <v>1.22e+002</v>
      </c>
      <c r="O598" s="44">
        <v>1.09e+002</v>
      </c>
      <c r="P598" s="44">
        <v>9.7e+001</v>
      </c>
      <c r="Q598" s="44">
        <v>8.9e+001</v>
      </c>
    </row>
    <row r="599" spans="1:17" x14ac:dyDescent="0.25">
      <c r="A599" t="s">
        <v>39</v>
      </c>
      <c r="B599" t="s">
        <v>43</v>
      </c>
      <c r="C599" t="s">
        <v>168</v>
      </c>
      <c r="D599" t="s">
        <v>168</v>
      </c>
      <c r="E599" t="s">
        <v>264</v>
      </c>
      <c r="F599" t="s">
        <v>28</v>
      </c>
      <c r="G599" t="s">
        <v>29</v>
      </c>
      <c r="H599" s="44">
        <v>5.8434070544504e-001</v>
      </c>
      <c r="I599" s="44">
        <v>6.6155238555121304e-001</v>
      </c>
      <c r="J599" s="44">
        <v>6.8934623718266008e-001</v>
      </c>
      <c r="K599" s="44">
        <v>6.9645788088057584e-001</v>
      </c>
      <c r="L599" s="44">
        <v>7.2869405856616256e-001</v>
      </c>
      <c r="M599" s="44">
        <v>7.74564735754084e-001</v>
      </c>
      <c r="N599" s="44">
        <v>7.8848836203924176e-001</v>
      </c>
      <c r="O599" s="44">
        <v>7.9042181636608304e-001</v>
      </c>
      <c r="P599" s="44">
        <v>8.3099421284544576e-001</v>
      </c>
      <c r="Q599" s="44">
        <v>8.4134994332126448e-001</v>
      </c>
    </row>
    <row r="600" spans="1:17" x14ac:dyDescent="0.25">
      <c r="A600" t="s">
        <v>39</v>
      </c>
      <c r="B600" t="s">
        <v>43</v>
      </c>
      <c r="C600" t="s">
        <v>168</v>
      </c>
      <c r="D600" t="s">
        <v>168</v>
      </c>
      <c r="E600" t="s">
        <v>264</v>
      </c>
      <c r="F600" t="s">
        <v>28</v>
      </c>
      <c r="G600" t="s">
        <v>30</v>
      </c>
      <c r="H600" s="44">
        <v>5.878182013082852e+000</v>
      </c>
      <c r="I600" s="44">
        <v>1.145347808011751e+001</v>
      </c>
      <c r="J600" s="44">
        <v>1.7580089270527124e+001</v>
      </c>
      <c r="K600" s="44">
        <v>2.3466066289822596e+001</v>
      </c>
      <c r="L600" s="44">
        <v>2.887213638613484e+001</v>
      </c>
      <c r="M600" s="44">
        <v>3.27113965132338e+001</v>
      </c>
      <c r="N600" s="44">
        <v>3.7804434030373808e+001</v>
      </c>
      <c r="O600" s="44">
        <v>4.349811175293728e+001</v>
      </c>
      <c r="P600" s="44">
        <v>4.6742151734577952e+001</v>
      </c>
      <c r="Q600" s="44">
        <v>5.158248392119676e+001</v>
      </c>
    </row>
    <row r="601" spans="1:17" x14ac:dyDescent="0.25">
      <c r="A601" t="s">
        <v>39</v>
      </c>
      <c r="B601" t="s">
        <v>43</v>
      </c>
      <c r="C601" t="s">
        <v>168</v>
      </c>
      <c r="D601" t="s">
        <v>168</v>
      </c>
      <c r="E601" t="s">
        <v>264</v>
      </c>
      <c r="F601" t="s">
        <v>28</v>
      </c>
      <c r="G601" t="s">
        <v>31</v>
      </c>
      <c r="H601" s="44">
        <v>4.24e+002</v>
      </c>
      <c r="I601" s="44">
        <v>2.84e+002</v>
      </c>
      <c r="J601" s="44">
        <v>2.22e+002</v>
      </c>
      <c r="K601" s="44">
        <v>1.83e+002</v>
      </c>
      <c r="L601" s="44">
        <v>1.52e+002</v>
      </c>
      <c r="M601" s="44">
        <v>1.29e+002</v>
      </c>
      <c r="N601" s="44">
        <v>1.14e+002</v>
      </c>
      <c r="O601" s="44">
        <v>1.01e+002</v>
      </c>
      <c r="P601" s="44">
        <v>9.e+001</v>
      </c>
      <c r="Q601" s="44">
        <v>8.1e+001</v>
      </c>
    </row>
    <row r="602" spans="1:17" x14ac:dyDescent="0.25">
      <c r="A602" t="s">
        <v>39</v>
      </c>
      <c r="B602" t="s">
        <v>43</v>
      </c>
      <c r="C602" t="s">
        <v>169</v>
      </c>
      <c r="D602" t="s">
        <v>169</v>
      </c>
      <c r="E602" t="s">
        <v>264</v>
      </c>
      <c r="F602" t="s">
        <v>28</v>
      </c>
      <c r="G602" t="s">
        <v>29</v>
      </c>
      <c r="H602" s="44">
        <v>8.3226361501149248e-001</v>
      </c>
      <c r="I602" s="44">
        <v>8.648521630048648e-001</v>
      </c>
      <c r="J602" s="44">
        <v>8.9744840733028224e-001</v>
      </c>
      <c r="K602" s="44">
        <v>9.184378440837648e-001</v>
      </c>
      <c r="L602" s="44">
        <v>9.338551980072288e-001</v>
      </c>
      <c r="M602" s="44">
        <v>9.3770361031242016e-001</v>
      </c>
      <c r="N602" s="44">
        <v>9.3813694459188896e-001</v>
      </c>
      <c r="O602" s="44">
        <v>9.4677346055965408e-001</v>
      </c>
      <c r="P602" s="44">
        <v>9.5276637882590064e-001</v>
      </c>
      <c r="Q602" s="44">
        <v>9.5276637882590064e-001</v>
      </c>
    </row>
    <row r="603" spans="1:17" x14ac:dyDescent="0.25">
      <c r="A603" t="s">
        <v>39</v>
      </c>
      <c r="B603" t="s">
        <v>43</v>
      </c>
      <c r="C603" t="s">
        <v>169</v>
      </c>
      <c r="D603" t="s">
        <v>169</v>
      </c>
      <c r="E603" t="s">
        <v>264</v>
      </c>
      <c r="F603" t="s">
        <v>28</v>
      </c>
      <c r="G603" t="s">
        <v>30</v>
      </c>
      <c r="H603" s="44">
        <v>2.401354066208328e+000</v>
      </c>
      <c r="I603" s="44">
        <v>5.7894072394836624e+000</v>
      </c>
      <c r="J603" s="44">
        <v>9.115460570526264e+000</v>
      </c>
      <c r="K603" s="44">
        <v>1.2454068098067344e+001</v>
      </c>
      <c r="L603" s="44">
        <v>1.5787585615602918e+001</v>
      </c>
      <c r="M603" s="44">
        <v>1.9128063911369064e+001</v>
      </c>
      <c r="N603" s="44">
        <v>2.2617408996693128e+001</v>
      </c>
      <c r="O603" s="44">
        <v>2.5878049939962376e+001</v>
      </c>
      <c r="P603" s="44">
        <v>2.922624996785004e+001</v>
      </c>
      <c r="Q603" s="44">
        <v>3.2652118362519476e+001</v>
      </c>
    </row>
    <row r="604" spans="1:17" x14ac:dyDescent="0.25">
      <c r="A604" t="s">
        <v>39</v>
      </c>
      <c r="B604" t="s">
        <v>43</v>
      </c>
      <c r="C604" t="s">
        <v>169</v>
      </c>
      <c r="D604" t="s">
        <v>169</v>
      </c>
      <c r="E604" t="s">
        <v>264</v>
      </c>
      <c r="F604" t="s">
        <v>28</v>
      </c>
      <c r="G604" t="s">
        <v>31</v>
      </c>
      <c r="H604" s="44">
        <v>4.01e+002</v>
      </c>
      <c r="I604" s="44">
        <v>2.75e+002</v>
      </c>
      <c r="J604" s="44">
        <v>2.04e+002</v>
      </c>
      <c r="K604" s="44">
        <v>1.68e+002</v>
      </c>
      <c r="L604" s="44">
        <v>1.41e+002</v>
      </c>
      <c r="M604" s="44">
        <v>1.23e+002</v>
      </c>
      <c r="N604" s="44">
        <v>1.06e+002</v>
      </c>
      <c r="O604" s="44">
        <v>9.5e+001</v>
      </c>
      <c r="P604" s="44">
        <v>8.5e+001</v>
      </c>
      <c r="Q604" s="44">
        <v>7.7e+001</v>
      </c>
    </row>
    <row r="605" spans="1:17" x14ac:dyDescent="0.25">
      <c r="A605" t="s">
        <v>39</v>
      </c>
      <c r="B605" t="s">
        <v>43</v>
      </c>
      <c r="C605" t="s">
        <v>194</v>
      </c>
      <c r="D605" t="s">
        <v>194</v>
      </c>
      <c r="E605" t="s">
        <v>264</v>
      </c>
      <c r="F605" t="s">
        <v>28</v>
      </c>
      <c r="G605" t="s">
        <v>29</v>
      </c>
      <c r="H605" s="44">
        <v>6.9339997146450512e-001</v>
      </c>
      <c r="I605" s="44">
        <v>8.2167804647792416e-001</v>
      </c>
      <c r="J605" s="44">
        <v>8.3324420084840144e-001</v>
      </c>
      <c r="K605" s="44">
        <v>8.466681098160248e-001</v>
      </c>
      <c r="L605" s="44">
        <v>8.6659361405317472e-001</v>
      </c>
      <c r="M605" s="44">
        <v>8.7646794325344576e-001</v>
      </c>
      <c r="N605" s="44">
        <v>8.792767354607888e-001</v>
      </c>
      <c r="O605" s="44">
        <v>8.9982753164366944e-001</v>
      </c>
      <c r="P605" s="44">
        <v>9.060099310945304e-001</v>
      </c>
      <c r="Q605" s="44">
        <v>9.0627148827015376e-001</v>
      </c>
    </row>
    <row r="606" spans="1:17" x14ac:dyDescent="0.25">
      <c r="A606" t="s">
        <v>39</v>
      </c>
      <c r="B606" t="s">
        <v>43</v>
      </c>
      <c r="C606" t="s">
        <v>194</v>
      </c>
      <c r="D606" t="s">
        <v>194</v>
      </c>
      <c r="E606" t="s">
        <v>264</v>
      </c>
      <c r="F606" t="s">
        <v>28</v>
      </c>
      <c r="G606" t="s">
        <v>30</v>
      </c>
      <c r="H606" s="44">
        <v>5.3973765350709752e+000</v>
      </c>
      <c r="I606" s="44">
        <v>1.0594980416497998e+001</v>
      </c>
      <c r="J606" s="44">
        <v>1.6823256562239172e+001</v>
      </c>
      <c r="K606" s="44">
        <v>2.2618530797309564e+001</v>
      </c>
      <c r="L606" s="44">
        <v>2.8311011634640472e+001</v>
      </c>
      <c r="M606" s="44">
        <v>3.3720936347094996e+001</v>
      </c>
      <c r="N606" s="44">
        <v>3.8546939134284568e+001</v>
      </c>
      <c r="O606" s="44">
        <v>4.3461719428709992e+001</v>
      </c>
      <c r="P606" s="44">
        <v>4.9182949911699752e+001</v>
      </c>
      <c r="Q606" s="44">
        <v>5.5181385653124304e+001</v>
      </c>
    </row>
    <row r="607" spans="1:17" x14ac:dyDescent="0.25">
      <c r="A607" t="s">
        <v>39</v>
      </c>
      <c r="B607" t="s">
        <v>43</v>
      </c>
      <c r="C607" t="s">
        <v>194</v>
      </c>
      <c r="D607" t="s">
        <v>194</v>
      </c>
      <c r="E607" t="s">
        <v>264</v>
      </c>
      <c r="F607" t="s">
        <v>28</v>
      </c>
      <c r="G607" t="s">
        <v>31</v>
      </c>
      <c r="H607" s="44">
        <v>4.04e+002</v>
      </c>
      <c r="I607" s="44">
        <v>2.69e+002</v>
      </c>
      <c r="J607" s="44">
        <v>2.03e+002</v>
      </c>
      <c r="K607" s="44">
        <v>1.64e+002</v>
      </c>
      <c r="L607" s="44">
        <v>1.37e+002</v>
      </c>
      <c r="M607" s="44">
        <v>1.19e+002</v>
      </c>
      <c r="N607" s="44">
        <v>1.05e+002</v>
      </c>
      <c r="O607" s="44">
        <v>9.1e+001</v>
      </c>
      <c r="P607" s="44">
        <v>8.e+001</v>
      </c>
      <c r="Q607" s="44">
        <v>7.3e+001</v>
      </c>
    </row>
    <row r="608" spans="1:17" x14ac:dyDescent="0.25">
      <c r="A608" t="s">
        <v>39</v>
      </c>
      <c r="B608" t="s">
        <v>43</v>
      </c>
      <c r="C608" t="s">
        <v>195</v>
      </c>
      <c r="D608" t="s">
        <v>195</v>
      </c>
      <c r="E608" t="s">
        <v>264</v>
      </c>
      <c r="F608" t="s">
        <v>28</v>
      </c>
      <c r="G608" t="s">
        <v>29</v>
      </c>
      <c r="H608" s="44">
        <v>6.648270218256476e-001</v>
      </c>
      <c r="I608" s="44">
        <v>7.3109146067356304e-001</v>
      </c>
      <c r="J608" s="44">
        <v>7.7173314958762512e-001</v>
      </c>
      <c r="K608" s="44">
        <v>8.1925540865673104e-001</v>
      </c>
      <c r="L608" s="44">
        <v>8.262196361376528e-001</v>
      </c>
      <c r="M608" s="44">
        <v>8.5267455115738528e-001</v>
      </c>
      <c r="N608" s="44">
        <v>8.9259712013084224e-001</v>
      </c>
      <c r="O608" s="44">
        <v>9.2441981832254096e-001</v>
      </c>
      <c r="P608" s="44">
        <v>9.4195611791216e-001</v>
      </c>
      <c r="Q608" s="44">
        <v>9.4195611791216e-001</v>
      </c>
    </row>
    <row r="609" spans="1:17" x14ac:dyDescent="0.25">
      <c r="A609" t="s">
        <v>39</v>
      </c>
      <c r="B609" t="s">
        <v>43</v>
      </c>
      <c r="C609" t="s">
        <v>195</v>
      </c>
      <c r="D609" t="s">
        <v>195</v>
      </c>
      <c r="E609" t="s">
        <v>264</v>
      </c>
      <c r="F609" t="s">
        <v>28</v>
      </c>
      <c r="G609" t="s">
        <v>30</v>
      </c>
      <c r="H609" s="44">
        <v>5.426273593544844e+000</v>
      </c>
      <c r="I609" s="44">
        <v>1.0932767660667148e+001</v>
      </c>
      <c r="J609" s="44">
        <v>1.6209498315074256e+001</v>
      </c>
      <c r="K609" s="44">
        <v>2.1029440715016972e+001</v>
      </c>
      <c r="L609" s="44">
        <v>2.66371699536192e+001</v>
      </c>
      <c r="M609" s="44">
        <v>3.121525436599812e+001</v>
      </c>
      <c r="N609" s="44">
        <v>3.505746754055598e+001</v>
      </c>
      <c r="O609" s="44">
        <v>3.8742479864657008e+001</v>
      </c>
      <c r="P609" s="44">
        <v>4.3196421486720632e+001</v>
      </c>
      <c r="Q609" s="44">
        <v>4.837620729923028e+001</v>
      </c>
    </row>
    <row r="610" spans="1:17" x14ac:dyDescent="0.25">
      <c r="A610" t="s">
        <v>39</v>
      </c>
      <c r="B610" t="s">
        <v>43</v>
      </c>
      <c r="C610" t="s">
        <v>195</v>
      </c>
      <c r="D610" t="s">
        <v>195</v>
      </c>
      <c r="E610" t="s">
        <v>264</v>
      </c>
      <c r="F610" t="s">
        <v>28</v>
      </c>
      <c r="G610" t="s">
        <v>31</v>
      </c>
      <c r="H610" s="44">
        <v>3.66e+002</v>
      </c>
      <c r="I610" s="44">
        <v>2.47e+002</v>
      </c>
      <c r="J610" s="44">
        <v>1.94e+002</v>
      </c>
      <c r="K610" s="44">
        <v>1.58e+002</v>
      </c>
      <c r="L610" s="44">
        <v>1.34e+002</v>
      </c>
      <c r="M610" s="44">
        <v>1.14e+002</v>
      </c>
      <c r="N610" s="44">
        <v>1.e+002</v>
      </c>
      <c r="O610" s="44">
        <v>8.9e+001</v>
      </c>
      <c r="P610" s="44">
        <v>7.9e+001</v>
      </c>
      <c r="Q610" s="44">
        <v>7.1e+001</v>
      </c>
    </row>
    <row r="611" spans="1:17" x14ac:dyDescent="0.25">
      <c r="A611" t="s">
        <v>39</v>
      </c>
      <c r="B611" t="s">
        <v>43</v>
      </c>
      <c r="C611" t="s">
        <v>196</v>
      </c>
      <c r="D611" t="s">
        <v>196</v>
      </c>
      <c r="E611" t="s">
        <v>264</v>
      </c>
      <c r="F611" t="s">
        <v>28</v>
      </c>
      <c r="G611" t="s">
        <v>29</v>
      </c>
      <c r="H611" s="44">
        <v>5.9384203309505112e-001</v>
      </c>
      <c r="I611" s="44">
        <v>6.9089225993344048e-001</v>
      </c>
      <c r="J611" s="44">
        <v>7.0622484471435632e-001</v>
      </c>
      <c r="K611" s="44">
        <v>8.2597868325586784e-001</v>
      </c>
      <c r="L611" s="44">
        <v>8.3095708330284048e-001</v>
      </c>
      <c r="M611" s="44">
        <v>8.5737592791905616e-001</v>
      </c>
      <c r="N611" s="44">
        <v>8.5933560326448608e-001</v>
      </c>
      <c r="O611" s="44">
        <v>8.6928902751804224e-001</v>
      </c>
      <c r="P611" s="44">
        <v>8.9232335101349344e-001</v>
      </c>
      <c r="Q611" s="44">
        <v>8.9690195510590448e-001</v>
      </c>
    </row>
    <row r="612" spans="1:17" x14ac:dyDescent="0.25">
      <c r="A612" t="s">
        <v>39</v>
      </c>
      <c r="B612" t="s">
        <v>43</v>
      </c>
      <c r="C612" t="s">
        <v>196</v>
      </c>
      <c r="D612" t="s">
        <v>196</v>
      </c>
      <c r="E612" t="s">
        <v>264</v>
      </c>
      <c r="F612" t="s">
        <v>28</v>
      </c>
      <c r="G612" t="s">
        <v>30</v>
      </c>
      <c r="H612" s="44">
        <v>4.7571732850292448e+000</v>
      </c>
      <c r="I612" s="44">
        <v>9.8387221180995488e+000</v>
      </c>
      <c r="J612" s="44">
        <v>1.5464275763829236e+001</v>
      </c>
      <c r="K612" s="44">
        <v>1.8160117024758072e+001</v>
      </c>
      <c r="L612" s="44">
        <v>2.3023604535594844e+001</v>
      </c>
      <c r="M612" s="44">
        <v>2.7370133256010112e+001</v>
      </c>
      <c r="N612" s="44">
        <v>3.2320186465770456e+001</v>
      </c>
      <c r="O612" s="44">
        <v>3.6872738237168952e+001</v>
      </c>
      <c r="P612" s="44">
        <v>4.0869318034420656e+001</v>
      </c>
      <c r="Q612" s="44">
        <v>4.5554893783021424e+001</v>
      </c>
    </row>
    <row r="613" spans="1:17" x14ac:dyDescent="0.25">
      <c r="A613" t="s">
        <v>39</v>
      </c>
      <c r="B613" t="s">
        <v>43</v>
      </c>
      <c r="C613" t="s">
        <v>196</v>
      </c>
      <c r="D613" t="s">
        <v>196</v>
      </c>
      <c r="E613" t="s">
        <v>264</v>
      </c>
      <c r="F613" t="s">
        <v>28</v>
      </c>
      <c r="G613" t="s">
        <v>31</v>
      </c>
      <c r="H613" s="44">
        <v>4.3e+002</v>
      </c>
      <c r="I613" s="44">
        <v>2.9e+002</v>
      </c>
      <c r="J613" s="44">
        <v>2.29e+002</v>
      </c>
      <c r="K613" s="44">
        <v>1.86e+002</v>
      </c>
      <c r="L613" s="44">
        <v>1.59e+002</v>
      </c>
      <c r="M613" s="44">
        <v>1.38e+002</v>
      </c>
      <c r="N613" s="44">
        <v>1.24e+002</v>
      </c>
      <c r="O613" s="44">
        <v>1.1e+002</v>
      </c>
      <c r="P613" s="44">
        <v>9.9e+001</v>
      </c>
      <c r="Q613" s="44">
        <v>8.9e+001</v>
      </c>
    </row>
    <row r="614" spans="1:17" x14ac:dyDescent="0.25">
      <c r="A614" t="s">
        <v>39</v>
      </c>
      <c r="B614" t="s">
        <v>43</v>
      </c>
      <c r="C614" t="s">
        <v>197</v>
      </c>
      <c r="D614" t="s">
        <v>197</v>
      </c>
      <c r="E614" t="s">
        <v>264</v>
      </c>
      <c r="F614" t="s">
        <v>28</v>
      </c>
      <c r="G614" t="s">
        <v>29</v>
      </c>
      <c r="H614" s="44">
        <v>6.6425725112679504e-001</v>
      </c>
      <c r="I614" s="44">
        <v>7.3512758552420656e-001</v>
      </c>
      <c r="J614" s="44">
        <v>7.52554466407696e-001</v>
      </c>
      <c r="K614" s="44">
        <v>7.9806583961486432e-001</v>
      </c>
      <c r="L614" s="44">
        <v>7.9891820126964816e-001</v>
      </c>
      <c r="M614" s="44">
        <v>8.1803040238716224e-001</v>
      </c>
      <c r="N614" s="44">
        <v>8.34054938864e-001</v>
      </c>
      <c r="O614" s="44">
        <v>8.5040640857828864e-001</v>
      </c>
      <c r="P614" s="44">
        <v>8.632550221770288e-001</v>
      </c>
      <c r="Q614" s="44">
        <v>9.0128659561706864e-001</v>
      </c>
    </row>
    <row r="615" spans="1:17" x14ac:dyDescent="0.25">
      <c r="A615" t="s">
        <v>39</v>
      </c>
      <c r="B615" t="s">
        <v>43</v>
      </c>
      <c r="C615" t="s">
        <v>197</v>
      </c>
      <c r="D615" t="s">
        <v>197</v>
      </c>
      <c r="E615" t="s">
        <v>264</v>
      </c>
      <c r="F615" t="s">
        <v>28</v>
      </c>
      <c r="G615" t="s">
        <v>30</v>
      </c>
      <c r="H615" s="44">
        <v>8.3326579663405648e+000</v>
      </c>
      <c r="I615" s="44">
        <v>1.7882676788321172e+001</v>
      </c>
      <c r="J615" s="44">
        <v>2.7394624505532036e+001</v>
      </c>
      <c r="K615" s="44">
        <v>3.5700410366989384e+001</v>
      </c>
      <c r="L615" s="44">
        <v>4.549799204987152e+001</v>
      </c>
      <c r="M615" s="44">
        <v>5.3957550921367312e+001</v>
      </c>
      <c r="N615" s="44">
        <v>6.27220924427444e+001</v>
      </c>
      <c r="O615" s="44">
        <v>7.05450005885782e+001</v>
      </c>
      <c r="P615" s="44">
        <v>7.8741610095474e+001</v>
      </c>
      <c r="Q615" s="44">
        <v>8.4078368734199152e+001</v>
      </c>
    </row>
    <row r="616" spans="1:17" x14ac:dyDescent="0.25">
      <c r="A616" t="s">
        <v>39</v>
      </c>
      <c r="B616" t="s">
        <v>43</v>
      </c>
      <c r="C616" t="s">
        <v>197</v>
      </c>
      <c r="D616" t="s">
        <v>197</v>
      </c>
      <c r="E616" t="s">
        <v>264</v>
      </c>
      <c r="F616" t="s">
        <v>28</v>
      </c>
      <c r="G616" t="s">
        <v>31</v>
      </c>
      <c r="H616" s="44">
        <v>4.25e+002</v>
      </c>
      <c r="I616" s="44">
        <v>3.07e+002</v>
      </c>
      <c r="J616" s="44">
        <v>2.35e+002</v>
      </c>
      <c r="K616" s="44">
        <v>1.88e+002</v>
      </c>
      <c r="L616" s="44">
        <v>1.56e+002</v>
      </c>
      <c r="M616" s="44">
        <v>1.37e+002</v>
      </c>
      <c r="N616" s="44">
        <v>1.21e+002</v>
      </c>
      <c r="O616" s="44">
        <v>1.09e+002</v>
      </c>
      <c r="P616" s="44">
        <v>9.8e+001</v>
      </c>
      <c r="Q616" s="44">
        <v>8.9e+001</v>
      </c>
    </row>
    <row r="617" spans="1:17" x14ac:dyDescent="0.25">
      <c r="A617" t="s">
        <v>39</v>
      </c>
      <c r="B617" t="s">
        <v>43</v>
      </c>
      <c r="C617" t="s">
        <v>220</v>
      </c>
      <c r="D617" t="s">
        <v>220</v>
      </c>
      <c r="E617" t="s">
        <v>264</v>
      </c>
      <c r="F617" t="s">
        <v>28</v>
      </c>
      <c r="G617" t="s">
        <v>29</v>
      </c>
      <c r="H617" s="44">
        <v>5.9375008186169536e-001</v>
      </c>
      <c r="I617" s="44">
        <v>7.0076878989594352e-001</v>
      </c>
      <c r="J617" s="44">
        <v>7.1332647740196688e-001</v>
      </c>
      <c r="K617" s="44">
        <v>8.0211253497993344e-001</v>
      </c>
      <c r="L617" s="44">
        <v>8.1527713647995648e-001</v>
      </c>
      <c r="M617" s="44">
        <v>8.3612164034431152e-001</v>
      </c>
      <c r="N617" s="44">
        <v>8.366725781725768e-001</v>
      </c>
      <c r="O617" s="44">
        <v>8.4255117855335248e-001</v>
      </c>
      <c r="P617" s="44">
        <v>8.4320331467139456e-001</v>
      </c>
      <c r="Q617" s="44">
        <v>8.4320331467139456e-001</v>
      </c>
    </row>
    <row r="618" spans="1:17" x14ac:dyDescent="0.25">
      <c r="A618" t="s">
        <v>39</v>
      </c>
      <c r="B618" t="s">
        <v>43</v>
      </c>
      <c r="C618" t="s">
        <v>220</v>
      </c>
      <c r="D618" t="s">
        <v>220</v>
      </c>
      <c r="E618" t="s">
        <v>264</v>
      </c>
      <c r="F618" t="s">
        <v>28</v>
      </c>
      <c r="G618" t="s">
        <v>30</v>
      </c>
      <c r="H618" s="44">
        <v>6.8156727901709976e+000</v>
      </c>
      <c r="I618" s="44">
        <v>1.3541236935926452e+001</v>
      </c>
      <c r="J618" s="44">
        <v>2.0961082132946672e+001</v>
      </c>
      <c r="K618" s="44">
        <v>2.5576570458345704e+001</v>
      </c>
      <c r="L618" s="44">
        <v>3.2114354209071244e+001</v>
      </c>
      <c r="M618" s="44">
        <v>3.819981274516804e+001</v>
      </c>
      <c r="N618" s="44">
        <v>4.5155933985876808e+001</v>
      </c>
      <c r="O618" s="44">
        <v>5.174832080066804e+001</v>
      </c>
      <c r="P618" s="44">
        <v>5.8727971867091736e+001</v>
      </c>
      <c r="Q618" s="44">
        <v>6.4938034054920112e+001</v>
      </c>
    </row>
    <row r="619" spans="1:17" x14ac:dyDescent="0.25">
      <c r="A619" t="s">
        <v>39</v>
      </c>
      <c r="B619" t="s">
        <v>43</v>
      </c>
      <c r="C619" t="s">
        <v>220</v>
      </c>
      <c r="D619" t="s">
        <v>220</v>
      </c>
      <c r="E619" t="s">
        <v>264</v>
      </c>
      <c r="F619" t="s">
        <v>28</v>
      </c>
      <c r="G619" t="s">
        <v>31</v>
      </c>
      <c r="H619" s="44">
        <v>4.23e+002</v>
      </c>
      <c r="I619" s="44">
        <v>2.95e+002</v>
      </c>
      <c r="J619" s="44">
        <v>2.3e+002</v>
      </c>
      <c r="K619" s="44">
        <v>1.85e+002</v>
      </c>
      <c r="L619" s="44">
        <v>1.52e+002</v>
      </c>
      <c r="M619" s="44">
        <v>1.31e+002</v>
      </c>
      <c r="N619" s="44">
        <v>1.15e+002</v>
      </c>
      <c r="O619" s="44">
        <v>1.02e+002</v>
      </c>
      <c r="P619" s="44">
        <v>9.2e+001</v>
      </c>
      <c r="Q619" s="44">
        <v>8.3e+001</v>
      </c>
    </row>
    <row r="620" spans="1:17" x14ac:dyDescent="0.25">
      <c r="A620" t="s">
        <v>39</v>
      </c>
      <c r="B620" t="s">
        <v>43</v>
      </c>
      <c r="C620" t="s">
        <v>221</v>
      </c>
      <c r="D620" t="s">
        <v>221</v>
      </c>
      <c r="E620" t="s">
        <v>264</v>
      </c>
      <c r="F620" t="s">
        <v>28</v>
      </c>
      <c r="G620" t="s">
        <v>29</v>
      </c>
      <c r="H620" s="44">
        <v>3.7248423691348192e-001</v>
      </c>
      <c r="I620" s="44">
        <v>5.111940638058656e-001</v>
      </c>
      <c r="J620" s="44">
        <v>6.6374871358298416e-001</v>
      </c>
      <c r="K620" s="44">
        <v>6.8645628159036976e-001</v>
      </c>
      <c r="L620" s="44">
        <v>7.2044101602128512e-001</v>
      </c>
      <c r="M620" s="44">
        <v>7.2923744640561056e-001</v>
      </c>
      <c r="N620" s="44">
        <v>7.3276562059873856e-001</v>
      </c>
      <c r="O620" s="44">
        <v>7.914882627620048e-001</v>
      </c>
      <c r="P620" s="44">
        <v>8.11315323547412e-001</v>
      </c>
      <c r="Q620" s="44">
        <v>8.2169996053540896e-001</v>
      </c>
    </row>
    <row r="621" spans="1:17" x14ac:dyDescent="0.25">
      <c r="A621" t="s">
        <v>39</v>
      </c>
      <c r="B621" t="s">
        <v>43</v>
      </c>
      <c r="C621" t="s">
        <v>221</v>
      </c>
      <c r="D621" t="s">
        <v>221</v>
      </c>
      <c r="E621" t="s">
        <v>264</v>
      </c>
      <c r="F621" t="s">
        <v>28</v>
      </c>
      <c r="G621" t="s">
        <v>30</v>
      </c>
      <c r="H621" s="44">
        <v>8.5556619202251904e+000</v>
      </c>
      <c r="I621" s="44">
        <v>1.415834717034409e+001</v>
      </c>
      <c r="J621" s="44">
        <v>1.7151397258227516e+001</v>
      </c>
      <c r="K621" s="44">
        <v>2.2716707268982776e+001</v>
      </c>
      <c r="L621" s="44">
        <v>2.71207416815409e+001</v>
      </c>
      <c r="M621" s="44">
        <v>3.3053216132528328e+001</v>
      </c>
      <c r="N621" s="44">
        <v>3.87633043531138e+001</v>
      </c>
      <c r="O621" s="44">
        <v>4.1319111975566528e+001</v>
      </c>
      <c r="P621" s="44">
        <v>4.5734610145870176e+001</v>
      </c>
      <c r="Q621" s="44">
        <v>5.0654641128628304e+001</v>
      </c>
    </row>
    <row r="622" spans="1:17" x14ac:dyDescent="0.25">
      <c r="A622" t="s">
        <v>39</v>
      </c>
      <c r="B622" t="s">
        <v>43</v>
      </c>
      <c r="C622" t="s">
        <v>221</v>
      </c>
      <c r="D622" t="s">
        <v>221</v>
      </c>
      <c r="E622" t="s">
        <v>264</v>
      </c>
      <c r="F622" t="s">
        <v>28</v>
      </c>
      <c r="G622" t="s">
        <v>31</v>
      </c>
      <c r="H622" s="44">
        <v>4.39e+002</v>
      </c>
      <c r="I622" s="44">
        <v>3.e+002</v>
      </c>
      <c r="J622" s="44">
        <v>2.32e+002</v>
      </c>
      <c r="K622" s="44">
        <v>1.85e+002</v>
      </c>
      <c r="L622" s="44">
        <v>1.62e+002</v>
      </c>
      <c r="M622" s="44">
        <v>1.37e+002</v>
      </c>
      <c r="N622" s="44">
        <v>1.21e+002</v>
      </c>
      <c r="O622" s="44">
        <v>1.08e+002</v>
      </c>
      <c r="P622" s="44">
        <v>9.7e+001</v>
      </c>
      <c r="Q622" s="44">
        <v>8.7e+001</v>
      </c>
    </row>
    <row r="623" spans="1:17" x14ac:dyDescent="0.25">
      <c r="A623" t="s">
        <v>39</v>
      </c>
      <c r="B623" t="s">
        <v>43</v>
      </c>
      <c r="C623" t="s">
        <v>222</v>
      </c>
      <c r="D623" t="s">
        <v>222</v>
      </c>
      <c r="E623" t="s">
        <v>264</v>
      </c>
      <c r="F623" t="s">
        <v>28</v>
      </c>
      <c r="G623" t="s">
        <v>29</v>
      </c>
      <c r="H623" s="44">
        <v>5.013597884909056e-001</v>
      </c>
      <c r="I623" s="44">
        <v>5.5693945413946888e-001</v>
      </c>
      <c r="J623" s="44">
        <v>6.8335240071564016e-001</v>
      </c>
      <c r="K623" s="44">
        <v>7.0341567860599848e-001</v>
      </c>
      <c r="L623" s="44">
        <v>7.1216591972422416e-001</v>
      </c>
      <c r="M623" s="44">
        <v>7.2293912563339856e-001</v>
      </c>
      <c r="N623" s="44">
        <v>7.2397719485453408e-001</v>
      </c>
      <c r="O623" s="44">
        <v>7.4641697382648416e-001</v>
      </c>
      <c r="P623" s="44">
        <v>7.4746811853564992e-001</v>
      </c>
      <c r="Q623" s="44">
        <v>7.7305074671621584e-001</v>
      </c>
    </row>
    <row r="624" spans="1:17" x14ac:dyDescent="0.25">
      <c r="A624" t="s">
        <v>39</v>
      </c>
      <c r="B624" t="s">
        <v>43</v>
      </c>
      <c r="C624" t="s">
        <v>222</v>
      </c>
      <c r="D624" t="s">
        <v>222</v>
      </c>
      <c r="E624" t="s">
        <v>264</v>
      </c>
      <c r="F624" t="s">
        <v>28</v>
      </c>
      <c r="G624" t="s">
        <v>30</v>
      </c>
      <c r="H624" s="44">
        <v>7.59102930751756e+000</v>
      </c>
      <c r="I624" s="44">
        <v>1.50674825322585e+001</v>
      </c>
      <c r="J624" s="44">
        <v>1.9253747776773484e+001</v>
      </c>
      <c r="K624" s="44">
        <v>2.547341003152266e+001</v>
      </c>
      <c r="L624" s="44">
        <v>3.21264889880066e+001</v>
      </c>
      <c r="M624" s="44">
        <v>3.8532249988071472e+001</v>
      </c>
      <c r="N624" s="44">
        <v>4.575935459201972e+001</v>
      </c>
      <c r="O624" s="44">
        <v>5.1054094238737824e+001</v>
      </c>
      <c r="P624" s="44">
        <v>5.7954486780927848e+001</v>
      </c>
      <c r="Q624" s="44">
        <v>6.269838416810788e+001</v>
      </c>
    </row>
    <row r="625" spans="1:17" x14ac:dyDescent="0.25">
      <c r="A625" t="s">
        <v>39</v>
      </c>
      <c r="B625" t="s">
        <v>43</v>
      </c>
      <c r="C625" t="s">
        <v>222</v>
      </c>
      <c r="D625" t="s">
        <v>222</v>
      </c>
      <c r="E625" t="s">
        <v>264</v>
      </c>
      <c r="F625" t="s">
        <v>28</v>
      </c>
      <c r="G625" t="s">
        <v>31</v>
      </c>
      <c r="H625" s="44">
        <v>4.26e+002</v>
      </c>
      <c r="I625" s="44">
        <v>2.96e+002</v>
      </c>
      <c r="J625" s="44">
        <v>2.21e+002</v>
      </c>
      <c r="K625" s="44">
        <v>1.9e+002</v>
      </c>
      <c r="L625" s="44">
        <v>1.58e+002</v>
      </c>
      <c r="M625" s="44">
        <v>1.38e+002</v>
      </c>
      <c r="N625" s="44">
        <v>1.23e+002</v>
      </c>
      <c r="O625" s="44">
        <v>1.09e+002</v>
      </c>
      <c r="P625" s="44">
        <v>9.9e+001</v>
      </c>
      <c r="Q625" s="44">
        <v>8.9e+001</v>
      </c>
    </row>
    <row r="626" spans="1:17" x14ac:dyDescent="0.25">
      <c r="A626" t="s">
        <v>39</v>
      </c>
      <c r="B626" t="s">
        <v>43</v>
      </c>
      <c r="C626" t="s">
        <v>223</v>
      </c>
      <c r="D626" t="s">
        <v>223</v>
      </c>
      <c r="E626" t="s">
        <v>264</v>
      </c>
      <c r="F626" t="s">
        <v>28</v>
      </c>
      <c r="G626" t="s">
        <v>29</v>
      </c>
      <c r="H626" s="44">
        <v>5.1476806127123056e-001</v>
      </c>
      <c r="I626" s="44">
        <v>6.3431858937418544e-001</v>
      </c>
      <c r="J626" s="44">
        <v>7.0240078948381952e-001</v>
      </c>
      <c r="K626" s="44">
        <v>7.3085594996641456e-001</v>
      </c>
      <c r="L626" s="44">
        <v>7.52546649720088e-001</v>
      </c>
      <c r="M626" s="44">
        <v>7.8303946910410592e-001</v>
      </c>
      <c r="N626" s="44">
        <v>7.8417856693862112e-001</v>
      </c>
      <c r="O626" s="44">
        <v>7.848074022344e-001</v>
      </c>
      <c r="P626" s="44">
        <v>8.0917985682612128e-001</v>
      </c>
      <c r="Q626" s="44">
        <v>8.1257740838952496e-001</v>
      </c>
    </row>
    <row r="627" spans="1:17" x14ac:dyDescent="0.25">
      <c r="A627" t="s">
        <v>39</v>
      </c>
      <c r="B627" t="s">
        <v>43</v>
      </c>
      <c r="C627" t="s">
        <v>223</v>
      </c>
      <c r="D627" t="s">
        <v>223</v>
      </c>
      <c r="E627" t="s">
        <v>264</v>
      </c>
      <c r="F627" t="s">
        <v>28</v>
      </c>
      <c r="G627" t="s">
        <v>30</v>
      </c>
      <c r="H627" s="44">
        <v>8.169500494094392e+000</v>
      </c>
      <c r="I627" s="44">
        <v>1.390787763020946e+001</v>
      </c>
      <c r="J627" s="44">
        <v>2.009309831575564e+001</v>
      </c>
      <c r="K627" s="44">
        <v>2.6525096626191088e+001</v>
      </c>
      <c r="L627" s="44">
        <v>3.28798416719147e+001</v>
      </c>
      <c r="M627" s="44">
        <v>3.8514894375913352e+001</v>
      </c>
      <c r="N627" s="44">
        <v>4.5380668171316304e+001</v>
      </c>
      <c r="O627" s="44">
        <v>5.2254403191215032e+001</v>
      </c>
      <c r="P627" s="44">
        <v>5.7636333279000304e+001</v>
      </c>
      <c r="Q627" s="44">
        <v>6.411389218749e+001</v>
      </c>
    </row>
    <row r="628" spans="1:17" x14ac:dyDescent="0.25">
      <c r="A628" t="s">
        <v>39</v>
      </c>
      <c r="B628" t="s">
        <v>43</v>
      </c>
      <c r="C628" t="s">
        <v>223</v>
      </c>
      <c r="D628" t="s">
        <v>223</v>
      </c>
      <c r="E628" t="s">
        <v>264</v>
      </c>
      <c r="F628" t="s">
        <v>28</v>
      </c>
      <c r="G628" t="s">
        <v>31</v>
      </c>
      <c r="H628" s="44">
        <v>4.58e+002</v>
      </c>
      <c r="I628" s="44">
        <v>3.06e+002</v>
      </c>
      <c r="J628" s="44">
        <v>2.33e+002</v>
      </c>
      <c r="K628" s="44">
        <v>1.91e+002</v>
      </c>
      <c r="L628" s="44">
        <v>1.64e+002</v>
      </c>
      <c r="M628" s="44">
        <v>1.41e+002</v>
      </c>
      <c r="N628" s="44">
        <v>1.23e+002</v>
      </c>
      <c r="O628" s="44">
        <v>1.07e+002</v>
      </c>
      <c r="P628" s="44">
        <v>9.9e+001</v>
      </c>
      <c r="Q628" s="44">
        <v>8.8e+001</v>
      </c>
    </row>
    <row r="629" spans="1:17" x14ac:dyDescent="0.25">
      <c r="A629" t="s">
        <v>39</v>
      </c>
      <c r="B629" t="s">
        <v>43</v>
      </c>
      <c r="C629" t="s">
        <v>219</v>
      </c>
      <c r="D629" t="s">
        <v>219</v>
      </c>
      <c r="E629" t="s">
        <v>264</v>
      </c>
      <c r="F629" t="s">
        <v>28</v>
      </c>
      <c r="G629" t="s">
        <v>29</v>
      </c>
      <c r="H629" s="44">
        <v>4.6453626469820792e-001</v>
      </c>
      <c r="I629" s="44">
        <v>5.157928404891968e-001</v>
      </c>
      <c r="J629" s="44">
        <v>5.688750101705568e-001</v>
      </c>
      <c r="K629" s="44">
        <v>5.9029395013200688e-001</v>
      </c>
      <c r="L629" s="44">
        <v>5.9938163015086096e-001</v>
      </c>
      <c r="M629" s="44">
        <v>6.0768843586657344e-001</v>
      </c>
      <c r="N629" s="44">
        <v>6.7089817940020376e-001</v>
      </c>
      <c r="O629" s="44">
        <v>6.8670555326425792e-001</v>
      </c>
      <c r="P629" s="44">
        <v>6.9366361690248344e-001</v>
      </c>
      <c r="Q629" s="44">
        <v>7.19377926665376e-001</v>
      </c>
    </row>
    <row r="630" spans="1:17" x14ac:dyDescent="0.25">
      <c r="A630" t="s">
        <v>39</v>
      </c>
      <c r="B630" t="s">
        <v>43</v>
      </c>
      <c r="C630" t="s">
        <v>219</v>
      </c>
      <c r="D630" t="s">
        <v>219</v>
      </c>
      <c r="E630" t="s">
        <v>264</v>
      </c>
      <c r="F630" t="s">
        <v>28</v>
      </c>
      <c r="G630" t="s">
        <v>30</v>
      </c>
      <c r="H630" s="44">
        <v>8.3041701636668576e+000</v>
      </c>
      <c r="I630" s="44">
        <v>1.6247423131276538e+001</v>
      </c>
      <c r="J630" s="44">
        <v>2.3612921349977072e+001</v>
      </c>
      <c r="K630" s="44">
        <v>3.114742874720832e+001</v>
      </c>
      <c r="L630" s="44">
        <v>3.9559777224594424e+001</v>
      </c>
      <c r="M630" s="44">
        <v>4.7697324547819936e+001</v>
      </c>
      <c r="N630" s="44">
        <v>5.0877729127617592e+001</v>
      </c>
      <c r="O630" s="44">
        <v>5.757923956026788e+001</v>
      </c>
      <c r="P630" s="44">
        <v>6.46371807568048e+001</v>
      </c>
      <c r="Q630" s="44">
        <v>6.912073459817304e+001</v>
      </c>
    </row>
    <row r="631" spans="1:17" x14ac:dyDescent="0.25">
      <c r="A631" t="s">
        <v>39</v>
      </c>
      <c r="B631" t="s">
        <v>43</v>
      </c>
      <c r="C631" t="s">
        <v>219</v>
      </c>
      <c r="D631" t="s">
        <v>219</v>
      </c>
      <c r="E631" t="s">
        <v>264</v>
      </c>
      <c r="F631" t="s">
        <v>28</v>
      </c>
      <c r="G631" t="s">
        <v>31</v>
      </c>
      <c r="H631" s="44">
        <v>3.56e+002</v>
      </c>
      <c r="I631" s="44">
        <v>2.42e+002</v>
      </c>
      <c r="J631" s="44">
        <v>1.81e+002</v>
      </c>
      <c r="K631" s="44">
        <v>1.47e+002</v>
      </c>
      <c r="L631" s="44">
        <v>1.25e+002</v>
      </c>
      <c r="M631" s="44">
        <v>1.06e+002</v>
      </c>
      <c r="N631" s="44">
        <v>9.3e+001</v>
      </c>
      <c r="O631" s="44">
        <v>8.4e+001</v>
      </c>
      <c r="P631" s="44">
        <v>7.5e+001</v>
      </c>
      <c r="Q631" s="44">
        <v>6.9e+001</v>
      </c>
    </row>
    <row r="632" spans="1:17" x14ac:dyDescent="0.25">
      <c r="A632" t="s">
        <v>39</v>
      </c>
      <c r="B632" t="s">
        <v>43</v>
      </c>
      <c r="C632" t="s">
        <v>245</v>
      </c>
      <c r="D632" t="s">
        <v>245</v>
      </c>
      <c r="E632" t="s">
        <v>264</v>
      </c>
      <c r="F632" t="s">
        <v>28</v>
      </c>
      <c r="G632" t="s">
        <v>29</v>
      </c>
      <c r="H632" s="44">
        <v>5.9390252841291056e-001</v>
      </c>
      <c r="I632" s="44">
        <v>7.4682344473909488e-001</v>
      </c>
      <c r="J632" s="44">
        <v>8.3194996408692848e-001</v>
      </c>
      <c r="K632" s="44">
        <v>8.4881122798433216e-001</v>
      </c>
      <c r="L632" s="44">
        <v>8.9363792536844672e-001</v>
      </c>
      <c r="M632" s="44">
        <v>8.9940019750166704e-001</v>
      </c>
      <c r="N632" s="44">
        <v>8.9963352324625008e-001</v>
      </c>
      <c r="O632" s="44">
        <v>9.0192212195040288e-001</v>
      </c>
      <c r="P632" s="44">
        <v>9.067912192499888e-001</v>
      </c>
      <c r="Q632" s="44">
        <v>9.1531456662979056e-001</v>
      </c>
    </row>
    <row r="633" spans="1:17" x14ac:dyDescent="0.25">
      <c r="A633" t="s">
        <v>39</v>
      </c>
      <c r="B633" t="s">
        <v>43</v>
      </c>
      <c r="C633" t="s">
        <v>245</v>
      </c>
      <c r="D633" t="s">
        <v>245</v>
      </c>
      <c r="E633" t="s">
        <v>264</v>
      </c>
      <c r="F633" t="s">
        <v>28</v>
      </c>
      <c r="G633" t="s">
        <v>30</v>
      </c>
      <c r="H633" s="44">
        <v>8.1473227847256352e+000</v>
      </c>
      <c r="I633" s="44">
        <v>1.392307907301432e+001</v>
      </c>
      <c r="J633" s="44">
        <v>2.0253034550602556e+001</v>
      </c>
      <c r="K633" s="44">
        <v>2.761790540437498e+001</v>
      </c>
      <c r="L633" s="44">
        <v>3.343069698283244e+001</v>
      </c>
      <c r="M633" s="44">
        <v>4.109159942099216e+001</v>
      </c>
      <c r="N633" s="44">
        <v>4.8254681365689688e+001</v>
      </c>
      <c r="O633" s="44">
        <v>5.5024358725955592e+001</v>
      </c>
      <c r="P633" s="44">
        <v>6.1843461240879984e+001</v>
      </c>
      <c r="Q633" s="44">
        <v>6.8565766539127576e+001</v>
      </c>
    </row>
    <row r="634" spans="1:17" x14ac:dyDescent="0.25">
      <c r="A634" t="s">
        <v>39</v>
      </c>
      <c r="B634" t="s">
        <v>43</v>
      </c>
      <c r="C634" t="s">
        <v>245</v>
      </c>
      <c r="D634" t="s">
        <v>245</v>
      </c>
      <c r="E634" t="s">
        <v>264</v>
      </c>
      <c r="F634" t="s">
        <v>28</v>
      </c>
      <c r="G634" t="s">
        <v>31</v>
      </c>
      <c r="H634" s="44">
        <v>3.56e+002</v>
      </c>
      <c r="I634" s="44">
        <v>2.4e+002</v>
      </c>
      <c r="J634" s="44">
        <v>1.79e+002</v>
      </c>
      <c r="K634" s="44">
        <v>1.46e+002</v>
      </c>
      <c r="L634" s="44">
        <v>1.24e+002</v>
      </c>
      <c r="M634" s="44">
        <v>1.05e+002</v>
      </c>
      <c r="N634" s="44">
        <v>9.3e+001</v>
      </c>
      <c r="O634" s="44">
        <v>8.3e+001</v>
      </c>
      <c r="P634" s="44">
        <v>7.4e+001</v>
      </c>
      <c r="Q634" s="44">
        <v>6.7e+001</v>
      </c>
    </row>
    <row r="635" spans="1:17" x14ac:dyDescent="0.25">
      <c r="A635" t="s">
        <v>39</v>
      </c>
      <c r="B635" t="s">
        <v>43</v>
      </c>
      <c r="C635" t="s">
        <v>246</v>
      </c>
      <c r="D635" t="s">
        <v>246</v>
      </c>
      <c r="E635" t="s">
        <v>264</v>
      </c>
      <c r="F635" t="s">
        <v>28</v>
      </c>
      <c r="G635" t="s">
        <v>29</v>
      </c>
      <c r="H635" s="44">
        <v>6.4141412764302784e-001</v>
      </c>
      <c r="I635" s="44">
        <v>7.2215374565879872e-001</v>
      </c>
      <c r="J635" s="44">
        <v>7.393585069171736e-001</v>
      </c>
      <c r="K635" s="44">
        <v>8.1944561843188576e-001</v>
      </c>
      <c r="L635" s="44">
        <v>8.3049732874223584e-001</v>
      </c>
      <c r="M635" s="44">
        <v>8.4769865201214208e-001</v>
      </c>
      <c r="N635" s="44">
        <v>9.0425047998468288e-001</v>
      </c>
      <c r="O635" s="44">
        <v>9.106306752742832e-001</v>
      </c>
      <c r="P635" s="44">
        <v>9.16135487569004e-001</v>
      </c>
      <c r="Q635" s="44">
        <v>9.16135487569004e-001</v>
      </c>
    </row>
    <row r="636" spans="1:17" x14ac:dyDescent="0.25">
      <c r="A636" t="s">
        <v>39</v>
      </c>
      <c r="B636" t="s">
        <v>43</v>
      </c>
      <c r="C636" t="s">
        <v>246</v>
      </c>
      <c r="D636" t="s">
        <v>246</v>
      </c>
      <c r="E636" t="s">
        <v>264</v>
      </c>
      <c r="F636" t="s">
        <v>28</v>
      </c>
      <c r="G636" t="s">
        <v>30</v>
      </c>
      <c r="H636" s="44">
        <v>4.4636825807319696e+000</v>
      </c>
      <c r="I636" s="44">
        <v>1.0158914425806776e+001</v>
      </c>
      <c r="J636" s="44">
        <v>1.6211746090945868e+001</v>
      </c>
      <c r="K636" s="44">
        <v>2.0457960819477676e+001</v>
      </c>
      <c r="L636" s="44">
        <v>2.6035555948269484e+001</v>
      </c>
      <c r="M636" s="44">
        <v>3.1363967276033864e+001</v>
      </c>
      <c r="N636" s="44">
        <v>3.4750733988663648e+001</v>
      </c>
      <c r="O636" s="44">
        <v>4.0096126447016928e+001</v>
      </c>
      <c r="P636" s="44">
        <v>4.5165747512149056e+001</v>
      </c>
      <c r="Q636" s="44">
        <v>5.0711124085989296e+001</v>
      </c>
    </row>
    <row r="637" spans="1:17" x14ac:dyDescent="0.25">
      <c r="A637" t="s">
        <v>39</v>
      </c>
      <c r="B637" t="s">
        <v>43</v>
      </c>
      <c r="C637" t="s">
        <v>246</v>
      </c>
      <c r="D637" t="s">
        <v>246</v>
      </c>
      <c r="E637" t="s">
        <v>264</v>
      </c>
      <c r="F637" t="s">
        <v>28</v>
      </c>
      <c r="G637" t="s">
        <v>31</v>
      </c>
      <c r="H637" s="44">
        <v>3.89e+002</v>
      </c>
      <c r="I637" s="44">
        <v>2.45e+002</v>
      </c>
      <c r="J637" s="44">
        <v>1.78e+002</v>
      </c>
      <c r="K637" s="44">
        <v>1.47e+002</v>
      </c>
      <c r="L637" s="44">
        <v>1.22e+002</v>
      </c>
      <c r="M637" s="44">
        <v>1.04e+002</v>
      </c>
      <c r="N637" s="44">
        <v>8.9e+001</v>
      </c>
      <c r="O637" s="44">
        <v>7.9e+001</v>
      </c>
      <c r="P637" s="44">
        <v>7.e+001</v>
      </c>
      <c r="Q637" s="44">
        <v>6.3e+001</v>
      </c>
    </row>
    <row r="638" spans="1:17" x14ac:dyDescent="0.25">
      <c r="A638" t="s">
        <v>39</v>
      </c>
      <c r="B638" t="s">
        <v>43</v>
      </c>
      <c r="C638" t="s">
        <v>247</v>
      </c>
      <c r="D638" t="s">
        <v>247</v>
      </c>
      <c r="E638" t="s">
        <v>264</v>
      </c>
      <c r="F638" t="s">
        <v>28</v>
      </c>
      <c r="G638" t="s">
        <v>29</v>
      </c>
      <c r="H638" s="44">
        <v>5.1812279377240688e-001</v>
      </c>
      <c r="I638" s="44">
        <v>6.6722201633693008e-001</v>
      </c>
      <c r="J638" s="44">
        <v>6.8589178020316944e-001</v>
      </c>
      <c r="K638" s="44">
        <v>6.9455166698157648e-001</v>
      </c>
      <c r="L638" s="44">
        <v>7.7692459273231216e-001</v>
      </c>
      <c r="M638" s="44">
        <v>8.4951774186093088e-001</v>
      </c>
      <c r="N638" s="44">
        <v>8.5495176202219184e-001</v>
      </c>
      <c r="O638" s="44">
        <v>8.6638339643695008e-001</v>
      </c>
      <c r="P638" s="44">
        <v>8.6901850291568736e-001</v>
      </c>
      <c r="Q638" s="44">
        <v>9.0522212500111488e-001</v>
      </c>
    </row>
    <row r="639" spans="1:17" x14ac:dyDescent="0.25">
      <c r="A639" t="s">
        <v>39</v>
      </c>
      <c r="B639" t="s">
        <v>43</v>
      </c>
      <c r="C639" t="s">
        <v>247</v>
      </c>
      <c r="D639" t="s">
        <v>247</v>
      </c>
      <c r="E639" t="s">
        <v>264</v>
      </c>
      <c r="F639" t="s">
        <v>28</v>
      </c>
      <c r="G639" t="s">
        <v>30</v>
      </c>
      <c r="H639" s="44">
        <v>5.863561824575352e+000</v>
      </c>
      <c r="I639" s="44">
        <v>1.0819452150276586e+001</v>
      </c>
      <c r="J639" s="44">
        <v>1.7362401939673962e+001</v>
      </c>
      <c r="K639" s="44">
        <v>2.302287691205252e+001</v>
      </c>
      <c r="L639" s="44">
        <v>2.6394591339881208e+001</v>
      </c>
      <c r="M639" s="44">
        <v>2.94675613402683e+001</v>
      </c>
      <c r="N639" s="44">
        <v>3.4682306382092776e+001</v>
      </c>
      <c r="O639" s="44">
        <v>3.9511652030503e+001</v>
      </c>
      <c r="P639" s="44">
        <v>4.4749329588281472e+001</v>
      </c>
      <c r="Q639" s="44">
        <v>4.814849632395428e+001</v>
      </c>
    </row>
    <row r="640" spans="1:17" x14ac:dyDescent="0.25">
      <c r="A640" t="s">
        <v>39</v>
      </c>
      <c r="B640" t="s">
        <v>43</v>
      </c>
      <c r="C640" t="s">
        <v>247</v>
      </c>
      <c r="D640" t="s">
        <v>247</v>
      </c>
      <c r="E640" t="s">
        <v>264</v>
      </c>
      <c r="F640" t="s">
        <v>28</v>
      </c>
      <c r="G640" t="s">
        <v>31</v>
      </c>
      <c r="H640" s="44">
        <v>3.66e+002</v>
      </c>
      <c r="I640" s="44">
        <v>2.39e+002</v>
      </c>
      <c r="J640" s="44">
        <v>1.93e+002</v>
      </c>
      <c r="K640" s="44">
        <v>1.53e+002</v>
      </c>
      <c r="L640" s="44">
        <v>1.25e+002</v>
      </c>
      <c r="M640" s="44">
        <v>1.07e+002</v>
      </c>
      <c r="N640" s="44">
        <v>9.2e+001</v>
      </c>
      <c r="O640" s="44">
        <v>7.9e+001</v>
      </c>
      <c r="P640" s="44">
        <v>7.e+001</v>
      </c>
      <c r="Q640" s="44">
        <v>6.2e+001</v>
      </c>
    </row>
    <row r="641" spans="1:17" x14ac:dyDescent="0.25">
      <c r="A641" t="s">
        <v>39</v>
      </c>
      <c r="B641" t="s">
        <v>43</v>
      </c>
      <c r="C641" t="s">
        <v>244</v>
      </c>
      <c r="D641" t="s">
        <v>244</v>
      </c>
      <c r="E641" t="s">
        <v>264</v>
      </c>
      <c r="F641" t="s">
        <v>28</v>
      </c>
      <c r="G641" t="s">
        <v>29</v>
      </c>
      <c r="H641" s="44">
        <v>5.78290307625196e-001</v>
      </c>
      <c r="I641" s="44">
        <v>7.2409017353865888e-001</v>
      </c>
      <c r="J641" s="44">
        <v>7.3919661756780176e-001</v>
      </c>
      <c r="K641" s="44">
        <v>7.5849740900708192e-001</v>
      </c>
      <c r="L641" s="44">
        <v>8.0420379784023424e-001</v>
      </c>
      <c r="M641" s="44">
        <v>8.2101953705219184e-001</v>
      </c>
      <c r="N641" s="44">
        <v>8.2596279680685056e-001</v>
      </c>
      <c r="O641" s="44">
        <v>8.6132192342275392e-001</v>
      </c>
      <c r="P641" s="44">
        <v>8.6514373213920064e-001</v>
      </c>
      <c r="Q641" s="44">
        <v>8.7221676273462592e-001</v>
      </c>
    </row>
    <row r="642" spans="1:17" x14ac:dyDescent="0.25">
      <c r="A642" t="s">
        <v>39</v>
      </c>
      <c r="B642" t="s">
        <v>43</v>
      </c>
      <c r="C642" t="s">
        <v>244</v>
      </c>
      <c r="D642" t="s">
        <v>244</v>
      </c>
      <c r="E642" t="s">
        <v>264</v>
      </c>
      <c r="F642" t="s">
        <v>28</v>
      </c>
      <c r="G642" t="s">
        <v>30</v>
      </c>
      <c r="H642" s="44">
        <v>1.004273437472245e+001</v>
      </c>
      <c r="I642" s="44">
        <v>1.7810809328271898e+001</v>
      </c>
      <c r="J642" s="44">
        <v>2.7419346596472928e+001</v>
      </c>
      <c r="K642" s="44">
        <v>3.6452632483703904e+001</v>
      </c>
      <c r="L642" s="44">
        <v>4.3026460152831448e+001</v>
      </c>
      <c r="M642" s="44">
        <v>5.0982296358662408e+001</v>
      </c>
      <c r="N642" s="44">
        <v>5.9746880930725392e+001</v>
      </c>
      <c r="O642" s="44">
        <v>6.5921322600696384e+001</v>
      </c>
      <c r="P642" s="44">
        <v>7.4243982911787696e+001</v>
      </c>
      <c r="Q642" s="44">
        <v>8.2270392603839296e+001</v>
      </c>
    </row>
    <row r="643" spans="1:17" x14ac:dyDescent="0.25">
      <c r="A643" t="s">
        <v>39</v>
      </c>
      <c r="B643" t="s">
        <v>43</v>
      </c>
      <c r="C643" t="s">
        <v>244</v>
      </c>
      <c r="D643" t="s">
        <v>244</v>
      </c>
      <c r="E643" t="s">
        <v>264</v>
      </c>
      <c r="F643" t="s">
        <v>28</v>
      </c>
      <c r="G643" t="s">
        <v>31</v>
      </c>
      <c r="H643" s="44">
        <v>3.14e+002</v>
      </c>
      <c r="I643" s="44">
        <v>1.95e+002</v>
      </c>
      <c r="J643" s="44">
        <v>1.48e+002</v>
      </c>
      <c r="K643" s="44">
        <v>1.23e+002</v>
      </c>
      <c r="L643" s="44">
        <v>1.01e+002</v>
      </c>
      <c r="M643" s="44">
        <v>8.4e+001</v>
      </c>
      <c r="N643" s="44">
        <v>7.3e+001</v>
      </c>
      <c r="O643" s="44">
        <v>6.5e+001</v>
      </c>
      <c r="P643" s="44">
        <v>5.9e+001</v>
      </c>
      <c r="Q643" s="44">
        <v>5.2e+001</v>
      </c>
    </row>
    <row r="644" spans="1:17" x14ac:dyDescent="0.25">
      <c r="A644" t="s">
        <v>39</v>
      </c>
      <c r="B644" t="s">
        <v>43</v>
      </c>
      <c r="C644" t="s">
        <v>265</v>
      </c>
      <c r="D644" t="s">
        <v>265</v>
      </c>
      <c r="E644" t="s">
        <v>264</v>
      </c>
      <c r="F644" t="s">
        <v>28</v>
      </c>
      <c r="G644" t="s">
        <v>29</v>
      </c>
      <c r="H644" s="44">
        <v>6.1681757776598552e-001</v>
      </c>
      <c r="I644" s="44">
        <v>7.1071863860398192e-001</v>
      </c>
      <c r="J644" s="44">
        <v>7.2323577253178416e-001</v>
      </c>
      <c r="K644" s="44">
        <v>7.4008780930913248e-001</v>
      </c>
      <c r="L644" s="44">
        <v>7.6341212518816112e-001</v>
      </c>
      <c r="M644" s="44">
        <v>8.2184410763649408e-001</v>
      </c>
      <c r="N644" s="44">
        <v>8.7180687049477728e-001</v>
      </c>
      <c r="O644" s="44">
        <v>8.7789174059297008e-001</v>
      </c>
      <c r="P644" s="44">
        <v>8.9065100514795184e-001</v>
      </c>
      <c r="Q644" s="44">
        <v>8.9362105588323936e-001</v>
      </c>
    </row>
    <row r="645" spans="1:17" x14ac:dyDescent="0.25">
      <c r="A645" t="s">
        <v>39</v>
      </c>
      <c r="B645" t="s">
        <v>43</v>
      </c>
      <c r="C645" t="s">
        <v>265</v>
      </c>
      <c r="D645" t="s">
        <v>265</v>
      </c>
      <c r="E645" t="s">
        <v>264</v>
      </c>
      <c r="F645" t="s">
        <v>28</v>
      </c>
      <c r="G645" t="s">
        <v>30</v>
      </c>
      <c r="H645" s="44">
        <v>5.9537718716491392e+000</v>
      </c>
      <c r="I645" s="44">
        <v>9.8236717080759376e+000</v>
      </c>
      <c r="J645" s="44">
        <v>1.6933343717633488e+001</v>
      </c>
      <c r="K645" s="44">
        <v>2.3887594636702504e+001</v>
      </c>
      <c r="L645" s="44">
        <v>3.0160035776658296e+001</v>
      </c>
      <c r="M645" s="44">
        <v>3.4770779222994392e+001</v>
      </c>
      <c r="N645" s="44">
        <v>3.9053153365437472e+001</v>
      </c>
      <c r="O645" s="44">
        <v>4.5145060982867888e+001</v>
      </c>
      <c r="P645" s="44">
        <v>5.0435879422092808e+001</v>
      </c>
      <c r="Q645" s="44">
        <v>5.662104320896808e+001</v>
      </c>
    </row>
    <row r="646" spans="1:17" x14ac:dyDescent="0.25">
      <c r="A646" t="s">
        <v>39</v>
      </c>
      <c r="B646" t="s">
        <v>43</v>
      </c>
      <c r="C646" t="s">
        <v>265</v>
      </c>
      <c r="D646" t="s">
        <v>265</v>
      </c>
      <c r="E646" t="s">
        <v>264</v>
      </c>
      <c r="F646" t="s">
        <v>28</v>
      </c>
      <c r="G646" t="s">
        <v>31</v>
      </c>
      <c r="H646" s="44">
        <v>3.43e+002</v>
      </c>
      <c r="I646" s="44">
        <v>2.42e+002</v>
      </c>
      <c r="J646" s="44">
        <v>1.76e+002</v>
      </c>
      <c r="K646" s="44">
        <v>1.42e+002</v>
      </c>
      <c r="L646" s="44">
        <v>1.16e+002</v>
      </c>
      <c r="M646" s="44">
        <v>9.9e+001</v>
      </c>
      <c r="N646" s="44">
        <v>8.6e+001</v>
      </c>
      <c r="O646" s="44">
        <v>7.6e+001</v>
      </c>
      <c r="P646" s="44">
        <v>6.8e+001</v>
      </c>
      <c r="Q646" s="44">
        <v>6.2e+001</v>
      </c>
    </row>
    <row r="647" spans="1:17" x14ac:dyDescent="0.25">
      <c r="A647" t="s">
        <v>39</v>
      </c>
      <c r="B647" t="s">
        <v>43</v>
      </c>
      <c r="C647" t="s">
        <v>266</v>
      </c>
      <c r="D647" t="s">
        <v>266</v>
      </c>
      <c r="E647" t="s">
        <v>264</v>
      </c>
      <c r="F647" t="s">
        <v>28</v>
      </c>
      <c r="G647" t="s">
        <v>29</v>
      </c>
      <c r="H647" s="44">
        <v>5.617078969089288e-001</v>
      </c>
      <c r="I647" s="44">
        <v>5.7325223008776576e-001</v>
      </c>
      <c r="J647" s="44">
        <v>6.7425861069503504e-001</v>
      </c>
      <c r="K647" s="44">
        <v>7.5787910482110496e-001</v>
      </c>
      <c r="L647" s="44">
        <v>7.65637584881396e-001</v>
      </c>
      <c r="M647" s="44">
        <v>7.9612425306807488e-001</v>
      </c>
      <c r="N647" s="44">
        <v>8.1155638080331024e-001</v>
      </c>
      <c r="O647" s="44">
        <v>8.4269794549982624e-001</v>
      </c>
      <c r="P647" s="44">
        <v>8.4389320291799648e-001</v>
      </c>
      <c r="Q647" s="44">
        <v>8.439511835959352e-001</v>
      </c>
    </row>
    <row r="648" spans="1:17" x14ac:dyDescent="0.25">
      <c r="A648" t="s">
        <v>39</v>
      </c>
      <c r="B648" t="s">
        <v>43</v>
      </c>
      <c r="C648" t="s">
        <v>266</v>
      </c>
      <c r="D648" t="s">
        <v>266</v>
      </c>
      <c r="E648" t="s">
        <v>264</v>
      </c>
      <c r="F648" t="s">
        <v>28</v>
      </c>
      <c r="G648" t="s">
        <v>30</v>
      </c>
      <c r="H648" s="44">
        <v>6.9776744099470608e+000</v>
      </c>
      <c r="I648" s="44">
        <v>1.458034340255922e+001</v>
      </c>
      <c r="J648" s="44">
        <v>1.9611800993239952e+001</v>
      </c>
      <c r="K648" s="44">
        <v>2.402289456435362e+001</v>
      </c>
      <c r="L648" s="44">
        <v>3.0575925778503412e+001</v>
      </c>
      <c r="M648" s="44">
        <v>3.579211277341908e+001</v>
      </c>
      <c r="N648" s="44">
        <v>4.1582191489022192e+001</v>
      </c>
      <c r="O648" s="44">
        <v>4.623757089910976e+001</v>
      </c>
      <c r="P648" s="44">
        <v>5.242975447818572e+001</v>
      </c>
      <c r="Q648" s="44">
        <v>5.8796461931155776e+001</v>
      </c>
    </row>
    <row r="649" spans="1:17" x14ac:dyDescent="0.25">
      <c r="A649" t="s">
        <v>39</v>
      </c>
      <c r="B649" t="s">
        <v>43</v>
      </c>
      <c r="C649" t="s">
        <v>266</v>
      </c>
      <c r="D649" t="s">
        <v>266</v>
      </c>
      <c r="E649" t="s">
        <v>264</v>
      </c>
      <c r="F649" t="s">
        <v>28</v>
      </c>
      <c r="G649" t="s">
        <v>31</v>
      </c>
      <c r="H649" s="44">
        <v>3.36e+002</v>
      </c>
      <c r="I649" s="44">
        <v>2.34e+002</v>
      </c>
      <c r="J649" s="44">
        <v>1.78e+002</v>
      </c>
      <c r="K649" s="44">
        <v>1.41e+002</v>
      </c>
      <c r="L649" s="44">
        <v>1.19e+002</v>
      </c>
      <c r="M649" s="44">
        <v>1.03e+002</v>
      </c>
      <c r="N649" s="44">
        <v>9.1e+001</v>
      </c>
      <c r="O649" s="44">
        <v>8.1e+001</v>
      </c>
      <c r="P649" s="44">
        <v>7.2e+001</v>
      </c>
      <c r="Q649" s="44">
        <v>6.6e+001</v>
      </c>
    </row>
    <row r="650" spans="1:17" x14ac:dyDescent="0.25">
      <c r="A650" t="s">
        <v>39</v>
      </c>
      <c r="B650" t="s">
        <v>43</v>
      </c>
      <c r="C650" t="s">
        <v>267</v>
      </c>
      <c r="D650" t="s">
        <v>267</v>
      </c>
      <c r="E650" t="s">
        <v>264</v>
      </c>
      <c r="F650" t="s">
        <v>28</v>
      </c>
      <c r="G650" t="s">
        <v>29</v>
      </c>
      <c r="H650" s="44">
        <v>7.5954868982255552e-001</v>
      </c>
      <c r="I650" s="44">
        <v>8.4183635853634368e-001</v>
      </c>
      <c r="J650" s="44">
        <v>8.5079883494586176e-001</v>
      </c>
      <c r="K650" s="44">
        <v>9.6491278618951552e-001</v>
      </c>
      <c r="L650" s="44">
        <v>9.7249055321428e-001</v>
      </c>
      <c r="M650" s="44">
        <v>9.8073864161195776e-001</v>
      </c>
      <c r="N650" s="44">
        <v>9.8491988769786528e-001</v>
      </c>
      <c r="O650" s="44">
        <v>9.8491988769786528e-001</v>
      </c>
      <c r="P650" s="44">
        <v>9.8761896933216176e-001</v>
      </c>
      <c r="Q650" s="44">
        <v>9.8793252041683648e-001</v>
      </c>
    </row>
    <row r="651" spans="1:17" x14ac:dyDescent="0.25">
      <c r="A651" t="s">
        <v>39</v>
      </c>
      <c r="B651" t="s">
        <v>43</v>
      </c>
      <c r="C651" t="s">
        <v>267</v>
      </c>
      <c r="D651" t="s">
        <v>267</v>
      </c>
      <c r="E651" t="s">
        <v>264</v>
      </c>
      <c r="F651" t="s">
        <v>28</v>
      </c>
      <c r="G651" t="s">
        <v>30</v>
      </c>
      <c r="H651" s="44">
        <v>9.749172980650256e+000</v>
      </c>
      <c r="I651" s="44">
        <v>1.9437504089519456e+001</v>
      </c>
      <c r="J651" s="44">
        <v>2.881911592887828e+001</v>
      </c>
      <c r="K651" s="44">
        <v>3.4781660719445432e+001</v>
      </c>
      <c r="L651" s="44">
        <v>4.2556834490997928e+001</v>
      </c>
      <c r="M651" s="44">
        <v>5.07834445978664e+001</v>
      </c>
      <c r="N651" s="44">
        <v>6.043418247240664e+001</v>
      </c>
      <c r="O651" s="44">
        <v>7.02459758603244e+001</v>
      </c>
      <c r="P651" s="44">
        <v>7.9748312412424384e+001</v>
      </c>
      <c r="Q651" s="44">
        <v>8.85382173991736e+001</v>
      </c>
    </row>
    <row r="652" spans="1:17" x14ac:dyDescent="0.25">
      <c r="A652" t="s">
        <v>39</v>
      </c>
      <c r="B652" t="s">
        <v>43</v>
      </c>
      <c r="C652" t="s">
        <v>267</v>
      </c>
      <c r="D652" t="s">
        <v>267</v>
      </c>
      <c r="E652" t="s">
        <v>264</v>
      </c>
      <c r="F652" t="s">
        <v>28</v>
      </c>
      <c r="G652" t="s">
        <v>31</v>
      </c>
      <c r="H652" s="44">
        <v>3.57e+002</v>
      </c>
      <c r="I652" s="44">
        <v>2.44e+002</v>
      </c>
      <c r="J652" s="44">
        <v>1.95e+002</v>
      </c>
      <c r="K652" s="44">
        <v>1.67e+002</v>
      </c>
      <c r="L652" s="44">
        <v>1.43e+002</v>
      </c>
      <c r="M652" s="44">
        <v>1.21e+002</v>
      </c>
      <c r="N652" s="44">
        <v>1.02e+002</v>
      </c>
      <c r="O652" s="44">
        <v>9.4e+001</v>
      </c>
      <c r="P652" s="44">
        <v>8.2e+001</v>
      </c>
      <c r="Q652" s="44">
        <v>7.4e+001</v>
      </c>
    </row>
    <row r="653" spans="1:17" x14ac:dyDescent="0.25">
      <c r="A653" t="s">
        <v>39</v>
      </c>
      <c r="B653" t="s">
        <v>43</v>
      </c>
      <c r="C653" t="s">
        <v>277</v>
      </c>
      <c r="D653" t="s">
        <v>277</v>
      </c>
      <c r="E653" t="s">
        <v>264</v>
      </c>
      <c r="F653" t="s">
        <v>28</v>
      </c>
      <c r="G653" t="s">
        <v>29</v>
      </c>
      <c r="H653" s="44">
        <v>7.5266262923828896e-001</v>
      </c>
      <c r="I653" s="44">
        <v>8.111763749353648e-001</v>
      </c>
      <c r="J653" s="44">
        <v>8.1874934934538784e-001</v>
      </c>
      <c r="K653" s="44">
        <v>8.2114978090684672e-001</v>
      </c>
      <c r="L653" s="44">
        <v>8.607629242590712e-001</v>
      </c>
      <c r="M653" s="44">
        <v>9.2573460518923392e-001</v>
      </c>
      <c r="N653" s="44">
        <v>9.2573460518923392e-001</v>
      </c>
      <c r="O653" s="44">
        <v>9.2573460518923392e-001</v>
      </c>
      <c r="P653" s="44">
        <v>9.3728764999470864e-001</v>
      </c>
      <c r="Q653" s="44">
        <v>9.3728764999470864e-001</v>
      </c>
    </row>
    <row r="654" spans="1:17" x14ac:dyDescent="0.25">
      <c r="A654" t="s">
        <v>39</v>
      </c>
      <c r="B654" t="s">
        <v>43</v>
      </c>
      <c r="C654" t="s">
        <v>277</v>
      </c>
      <c r="D654" t="s">
        <v>277</v>
      </c>
      <c r="E654" t="s">
        <v>264</v>
      </c>
      <c r="F654" t="s">
        <v>28</v>
      </c>
      <c r="G654" t="s">
        <v>30</v>
      </c>
      <c r="H654" s="44">
        <v>1.2799014189318176e+001</v>
      </c>
      <c r="I654" s="44">
        <v>2.508636244554916e+001</v>
      </c>
      <c r="J654" s="44">
        <v>3.604466780507028e+001</v>
      </c>
      <c r="K654" s="44">
        <v>4.7845450878286712e+001</v>
      </c>
      <c r="L654" s="44">
        <v>5.8218272749353552e+001</v>
      </c>
      <c r="M654" s="44">
        <v>6.551244826775392e+001</v>
      </c>
      <c r="N654" s="44">
        <v>7.5047494686204976e+001</v>
      </c>
      <c r="O654" s="44">
        <v>8.662703153331912e+001</v>
      </c>
      <c r="P654" s="44">
        <v>1.0014163333795362e+002</v>
      </c>
      <c r="Q654" s="44">
        <v>1.093819892766759e+002</v>
      </c>
    </row>
    <row r="655" spans="1:17" x14ac:dyDescent="0.25">
      <c r="A655" t="s">
        <v>39</v>
      </c>
      <c r="B655" t="s">
        <v>43</v>
      </c>
      <c r="C655" t="s">
        <v>277</v>
      </c>
      <c r="D655" t="s">
        <v>277</v>
      </c>
      <c r="E655" t="s">
        <v>264</v>
      </c>
      <c r="F655" t="s">
        <v>28</v>
      </c>
      <c r="G655" t="s">
        <v>31</v>
      </c>
      <c r="H655" s="44">
        <v>4.33e+002</v>
      </c>
      <c r="I655" s="44">
        <v>3.17e+002</v>
      </c>
      <c r="J655" s="44">
        <v>2.66e+002</v>
      </c>
      <c r="K655" s="44">
        <v>2.28e+002</v>
      </c>
      <c r="L655" s="44">
        <v>1.81e+002</v>
      </c>
      <c r="M655" s="44">
        <v>1.57e+002</v>
      </c>
      <c r="N655" s="44">
        <v>1.39e+002</v>
      </c>
      <c r="O655" s="44">
        <v>1.24e+002</v>
      </c>
      <c r="P655" s="44">
        <v>1.08e+002</v>
      </c>
      <c r="Q655" s="44">
        <v>1.01e+002</v>
      </c>
    </row>
    <row r="656" spans="1:17" x14ac:dyDescent="0.25">
      <c r="A656" t="s">
        <v>40</v>
      </c>
      <c r="B656" t="s">
        <v>43</v>
      </c>
      <c r="C656" t="s">
        <v>118</v>
      </c>
      <c r="D656" t="s">
        <v>118</v>
      </c>
      <c r="E656" t="s">
        <v>264</v>
      </c>
      <c r="F656" t="s">
        <v>28</v>
      </c>
      <c r="G656" t="s">
        <v>29</v>
      </c>
      <c r="H656" s="44">
        <v>4.3931173436296192e-001</v>
      </c>
      <c r="I656" s="44">
        <v>6.1722585102144488e-001</v>
      </c>
      <c r="J656" s="44">
        <v>6.5991653152587856e-001</v>
      </c>
      <c r="K656" s="44">
        <v>6.7416428977271576e-001</v>
      </c>
      <c r="L656" s="44">
        <v>6.8727243854901648e-001</v>
      </c>
      <c r="M656" s="44">
        <v>6.8910003748608496e-001</v>
      </c>
      <c r="N656" s="44">
        <v>9.3733833364402528e-001</v>
      </c>
      <c r="O656" s="44">
        <v>9.4099109471957952e-001</v>
      </c>
      <c r="P656" s="44">
        <v>9.4099109471957952e-001</v>
      </c>
      <c r="Q656" s="44">
        <v>9.4099109471957952e-001</v>
      </c>
    </row>
    <row r="657" spans="1:17" x14ac:dyDescent="0.25">
      <c r="A657" t="s">
        <v>40</v>
      </c>
      <c r="B657" t="s">
        <v>43</v>
      </c>
      <c r="C657" t="s">
        <v>118</v>
      </c>
      <c r="D657" t="s">
        <v>118</v>
      </c>
      <c r="E657" t="s">
        <v>264</v>
      </c>
      <c r="F657" t="s">
        <v>28</v>
      </c>
      <c r="G657" t="s">
        <v>30</v>
      </c>
      <c r="H657" s="44">
        <v>8.5223986635776848e+000</v>
      </c>
      <c r="I657" s="44">
        <v>1.2680986667324664e+001</v>
      </c>
      <c r="J657" s="44">
        <v>1.8589937702996072e+001</v>
      </c>
      <c r="K657" s="44">
        <v>2.490759681413818e+001</v>
      </c>
      <c r="L657" s="44">
        <v>3.0973103313991052e+001</v>
      </c>
      <c r="M657" s="44">
        <v>3.7542548937385312e+001</v>
      </c>
      <c r="N657" s="44">
        <v>3.2214497574371476e+001</v>
      </c>
      <c r="O657" s="44">
        <v>3.6855014075601472e+001</v>
      </c>
      <c r="P657" s="44">
        <v>4.1627892026271576e+001</v>
      </c>
      <c r="Q657" s="44">
        <v>4.647660558427504e+001</v>
      </c>
    </row>
    <row r="658" spans="1:17" x14ac:dyDescent="0.25">
      <c r="A658" t="s">
        <v>40</v>
      </c>
      <c r="B658" t="s">
        <v>43</v>
      </c>
      <c r="C658" t="s">
        <v>118</v>
      </c>
      <c r="D658" t="s">
        <v>118</v>
      </c>
      <c r="E658" t="s">
        <v>264</v>
      </c>
      <c r="F658" t="s">
        <v>28</v>
      </c>
      <c r="G658" t="s">
        <v>31</v>
      </c>
      <c r="H658" s="44">
        <v>2.7e+002</v>
      </c>
      <c r="I658" s="44">
        <v>1.97e+002</v>
      </c>
      <c r="J658" s="44">
        <v>1.555e+002</v>
      </c>
      <c r="K658" s="44">
        <v>1.205e+002</v>
      </c>
      <c r="L658" s="44">
        <v>1.01e+002</v>
      </c>
      <c r="M658" s="44">
        <v>8.7e+001</v>
      </c>
      <c r="N658" s="44">
        <v>7.55e+001</v>
      </c>
      <c r="O658" s="44">
        <v>6.8e+001</v>
      </c>
      <c r="P658" s="44">
        <v>6.2e+001</v>
      </c>
      <c r="Q658" s="44">
        <v>5.65e+001</v>
      </c>
    </row>
    <row r="659" spans="1:17" x14ac:dyDescent="0.25">
      <c r="A659" t="s">
        <v>40</v>
      </c>
      <c r="B659" t="s">
        <v>43</v>
      </c>
      <c r="C659" t="s">
        <v>140</v>
      </c>
      <c r="D659" t="s">
        <v>140</v>
      </c>
      <c r="E659" t="s">
        <v>264</v>
      </c>
      <c r="F659" t="s">
        <v>28</v>
      </c>
      <c r="G659" t="s">
        <v>29</v>
      </c>
      <c r="H659" s="44">
        <v>7.4084820219137696e-001</v>
      </c>
      <c r="I659" s="44">
        <v>7.8351874684537824e-001</v>
      </c>
      <c r="J659" s="44">
        <v>7.9578235788744e-001</v>
      </c>
      <c r="K659" s="44">
        <v>8.1592202774840016e-001</v>
      </c>
      <c r="L659" s="44">
        <v>8.2495012233831264e-001</v>
      </c>
      <c r="M659" s="44">
        <v>8.4392479671518144e-001</v>
      </c>
      <c r="N659" s="44">
        <v>8.7703052164085984e-001</v>
      </c>
      <c r="O659" s="44">
        <v>9.2542443405001904e-001</v>
      </c>
      <c r="P659" s="44">
        <v>9.2595330063901056e-001</v>
      </c>
      <c r="Q659" s="44">
        <v>9.3436718755062384e-001</v>
      </c>
    </row>
    <row r="660" spans="1:17" x14ac:dyDescent="0.25">
      <c r="A660" t="s">
        <v>40</v>
      </c>
      <c r="B660" t="s">
        <v>43</v>
      </c>
      <c r="C660" t="s">
        <v>140</v>
      </c>
      <c r="D660" t="s">
        <v>140</v>
      </c>
      <c r="E660" t="s">
        <v>264</v>
      </c>
      <c r="F660" t="s">
        <v>28</v>
      </c>
      <c r="G660" t="s">
        <v>30</v>
      </c>
      <c r="H660" s="44">
        <v>4.5701592335055664e+000</v>
      </c>
      <c r="I660" s="44">
        <v>1.0141660779281562e+001</v>
      </c>
      <c r="J660" s="44">
        <v>1.5762325264388156e+001</v>
      </c>
      <c r="K660" s="44">
        <v>2.1324124328076444e+001</v>
      </c>
      <c r="L660" s="44">
        <v>2.6887291978179568e+001</v>
      </c>
      <c r="M660" s="44">
        <v>3.2155314607686888e+001</v>
      </c>
      <c r="N660" s="44">
        <v>3.6529464093845944e+001</v>
      </c>
      <c r="O660" s="44">
        <v>3.9865772431995304e+001</v>
      </c>
      <c r="P660" s="44">
        <v>4.521571080413712e+001</v>
      </c>
      <c r="Q660" s="44">
        <v>4.9997244435604336e+001</v>
      </c>
    </row>
    <row r="661" spans="1:17" x14ac:dyDescent="0.25">
      <c r="A661" t="s">
        <v>40</v>
      </c>
      <c r="B661" t="s">
        <v>43</v>
      </c>
      <c r="C661" t="s">
        <v>140</v>
      </c>
      <c r="D661" t="s">
        <v>140</v>
      </c>
      <c r="E661" t="s">
        <v>264</v>
      </c>
      <c r="F661" t="s">
        <v>28</v>
      </c>
      <c r="G661" t="s">
        <v>31</v>
      </c>
      <c r="H661" s="44">
        <v>3.2e+002</v>
      </c>
      <c r="I661" s="44">
        <v>2.175e+002</v>
      </c>
      <c r="J661" s="44">
        <v>1.67e+002</v>
      </c>
      <c r="K661" s="44">
        <v>1.385e+002</v>
      </c>
      <c r="L661" s="44">
        <v>1.18e+002</v>
      </c>
      <c r="M661" s="44">
        <v>1.045e+002</v>
      </c>
      <c r="N661" s="44">
        <v>9.15e+001</v>
      </c>
      <c r="O661" s="44">
        <v>8.05e+001</v>
      </c>
      <c r="P661" s="44">
        <v>7.35e+001</v>
      </c>
      <c r="Q661" s="44">
        <v>6.6e+001</v>
      </c>
    </row>
    <row r="662" spans="1:17" x14ac:dyDescent="0.25">
      <c r="A662" t="s">
        <v>40</v>
      </c>
      <c r="B662" t="s">
        <v>43</v>
      </c>
      <c r="C662" t="s">
        <v>141</v>
      </c>
      <c r="D662" t="s">
        <v>141</v>
      </c>
      <c r="E662" t="s">
        <v>264</v>
      </c>
      <c r="F662" t="s">
        <v>28</v>
      </c>
      <c r="G662" t="s">
        <v>29</v>
      </c>
      <c r="H662" s="44">
        <v>5.8615337971489896e-001</v>
      </c>
      <c r="I662" s="44">
        <v>7.1148789640589608e-001</v>
      </c>
      <c r="J662" s="44">
        <v>8.0639680947540896e-001</v>
      </c>
      <c r="K662" s="44">
        <v>8.3060266206501696e-001</v>
      </c>
      <c r="L662" s="44">
        <v>8.6269333628950144e-001</v>
      </c>
      <c r="M662" s="44">
        <v>8.6273785689385984e-001</v>
      </c>
      <c r="N662" s="44">
        <v>8.9818271345069888e-001</v>
      </c>
      <c r="O662" s="44">
        <v>9.0441470764877312e-001</v>
      </c>
      <c r="P662" s="44">
        <v>9.053327225106416e-001</v>
      </c>
      <c r="Q662" s="44">
        <v>9.2960535600678688e-001</v>
      </c>
    </row>
    <row r="663" spans="1:17" x14ac:dyDescent="0.25">
      <c r="A663" t="s">
        <v>40</v>
      </c>
      <c r="B663" t="s">
        <v>43</v>
      </c>
      <c r="C663" t="s">
        <v>141</v>
      </c>
      <c r="D663" t="s">
        <v>141</v>
      </c>
      <c r="E663" t="s">
        <v>264</v>
      </c>
      <c r="F663" t="s">
        <v>28</v>
      </c>
      <c r="G663" t="s">
        <v>30</v>
      </c>
      <c r="H663" s="44">
        <v>4.6323904042947344e+000</v>
      </c>
      <c r="I663" s="44">
        <v>8.7383193608321856e+000</v>
      </c>
      <c r="J663" s="44">
        <v>1.2229813133078156e+001</v>
      </c>
      <c r="K663" s="44">
        <v>1.6067019750125828e+001</v>
      </c>
      <c r="L663" s="44">
        <v>1.9681614582352272e+001</v>
      </c>
      <c r="M663" s="44">
        <v>2.4076379777582204e+001</v>
      </c>
      <c r="N663" s="44">
        <v>2.731047771101596e+001</v>
      </c>
      <c r="O663" s="44">
        <v>3.138971398290484e+001</v>
      </c>
      <c r="P663" s="44">
        <v>3.5594386121757704e+001</v>
      </c>
      <c r="Q663" s="44">
        <v>3.8760696305711504e+001</v>
      </c>
    </row>
    <row r="664" spans="1:17" x14ac:dyDescent="0.25">
      <c r="A664" t="s">
        <v>40</v>
      </c>
      <c r="B664" t="s">
        <v>43</v>
      </c>
      <c r="C664" t="s">
        <v>141</v>
      </c>
      <c r="D664" t="s">
        <v>141</v>
      </c>
      <c r="E664" t="s">
        <v>264</v>
      </c>
      <c r="F664" t="s">
        <v>28</v>
      </c>
      <c r="G664" t="s">
        <v>31</v>
      </c>
      <c r="H664" s="44">
        <v>3.145e+002</v>
      </c>
      <c r="I664" s="44">
        <v>2.165e+002</v>
      </c>
      <c r="J664" s="44">
        <v>1.73e+002</v>
      </c>
      <c r="K664" s="44">
        <v>1.415e+002</v>
      </c>
      <c r="L664" s="44">
        <v>1.215e+002</v>
      </c>
      <c r="M664" s="44">
        <v>1.06e+002</v>
      </c>
      <c r="N664" s="44">
        <v>9.25e+001</v>
      </c>
      <c r="O664" s="44">
        <v>8.1e+001</v>
      </c>
      <c r="P664" s="44">
        <v>7.15e+001</v>
      </c>
      <c r="Q664" s="44">
        <v>6.5e+001</v>
      </c>
    </row>
    <row r="665" spans="1:17" x14ac:dyDescent="0.25">
      <c r="A665" t="s">
        <v>40</v>
      </c>
      <c r="B665" t="s">
        <v>43</v>
      </c>
      <c r="C665" t="s">
        <v>142</v>
      </c>
      <c r="D665" t="s">
        <v>142</v>
      </c>
      <c r="E665" t="s">
        <v>264</v>
      </c>
      <c r="F665" t="s">
        <v>28</v>
      </c>
      <c r="G665" t="s">
        <v>29</v>
      </c>
      <c r="H665" s="44">
        <v>8.5453542729074352e-001</v>
      </c>
      <c r="I665" s="44">
        <v>8.9774223874072496e-001</v>
      </c>
      <c r="J665" s="44">
        <v>9.074748092123248e-001</v>
      </c>
      <c r="K665" s="44">
        <v>9.1244026024179856e-001</v>
      </c>
      <c r="L665" s="44">
        <v>9.235395924048424e-001</v>
      </c>
      <c r="M665" s="44">
        <v>9.252210763985184e-001</v>
      </c>
      <c r="N665" s="44">
        <v>9.268413497312576e-001</v>
      </c>
      <c r="O665" s="44">
        <v>9.3674888318812256e-001</v>
      </c>
      <c r="P665" s="44">
        <v>9.3973946119391104e-001</v>
      </c>
      <c r="Q665" s="44">
        <v>9.5828161773746256e-001</v>
      </c>
    </row>
    <row r="666" spans="1:17" x14ac:dyDescent="0.25">
      <c r="A666" t="s">
        <v>40</v>
      </c>
      <c r="B666" t="s">
        <v>43</v>
      </c>
      <c r="C666" t="s">
        <v>142</v>
      </c>
      <c r="D666" t="s">
        <v>142</v>
      </c>
      <c r="E666" t="s">
        <v>264</v>
      </c>
      <c r="F666" t="s">
        <v>28</v>
      </c>
      <c r="G666" t="s">
        <v>30</v>
      </c>
      <c r="H666" s="44">
        <v>1.7461555812691604e+000</v>
      </c>
      <c r="I666" s="44">
        <v>4.479016967295556e+000</v>
      </c>
      <c r="J666" s="44">
        <v>7.39998629369456e+000</v>
      </c>
      <c r="K666" s="44">
        <v>1.0413714828622472e+001</v>
      </c>
      <c r="L666" s="44">
        <v>1.3328692598743078e+001</v>
      </c>
      <c r="M666" s="44">
        <v>1.6407628491915744e+001</v>
      </c>
      <c r="N666" s="44">
        <v>1.9417598787816188e+001</v>
      </c>
      <c r="O666" s="44">
        <v>2.2264120943830548e+001</v>
      </c>
      <c r="P666" s="44">
        <v>2.525245520571636e+001</v>
      </c>
      <c r="Q666" s="44">
        <v>2.7722618930839964e+001</v>
      </c>
    </row>
    <row r="667" spans="1:17" x14ac:dyDescent="0.25">
      <c r="A667" t="s">
        <v>40</v>
      </c>
      <c r="B667" t="s">
        <v>43</v>
      </c>
      <c r="C667" t="s">
        <v>142</v>
      </c>
      <c r="D667" t="s">
        <v>142</v>
      </c>
      <c r="E667" t="s">
        <v>264</v>
      </c>
      <c r="F667" t="s">
        <v>28</v>
      </c>
      <c r="G667" t="s">
        <v>31</v>
      </c>
      <c r="H667" s="44">
        <v>3.155e+002</v>
      </c>
      <c r="I667" s="44">
        <v>1.98e+002</v>
      </c>
      <c r="J667" s="44">
        <v>1.5e+002</v>
      </c>
      <c r="K667" s="44">
        <v>1.21e+002</v>
      </c>
      <c r="L667" s="44">
        <v>1.035e+002</v>
      </c>
      <c r="M667" s="44">
        <v>8.85e+001</v>
      </c>
      <c r="N667" s="44">
        <v>7.85e+001</v>
      </c>
      <c r="O667" s="44">
        <v>7.05e+001</v>
      </c>
      <c r="P667" s="44">
        <v>6.2e+001</v>
      </c>
      <c r="Q667" s="44">
        <v>5.6e+001</v>
      </c>
    </row>
    <row r="668" spans="1:17" x14ac:dyDescent="0.25">
      <c r="A668" t="s">
        <v>40</v>
      </c>
      <c r="B668" t="s">
        <v>43</v>
      </c>
      <c r="C668" t="s">
        <v>143</v>
      </c>
      <c r="D668" t="s">
        <v>143</v>
      </c>
      <c r="E668" t="s">
        <v>264</v>
      </c>
      <c r="F668" t="s">
        <v>28</v>
      </c>
      <c r="G668" t="s">
        <v>29</v>
      </c>
      <c r="H668" s="44">
        <v>8.0815389818082304e-001</v>
      </c>
      <c r="I668" s="44">
        <v>8.63879197028384e-001</v>
      </c>
      <c r="J668" s="44">
        <v>9.0281779601375968e-001</v>
      </c>
      <c r="K668" s="44">
        <v>9.0786190693773312e-001</v>
      </c>
      <c r="L668" s="44">
        <v>9.1518301604962272e-001</v>
      </c>
      <c r="M668" s="44">
        <v>9.157617617964624e-001</v>
      </c>
      <c r="N668" s="44">
        <v>9.1676165939731072e-001</v>
      </c>
      <c r="O668" s="44">
        <v>9.193084848822344e-001</v>
      </c>
      <c r="P668" s="44">
        <v>9.2190521919749296e-001</v>
      </c>
      <c r="Q668" s="44">
        <v>9.2990489171689216e-001</v>
      </c>
    </row>
    <row r="669" spans="1:17" x14ac:dyDescent="0.25">
      <c r="A669" t="s">
        <v>40</v>
      </c>
      <c r="B669" t="s">
        <v>43</v>
      </c>
      <c r="C669" t="s">
        <v>143</v>
      </c>
      <c r="D669" t="s">
        <v>143</v>
      </c>
      <c r="E669" t="s">
        <v>264</v>
      </c>
      <c r="F669" t="s">
        <v>28</v>
      </c>
      <c r="G669" t="s">
        <v>30</v>
      </c>
      <c r="H669" s="44">
        <v>3.7694007344166896e+000</v>
      </c>
      <c r="I669" s="44">
        <v>9.164221396673336e+000</v>
      </c>
      <c r="J669" s="44">
        <v>1.412815021012293e+001</v>
      </c>
      <c r="K669" s="44">
        <v>1.9527905211768504e+001</v>
      </c>
      <c r="L669" s="44">
        <v>2.4486078920748156e+001</v>
      </c>
      <c r="M669" s="44">
        <v>2.9858206025073396e+001</v>
      </c>
      <c r="N669" s="44">
        <v>3.5032252290014772e+001</v>
      </c>
      <c r="O669" s="44">
        <v>4.0454252842946392e+001</v>
      </c>
      <c r="P669" s="44">
        <v>4.6105600139741808e+001</v>
      </c>
      <c r="Q669" s="44">
        <v>5.0937692714545776e+001</v>
      </c>
    </row>
    <row r="670" spans="1:17" x14ac:dyDescent="0.25">
      <c r="A670" t="s">
        <v>40</v>
      </c>
      <c r="B670" t="s">
        <v>43</v>
      </c>
      <c r="C670" t="s">
        <v>143</v>
      </c>
      <c r="D670" t="s">
        <v>143</v>
      </c>
      <c r="E670" t="s">
        <v>264</v>
      </c>
      <c r="F670" t="s">
        <v>28</v>
      </c>
      <c r="G670" t="s">
        <v>31</v>
      </c>
      <c r="H670" s="44">
        <v>2.72e+002</v>
      </c>
      <c r="I670" s="44">
        <v>1.955e+002</v>
      </c>
      <c r="J670" s="44">
        <v>1.455e+002</v>
      </c>
      <c r="K670" s="44">
        <v>1.2e+002</v>
      </c>
      <c r="L670" s="44">
        <v>1.005e+002</v>
      </c>
      <c r="M670" s="44">
        <v>8.65e+001</v>
      </c>
      <c r="N670" s="44">
        <v>7.4e+001</v>
      </c>
      <c r="O670" s="44">
        <v>6.6e+001</v>
      </c>
      <c r="P670" s="44">
        <v>5.95e+001</v>
      </c>
      <c r="Q670" s="44">
        <v>5.3e+001</v>
      </c>
    </row>
    <row r="671" spans="1:17" x14ac:dyDescent="0.25">
      <c r="A671" t="s">
        <v>40</v>
      </c>
      <c r="B671" t="s">
        <v>43</v>
      </c>
      <c r="C671" t="s">
        <v>165</v>
      </c>
      <c r="D671" t="s">
        <v>165</v>
      </c>
      <c r="E671" t="s">
        <v>264</v>
      </c>
      <c r="F671" t="s">
        <v>28</v>
      </c>
      <c r="G671" t="s">
        <v>29</v>
      </c>
      <c r="H671" s="44">
        <v>6.8045683640529e-001</v>
      </c>
      <c r="I671" s="44">
        <v>8.020596688534832e-001</v>
      </c>
      <c r="J671" s="44">
        <v>8.6324700614391344e-001</v>
      </c>
      <c r="K671" s="44">
        <v>8.7566083515568064e-001</v>
      </c>
      <c r="L671" s="44">
        <v>8.981304800583152e-001</v>
      </c>
      <c r="M671" s="44">
        <v>8.9920358221389184e-001</v>
      </c>
      <c r="N671" s="44">
        <v>9.0268666041861936e-001</v>
      </c>
      <c r="O671" s="44">
        <v>9.0475976257419552e-001</v>
      </c>
      <c r="P671" s="44">
        <v>9.1391065292096224e-001</v>
      </c>
      <c r="Q671" s="44">
        <v>9.1984754764136224e-001</v>
      </c>
    </row>
    <row r="672" spans="1:17" x14ac:dyDescent="0.25">
      <c r="A672" t="s">
        <v>40</v>
      </c>
      <c r="B672" t="s">
        <v>43</v>
      </c>
      <c r="C672" t="s">
        <v>165</v>
      </c>
      <c r="D672" t="s">
        <v>165</v>
      </c>
      <c r="E672" t="s">
        <v>264</v>
      </c>
      <c r="F672" t="s">
        <v>28</v>
      </c>
      <c r="G672" t="s">
        <v>30</v>
      </c>
      <c r="H672" s="44">
        <v>4.299440639554164e+000</v>
      </c>
      <c r="I672" s="44">
        <v>8.2744444137172096e+000</v>
      </c>
      <c r="J672" s="44">
        <v>1.2589513135541544e+001</v>
      </c>
      <c r="K672" s="44">
        <v>1.718722302645591e+001</v>
      </c>
      <c r="L672" s="44">
        <v>2.1327120668003364e+001</v>
      </c>
      <c r="M672" s="44">
        <v>2.5991252861013456e+001</v>
      </c>
      <c r="N672" s="44">
        <v>3.059144338697584e+001</v>
      </c>
      <c r="O672" s="44">
        <v>3.526285839707344e+001</v>
      </c>
      <c r="P672" s="44">
        <v>3.9709670744474544e+001</v>
      </c>
      <c r="Q672" s="44">
        <v>4.402948684160476e+001</v>
      </c>
    </row>
    <row r="673" spans="1:17" x14ac:dyDescent="0.25">
      <c r="A673" t="s">
        <v>40</v>
      </c>
      <c r="B673" t="s">
        <v>43</v>
      </c>
      <c r="C673" t="s">
        <v>165</v>
      </c>
      <c r="D673" t="s">
        <v>165</v>
      </c>
      <c r="E673" t="s">
        <v>264</v>
      </c>
      <c r="F673" t="s">
        <v>28</v>
      </c>
      <c r="G673" t="s">
        <v>31</v>
      </c>
      <c r="H673" s="44">
        <v>2.915e+002</v>
      </c>
      <c r="I673" s="44">
        <v>1.955e+002</v>
      </c>
      <c r="J673" s="44">
        <v>1.495e+002</v>
      </c>
      <c r="K673" s="44">
        <v>1.225e+002</v>
      </c>
      <c r="L673" s="44">
        <v>1.03e+002</v>
      </c>
      <c r="M673" s="44">
        <v>8.9e+001</v>
      </c>
      <c r="N673" s="44">
        <v>7.9e+001</v>
      </c>
      <c r="O673" s="44">
        <v>6.85e+001</v>
      </c>
      <c r="P673" s="44">
        <v>6.2e+001</v>
      </c>
      <c r="Q673" s="44">
        <v>5.6e+001</v>
      </c>
    </row>
    <row r="674" spans="1:17" x14ac:dyDescent="0.25">
      <c r="A674" t="s">
        <v>40</v>
      </c>
      <c r="B674" t="s">
        <v>43</v>
      </c>
      <c r="C674" t="s">
        <v>166</v>
      </c>
      <c r="D674" t="s">
        <v>166</v>
      </c>
      <c r="E674" t="s">
        <v>264</v>
      </c>
      <c r="F674" t="s">
        <v>28</v>
      </c>
      <c r="G674" t="s">
        <v>29</v>
      </c>
      <c r="H674" s="44">
        <v>6.326832845522852e-001</v>
      </c>
      <c r="I674" s="44">
        <v>6.8043321378743528e-001</v>
      </c>
      <c r="J674" s="44">
        <v>8.545094451317376e-001</v>
      </c>
      <c r="K674" s="44">
        <v>9.0390106499302384e-001</v>
      </c>
      <c r="L674" s="44">
        <v>9.066655638844944e-001</v>
      </c>
      <c r="M674" s="44">
        <v>9.1142764312100992e-001</v>
      </c>
      <c r="N674" s="44">
        <v>9.1278151478446528e-001</v>
      </c>
      <c r="O674" s="44">
        <v>9.1580482623457744e-001</v>
      </c>
      <c r="P674" s="44">
        <v>9.1710032587752e-001</v>
      </c>
      <c r="Q674" s="44">
        <v>9.4597247426961312e-001</v>
      </c>
    </row>
    <row r="675" spans="1:17" x14ac:dyDescent="0.25">
      <c r="A675" t="s">
        <v>40</v>
      </c>
      <c r="B675" t="s">
        <v>43</v>
      </c>
      <c r="C675" t="s">
        <v>166</v>
      </c>
      <c r="D675" t="s">
        <v>166</v>
      </c>
      <c r="E675" t="s">
        <v>264</v>
      </c>
      <c r="F675" t="s">
        <v>28</v>
      </c>
      <c r="G675" t="s">
        <v>30</v>
      </c>
      <c r="H675" s="44">
        <v>3.3045512940888904e+000</v>
      </c>
      <c r="I675" s="44">
        <v>7.8035969642118272e+000</v>
      </c>
      <c r="J675" s="44">
        <v>9.8966671381847008e+000</v>
      </c>
      <c r="K675" s="44">
        <v>1.3158907799170722e+001</v>
      </c>
      <c r="L675" s="44">
        <v>1.6662591746615462e+001</v>
      </c>
      <c r="M675" s="44">
        <v>2.0083607173271284e+001</v>
      </c>
      <c r="N675" s="44">
        <v>2.384281717505458e+001</v>
      </c>
      <c r="O675" s="44">
        <v>2.7552332294461248e+001</v>
      </c>
      <c r="P675" s="44">
        <v>3.1243631408848808e+001</v>
      </c>
      <c r="Q675" s="44">
        <v>3.367665506913426e+001</v>
      </c>
    </row>
    <row r="676" spans="1:17" x14ac:dyDescent="0.25">
      <c r="A676" t="s">
        <v>40</v>
      </c>
      <c r="B676" t="s">
        <v>43</v>
      </c>
      <c r="C676" t="s">
        <v>166</v>
      </c>
      <c r="D676" t="s">
        <v>166</v>
      </c>
      <c r="E676" t="s">
        <v>264</v>
      </c>
      <c r="F676" t="s">
        <v>28</v>
      </c>
      <c r="G676" t="s">
        <v>31</v>
      </c>
      <c r="H676" s="44">
        <v>3.345e+002</v>
      </c>
      <c r="I676" s="44">
        <v>2.19e+002</v>
      </c>
      <c r="J676" s="44">
        <v>1.71e+002</v>
      </c>
      <c r="K676" s="44">
        <v>1.425e+002</v>
      </c>
      <c r="L676" s="44">
        <v>1.24e+002</v>
      </c>
      <c r="M676" s="44">
        <v>1.065e+002</v>
      </c>
      <c r="N676" s="44">
        <v>9.3e+001</v>
      </c>
      <c r="O676" s="44">
        <v>8.3e+001</v>
      </c>
      <c r="P676" s="44">
        <v>7.5e+001</v>
      </c>
      <c r="Q676" s="44">
        <v>6.7e+001</v>
      </c>
    </row>
    <row r="677" spans="1:17" x14ac:dyDescent="0.25">
      <c r="A677" t="s">
        <v>40</v>
      </c>
      <c r="B677" t="s">
        <v>43</v>
      </c>
      <c r="C677" t="s">
        <v>167</v>
      </c>
      <c r="D677" t="s">
        <v>167</v>
      </c>
      <c r="E677" t="s">
        <v>264</v>
      </c>
      <c r="F677" t="s">
        <v>28</v>
      </c>
      <c r="G677" t="s">
        <v>29</v>
      </c>
      <c r="H677" s="44">
        <v>6.8685447440909488e-001</v>
      </c>
      <c r="I677" s="44">
        <v>8.0251024783752304e-001</v>
      </c>
      <c r="J677" s="44">
        <v>8.8448990757291888e-001</v>
      </c>
      <c r="K677" s="44">
        <v>8.969128397605408e-001</v>
      </c>
      <c r="L677" s="44">
        <v>9.0358324010009888e-001</v>
      </c>
      <c r="M677" s="44">
        <v>9.3892074267253632e-001</v>
      </c>
      <c r="N677" s="44">
        <v>9.4101691593580784e-001</v>
      </c>
      <c r="O677" s="44">
        <v>9.578990593107576e-001</v>
      </c>
      <c r="P677" s="44">
        <v>9.5959962656321504e-001</v>
      </c>
      <c r="Q677" s="44">
        <v>9.5978691829780304e-001</v>
      </c>
    </row>
    <row r="678" spans="1:17" x14ac:dyDescent="0.25">
      <c r="A678" t="s">
        <v>40</v>
      </c>
      <c r="B678" t="s">
        <v>43</v>
      </c>
      <c r="C678" t="s">
        <v>167</v>
      </c>
      <c r="D678" t="s">
        <v>167</v>
      </c>
      <c r="E678" t="s">
        <v>264</v>
      </c>
      <c r="F678" t="s">
        <v>28</v>
      </c>
      <c r="G678" t="s">
        <v>30</v>
      </c>
      <c r="H678" s="44">
        <v>3.2533998727407272e+000</v>
      </c>
      <c r="I678" s="44">
        <v>6.4701211585680488e+000</v>
      </c>
      <c r="J678" s="44">
        <v>9.800158990131768e+000</v>
      </c>
      <c r="K678" s="44">
        <v>1.354504119704361e+001</v>
      </c>
      <c r="L678" s="44">
        <v>1.717151328128215e+001</v>
      </c>
      <c r="M678" s="44">
        <v>2.0331734136466076e+001</v>
      </c>
      <c r="N678" s="44">
        <v>2.424170983317566e+001</v>
      </c>
      <c r="O678" s="44">
        <v>2.755719333152562e+001</v>
      </c>
      <c r="P678" s="44">
        <v>3.0963170126410572e+001</v>
      </c>
      <c r="Q678" s="44">
        <v>3.4730209017624224e+001</v>
      </c>
    </row>
    <row r="679" spans="1:17" x14ac:dyDescent="0.25">
      <c r="A679" t="s">
        <v>40</v>
      </c>
      <c r="B679" t="s">
        <v>43</v>
      </c>
      <c r="C679" t="s">
        <v>167</v>
      </c>
      <c r="D679" t="s">
        <v>167</v>
      </c>
      <c r="E679" t="s">
        <v>264</v>
      </c>
      <c r="F679" t="s">
        <v>28</v>
      </c>
      <c r="G679" t="s">
        <v>31</v>
      </c>
      <c r="H679" s="44">
        <v>3.06e+002</v>
      </c>
      <c r="I679" s="44">
        <v>2.07e+002</v>
      </c>
      <c r="J679" s="44">
        <v>1.6e+002</v>
      </c>
      <c r="K679" s="44">
        <v>1.29e+002</v>
      </c>
      <c r="L679" s="44">
        <v>1.125e+002</v>
      </c>
      <c r="M679" s="44">
        <v>9.85e+001</v>
      </c>
      <c r="N679" s="44">
        <v>8.55e+001</v>
      </c>
      <c r="O679" s="44">
        <v>7.6e+001</v>
      </c>
      <c r="P679" s="44">
        <v>6.85e+001</v>
      </c>
      <c r="Q679" s="44">
        <v>6.15e+001</v>
      </c>
    </row>
    <row r="680" spans="1:17" x14ac:dyDescent="0.25">
      <c r="A680" t="s">
        <v>40</v>
      </c>
      <c r="B680" t="s">
        <v>43</v>
      </c>
      <c r="C680" t="s">
        <v>168</v>
      </c>
      <c r="D680" t="s">
        <v>168</v>
      </c>
      <c r="E680" t="s">
        <v>264</v>
      </c>
      <c r="F680" t="s">
        <v>28</v>
      </c>
      <c r="G680" t="s">
        <v>29</v>
      </c>
      <c r="H680" s="44">
        <v>5.9719055958916784e-001</v>
      </c>
      <c r="I680" s="44">
        <v>7.1000267652960688e-001</v>
      </c>
      <c r="J680" s="44">
        <v>7.5103671966865184e-001</v>
      </c>
      <c r="K680" s="44">
        <v>8.01120965929796e-001</v>
      </c>
      <c r="L680" s="44">
        <v>8.3133422853511184e-001</v>
      </c>
      <c r="M680" s="44">
        <v>8.3521637144753104e-001</v>
      </c>
      <c r="N680" s="44">
        <v>8.5409518348651744e-001</v>
      </c>
      <c r="O680" s="44">
        <v>8.5560694056621376e-001</v>
      </c>
      <c r="P680" s="44">
        <v>8.5848038107039616e-001</v>
      </c>
      <c r="Q680" s="44">
        <v>8.5859755520939936e-001</v>
      </c>
    </row>
    <row r="681" spans="1:17" x14ac:dyDescent="0.25">
      <c r="A681" t="s">
        <v>40</v>
      </c>
      <c r="B681" t="s">
        <v>43</v>
      </c>
      <c r="C681" t="s">
        <v>168</v>
      </c>
      <c r="D681" t="s">
        <v>168</v>
      </c>
      <c r="E681" t="s">
        <v>264</v>
      </c>
      <c r="F681" t="s">
        <v>28</v>
      </c>
      <c r="G681" t="s">
        <v>30</v>
      </c>
      <c r="H681" s="44">
        <v>5.47209341391922e+000</v>
      </c>
      <c r="I681" s="44">
        <v>1.066654755198209e+001</v>
      </c>
      <c r="J681" s="44">
        <v>1.5869311020884314e+001</v>
      </c>
      <c r="K681" s="44">
        <v>2.0487221280235848e+001</v>
      </c>
      <c r="L681" s="44">
        <v>2.4825429428056008e+001</v>
      </c>
      <c r="M681" s="44">
        <v>3.013780046467102e+001</v>
      </c>
      <c r="N681" s="44">
        <v>3.4727896624428744e+001</v>
      </c>
      <c r="O681" s="44">
        <v>4.0015610715287256e+001</v>
      </c>
      <c r="P681" s="44">
        <v>4.5261790613308128e+001</v>
      </c>
      <c r="Q681" s="44">
        <v>5.026571520388388e+001</v>
      </c>
    </row>
    <row r="682" spans="1:17" x14ac:dyDescent="0.25">
      <c r="A682" t="s">
        <v>40</v>
      </c>
      <c r="B682" t="s">
        <v>43</v>
      </c>
      <c r="C682" t="s">
        <v>168</v>
      </c>
      <c r="D682" t="s">
        <v>168</v>
      </c>
      <c r="E682" t="s">
        <v>264</v>
      </c>
      <c r="F682" t="s">
        <v>28</v>
      </c>
      <c r="G682" t="s">
        <v>31</v>
      </c>
      <c r="H682" s="44">
        <v>2.93e+002</v>
      </c>
      <c r="I682" s="44">
        <v>2.025e+002</v>
      </c>
      <c r="J682" s="44">
        <v>1.56e+002</v>
      </c>
      <c r="K682" s="44">
        <v>1.285e+002</v>
      </c>
      <c r="L682" s="44">
        <v>1.08e+002</v>
      </c>
      <c r="M682" s="44">
        <v>9.35e+001</v>
      </c>
      <c r="N682" s="44">
        <v>8.05e+001</v>
      </c>
      <c r="O682" s="44">
        <v>7.25e+001</v>
      </c>
      <c r="P682" s="44">
        <v>6.35e+001</v>
      </c>
      <c r="Q682" s="44">
        <v>5.75e+001</v>
      </c>
    </row>
    <row r="683" spans="1:17" x14ac:dyDescent="0.25">
      <c r="A683" t="s">
        <v>40</v>
      </c>
      <c r="B683" t="s">
        <v>43</v>
      </c>
      <c r="C683" t="s">
        <v>169</v>
      </c>
      <c r="D683" t="s">
        <v>169</v>
      </c>
      <c r="E683" t="s">
        <v>264</v>
      </c>
      <c r="F683" t="s">
        <v>28</v>
      </c>
      <c r="G683" t="s">
        <v>29</v>
      </c>
      <c r="H683" s="44">
        <v>8.395096808466552e-001</v>
      </c>
      <c r="I683" s="44">
        <v>8.8581309254445248e-001</v>
      </c>
      <c r="J683" s="44">
        <v>9.2406675662960496e-001</v>
      </c>
      <c r="K683" s="44">
        <v>9.324889451425768e-001</v>
      </c>
      <c r="L683" s="44">
        <v>9.387405833068528e-001</v>
      </c>
      <c r="M683" s="44">
        <v>9.389745518010248e-001</v>
      </c>
      <c r="N683" s="44">
        <v>9.440601648751352e-001</v>
      </c>
      <c r="O683" s="44">
        <v>9.4425694469286496e-001</v>
      </c>
      <c r="P683" s="44">
        <v>9.4792470869229296e-001</v>
      </c>
      <c r="Q683" s="44">
        <v>9.4792470869229296e-001</v>
      </c>
    </row>
    <row r="684" spans="1:17" x14ac:dyDescent="0.25">
      <c r="A684" t="s">
        <v>40</v>
      </c>
      <c r="B684" t="s">
        <v>43</v>
      </c>
      <c r="C684" t="s">
        <v>169</v>
      </c>
      <c r="D684" t="s">
        <v>169</v>
      </c>
      <c r="E684" t="s">
        <v>264</v>
      </c>
      <c r="F684" t="s">
        <v>28</v>
      </c>
      <c r="G684" t="s">
        <v>30</v>
      </c>
      <c r="H684" s="44">
        <v>2.369164744087946e+000</v>
      </c>
      <c r="I684" s="44">
        <v>5.665860611321272e+000</v>
      </c>
      <c r="J684" s="44">
        <v>8.7719123230562816e+000</v>
      </c>
      <c r="K684" s="44">
        <v>1.2097798669424188e+001</v>
      </c>
      <c r="L684" s="44">
        <v>1.5544544676903462e+001</v>
      </c>
      <c r="M684" s="44">
        <v>1.9059902069184204e+001</v>
      </c>
      <c r="N684" s="44">
        <v>2.236819834348968e+001</v>
      </c>
      <c r="O684" s="44">
        <v>2.5801372860675872e+001</v>
      </c>
      <c r="P684" s="44">
        <v>2.92329737442648e+001</v>
      </c>
      <c r="Q684" s="44">
        <v>3.2790031347669176e+001</v>
      </c>
    </row>
    <row r="685" spans="1:17" x14ac:dyDescent="0.25">
      <c r="A685" t="s">
        <v>40</v>
      </c>
      <c r="B685" t="s">
        <v>43</v>
      </c>
      <c r="C685" t="s">
        <v>169</v>
      </c>
      <c r="D685" t="s">
        <v>169</v>
      </c>
      <c r="E685" t="s">
        <v>264</v>
      </c>
      <c r="F685" t="s">
        <v>28</v>
      </c>
      <c r="G685" t="s">
        <v>31</v>
      </c>
      <c r="H685" s="44">
        <v>2.89e+002</v>
      </c>
      <c r="I685" s="44">
        <v>1.92e+002</v>
      </c>
      <c r="J685" s="44">
        <v>1.46e+002</v>
      </c>
      <c r="K685" s="44">
        <v>1.2e+002</v>
      </c>
      <c r="L685" s="44">
        <v>1.01e+002</v>
      </c>
      <c r="M685" s="44">
        <v>8.75e+001</v>
      </c>
      <c r="N685" s="44">
        <v>7.85e+001</v>
      </c>
      <c r="O685" s="44">
        <v>6.95e+001</v>
      </c>
      <c r="P685" s="44">
        <v>6.25e+001</v>
      </c>
      <c r="Q685" s="44">
        <v>5.65e+001</v>
      </c>
    </row>
    <row r="686" spans="1:17" x14ac:dyDescent="0.25">
      <c r="A686" t="s">
        <v>40</v>
      </c>
      <c r="B686" t="s">
        <v>43</v>
      </c>
      <c r="C686" t="s">
        <v>194</v>
      </c>
      <c r="D686" t="s">
        <v>194</v>
      </c>
      <c r="E686" t="s">
        <v>264</v>
      </c>
      <c r="F686" t="s">
        <v>28</v>
      </c>
      <c r="G686" t="s">
        <v>29</v>
      </c>
      <c r="H686" s="44">
        <v>7.3405792094139616e-001</v>
      </c>
      <c r="I686" s="44">
        <v>8.1265126732420608e-001</v>
      </c>
      <c r="J686" s="44">
        <v>8.3639314838097104e-001</v>
      </c>
      <c r="K686" s="44">
        <v>8.7210476347360608e-001</v>
      </c>
      <c r="L686" s="44">
        <v>8.7329072221983888e-001</v>
      </c>
      <c r="M686" s="44">
        <v>8.9377449164736384e-001</v>
      </c>
      <c r="N686" s="44">
        <v>8.9484691973305888e-001</v>
      </c>
      <c r="O686" s="44">
        <v>8.9607916405628048e-001</v>
      </c>
      <c r="P686" s="44">
        <v>9.1848094666231328e-001</v>
      </c>
      <c r="Q686" s="44">
        <v>9.362236056224312e-001</v>
      </c>
    </row>
    <row r="687" spans="1:17" x14ac:dyDescent="0.25">
      <c r="A687" t="s">
        <v>40</v>
      </c>
      <c r="B687" t="s">
        <v>43</v>
      </c>
      <c r="C687" t="s">
        <v>194</v>
      </c>
      <c r="D687" t="s">
        <v>194</v>
      </c>
      <c r="E687" t="s">
        <v>264</v>
      </c>
      <c r="F687" t="s">
        <v>28</v>
      </c>
      <c r="G687" t="s">
        <v>30</v>
      </c>
      <c r="H687" s="44">
        <v>4.959664669597208e+000</v>
      </c>
      <c r="I687" s="44">
        <v>1.0602741100617936e+001</v>
      </c>
      <c r="J687" s="44">
        <v>1.6599370617624038e+001</v>
      </c>
      <c r="K687" s="44">
        <v>2.1643479092454636e+001</v>
      </c>
      <c r="L687" s="44">
        <v>2.7415975753387776e+001</v>
      </c>
      <c r="M687" s="44">
        <v>3.2515311257242796e+001</v>
      </c>
      <c r="N687" s="44">
        <v>3.7717993711072376e+001</v>
      </c>
      <c r="O687" s="44">
        <v>4.3681376447392928e+001</v>
      </c>
      <c r="P687" s="44">
        <v>4.8262178378190784e+001</v>
      </c>
      <c r="Q687" s="44">
        <v>5.317707551138628e+001</v>
      </c>
    </row>
    <row r="688" spans="1:17" x14ac:dyDescent="0.25">
      <c r="A688" t="s">
        <v>40</v>
      </c>
      <c r="B688" t="s">
        <v>43</v>
      </c>
      <c r="C688" t="s">
        <v>194</v>
      </c>
      <c r="D688" t="s">
        <v>194</v>
      </c>
      <c r="E688" t="s">
        <v>264</v>
      </c>
      <c r="F688" t="s">
        <v>28</v>
      </c>
      <c r="G688" t="s">
        <v>31</v>
      </c>
      <c r="H688" s="44">
        <v>2.955e+002</v>
      </c>
      <c r="I688" s="44">
        <v>1.93e+002</v>
      </c>
      <c r="J688" s="44">
        <v>1.44e+002</v>
      </c>
      <c r="K688" s="44">
        <v>1.165e+002</v>
      </c>
      <c r="L688" s="44">
        <v>9.95e+001</v>
      </c>
      <c r="M688" s="44">
        <v>8.4e+001</v>
      </c>
      <c r="N688" s="44">
        <v>7.5e+001</v>
      </c>
      <c r="O688" s="44">
        <v>6.55e+001</v>
      </c>
      <c r="P688" s="44">
        <v>5.8e+001</v>
      </c>
      <c r="Q688" s="44">
        <v>5.15e+001</v>
      </c>
    </row>
    <row r="689" spans="1:17" x14ac:dyDescent="0.25">
      <c r="A689" t="s">
        <v>40</v>
      </c>
      <c r="B689" t="s">
        <v>43</v>
      </c>
      <c r="C689" t="s">
        <v>195</v>
      </c>
      <c r="D689" t="s">
        <v>195</v>
      </c>
      <c r="E689" t="s">
        <v>264</v>
      </c>
      <c r="F689" t="s">
        <v>28</v>
      </c>
      <c r="G689" t="s">
        <v>29</v>
      </c>
      <c r="H689" s="44">
        <v>6.5107019172907248e-001</v>
      </c>
      <c r="I689" s="44">
        <v>7.737011538931368e-001</v>
      </c>
      <c r="J689" s="44">
        <v>7.9812497875505568e-001</v>
      </c>
      <c r="K689" s="44">
        <v>8.2028221906640544e-001</v>
      </c>
      <c r="L689" s="44">
        <v>8.468716323395712e-001</v>
      </c>
      <c r="M689" s="44">
        <v>8.8644879647573456e-001</v>
      </c>
      <c r="N689" s="44">
        <v>8.9026333543325616e-001</v>
      </c>
      <c r="O689" s="44">
        <v>9.210041700336128e-001</v>
      </c>
      <c r="P689" s="44">
        <v>9.368059025631176e-001</v>
      </c>
      <c r="Q689" s="44">
        <v>9.427400869742312e-001</v>
      </c>
    </row>
    <row r="690" spans="1:17" x14ac:dyDescent="0.25">
      <c r="A690" t="s">
        <v>40</v>
      </c>
      <c r="B690" t="s">
        <v>43</v>
      </c>
      <c r="C690" t="s">
        <v>195</v>
      </c>
      <c r="D690" t="s">
        <v>195</v>
      </c>
      <c r="E690" t="s">
        <v>264</v>
      </c>
      <c r="F690" t="s">
        <v>28</v>
      </c>
      <c r="G690" t="s">
        <v>30</v>
      </c>
      <c r="H690" s="44">
        <v>5.373365318919756e+000</v>
      </c>
      <c r="I690" s="44">
        <v>9.981915838353688e+000</v>
      </c>
      <c r="J690" s="44">
        <v>1.5597240775952598e+001</v>
      </c>
      <c r="K690" s="44">
        <v>2.0574551428664236e+001</v>
      </c>
      <c r="L690" s="44">
        <v>2.558024050306248e+001</v>
      </c>
      <c r="M690" s="44">
        <v>2.9768808213372648e+001</v>
      </c>
      <c r="N690" s="44">
        <v>3.480398367752942e+001</v>
      </c>
      <c r="O690" s="44">
        <v>3.8869931993511512e+001</v>
      </c>
      <c r="P690" s="44">
        <v>4.3307042324509176e+001</v>
      </c>
      <c r="Q690" s="44">
        <v>4.8098365881861024e+001</v>
      </c>
    </row>
    <row r="691" spans="1:17" x14ac:dyDescent="0.25">
      <c r="A691" t="s">
        <v>40</v>
      </c>
      <c r="B691" t="s">
        <v>43</v>
      </c>
      <c r="C691" t="s">
        <v>195</v>
      </c>
      <c r="D691" t="s">
        <v>195</v>
      </c>
      <c r="E691" t="s">
        <v>264</v>
      </c>
      <c r="F691" t="s">
        <v>28</v>
      </c>
      <c r="G691" t="s">
        <v>31</v>
      </c>
      <c r="H691" s="44">
        <v>2.855e+002</v>
      </c>
      <c r="I691" s="44">
        <v>1.925e+002</v>
      </c>
      <c r="J691" s="44">
        <v>1.455e+002</v>
      </c>
      <c r="K691" s="44">
        <v>1.18e+002</v>
      </c>
      <c r="L691" s="44">
        <v>9.8e+001</v>
      </c>
      <c r="M691" s="44">
        <v>8.45e+001</v>
      </c>
      <c r="N691" s="44">
        <v>7.65e+001</v>
      </c>
      <c r="O691" s="44">
        <v>6.7e+001</v>
      </c>
      <c r="P691" s="44">
        <v>6.e+001</v>
      </c>
      <c r="Q691" s="44">
        <v>5.35e+001</v>
      </c>
    </row>
    <row r="692" spans="1:17" x14ac:dyDescent="0.25">
      <c r="A692" t="s">
        <v>40</v>
      </c>
      <c r="B692" t="s">
        <v>43</v>
      </c>
      <c r="C692" t="s">
        <v>196</v>
      </c>
      <c r="D692" t="s">
        <v>196</v>
      </c>
      <c r="E692" t="s">
        <v>264</v>
      </c>
      <c r="F692" t="s">
        <v>28</v>
      </c>
      <c r="G692" t="s">
        <v>29</v>
      </c>
      <c r="H692" s="44">
        <v>7.171406246100452e-001</v>
      </c>
      <c r="I692" s="44">
        <v>7.8950176333405696e-001</v>
      </c>
      <c r="J692" s="44">
        <v>8.0903389355806448e-001</v>
      </c>
      <c r="K692" s="44">
        <v>8.4155553420202528e-001</v>
      </c>
      <c r="L692" s="44">
        <v>8.6153002008263376e-001</v>
      </c>
      <c r="M692" s="44">
        <v>8.6958959787833264e-001</v>
      </c>
      <c r="N692" s="44">
        <v>8.7257914567366144e-001</v>
      </c>
      <c r="O692" s="44">
        <v>8.7274745543016608e-001</v>
      </c>
      <c r="P692" s="44">
        <v>8.9245320030271648e-001</v>
      </c>
      <c r="Q692" s="44">
        <v>9.1075170199624304e-001</v>
      </c>
    </row>
    <row r="693" spans="1:17" x14ac:dyDescent="0.25">
      <c r="A693" t="s">
        <v>40</v>
      </c>
      <c r="B693" t="s">
        <v>43</v>
      </c>
      <c r="C693" t="s">
        <v>196</v>
      </c>
      <c r="D693" t="s">
        <v>196</v>
      </c>
      <c r="E693" t="s">
        <v>264</v>
      </c>
      <c r="F693" t="s">
        <v>28</v>
      </c>
      <c r="G693" t="s">
        <v>30</v>
      </c>
      <c r="H693" s="44">
        <v>3.7034587340895376e+000</v>
      </c>
      <c r="I693" s="44">
        <v>8.2192277091341104e+000</v>
      </c>
      <c r="J693" s="44">
        <v>1.3141674741301222e+001</v>
      </c>
      <c r="K693" s="44">
        <v>1.7373356603442724e+001</v>
      </c>
      <c r="L693" s="44">
        <v>2.189146285844314e+001</v>
      </c>
      <c r="M693" s="44">
        <v>2.6628864412816656e+001</v>
      </c>
      <c r="N693" s="44">
        <v>3.1662139010936696e+001</v>
      </c>
      <c r="O693" s="44">
        <v>3.6735495772830968e+001</v>
      </c>
      <c r="P693" s="44">
        <v>4.07271153910324e+001</v>
      </c>
      <c r="Q693" s="44">
        <v>4.474059532816124e+001</v>
      </c>
    </row>
    <row r="694" spans="1:17" x14ac:dyDescent="0.25">
      <c r="A694" t="s">
        <v>40</v>
      </c>
      <c r="B694" t="s">
        <v>43</v>
      </c>
      <c r="C694" t="s">
        <v>196</v>
      </c>
      <c r="D694" t="s">
        <v>196</v>
      </c>
      <c r="E694" t="s">
        <v>264</v>
      </c>
      <c r="F694" t="s">
        <v>28</v>
      </c>
      <c r="G694" t="s">
        <v>31</v>
      </c>
      <c r="H694" s="44">
        <v>3.035e+002</v>
      </c>
      <c r="I694" s="44">
        <v>2.065e+002</v>
      </c>
      <c r="J694" s="44">
        <v>1.585e+002</v>
      </c>
      <c r="K694" s="44">
        <v>1.31e+002</v>
      </c>
      <c r="L694" s="44">
        <v>1.13e+002</v>
      </c>
      <c r="M694" s="44">
        <v>9.75e+001</v>
      </c>
      <c r="N694" s="44">
        <v>8.65e+001</v>
      </c>
      <c r="O694" s="44">
        <v>7.75e+001</v>
      </c>
      <c r="P694" s="44">
        <v>6.9e+001</v>
      </c>
      <c r="Q694" s="44">
        <v>6.25e+001</v>
      </c>
    </row>
    <row r="695" spans="1:17" x14ac:dyDescent="0.25">
      <c r="A695" t="s">
        <v>40</v>
      </c>
      <c r="B695" t="s">
        <v>43</v>
      </c>
      <c r="C695" t="s">
        <v>197</v>
      </c>
      <c r="D695" t="s">
        <v>197</v>
      </c>
      <c r="E695" t="s">
        <v>264</v>
      </c>
      <c r="F695" t="s">
        <v>28</v>
      </c>
      <c r="G695" t="s">
        <v>29</v>
      </c>
      <c r="H695" s="44">
        <v>6.633997382130176e-001</v>
      </c>
      <c r="I695" s="44">
        <v>7.4402569860086688e-001</v>
      </c>
      <c r="J695" s="44">
        <v>7.6194555497002896e-001</v>
      </c>
      <c r="K695" s="44">
        <v>7.8931419400225184e-001</v>
      </c>
      <c r="L695" s="44">
        <v>8.4777068105997104e-001</v>
      </c>
      <c r="M695" s="44">
        <v>9.0651323470046064e-001</v>
      </c>
      <c r="N695" s="44">
        <v>9.2003941056547232e-001</v>
      </c>
      <c r="O695" s="44">
        <v>9.316170368618944e-001</v>
      </c>
      <c r="P695" s="44">
        <v>9.3588640031566896e-001</v>
      </c>
      <c r="Q695" s="44">
        <v>9.5266010155878784e-001</v>
      </c>
    </row>
    <row r="696" spans="1:17" x14ac:dyDescent="0.25">
      <c r="A696" t="s">
        <v>40</v>
      </c>
      <c r="B696" t="s">
        <v>43</v>
      </c>
      <c r="C696" t="s">
        <v>197</v>
      </c>
      <c r="D696" t="s">
        <v>197</v>
      </c>
      <c r="E696" t="s">
        <v>264</v>
      </c>
      <c r="F696" t="s">
        <v>28</v>
      </c>
      <c r="G696" t="s">
        <v>30</v>
      </c>
      <c r="H696" s="44">
        <v>8.3594193895722016e+000</v>
      </c>
      <c r="I696" s="44">
        <v>1.7416592758346214e+001</v>
      </c>
      <c r="J696" s="44">
        <v>2.6847897421775156e+001</v>
      </c>
      <c r="K696" s="44">
        <v>3.5815263063206904e+001</v>
      </c>
      <c r="L696" s="44">
        <v>4.2557082334888792e+001</v>
      </c>
      <c r="M696" s="44">
        <v>4.8696321473266992e+001</v>
      </c>
      <c r="N696" s="44">
        <v>5.6083740579525392e+001</v>
      </c>
      <c r="O696" s="44">
        <v>6.3833883782512016e+001</v>
      </c>
      <c r="P696" s="44">
        <v>7.2100765572203136e+001</v>
      </c>
      <c r="Q696" s="44">
        <v>7.9133928249569248e+001</v>
      </c>
    </row>
    <row r="697" spans="1:17" x14ac:dyDescent="0.25">
      <c r="A697" t="s">
        <v>40</v>
      </c>
      <c r="B697" t="s">
        <v>43</v>
      </c>
      <c r="C697" t="s">
        <v>197</v>
      </c>
      <c r="D697" t="s">
        <v>197</v>
      </c>
      <c r="E697" t="s">
        <v>264</v>
      </c>
      <c r="F697" t="s">
        <v>28</v>
      </c>
      <c r="G697" t="s">
        <v>31</v>
      </c>
      <c r="H697" s="44">
        <v>2.965e+002</v>
      </c>
      <c r="I697" s="44">
        <v>2.09e+002</v>
      </c>
      <c r="J697" s="44">
        <v>1.58e+002</v>
      </c>
      <c r="K697" s="44">
        <v>1.265e+002</v>
      </c>
      <c r="L697" s="44">
        <v>1.065e+002</v>
      </c>
      <c r="M697" s="44">
        <v>9.25e+001</v>
      </c>
      <c r="N697" s="44">
        <v>8.35e+001</v>
      </c>
      <c r="O697" s="44">
        <v>7.55e+001</v>
      </c>
      <c r="P697" s="44">
        <v>6.75e+001</v>
      </c>
      <c r="Q697" s="44">
        <v>6.15e+001</v>
      </c>
    </row>
    <row r="698" spans="1:17" x14ac:dyDescent="0.25">
      <c r="A698" t="s">
        <v>40</v>
      </c>
      <c r="B698" t="s">
        <v>43</v>
      </c>
      <c r="C698" t="s">
        <v>220</v>
      </c>
      <c r="D698" t="s">
        <v>220</v>
      </c>
      <c r="E698" t="s">
        <v>264</v>
      </c>
      <c r="F698" t="s">
        <v>28</v>
      </c>
      <c r="G698" t="s">
        <v>29</v>
      </c>
      <c r="H698" s="44">
        <v>5.9344538401373104e-001</v>
      </c>
      <c r="I698" s="44">
        <v>7.0651103454294704e-001</v>
      </c>
      <c r="J698" s="44">
        <v>7.4847633841976496e-001</v>
      </c>
      <c r="K698" s="44">
        <v>8.1992260674661696e-001</v>
      </c>
      <c r="L698" s="44">
        <v>8.310198126673512e-001</v>
      </c>
      <c r="M698" s="44">
        <v>8.3918047584428512e-001</v>
      </c>
      <c r="N698" s="44">
        <v>8.4308998361663104e-001</v>
      </c>
      <c r="O698" s="44">
        <v>8.4934221801006944e-001</v>
      </c>
      <c r="P698" s="44">
        <v>8.5017579411359616e-001</v>
      </c>
      <c r="Q698" s="44">
        <v>8.7699085920243312e-001</v>
      </c>
    </row>
    <row r="699" spans="1:17" x14ac:dyDescent="0.25">
      <c r="A699" t="s">
        <v>40</v>
      </c>
      <c r="B699" t="s">
        <v>43</v>
      </c>
      <c r="C699" t="s">
        <v>220</v>
      </c>
      <c r="D699" t="s">
        <v>220</v>
      </c>
      <c r="E699" t="s">
        <v>264</v>
      </c>
      <c r="F699" t="s">
        <v>28</v>
      </c>
      <c r="G699" t="s">
        <v>30</v>
      </c>
      <c r="H699" s="44">
        <v>6.7839047875490408e+000</v>
      </c>
      <c r="I699" s="44">
        <v>1.3297710008574684e+001</v>
      </c>
      <c r="J699" s="44">
        <v>1.9705171379710004e+001</v>
      </c>
      <c r="K699" s="44">
        <v>2.4757397464591208e+001</v>
      </c>
      <c r="L699" s="44">
        <v>3.1224878510164888e+001</v>
      </c>
      <c r="M699" s="44">
        <v>3.7414184225178752e+001</v>
      </c>
      <c r="N699" s="44">
        <v>4.3890410228609808e+001</v>
      </c>
      <c r="O699" s="44">
        <v>5.0539587909978552e+001</v>
      </c>
      <c r="P699" s="44">
        <v>5.7485524371679488e+001</v>
      </c>
      <c r="Q699" s="44">
        <v>6.2549771879442672e+001</v>
      </c>
    </row>
    <row r="700" spans="1:17" x14ac:dyDescent="0.25">
      <c r="A700" t="s">
        <v>40</v>
      </c>
      <c r="B700" t="s">
        <v>43</v>
      </c>
      <c r="C700" t="s">
        <v>220</v>
      </c>
      <c r="D700" t="s">
        <v>220</v>
      </c>
      <c r="E700" t="s">
        <v>264</v>
      </c>
      <c r="F700" t="s">
        <v>28</v>
      </c>
      <c r="G700" t="s">
        <v>31</v>
      </c>
      <c r="H700" s="44">
        <v>3.065e+002</v>
      </c>
      <c r="I700" s="44">
        <v>2.04e+002</v>
      </c>
      <c r="J700" s="44">
        <v>1.535e+002</v>
      </c>
      <c r="K700" s="44">
        <v>1.215e+002</v>
      </c>
      <c r="L700" s="44">
        <v>1.045e+002</v>
      </c>
      <c r="M700" s="44">
        <v>8.95e+001</v>
      </c>
      <c r="N700" s="44">
        <v>7.85e+001</v>
      </c>
      <c r="O700" s="44">
        <v>7.e+001</v>
      </c>
      <c r="P700" s="44">
        <v>6.35e+001</v>
      </c>
      <c r="Q700" s="44">
        <v>5.85e+001</v>
      </c>
    </row>
    <row r="701" spans="1:17" x14ac:dyDescent="0.25">
      <c r="A701" t="s">
        <v>40</v>
      </c>
      <c r="B701" t="s">
        <v>43</v>
      </c>
      <c r="C701" t="s">
        <v>221</v>
      </c>
      <c r="D701" t="s">
        <v>221</v>
      </c>
      <c r="E701" t="s">
        <v>264</v>
      </c>
      <c r="F701" t="s">
        <v>28</v>
      </c>
      <c r="G701" t="s">
        <v>29</v>
      </c>
      <c r="H701" s="44">
        <v>4.2094943250169e-001</v>
      </c>
      <c r="I701" s="44">
        <v>6.3392747782561712e-001</v>
      </c>
      <c r="J701" s="44">
        <v>7.2490125745923136e-001</v>
      </c>
      <c r="K701" s="44">
        <v>7.4681064286699712e-001</v>
      </c>
      <c r="L701" s="44">
        <v>7.680363798052168e-001</v>
      </c>
      <c r="M701" s="44">
        <v>7.7558538184685296e-001</v>
      </c>
      <c r="N701" s="44">
        <v>8.0066051152929824e-001</v>
      </c>
      <c r="O701" s="44">
        <v>8.1487560913591184e-001</v>
      </c>
      <c r="P701" s="44">
        <v>8.9688288304684672e-001</v>
      </c>
      <c r="Q701" s="44">
        <v>8.9740294121554096e-001</v>
      </c>
    </row>
    <row r="702" spans="1:17" x14ac:dyDescent="0.25">
      <c r="A702" t="s">
        <v>40</v>
      </c>
      <c r="B702" t="s">
        <v>43</v>
      </c>
      <c r="C702" t="s">
        <v>221</v>
      </c>
      <c r="D702" t="s">
        <v>221</v>
      </c>
      <c r="E702" t="s">
        <v>264</v>
      </c>
      <c r="F702" t="s">
        <v>28</v>
      </c>
      <c r="G702" t="s">
        <v>30</v>
      </c>
      <c r="H702" s="44">
        <v>7.7023981270595856e+000</v>
      </c>
      <c r="I702" s="44">
        <v>1.0960694771050736e+001</v>
      </c>
      <c r="J702" s="44">
        <v>1.515686535083998e+001</v>
      </c>
      <c r="K702" s="44">
        <v>2.0265551705495624e+001</v>
      </c>
      <c r="L702" s="44">
        <v>2.500789454904594e+001</v>
      </c>
      <c r="M702" s="44">
        <v>3.0441533197751564e+001</v>
      </c>
      <c r="N702" s="44">
        <v>3.50484335747104e+001</v>
      </c>
      <c r="O702" s="44">
        <v>3.986156804751576e+001</v>
      </c>
      <c r="P702" s="44">
        <v>4.11568521804054e+001</v>
      </c>
      <c r="Q702" s="44">
        <v>4.603891396713108e+001</v>
      </c>
    </row>
    <row r="703" spans="1:17" x14ac:dyDescent="0.25">
      <c r="A703" t="s">
        <v>40</v>
      </c>
      <c r="B703" t="s">
        <v>43</v>
      </c>
      <c r="C703" t="s">
        <v>221</v>
      </c>
      <c r="D703" t="s">
        <v>221</v>
      </c>
      <c r="E703" t="s">
        <v>264</v>
      </c>
      <c r="F703" t="s">
        <v>28</v>
      </c>
      <c r="G703" t="s">
        <v>31</v>
      </c>
      <c r="H703" s="44">
        <v>3.045e+002</v>
      </c>
      <c r="I703" s="44">
        <v>2.09e+002</v>
      </c>
      <c r="J703" s="44">
        <v>1.575e+002</v>
      </c>
      <c r="K703" s="44">
        <v>1.3e+002</v>
      </c>
      <c r="L703" s="44">
        <v>1.115e+002</v>
      </c>
      <c r="M703" s="44">
        <v>9.7e+001</v>
      </c>
      <c r="N703" s="44">
        <v>8.5e+001</v>
      </c>
      <c r="O703" s="44">
        <v>7.55e+001</v>
      </c>
      <c r="P703" s="44">
        <v>6.7e+001</v>
      </c>
      <c r="Q703" s="44">
        <v>6.05e+001</v>
      </c>
    </row>
    <row r="704" spans="1:17" x14ac:dyDescent="0.25">
      <c r="A704" t="s">
        <v>40</v>
      </c>
      <c r="B704" t="s">
        <v>43</v>
      </c>
      <c r="C704" t="s">
        <v>222</v>
      </c>
      <c r="D704" t="s">
        <v>222</v>
      </c>
      <c r="E704" t="s">
        <v>264</v>
      </c>
      <c r="F704" t="s">
        <v>28</v>
      </c>
      <c r="G704" t="s">
        <v>29</v>
      </c>
      <c r="H704" s="44">
        <v>5.62633642383908e-001</v>
      </c>
      <c r="I704" s="44">
        <v>7.1439049608775192e-001</v>
      </c>
      <c r="J704" s="44">
        <v>7.3342429722053728e-001</v>
      </c>
      <c r="K704" s="44">
        <v>7.4738555616837392e-001</v>
      </c>
      <c r="L704" s="44">
        <v>7.745748505067e-001</v>
      </c>
      <c r="M704" s="44">
        <v>8.2520861941152096e-001</v>
      </c>
      <c r="N704" s="44">
        <v>8.3915530852983824e-001</v>
      </c>
      <c r="O704" s="44">
        <v>8.4861785242456256e-001</v>
      </c>
      <c r="P704" s="44">
        <v>8.7623676994102208e-001</v>
      </c>
      <c r="Q704" s="44">
        <v>9.1644426921906848e-001</v>
      </c>
    </row>
    <row r="705" spans="1:17" x14ac:dyDescent="0.25">
      <c r="A705" t="s">
        <v>40</v>
      </c>
      <c r="B705" t="s">
        <v>43</v>
      </c>
      <c r="C705" t="s">
        <v>222</v>
      </c>
      <c r="D705" t="s">
        <v>222</v>
      </c>
      <c r="E705" t="s">
        <v>264</v>
      </c>
      <c r="F705" t="s">
        <v>28</v>
      </c>
      <c r="G705" t="s">
        <v>30</v>
      </c>
      <c r="H705" s="44">
        <v>6.2133162672115536e+000</v>
      </c>
      <c r="I705" s="44">
        <v>1.1750683878457632e+001</v>
      </c>
      <c r="J705" s="44">
        <v>1.7681481224909216e+001</v>
      </c>
      <c r="K705" s="44">
        <v>2.400545726436982e+001</v>
      </c>
      <c r="L705" s="44">
        <v>2.924620876026496e+001</v>
      </c>
      <c r="M705" s="44">
        <v>3.4056197331177192e+001</v>
      </c>
      <c r="N705" s="44">
        <v>3.9181366689505008e+001</v>
      </c>
      <c r="O705" s="44">
        <v>4.4619253960218056e+001</v>
      </c>
      <c r="P705" s="44">
        <v>4.907341924991024e+001</v>
      </c>
      <c r="Q705" s="44">
        <v>5.2450319975389e+001</v>
      </c>
    </row>
    <row r="706" spans="1:17" x14ac:dyDescent="0.25">
      <c r="A706" t="s">
        <v>40</v>
      </c>
      <c r="B706" t="s">
        <v>43</v>
      </c>
      <c r="C706" t="s">
        <v>222</v>
      </c>
      <c r="D706" t="s">
        <v>222</v>
      </c>
      <c r="E706" t="s">
        <v>264</v>
      </c>
      <c r="F706" t="s">
        <v>28</v>
      </c>
      <c r="G706" t="s">
        <v>31</v>
      </c>
      <c r="H706" s="44">
        <v>2.93e+002</v>
      </c>
      <c r="I706" s="44">
        <v>2.04e+002</v>
      </c>
      <c r="J706" s="44">
        <v>1.585e+002</v>
      </c>
      <c r="K706" s="44">
        <v>1.345e+002</v>
      </c>
      <c r="L706" s="44">
        <v>1.15e+002</v>
      </c>
      <c r="M706" s="44">
        <v>9.85e+001</v>
      </c>
      <c r="N706" s="44">
        <v>8.75e+001</v>
      </c>
      <c r="O706" s="44">
        <v>7.7e+001</v>
      </c>
      <c r="P706" s="44">
        <v>6.8e+001</v>
      </c>
      <c r="Q706" s="44">
        <v>6.15e+001</v>
      </c>
    </row>
    <row r="707" spans="1:17" x14ac:dyDescent="0.25">
      <c r="A707" t="s">
        <v>40</v>
      </c>
      <c r="B707" t="s">
        <v>43</v>
      </c>
      <c r="C707" t="s">
        <v>223</v>
      </c>
      <c r="D707" t="s">
        <v>223</v>
      </c>
      <c r="E707" t="s">
        <v>264</v>
      </c>
      <c r="F707" t="s">
        <v>28</v>
      </c>
      <c r="G707" t="s">
        <v>29</v>
      </c>
      <c r="H707" s="44">
        <v>5.543485922785516e-001</v>
      </c>
      <c r="I707" s="44">
        <v>6.7768182145195544e-001</v>
      </c>
      <c r="J707" s="44">
        <v>7.0725900238526248e-001</v>
      </c>
      <c r="K707" s="44">
        <v>7.4677631073765312e-001</v>
      </c>
      <c r="L707" s="44">
        <v>7.9069122709359648e-001</v>
      </c>
      <c r="M707" s="44">
        <v>8.2779202507977312e-001</v>
      </c>
      <c r="N707" s="44">
        <v>8.3158683776994048e-001</v>
      </c>
      <c r="O707" s="44">
        <v>8.5957412638281392e-001</v>
      </c>
      <c r="P707" s="44">
        <v>9.0524171522820608e-001</v>
      </c>
      <c r="Q707" s="44">
        <v>9.056176599042648e-001</v>
      </c>
    </row>
    <row r="708" spans="1:17" x14ac:dyDescent="0.25">
      <c r="A708" t="s">
        <v>40</v>
      </c>
      <c r="B708" t="s">
        <v>43</v>
      </c>
      <c r="C708" t="s">
        <v>223</v>
      </c>
      <c r="D708" t="s">
        <v>223</v>
      </c>
      <c r="E708" t="s">
        <v>264</v>
      </c>
      <c r="F708" t="s">
        <v>28</v>
      </c>
      <c r="G708" t="s">
        <v>30</v>
      </c>
      <c r="H708" s="44">
        <v>7.3338231740542592e+000</v>
      </c>
      <c r="I708" s="44">
        <v>1.28798760317359e+001</v>
      </c>
      <c r="J708" s="44">
        <v>1.9675117664022376e+001</v>
      </c>
      <c r="K708" s="44">
        <v>2.570618351210486e+001</v>
      </c>
      <c r="L708" s="44">
        <v>3.109103115954384e+001</v>
      </c>
      <c r="M708" s="44">
        <v>3.6173216558519888e+001</v>
      </c>
      <c r="N708" s="44">
        <v>4.2720970867423288e+001</v>
      </c>
      <c r="O708" s="44">
        <v>4.7408070870607344e+001</v>
      </c>
      <c r="P708" s="44">
        <v>5.1859204493776488e+001</v>
      </c>
      <c r="Q708" s="44">
        <v>5.713337473885832e+001</v>
      </c>
    </row>
    <row r="709" spans="1:17" x14ac:dyDescent="0.25">
      <c r="A709" t="s">
        <v>40</v>
      </c>
      <c r="B709" t="s">
        <v>43</v>
      </c>
      <c r="C709" t="s">
        <v>223</v>
      </c>
      <c r="D709" t="s">
        <v>223</v>
      </c>
      <c r="E709" t="s">
        <v>264</v>
      </c>
      <c r="F709" t="s">
        <v>28</v>
      </c>
      <c r="G709" t="s">
        <v>31</v>
      </c>
      <c r="H709" s="44">
        <v>3.185e+002</v>
      </c>
      <c r="I709" s="44">
        <v>2.215e+002</v>
      </c>
      <c r="J709" s="44">
        <v>1.655e+002</v>
      </c>
      <c r="K709" s="44">
        <v>1.36e+002</v>
      </c>
      <c r="L709" s="44">
        <v>1.17e+002</v>
      </c>
      <c r="M709" s="44">
        <v>1.01e+002</v>
      </c>
      <c r="N709" s="44">
        <v>8.8e+001</v>
      </c>
      <c r="O709" s="44">
        <v>7.6e+001</v>
      </c>
      <c r="P709" s="44">
        <v>6.9e+001</v>
      </c>
      <c r="Q709" s="44">
        <v>6.2e+001</v>
      </c>
    </row>
    <row r="710" spans="1:17" x14ac:dyDescent="0.25">
      <c r="A710" t="s">
        <v>40</v>
      </c>
      <c r="B710" t="s">
        <v>43</v>
      </c>
      <c r="C710" t="s">
        <v>219</v>
      </c>
      <c r="D710" t="s">
        <v>219</v>
      </c>
      <c r="E710" t="s">
        <v>264</v>
      </c>
      <c r="F710" t="s">
        <v>28</v>
      </c>
      <c r="G710" t="s">
        <v>29</v>
      </c>
      <c r="H710" s="44">
        <v>4.7282870537931264e-001</v>
      </c>
      <c r="I710" s="44">
        <v>5.690311176950852e-001</v>
      </c>
      <c r="J710" s="44">
        <v>5.8353845592711984e-001</v>
      </c>
      <c r="K710" s="44">
        <v>6.00665954026278e-001</v>
      </c>
      <c r="L710" s="44">
        <v>6.7928937969423824e-001</v>
      </c>
      <c r="M710" s="44">
        <v>7.044113562332188e-001</v>
      </c>
      <c r="N710" s="44">
        <v>7.3392431983525088e-001</v>
      </c>
      <c r="O710" s="44">
        <v>7.3412228796844192e-001</v>
      </c>
      <c r="P710" s="44">
        <v>8.4211727142901216e-001</v>
      </c>
      <c r="Q710" s="44">
        <v>8.7790124599841216e-001</v>
      </c>
    </row>
    <row r="711" spans="1:17" x14ac:dyDescent="0.25">
      <c r="A711" t="s">
        <v>40</v>
      </c>
      <c r="B711" t="s">
        <v>43</v>
      </c>
      <c r="C711" t="s">
        <v>219</v>
      </c>
      <c r="D711" t="s">
        <v>219</v>
      </c>
      <c r="E711" t="s">
        <v>264</v>
      </c>
      <c r="F711" t="s">
        <v>28</v>
      </c>
      <c r="G711" t="s">
        <v>30</v>
      </c>
      <c r="H711" s="44">
        <v>7.675103343055272e+000</v>
      </c>
      <c r="I711" s="44">
        <v>1.4690530427192038e+001</v>
      </c>
      <c r="J711" s="44">
        <v>2.3065391717955528e+001</v>
      </c>
      <c r="K711" s="44">
        <v>3.015444479507588e+001</v>
      </c>
      <c r="L711" s="44">
        <v>3.3965026082862132e+001</v>
      </c>
      <c r="M711" s="44">
        <v>4.0458505339212248e+001</v>
      </c>
      <c r="N711" s="44">
        <v>4.5734060426160336e+001</v>
      </c>
      <c r="O711" s="44">
        <v>5.295446917830468e+001</v>
      </c>
      <c r="P711" s="44">
        <v>5.2388064192804992e+001</v>
      </c>
      <c r="Q711" s="44">
        <v>5.630173430414924e+001</v>
      </c>
    </row>
    <row r="712" spans="1:17" x14ac:dyDescent="0.25">
      <c r="A712" t="s">
        <v>40</v>
      </c>
      <c r="B712" t="s">
        <v>43</v>
      </c>
      <c r="C712" t="s">
        <v>219</v>
      </c>
      <c r="D712" t="s">
        <v>219</v>
      </c>
      <c r="E712" t="s">
        <v>264</v>
      </c>
      <c r="F712" t="s">
        <v>28</v>
      </c>
      <c r="G712" t="s">
        <v>31</v>
      </c>
      <c r="H712" s="44">
        <v>2.635e+002</v>
      </c>
      <c r="I712" s="44">
        <v>1.69e+002</v>
      </c>
      <c r="J712" s="44">
        <v>1.34e+002</v>
      </c>
      <c r="K712" s="44">
        <v>1.155e+002</v>
      </c>
      <c r="L712" s="44">
        <v>9.75e+001</v>
      </c>
      <c r="M712" s="44">
        <v>8.4e+001</v>
      </c>
      <c r="N712" s="44">
        <v>7.25e+001</v>
      </c>
      <c r="O712" s="44">
        <v>6.4e+001</v>
      </c>
      <c r="P712" s="44">
        <v>5.8e+001</v>
      </c>
      <c r="Q712" s="44">
        <v>5.3e+001</v>
      </c>
    </row>
    <row r="713" spans="1:17" x14ac:dyDescent="0.25">
      <c r="A713" t="s">
        <v>40</v>
      </c>
      <c r="B713" t="s">
        <v>43</v>
      </c>
      <c r="C713" t="s">
        <v>245</v>
      </c>
      <c r="D713" t="s">
        <v>245</v>
      </c>
      <c r="E713" t="s">
        <v>264</v>
      </c>
      <c r="F713" t="s">
        <v>28</v>
      </c>
      <c r="G713" t="s">
        <v>29</v>
      </c>
      <c r="H713" s="44">
        <v>6.5825318626368304e-001</v>
      </c>
      <c r="I713" s="44">
        <v>7.3675613463057264e-001</v>
      </c>
      <c r="J713" s="44">
        <v>8.485719153794512e-001</v>
      </c>
      <c r="K713" s="44">
        <v>8.8087280656405808e-001</v>
      </c>
      <c r="L713" s="44">
        <v>8.8768730984639504e-001</v>
      </c>
      <c r="M713" s="44">
        <v>8.9581067023548256e-001</v>
      </c>
      <c r="N713" s="44">
        <v>8.9785235140410448e-001</v>
      </c>
      <c r="O713" s="44">
        <v>9.0292435472567984e-001</v>
      </c>
      <c r="P713" s="44">
        <v>9.3806204684928512e-001</v>
      </c>
      <c r="Q713" s="44">
        <v>9.481499064512624e-001</v>
      </c>
    </row>
    <row r="714" spans="1:17" x14ac:dyDescent="0.25">
      <c r="A714" t="s">
        <v>40</v>
      </c>
      <c r="B714" t="s">
        <v>43</v>
      </c>
      <c r="C714" t="s">
        <v>245</v>
      </c>
      <c r="D714" t="s">
        <v>245</v>
      </c>
      <c r="E714" t="s">
        <v>264</v>
      </c>
      <c r="F714" t="s">
        <v>28</v>
      </c>
      <c r="G714" t="s">
        <v>30</v>
      </c>
      <c r="H714" s="44">
        <v>7.046314811915136e+000</v>
      </c>
      <c r="I714" s="44">
        <v>1.4133020197874024e+001</v>
      </c>
      <c r="J714" s="44">
        <v>1.9548670615682224e+001</v>
      </c>
      <c r="K714" s="44">
        <v>2.6309283241957016e+001</v>
      </c>
      <c r="L714" s="44">
        <v>3.3530202771155976e+001</v>
      </c>
      <c r="M714" s="44">
        <v>4.0582521869338496e+001</v>
      </c>
      <c r="N714" s="44">
        <v>4.7876279981574752e+001</v>
      </c>
      <c r="O714" s="44">
        <v>5.4950447237706368e+001</v>
      </c>
      <c r="P714" s="44">
        <v>5.9977197239043904e+001</v>
      </c>
      <c r="Q714" s="44">
        <v>6.6145281621746448e+001</v>
      </c>
    </row>
    <row r="715" spans="1:17" x14ac:dyDescent="0.25">
      <c r="A715" t="s">
        <v>40</v>
      </c>
      <c r="B715" t="s">
        <v>43</v>
      </c>
      <c r="C715" t="s">
        <v>245</v>
      </c>
      <c r="D715" t="s">
        <v>245</v>
      </c>
      <c r="E715" t="s">
        <v>264</v>
      </c>
      <c r="F715" t="s">
        <v>28</v>
      </c>
      <c r="G715" t="s">
        <v>31</v>
      </c>
      <c r="H715" s="44">
        <v>2.65e+002</v>
      </c>
      <c r="I715" s="44">
        <v>1.795e+002</v>
      </c>
      <c r="J715" s="44">
        <v>1.355e+002</v>
      </c>
      <c r="K715" s="44">
        <v>1.14e+002</v>
      </c>
      <c r="L715" s="44">
        <v>9.2e+001</v>
      </c>
      <c r="M715" s="44">
        <v>8.05e+001</v>
      </c>
      <c r="N715" s="44">
        <v>7.05e+001</v>
      </c>
      <c r="O715" s="44">
        <v>6.2e+001</v>
      </c>
      <c r="P715" s="44">
        <v>5.7e+001</v>
      </c>
      <c r="Q715" s="44">
        <v>5.1e+001</v>
      </c>
    </row>
    <row r="716" spans="1:17" x14ac:dyDescent="0.25">
      <c r="A716" t="s">
        <v>40</v>
      </c>
      <c r="B716" t="s">
        <v>43</v>
      </c>
      <c r="C716" t="s">
        <v>246</v>
      </c>
      <c r="D716" t="s">
        <v>246</v>
      </c>
      <c r="E716" t="s">
        <v>264</v>
      </c>
      <c r="F716" t="s">
        <v>28</v>
      </c>
      <c r="G716" t="s">
        <v>29</v>
      </c>
      <c r="H716" s="44">
        <v>6.5995757048024552e-001</v>
      </c>
      <c r="I716" s="44">
        <v>7.3600042204272224e-001</v>
      </c>
      <c r="J716" s="44">
        <v>8.3670621736504256e-001</v>
      </c>
      <c r="K716" s="44">
        <v>8.4556093449268624e-001</v>
      </c>
      <c r="L716" s="44">
        <v>8.7169913095950096e-001</v>
      </c>
      <c r="M716" s="44">
        <v>8.8281900828258848e-001</v>
      </c>
      <c r="N716" s="44">
        <v>9.2547424976274896e-001</v>
      </c>
      <c r="O716" s="44">
        <v>9.2770206629034528e-001</v>
      </c>
      <c r="P716" s="44">
        <v>9.2821657904735712e-001</v>
      </c>
      <c r="Q716" s="44">
        <v>9.3444811097352576e-001</v>
      </c>
    </row>
    <row r="717" spans="1:17" x14ac:dyDescent="0.25">
      <c r="A717" t="s">
        <v>40</v>
      </c>
      <c r="B717" t="s">
        <v>43</v>
      </c>
      <c r="C717" t="s">
        <v>246</v>
      </c>
      <c r="D717" t="s">
        <v>246</v>
      </c>
      <c r="E717" t="s">
        <v>264</v>
      </c>
      <c r="F717" t="s">
        <v>28</v>
      </c>
      <c r="G717" t="s">
        <v>30</v>
      </c>
      <c r="H717" s="44">
        <v>4.130574358825124e+000</v>
      </c>
      <c r="I717" s="44">
        <v>9.6625151712590496e+000</v>
      </c>
      <c r="J717" s="44">
        <v>1.4033335954563452e+001</v>
      </c>
      <c r="K717" s="44">
        <v>1.9605574721491056e+001</v>
      </c>
      <c r="L717" s="44">
        <v>2.4692498469316844e+001</v>
      </c>
      <c r="M717" s="44">
        <v>2.996829639449508e+001</v>
      </c>
      <c r="N717" s="44">
        <v>3.3884736082417176e+001</v>
      </c>
      <c r="O717" s="44">
        <v>3.9247741178635504e+001</v>
      </c>
      <c r="P717" s="44">
        <v>4.4468857906984464e+001</v>
      </c>
      <c r="Q717" s="44">
        <v>4.9474663242252432e+001</v>
      </c>
    </row>
    <row r="718" spans="1:17" x14ac:dyDescent="0.25">
      <c r="A718" t="s">
        <v>40</v>
      </c>
      <c r="B718" t="s">
        <v>43</v>
      </c>
      <c r="C718" t="s">
        <v>246</v>
      </c>
      <c r="D718" t="s">
        <v>246</v>
      </c>
      <c r="E718" t="s">
        <v>264</v>
      </c>
      <c r="F718" t="s">
        <v>28</v>
      </c>
      <c r="G718" t="s">
        <v>31</v>
      </c>
      <c r="H718" s="44">
        <v>2.745e+002</v>
      </c>
      <c r="I718" s="44">
        <v>1.755e+002</v>
      </c>
      <c r="J718" s="44">
        <v>1.35e+002</v>
      </c>
      <c r="K718" s="44">
        <v>1.105e+002</v>
      </c>
      <c r="L718" s="44">
        <v>9.3e+001</v>
      </c>
      <c r="M718" s="44">
        <v>8.e+001</v>
      </c>
      <c r="N718" s="44">
        <v>6.9e+001</v>
      </c>
      <c r="O718" s="44">
        <v>6.05e+001</v>
      </c>
      <c r="P718" s="44">
        <v>5.5e+001</v>
      </c>
      <c r="Q718" s="44">
        <v>4.9e+001</v>
      </c>
    </row>
    <row r="719" spans="1:17" x14ac:dyDescent="0.25">
      <c r="A719" t="s">
        <v>40</v>
      </c>
      <c r="B719" t="s">
        <v>43</v>
      </c>
      <c r="C719" t="s">
        <v>247</v>
      </c>
      <c r="D719" t="s">
        <v>247</v>
      </c>
      <c r="E719" t="s">
        <v>264</v>
      </c>
      <c r="F719" t="s">
        <v>28</v>
      </c>
      <c r="G719" t="s">
        <v>29</v>
      </c>
      <c r="H719" s="44">
        <v>5.7301219552741448e-001</v>
      </c>
      <c r="I719" s="44">
        <v>6.8418437392805592e-001</v>
      </c>
      <c r="J719" s="44">
        <v>7.5585671573043824e-001</v>
      </c>
      <c r="K719" s="44">
        <v>7.7173506698660448e-001</v>
      </c>
      <c r="L719" s="44">
        <v>8.4909484356006592e-001</v>
      </c>
      <c r="M719" s="44">
        <v>8.5048517747537408e-001</v>
      </c>
      <c r="N719" s="44">
        <v>8.5600312855540672e-001</v>
      </c>
      <c r="O719" s="44">
        <v>8.7342913351665728e-001</v>
      </c>
      <c r="P719" s="44">
        <v>9.1630546637613888e-001</v>
      </c>
      <c r="Q719" s="44">
        <v>9.1816532688051872e-001</v>
      </c>
    </row>
    <row r="720" spans="1:17" x14ac:dyDescent="0.25">
      <c r="A720" t="s">
        <v>40</v>
      </c>
      <c r="B720" t="s">
        <v>43</v>
      </c>
      <c r="C720" t="s">
        <v>247</v>
      </c>
      <c r="D720" t="s">
        <v>247</v>
      </c>
      <c r="E720" t="s">
        <v>264</v>
      </c>
      <c r="F720" t="s">
        <v>28</v>
      </c>
      <c r="G720" t="s">
        <v>30</v>
      </c>
      <c r="H720" s="44">
        <v>4.9208875001061408e+000</v>
      </c>
      <c r="I720" s="44">
        <v>1.0039254456598812e+001</v>
      </c>
      <c r="J720" s="44">
        <v>1.5172058358098464e+001</v>
      </c>
      <c r="K720" s="44">
        <v>2.0483840257736264e+001</v>
      </c>
      <c r="L720" s="44">
        <v>2.399727094892902e+001</v>
      </c>
      <c r="M720" s="44">
        <v>2.942381470215324e+001</v>
      </c>
      <c r="N720" s="44">
        <v>3.46389007767011e+001</v>
      </c>
      <c r="O720" s="44">
        <v>3.9222232847704928e+001</v>
      </c>
      <c r="P720" s="44">
        <v>4.2465780851959176e+001</v>
      </c>
      <c r="Q720" s="44">
        <v>4.7295969302498944e+001</v>
      </c>
    </row>
    <row r="721" spans="1:17" x14ac:dyDescent="0.25">
      <c r="A721" t="s">
        <v>40</v>
      </c>
      <c r="B721" t="s">
        <v>43</v>
      </c>
      <c r="C721" t="s">
        <v>247</v>
      </c>
      <c r="D721" t="s">
        <v>247</v>
      </c>
      <c r="E721" t="s">
        <v>264</v>
      </c>
      <c r="F721" t="s">
        <v>28</v>
      </c>
      <c r="G721" t="s">
        <v>31</v>
      </c>
      <c r="H721" s="44">
        <v>2.805e+002</v>
      </c>
      <c r="I721" s="44">
        <v>1.825e+002</v>
      </c>
      <c r="J721" s="44">
        <v>1.41e+002</v>
      </c>
      <c r="K721" s="44">
        <v>1.16e+002</v>
      </c>
      <c r="L721" s="44">
        <v>9.65e+001</v>
      </c>
      <c r="M721" s="44">
        <v>8.3e+001</v>
      </c>
      <c r="N721" s="44">
        <v>7.05e+001</v>
      </c>
      <c r="O721" s="44">
        <v>6.25e+001</v>
      </c>
      <c r="P721" s="44">
        <v>5.55e+001</v>
      </c>
      <c r="Q721" s="44">
        <v>5.e+001</v>
      </c>
    </row>
    <row r="722" spans="1:17" x14ac:dyDescent="0.25">
      <c r="A722" t="s">
        <v>40</v>
      </c>
      <c r="B722" t="s">
        <v>43</v>
      </c>
      <c r="C722" t="s">
        <v>244</v>
      </c>
      <c r="D722" t="s">
        <v>244</v>
      </c>
      <c r="E722" t="s">
        <v>264</v>
      </c>
      <c r="F722" t="s">
        <v>28</v>
      </c>
      <c r="G722" t="s">
        <v>29</v>
      </c>
      <c r="H722" s="44">
        <v>6.3915162530277328e-001</v>
      </c>
      <c r="I722" s="44">
        <v>7.0279109550344424e-001</v>
      </c>
      <c r="J722" s="44">
        <v>7.4986985114202992e-001</v>
      </c>
      <c r="K722" s="44">
        <v>8.030160568285864e-001</v>
      </c>
      <c r="L722" s="44">
        <v>8.1365669326711648e-001</v>
      </c>
      <c r="M722" s="44">
        <v>8.3912080868289088e-001</v>
      </c>
      <c r="N722" s="44">
        <v>8.9958520829638192e-001</v>
      </c>
      <c r="O722" s="44">
        <v>9.0239212299803232e-001</v>
      </c>
      <c r="P722" s="44">
        <v>9.090123547253176e-001</v>
      </c>
      <c r="Q722" s="44">
        <v>9.1094846023046704e-001</v>
      </c>
    </row>
    <row r="723" spans="1:17" x14ac:dyDescent="0.25">
      <c r="A723" t="s">
        <v>40</v>
      </c>
      <c r="B723" t="s">
        <v>43</v>
      </c>
      <c r="C723" t="s">
        <v>244</v>
      </c>
      <c r="D723" t="s">
        <v>244</v>
      </c>
      <c r="E723" t="s">
        <v>264</v>
      </c>
      <c r="F723" t="s">
        <v>28</v>
      </c>
      <c r="G723" t="s">
        <v>30</v>
      </c>
      <c r="H723" s="44">
        <v>8.7069615217388016e+000</v>
      </c>
      <c r="I723" s="44">
        <v>1.8429817684048952e+001</v>
      </c>
      <c r="J723" s="44">
        <v>2.6890916533013476e+001</v>
      </c>
      <c r="K723" s="44">
        <v>3.387184175404334e+001</v>
      </c>
      <c r="L723" s="44">
        <v>4.251854549494464e+001</v>
      </c>
      <c r="M723" s="44">
        <v>4.9803408885954528e+001</v>
      </c>
      <c r="N723" s="44">
        <v>5.4488876921959648e+001</v>
      </c>
      <c r="O723" s="44">
        <v>6.26629572769308e+001</v>
      </c>
      <c r="P723" s="44">
        <v>7.032485541886752e+001</v>
      </c>
      <c r="Q723" s="44">
        <v>7.8448798967143152e+001</v>
      </c>
    </row>
    <row r="724" spans="1:17" x14ac:dyDescent="0.25">
      <c r="A724" t="s">
        <v>40</v>
      </c>
      <c r="B724" t="s">
        <v>43</v>
      </c>
      <c r="C724" t="s">
        <v>244</v>
      </c>
      <c r="D724" t="s">
        <v>244</v>
      </c>
      <c r="E724" t="s">
        <v>264</v>
      </c>
      <c r="F724" t="s">
        <v>28</v>
      </c>
      <c r="G724" t="s">
        <v>31</v>
      </c>
      <c r="H724" s="44">
        <v>2.385e+002</v>
      </c>
      <c r="I724" s="44">
        <v>1.545e+002</v>
      </c>
      <c r="J724" s="44">
        <v>1.17e+002</v>
      </c>
      <c r="K724" s="44">
        <v>9.55e+001</v>
      </c>
      <c r="L724" s="44">
        <v>8.05e+001</v>
      </c>
      <c r="M724" s="44">
        <v>6.75e+001</v>
      </c>
      <c r="N724" s="44">
        <v>5.85e+001</v>
      </c>
      <c r="O724" s="44">
        <v>5.15e+001</v>
      </c>
      <c r="P724" s="44">
        <v>4.65e+001</v>
      </c>
      <c r="Q724" s="44">
        <v>4.1e+001</v>
      </c>
    </row>
    <row r="725" spans="1:17" x14ac:dyDescent="0.25">
      <c r="A725" t="s">
        <v>40</v>
      </c>
      <c r="B725" t="s">
        <v>43</v>
      </c>
      <c r="C725" t="s">
        <v>265</v>
      </c>
      <c r="D725" t="s">
        <v>265</v>
      </c>
      <c r="E725" t="s">
        <v>264</v>
      </c>
      <c r="F725" t="s">
        <v>28</v>
      </c>
      <c r="G725" t="s">
        <v>29</v>
      </c>
      <c r="H725" s="44">
        <v>6.6185183542661648e-001</v>
      </c>
      <c r="I725" s="44">
        <v>7.2131835283886704e-001</v>
      </c>
      <c r="J725" s="44">
        <v>7.7298087269995008e-001</v>
      </c>
      <c r="K725" s="44">
        <v>7.8592823452109856e-001</v>
      </c>
      <c r="L725" s="44">
        <v>7.9860670390890608e-001</v>
      </c>
      <c r="M725" s="44">
        <v>8.391773471760688e-001</v>
      </c>
      <c r="N725" s="44">
        <v>8.6668822903620304e-001</v>
      </c>
      <c r="O725" s="44">
        <v>9.1705216411257056e-001</v>
      </c>
      <c r="P725" s="44">
        <v>9.3388865355491056e-001</v>
      </c>
      <c r="Q725" s="44">
        <v>9.4188839460257728e-001</v>
      </c>
    </row>
    <row r="726" spans="1:17" x14ac:dyDescent="0.25">
      <c r="A726" t="s">
        <v>40</v>
      </c>
      <c r="B726" t="s">
        <v>43</v>
      </c>
      <c r="C726" t="s">
        <v>265</v>
      </c>
      <c r="D726" t="s">
        <v>265</v>
      </c>
      <c r="E726" t="s">
        <v>264</v>
      </c>
      <c r="F726" t="s">
        <v>28</v>
      </c>
      <c r="G726" t="s">
        <v>30</v>
      </c>
      <c r="H726" s="44">
        <v>5.4384952962845856e+000</v>
      </c>
      <c r="I726" s="44">
        <v>9.5311335948558576e+000</v>
      </c>
      <c r="J726" s="44">
        <v>1.557890880746191e+001</v>
      </c>
      <c r="K726" s="44">
        <v>2.198527350092798e+001</v>
      </c>
      <c r="L726" s="44">
        <v>2.8592564631614552e+001</v>
      </c>
      <c r="M726" s="44">
        <v>3.367741595024348e+001</v>
      </c>
      <c r="N726" s="44">
        <v>3.9016357673521728e+001</v>
      </c>
      <c r="O726" s="44">
        <v>4.2976024553258752e+001</v>
      </c>
      <c r="P726" s="44">
        <v>4.8078227233104648e+001</v>
      </c>
      <c r="Q726" s="44">
        <v>5.352215193555624e+001</v>
      </c>
    </row>
    <row r="727" spans="1:17" x14ac:dyDescent="0.25">
      <c r="A727" t="s">
        <v>40</v>
      </c>
      <c r="B727" t="s">
        <v>43</v>
      </c>
      <c r="C727" t="s">
        <v>265</v>
      </c>
      <c r="D727" t="s">
        <v>265</v>
      </c>
      <c r="E727" t="s">
        <v>264</v>
      </c>
      <c r="F727" t="s">
        <v>28</v>
      </c>
      <c r="G727" t="s">
        <v>31</v>
      </c>
      <c r="H727" s="44">
        <v>2.715e+002</v>
      </c>
      <c r="I727" s="44">
        <v>1.905e+002</v>
      </c>
      <c r="J727" s="44">
        <v>1.42e+002</v>
      </c>
      <c r="K727" s="44">
        <v>1.125e+002</v>
      </c>
      <c r="L727" s="44">
        <v>9.45e+001</v>
      </c>
      <c r="M727" s="44">
        <v>8.1e+001</v>
      </c>
      <c r="N727" s="44">
        <v>7.25e+001</v>
      </c>
      <c r="O727" s="44">
        <v>6.4e+001</v>
      </c>
      <c r="P727" s="44">
        <v>5.65e+001</v>
      </c>
      <c r="Q727" s="44">
        <v>5.1e+001</v>
      </c>
    </row>
    <row r="728" spans="1:17" x14ac:dyDescent="0.25">
      <c r="A728" t="s">
        <v>40</v>
      </c>
      <c r="B728" t="s">
        <v>43</v>
      </c>
      <c r="C728" t="s">
        <v>266</v>
      </c>
      <c r="D728" t="s">
        <v>266</v>
      </c>
      <c r="E728" t="s">
        <v>264</v>
      </c>
      <c r="F728" t="s">
        <v>28</v>
      </c>
      <c r="G728" t="s">
        <v>29</v>
      </c>
      <c r="H728" s="44">
        <v>5.9847097348251312e-001</v>
      </c>
      <c r="I728" s="44">
        <v>6.8918221936965712e-001</v>
      </c>
      <c r="J728" s="44">
        <v>7.2924068955659872e-001</v>
      </c>
      <c r="K728" s="44">
        <v>7.616670965712152e-001</v>
      </c>
      <c r="L728" s="44">
        <v>8.1142307276919616e-001</v>
      </c>
      <c r="M728" s="44">
        <v>8.1524860938452896e-001</v>
      </c>
      <c r="N728" s="44">
        <v>8.4224740711715216e-001</v>
      </c>
      <c r="O728" s="44">
        <v>8.4357240818349744e-001</v>
      </c>
      <c r="P728" s="44">
        <v>8.439511835959352e-001</v>
      </c>
      <c r="Q728" s="44">
        <v>8.439511835959352e-001</v>
      </c>
    </row>
    <row r="729" spans="1:17" x14ac:dyDescent="0.25">
      <c r="A729" t="s">
        <v>40</v>
      </c>
      <c r="B729" t="s">
        <v>43</v>
      </c>
      <c r="C729" t="s">
        <v>266</v>
      </c>
      <c r="D729" t="s">
        <v>266</v>
      </c>
      <c r="E729" t="s">
        <v>264</v>
      </c>
      <c r="F729" t="s">
        <v>28</v>
      </c>
      <c r="G729" t="s">
        <v>30</v>
      </c>
      <c r="H729" s="44">
        <v>5.506112955320028e+000</v>
      </c>
      <c r="I729" s="44">
        <v>1.1719666639600356e+001</v>
      </c>
      <c r="J729" s="44">
        <v>1.7941814923281836e+001</v>
      </c>
      <c r="K729" s="44">
        <v>2.3651091738818796e+001</v>
      </c>
      <c r="L729" s="44">
        <v>2.8546467262744524e+001</v>
      </c>
      <c r="M729" s="44">
        <v>3.4622953270940856e+001</v>
      </c>
      <c r="N729" s="44">
        <v>3.9809243859764704e+001</v>
      </c>
      <c r="O729" s="44">
        <v>4.6065290621462592e+001</v>
      </c>
      <c r="P729" s="44">
        <v>5.2357492407996e+001</v>
      </c>
      <c r="Q729" s="44">
        <v>5.8792557914415152e+001</v>
      </c>
    </row>
    <row r="730" spans="1:17" x14ac:dyDescent="0.25">
      <c r="A730" t="s">
        <v>40</v>
      </c>
      <c r="B730" t="s">
        <v>43</v>
      </c>
      <c r="C730" t="s">
        <v>266</v>
      </c>
      <c r="D730" t="s">
        <v>266</v>
      </c>
      <c r="E730" t="s">
        <v>264</v>
      </c>
      <c r="F730" t="s">
        <v>28</v>
      </c>
      <c r="G730" t="s">
        <v>31</v>
      </c>
      <c r="H730" s="44">
        <v>2.6e+002</v>
      </c>
      <c r="I730" s="44">
        <v>1.71e+002</v>
      </c>
      <c r="J730" s="44">
        <v>1.36e+002</v>
      </c>
      <c r="K730" s="44">
        <v>1.13e+002</v>
      </c>
      <c r="L730" s="44">
        <v>9.5e+001</v>
      </c>
      <c r="M730" s="44">
        <v>8.3e+001</v>
      </c>
      <c r="N730" s="44">
        <v>7.3e+001</v>
      </c>
      <c r="O730" s="44">
        <v>6.45e+001</v>
      </c>
      <c r="P730" s="44">
        <v>5.7e+001</v>
      </c>
      <c r="Q730" s="44">
        <v>5.2e+001</v>
      </c>
    </row>
    <row r="731" spans="1:17" x14ac:dyDescent="0.25">
      <c r="A731" t="s">
        <v>40</v>
      </c>
      <c r="B731" t="s">
        <v>43</v>
      </c>
      <c r="C731" t="s">
        <v>267</v>
      </c>
      <c r="D731" t="s">
        <v>267</v>
      </c>
      <c r="E731" t="s">
        <v>264</v>
      </c>
      <c r="F731" t="s">
        <v>28</v>
      </c>
      <c r="G731" t="s">
        <v>29</v>
      </c>
      <c r="H731" s="44">
        <v>7.3653573507814624e-001</v>
      </c>
      <c r="I731" s="44">
        <v>8.4888108871716096e-001</v>
      </c>
      <c r="J731" s="44">
        <v>8.6732806172041248e-001</v>
      </c>
      <c r="K731" s="44">
        <v>8.9217656146321568e-001</v>
      </c>
      <c r="L731" s="44">
        <v>9.837165294810056e-001</v>
      </c>
      <c r="M731" s="44">
        <v>9.8491988769786528e-001</v>
      </c>
      <c r="N731" s="44">
        <v>9.8491988769786528e-001</v>
      </c>
      <c r="O731" s="44">
        <v>9.8491988769786528e-001</v>
      </c>
      <c r="P731" s="44">
        <v>9.852334387825408e-001</v>
      </c>
      <c r="Q731" s="44">
        <v>9.8793252041683648e-001</v>
      </c>
    </row>
    <row r="732" spans="1:17" x14ac:dyDescent="0.25">
      <c r="A732" t="s">
        <v>40</v>
      </c>
      <c r="B732" t="s">
        <v>43</v>
      </c>
      <c r="C732" t="s">
        <v>267</v>
      </c>
      <c r="D732" t="s">
        <v>267</v>
      </c>
      <c r="E732" t="s">
        <v>264</v>
      </c>
      <c r="F732" t="s">
        <v>28</v>
      </c>
      <c r="G732" t="s">
        <v>30</v>
      </c>
      <c r="H732" s="44">
        <v>9.6080384520241376e+000</v>
      </c>
      <c r="I732" s="44">
        <v>1.9065277636352388e+001</v>
      </c>
      <c r="J732" s="44">
        <v>2.8974928039207648e+001</v>
      </c>
      <c r="K732" s="44">
        <v>3.6972396361688304e+001</v>
      </c>
      <c r="L732" s="44">
        <v>4.1624363378864528e+001</v>
      </c>
      <c r="M732" s="44">
        <v>5.0396577373270152e+001</v>
      </c>
      <c r="N732" s="44">
        <v>5.9932446594323352e+001</v>
      </c>
      <c r="O732" s="44">
        <v>6.9697215539701056e+001</v>
      </c>
      <c r="P732" s="44">
        <v>7.9441711551462816e+001</v>
      </c>
      <c r="Q732" s="44">
        <v>8.8928450725730448e+001</v>
      </c>
    </row>
    <row r="733" spans="1:17" x14ac:dyDescent="0.25">
      <c r="A733" t="s">
        <v>40</v>
      </c>
      <c r="B733" t="s">
        <v>43</v>
      </c>
      <c r="C733" t="s">
        <v>267</v>
      </c>
      <c r="D733" t="s">
        <v>267</v>
      </c>
      <c r="E733" t="s">
        <v>264</v>
      </c>
      <c r="F733" t="s">
        <v>28</v>
      </c>
      <c r="G733" t="s">
        <v>31</v>
      </c>
      <c r="H733" s="44">
        <v>2.635e+002</v>
      </c>
      <c r="I733" s="44">
        <v>1.78e+002</v>
      </c>
      <c r="J733" s="44">
        <v>1.34e+002</v>
      </c>
      <c r="K733" s="44">
        <v>1.175e+002</v>
      </c>
      <c r="L733" s="44">
        <v>1.02e+002</v>
      </c>
      <c r="M733" s="44">
        <v>8.65e+001</v>
      </c>
      <c r="N733" s="44">
        <v>7.5e+001</v>
      </c>
      <c r="O733" s="44">
        <v>6.6e+001</v>
      </c>
      <c r="P733" s="44">
        <v>5.95e+001</v>
      </c>
      <c r="Q733" s="44">
        <v>5.35e+001</v>
      </c>
    </row>
    <row r="734" spans="1:17" x14ac:dyDescent="0.25">
      <c r="A734" t="s">
        <v>40</v>
      </c>
      <c r="B734" t="s">
        <v>43</v>
      </c>
      <c r="C734" t="s">
        <v>277</v>
      </c>
      <c r="D734" t="s">
        <v>277</v>
      </c>
      <c r="E734" t="s">
        <v>264</v>
      </c>
      <c r="F734" t="s">
        <v>28</v>
      </c>
      <c r="G734" t="s">
        <v>29</v>
      </c>
      <c r="H734" s="44">
        <v>6.648016718704696e-001</v>
      </c>
      <c r="I734" s="44">
        <v>8.4137535264404512e-001</v>
      </c>
      <c r="J734" s="44">
        <v>8.8235648387538064e-001</v>
      </c>
      <c r="K734" s="44">
        <v>9.204880705434352e-001</v>
      </c>
      <c r="L734" s="44">
        <v>9.252201040875304e-001</v>
      </c>
      <c r="M734" s="44">
        <v>9.5275021487734144e-001</v>
      </c>
      <c r="N734" s="44">
        <v>9.5797437991002224e-001</v>
      </c>
      <c r="O734" s="44">
        <v>9.6220739900764976e-001</v>
      </c>
      <c r="P734" s="44">
        <v>9.6220739900764976e-001</v>
      </c>
      <c r="Q734" s="44">
        <v>9.6220739900764976e-001</v>
      </c>
    </row>
    <row r="735" spans="1:17" x14ac:dyDescent="0.25">
      <c r="A735" t="s">
        <v>40</v>
      </c>
      <c r="B735" t="s">
        <v>43</v>
      </c>
      <c r="C735" t="s">
        <v>277</v>
      </c>
      <c r="D735" t="s">
        <v>277</v>
      </c>
      <c r="E735" t="s">
        <v>264</v>
      </c>
      <c r="F735" t="s">
        <v>28</v>
      </c>
      <c r="G735" t="s">
        <v>30</v>
      </c>
      <c r="H735" s="44">
        <v>1.4018465289578138e+001</v>
      </c>
      <c r="I735" s="44">
        <v>2.2362457473645684e+001</v>
      </c>
      <c r="J735" s="44">
        <v>3.3014696432663304e+001</v>
      </c>
      <c r="K735" s="44">
        <v>4.20158999883164e+001</v>
      </c>
      <c r="L735" s="44">
        <v>5.5563199349064256e+001</v>
      </c>
      <c r="M735" s="44">
        <v>6.3538510059392808e+001</v>
      </c>
      <c r="N735" s="44">
        <v>7.1818497545904848e+001</v>
      </c>
      <c r="O735" s="44">
        <v>8.3089081829277568e+001</v>
      </c>
      <c r="P735" s="44">
        <v>9.5086473110299392e+001</v>
      </c>
      <c r="Q735" s="44">
        <v>1.0625265588604796e+002</v>
      </c>
    </row>
    <row r="736" spans="1:17" x14ac:dyDescent="0.25">
      <c r="A736" t="s">
        <v>40</v>
      </c>
      <c r="B736" t="s">
        <v>43</v>
      </c>
      <c r="C736" t="s">
        <v>277</v>
      </c>
      <c r="D736" t="s">
        <v>277</v>
      </c>
      <c r="E736" t="s">
        <v>264</v>
      </c>
      <c r="F736" t="s">
        <v>28</v>
      </c>
      <c r="G736" t="s">
        <v>31</v>
      </c>
      <c r="H736" s="44">
        <v>3.215e+002</v>
      </c>
      <c r="I736" s="44">
        <v>2.28e+002</v>
      </c>
      <c r="J736" s="44">
        <v>1.88e+002</v>
      </c>
      <c r="K736" s="44">
        <v>1.52e+002</v>
      </c>
      <c r="L736" s="44">
        <v>1.33e+002</v>
      </c>
      <c r="M736" s="44">
        <v>1.155e+002</v>
      </c>
      <c r="N736" s="44">
        <v>1.005e+002</v>
      </c>
      <c r="O736" s="44">
        <v>8.7e+001</v>
      </c>
      <c r="P736" s="44">
        <v>7.8e+001</v>
      </c>
      <c r="Q736" s="44">
        <v>6.9e+001</v>
      </c>
    </row>
    <row r="737" spans="1:17" x14ac:dyDescent="0.25">
      <c r="A737" t="s">
        <v>26</v>
      </c>
      <c r="B737" t="s">
        <v>44</v>
      </c>
      <c r="C737" t="s">
        <v>119</v>
      </c>
      <c r="D737" t="s">
        <v>114</v>
      </c>
      <c r="E737" t="s">
        <v>33</v>
      </c>
      <c r="F737" t="s">
        <v>28</v>
      </c>
      <c r="G737" t="s">
        <v>29</v>
      </c>
      <c r="H737" s="44">
        <v>7.015145094669672e-002</v>
      </c>
      <c r="I737" s="44">
        <v>2.4663564529774784e-001</v>
      </c>
      <c r="J737" s="44">
        <v>2.7224037137666544e-001</v>
      </c>
      <c r="K737" s="44">
        <v>3.471264056023214e-001</v>
      </c>
      <c r="L737" s="44">
        <v>4.3019348888494624e-001</v>
      </c>
      <c r="M737" s="44">
        <v>4.3244164615111656e-001</v>
      </c>
      <c r="N737" s="44">
        <v>4.5598846339385592e-001</v>
      </c>
      <c r="O737" s="44">
        <v>4.6666583578078088e-001</v>
      </c>
      <c r="P737" s="44">
        <v>4.7571784874846568e-001</v>
      </c>
      <c r="Q737" s="44">
        <v>4.8138791178337936e-001</v>
      </c>
    </row>
    <row r="738" spans="1:17" x14ac:dyDescent="0.25">
      <c r="A738" t="s">
        <v>26</v>
      </c>
      <c r="B738" t="s">
        <v>44</v>
      </c>
      <c r="C738" t="s">
        <v>119</v>
      </c>
      <c r="D738" t="s">
        <v>114</v>
      </c>
      <c r="E738" t="s">
        <v>33</v>
      </c>
      <c r="F738" t="s">
        <v>28</v>
      </c>
      <c r="G738" t="s">
        <v>30</v>
      </c>
      <c r="H738" s="44">
        <v>9.1774277070030384e+001</v>
      </c>
      <c r="I738" s="44">
        <v>5.9032030617173848e+001</v>
      </c>
      <c r="J738" s="44">
        <v>8.4436737469283312e+001</v>
      </c>
      <c r="K738" s="44">
        <v>9.399649775862888e+001</v>
      </c>
      <c r="L738" s="44">
        <v>9.8443625151567024e+001</v>
      </c>
      <c r="M738" s="44">
        <v>1.218202026606629e+002</v>
      </c>
      <c r="N738" s="44">
        <v>1.3837258529738522e+002</v>
      </c>
      <c r="O738" s="44">
        <v>1.5737333061025712e+002</v>
      </c>
      <c r="P738" s="44">
        <v>1.7628351842091476e+002</v>
      </c>
      <c r="Q738" s="44">
        <v>1.9625992970015956e+002</v>
      </c>
    </row>
    <row r="739" spans="1:17" x14ac:dyDescent="0.25">
      <c r="A739" t="s">
        <v>26</v>
      </c>
      <c r="B739" t="s">
        <v>44</v>
      </c>
      <c r="C739" t="s">
        <v>119</v>
      </c>
      <c r="D739" t="s">
        <v>114</v>
      </c>
      <c r="E739" t="s">
        <v>33</v>
      </c>
      <c r="F739" t="s">
        <v>28</v>
      </c>
      <c r="G739" t="s">
        <v>31</v>
      </c>
      <c r="H739" s="44">
        <v>6.81e+002</v>
      </c>
      <c r="I739" s="44">
        <v>6.4e+002</v>
      </c>
      <c r="J739" s="44">
        <v>6.18e+002</v>
      </c>
      <c r="K739" s="44">
        <v>6.03e+002</v>
      </c>
      <c r="L739" s="44">
        <v>5.89e+002</v>
      </c>
      <c r="M739" s="44">
        <v>5.76e+002</v>
      </c>
      <c r="N739" s="44">
        <v>5.65e+002</v>
      </c>
      <c r="O739" s="44">
        <v>5.55e+002</v>
      </c>
      <c r="P739" s="44">
        <v>5.45e+002</v>
      </c>
      <c r="Q739" s="44">
        <v>5.36e+002</v>
      </c>
    </row>
    <row r="740" spans="1:17" x14ac:dyDescent="0.25">
      <c r="A740" t="s">
        <v>26</v>
      </c>
      <c r="B740" t="s">
        <v>44</v>
      </c>
      <c r="C740" t="s">
        <v>120</v>
      </c>
      <c r="D740" t="s">
        <v>114</v>
      </c>
      <c r="E740" t="s">
        <v>34</v>
      </c>
      <c r="F740" t="s">
        <v>28</v>
      </c>
      <c r="G740" t="s">
        <v>29</v>
      </c>
      <c r="H740" s="44">
        <v>1.014222778405322e-001</v>
      </c>
      <c r="I740" s="44">
        <v>1.0999114084551528e-001</v>
      </c>
      <c r="J740" s="44">
        <v>1.440845966527738e-001</v>
      </c>
      <c r="K740" s="44">
        <v>1.5486975237986372e-001</v>
      </c>
      <c r="L740" s="44">
        <v>1.8219513002200504e-001</v>
      </c>
      <c r="M740" s="44">
        <v>2.0753321430881296e-001</v>
      </c>
      <c r="N740" s="44">
        <v>2.2558693778587324e-001</v>
      </c>
      <c r="O740" s="44">
        <v>2.3240201910509004e-001</v>
      </c>
      <c r="P740" s="44">
        <v>2.6736935755336936e-001</v>
      </c>
      <c r="Q740" s="44">
        <v>3.954224944310664e-001</v>
      </c>
    </row>
    <row r="741" spans="1:17" x14ac:dyDescent="0.25">
      <c r="A741" t="s">
        <v>26</v>
      </c>
      <c r="B741" t="s">
        <v>44</v>
      </c>
      <c r="C741" t="s">
        <v>120</v>
      </c>
      <c r="D741" t="s">
        <v>114</v>
      </c>
      <c r="E741" t="s">
        <v>34</v>
      </c>
      <c r="F741" t="s">
        <v>28</v>
      </c>
      <c r="G741" t="s">
        <v>30</v>
      </c>
      <c r="H741" s="44">
        <v>2.595320774723604e+002</v>
      </c>
      <c r="I741" s="44">
        <v>5.3135539639670416e+002</v>
      </c>
      <c r="J741" s="44">
        <v>6.4130664860717488e+002</v>
      </c>
      <c r="K741" s="44">
        <v>8.3536152090516192e+002</v>
      </c>
      <c r="L741" s="44">
        <v>9.0589812787263504e+002</v>
      </c>
      <c r="M741" s="44">
        <v>9.7746611875422416e+002</v>
      </c>
      <c r="N741" s="44">
        <v>1.0702973688377718e+003</v>
      </c>
      <c r="O741" s="44">
        <v>1.206989382718846e+003</v>
      </c>
      <c r="P741" s="44">
        <v>1.1931491559558452e+003</v>
      </c>
      <c r="Q741" s="44">
        <v>9.036410561200472e+002</v>
      </c>
    </row>
    <row r="742" spans="1:17" x14ac:dyDescent="0.25">
      <c r="A742" t="s">
        <v>26</v>
      </c>
      <c r="B742" t="s">
        <v>44</v>
      </c>
      <c r="C742" t="s">
        <v>120</v>
      </c>
      <c r="D742" t="s">
        <v>114</v>
      </c>
      <c r="E742" t="s">
        <v>34</v>
      </c>
      <c r="F742" t="s">
        <v>28</v>
      </c>
      <c r="G742" t="s">
        <v>31</v>
      </c>
      <c r="H742" s="44">
        <v>6.66e+002</v>
      </c>
      <c r="I742" s="44">
        <v>6.29e+002</v>
      </c>
      <c r="J742" s="44">
        <v>6.03e+002</v>
      </c>
      <c r="K742" s="44">
        <v>5.81e+002</v>
      </c>
      <c r="L742" s="44">
        <v>5.64e+002</v>
      </c>
      <c r="M742" s="44">
        <v>5.5e+002</v>
      </c>
      <c r="N742" s="44">
        <v>5.35e+002</v>
      </c>
      <c r="O742" s="44">
        <v>5.23e+002</v>
      </c>
      <c r="P742" s="44">
        <v>5.12e+002</v>
      </c>
      <c r="Q742" s="44">
        <v>5.01e+002</v>
      </c>
    </row>
    <row r="743" spans="1:17" x14ac:dyDescent="0.25">
      <c r="A743" t="s">
        <v>26</v>
      </c>
      <c r="B743" t="s">
        <v>44</v>
      </c>
      <c r="C743" t="s">
        <v>121</v>
      </c>
      <c r="D743" t="s">
        <v>114</v>
      </c>
      <c r="E743" t="s">
        <v>35</v>
      </c>
      <c r="F743" t="s">
        <v>28</v>
      </c>
      <c r="G743" t="s">
        <v>29</v>
      </c>
      <c r="H743" s="44">
        <v>1.1974488681461038e-001</v>
      </c>
      <c r="I743" s="44">
        <v>1.4882677828168902e-001</v>
      </c>
      <c r="J743" s="44">
        <v>1.9300498120004888e-001</v>
      </c>
      <c r="K743" s="44">
        <v>2.2450403068932516e-001</v>
      </c>
      <c r="L743" s="44">
        <v>2.473323882293826e-001</v>
      </c>
      <c r="M743" s="44">
        <v>2.6198561461914576e-001</v>
      </c>
      <c r="N743" s="44">
        <v>2.9573949878491788e-001</v>
      </c>
      <c r="O743" s="44">
        <v>3.197025577881924e-001</v>
      </c>
      <c r="P743" s="44">
        <v>3.376275127377568e-001</v>
      </c>
      <c r="Q743" s="44">
        <v>3.6441233662233344e-001</v>
      </c>
    </row>
    <row r="744" spans="1:17" x14ac:dyDescent="0.25">
      <c r="A744" t="s">
        <v>26</v>
      </c>
      <c r="B744" t="s">
        <v>44</v>
      </c>
      <c r="C744" t="s">
        <v>121</v>
      </c>
      <c r="D744" t="s">
        <v>114</v>
      </c>
      <c r="E744" t="s">
        <v>35</v>
      </c>
      <c r="F744" t="s">
        <v>28</v>
      </c>
      <c r="G744" t="s">
        <v>30</v>
      </c>
      <c r="H744" s="44">
        <v>0.e+000</v>
      </c>
      <c r="I744" s="44">
        <v>4.0830504020644728e-002</v>
      </c>
      <c r="J744" s="44">
        <v>1.1615453572051096e-001</v>
      </c>
      <c r="K744" s="44">
        <v>2.1146244768428756e-001</v>
      </c>
      <c r="L744" s="44">
        <v>2.6934626008840088e-001</v>
      </c>
      <c r="M744" s="44">
        <v>4.1403423606332272e-001</v>
      </c>
      <c r="N744" s="44">
        <v>4.73822203831668e-001</v>
      </c>
      <c r="O744" s="44">
        <v>5.7331095828194784e-001</v>
      </c>
      <c r="P744" s="44">
        <v>7.1669609094254248e-001</v>
      </c>
      <c r="Q744" s="44">
        <v>7.9460760389523104e-001</v>
      </c>
    </row>
    <row r="745" spans="1:17" x14ac:dyDescent="0.25">
      <c r="A745" t="s">
        <v>26</v>
      </c>
      <c r="B745" t="s">
        <v>44</v>
      </c>
      <c r="C745" t="s">
        <v>121</v>
      </c>
      <c r="D745" t="s">
        <v>114</v>
      </c>
      <c r="E745" t="s">
        <v>35</v>
      </c>
      <c r="F745" t="s">
        <v>28</v>
      </c>
      <c r="G745" t="s">
        <v>31</v>
      </c>
      <c r="H745" s="44">
        <v>9.53e+002</v>
      </c>
      <c r="I745" s="44">
        <v>8.56e+002</v>
      </c>
      <c r="J745" s="44">
        <v>8.16e+002</v>
      </c>
      <c r="K745" s="44">
        <v>7.91e+002</v>
      </c>
      <c r="L745" s="44">
        <v>7.73e+002</v>
      </c>
      <c r="M745" s="44">
        <v>7.56e+002</v>
      </c>
      <c r="N745" s="44">
        <v>7.39e+002</v>
      </c>
      <c r="O745" s="44">
        <v>7.29e+002</v>
      </c>
      <c r="P745" s="44">
        <v>7.19e+002</v>
      </c>
      <c r="Q745" s="44">
        <v>7.13e+002</v>
      </c>
    </row>
    <row r="746" spans="1:17" x14ac:dyDescent="0.25">
      <c r="A746" t="s">
        <v>26</v>
      </c>
      <c r="B746" t="s">
        <v>44</v>
      </c>
      <c r="C746" t="s">
        <v>144</v>
      </c>
      <c r="D746" t="s">
        <v>139</v>
      </c>
      <c r="E746" t="s">
        <v>33</v>
      </c>
      <c r="F746" t="s">
        <v>28</v>
      </c>
      <c r="G746" t="s">
        <v>29</v>
      </c>
      <c r="H746" s="44">
        <v>6.4104679831408592e-002</v>
      </c>
      <c r="I746" s="44">
        <v>1.4024266748199938e-001</v>
      </c>
      <c r="J746" s="44">
        <v>1.8349275427111988e-001</v>
      </c>
      <c r="K746" s="44">
        <v>3.3863884654033204e-001</v>
      </c>
      <c r="L746" s="44">
        <v>3.4312337617330344e-001</v>
      </c>
      <c r="M746" s="44">
        <v>3.5759923139494796e-001</v>
      </c>
      <c r="N746" s="44">
        <v>6.120028228592792e-001</v>
      </c>
      <c r="O746" s="44">
        <v>6.6832858706111512e-001</v>
      </c>
      <c r="P746" s="44">
        <v>7.270613428804864e-001</v>
      </c>
      <c r="Q746" s="44">
        <v>7.3987762809009024e-001</v>
      </c>
    </row>
    <row r="747" spans="1:17" x14ac:dyDescent="0.25">
      <c r="A747" t="s">
        <v>26</v>
      </c>
      <c r="B747" t="s">
        <v>44</v>
      </c>
      <c r="C747" t="s">
        <v>144</v>
      </c>
      <c r="D747" t="s">
        <v>139</v>
      </c>
      <c r="E747" t="s">
        <v>33</v>
      </c>
      <c r="F747" t="s">
        <v>28</v>
      </c>
      <c r="G747" t="s">
        <v>30</v>
      </c>
      <c r="H747" s="44">
        <v>8.3381577130553856e+001</v>
      </c>
      <c r="I747" s="44">
        <v>9.1057528944725024e+001</v>
      </c>
      <c r="J747" s="44">
        <v>1.1593106617196172e+002</v>
      </c>
      <c r="K747" s="44">
        <v>8.9137078049374752e+001</v>
      </c>
      <c r="L747" s="44">
        <v>1.1504135380918422e+002</v>
      </c>
      <c r="M747" s="44">
        <v>1.3751441827448902e+002</v>
      </c>
      <c r="N747" s="44">
        <v>9.5713733175955504e+001</v>
      </c>
      <c r="O747" s="44">
        <v>1.027132389138096e+002</v>
      </c>
      <c r="P747" s="44">
        <v>1.078458894407203e+002</v>
      </c>
      <c r="Q747" s="44">
        <v>1.2000567104952336e+002</v>
      </c>
    </row>
    <row r="748" spans="1:17" x14ac:dyDescent="0.25">
      <c r="A748" t="s">
        <v>26</v>
      </c>
      <c r="B748" t="s">
        <v>44</v>
      </c>
      <c r="C748" t="s">
        <v>144</v>
      </c>
      <c r="D748" t="s">
        <v>139</v>
      </c>
      <c r="E748" t="s">
        <v>33</v>
      </c>
      <c r="F748" t="s">
        <v>28</v>
      </c>
      <c r="G748" t="s">
        <v>31</v>
      </c>
      <c r="H748" s="44">
        <v>6.91e+002</v>
      </c>
      <c r="I748" s="44">
        <v>6.5e+002</v>
      </c>
      <c r="J748" s="44">
        <v>6.25e+002</v>
      </c>
      <c r="K748" s="44">
        <v>6.07e+002</v>
      </c>
      <c r="L748" s="44">
        <v>5.92e+002</v>
      </c>
      <c r="M748" s="44">
        <v>5.8e+002</v>
      </c>
      <c r="N748" s="44">
        <v>5.68e+002</v>
      </c>
      <c r="O748" s="44">
        <v>5.57e+002</v>
      </c>
      <c r="P748" s="44">
        <v>5.48e+002</v>
      </c>
      <c r="Q748" s="44">
        <v>5.4e+002</v>
      </c>
    </row>
    <row r="749" spans="1:17" x14ac:dyDescent="0.25">
      <c r="A749" t="s">
        <v>26</v>
      </c>
      <c r="B749" t="s">
        <v>44</v>
      </c>
      <c r="C749" t="s">
        <v>145</v>
      </c>
      <c r="D749" t="s">
        <v>139</v>
      </c>
      <c r="E749" t="s">
        <v>34</v>
      </c>
      <c r="F749" t="s">
        <v>28</v>
      </c>
      <c r="G749" t="s">
        <v>29</v>
      </c>
      <c r="H749" s="44">
        <v>2.8374860910573152e-002</v>
      </c>
      <c r="I749" s="44">
        <v>3.455318081532818e-002</v>
      </c>
      <c r="J749" s="44">
        <v>4.0158152632921912e-002</v>
      </c>
      <c r="K749" s="44">
        <v>4.9856879219406336e-002</v>
      </c>
      <c r="L749" s="44">
        <v>6.6409833908226e-002</v>
      </c>
      <c r="M749" s="44">
        <v>1.342443883864885e-001</v>
      </c>
      <c r="N749" s="44">
        <v>1.6552769339222502e-001</v>
      </c>
      <c r="O749" s="44">
        <v>1.8636840209494472e-001</v>
      </c>
      <c r="P749" s="44">
        <v>2.3164930867689432e-001</v>
      </c>
      <c r="Q749" s="44">
        <v>2.4217098747469208e-001</v>
      </c>
    </row>
    <row r="750" spans="1:17" x14ac:dyDescent="0.25">
      <c r="A750" t="s">
        <v>26</v>
      </c>
      <c r="B750" t="s">
        <v>44</v>
      </c>
      <c r="C750" t="s">
        <v>145</v>
      </c>
      <c r="D750" t="s">
        <v>139</v>
      </c>
      <c r="E750" t="s">
        <v>34</v>
      </c>
      <c r="F750" t="s">
        <v>28</v>
      </c>
      <c r="G750" t="s">
        <v>30</v>
      </c>
      <c r="H750" s="44">
        <v>8.9437765777927776e+002</v>
      </c>
      <c r="I750" s="44">
        <v>1.607822883606162e+003</v>
      </c>
      <c r="J750" s="44">
        <v>2.2160653322768984e+003</v>
      </c>
      <c r="K750" s="44">
        <v>2.4569875025558728e+003</v>
      </c>
      <c r="L750" s="44">
        <v>2.37985983616852e+003</v>
      </c>
      <c r="M750" s="44">
        <v>1.4490001978985926e+003</v>
      </c>
      <c r="N750" s="44">
        <v>1.3899348697544388e+003</v>
      </c>
      <c r="O750" s="44">
        <v>1.431462328733064e+003</v>
      </c>
      <c r="P750" s="44">
        <v>1.309207649777697e+003</v>
      </c>
      <c r="Q750" s="44">
        <v>1.4020231740265172e+003</v>
      </c>
    </row>
    <row r="751" spans="1:17" x14ac:dyDescent="0.25">
      <c r="A751" t="s">
        <v>26</v>
      </c>
      <c r="B751" t="s">
        <v>44</v>
      </c>
      <c r="C751" t="s">
        <v>145</v>
      </c>
      <c r="D751" t="s">
        <v>139</v>
      </c>
      <c r="E751" t="s">
        <v>34</v>
      </c>
      <c r="F751" t="s">
        <v>28</v>
      </c>
      <c r="G751" t="s">
        <v>31</v>
      </c>
      <c r="H751" s="44">
        <v>6.76e+002</v>
      </c>
      <c r="I751" s="44">
        <v>6.36e+002</v>
      </c>
      <c r="J751" s="44">
        <v>6.09e+002</v>
      </c>
      <c r="K751" s="44">
        <v>5.9e+002</v>
      </c>
      <c r="L751" s="44">
        <v>5.75e+002</v>
      </c>
      <c r="M751" s="44">
        <v>5.6e+002</v>
      </c>
      <c r="N751" s="44">
        <v>5.49e+002</v>
      </c>
      <c r="O751" s="44">
        <v>5.38e+002</v>
      </c>
      <c r="P751" s="44">
        <v>5.28e+002</v>
      </c>
      <c r="Q751" s="44">
        <v>5.17e+002</v>
      </c>
    </row>
    <row r="752" spans="1:17" x14ac:dyDescent="0.25">
      <c r="A752" t="s">
        <v>26</v>
      </c>
      <c r="B752" t="s">
        <v>44</v>
      </c>
      <c r="C752" t="s">
        <v>146</v>
      </c>
      <c r="D752" t="s">
        <v>139</v>
      </c>
      <c r="E752" t="s">
        <v>35</v>
      </c>
      <c r="F752" t="s">
        <v>28</v>
      </c>
      <c r="G752" t="s">
        <v>29</v>
      </c>
      <c r="H752" s="44">
        <v>4.2217779733044672e-002</v>
      </c>
      <c r="I752" s="44">
        <v>7.3130289929187248e-002</v>
      </c>
      <c r="J752" s="44">
        <v>9.624107879707048e-002</v>
      </c>
      <c r="K752" s="44">
        <v>1.3577523619547304e-001</v>
      </c>
      <c r="L752" s="44">
        <v>1.5770497822648346e-001</v>
      </c>
      <c r="M752" s="44">
        <v>1.7206647706294348e-001</v>
      </c>
      <c r="N752" s="44">
        <v>1.9508289016288236e-001</v>
      </c>
      <c r="O752" s="44">
        <v>2.1101360448131924e-001</v>
      </c>
      <c r="P752" s="44">
        <v>2.4276453989576796e-001</v>
      </c>
      <c r="Q752" s="44">
        <v>2.6738073606376764e-001</v>
      </c>
    </row>
    <row r="753" spans="1:17" x14ac:dyDescent="0.25">
      <c r="A753" t="s">
        <v>26</v>
      </c>
      <c r="B753" t="s">
        <v>44</v>
      </c>
      <c r="C753" t="s">
        <v>146</v>
      </c>
      <c r="D753" t="s">
        <v>139</v>
      </c>
      <c r="E753" t="s">
        <v>35</v>
      </c>
      <c r="F753" t="s">
        <v>28</v>
      </c>
      <c r="G753" t="s">
        <v>30</v>
      </c>
      <c r="H753" s="44">
        <v>3.332451523441516e-001</v>
      </c>
      <c r="I753" s="44">
        <v>4.9632080056831912e-001</v>
      </c>
      <c r="J753" s="44">
        <v>8.4930348872990112e-001</v>
      </c>
      <c r="K753" s="44">
        <v>8.4248396385073424e-001</v>
      </c>
      <c r="L753" s="44">
        <v>1.0233897117287718e+000</v>
      </c>
      <c r="M753" s="44">
        <v>1.3315154087031202e+000</v>
      </c>
      <c r="N753" s="44">
        <v>1.3671225335361216e+000</v>
      </c>
      <c r="O753" s="44">
        <v>1.58424467041047e+000</v>
      </c>
      <c r="P753" s="44">
        <v>1.6028334805788544e+000</v>
      </c>
      <c r="Q753" s="44">
        <v>1.6662036695188188e+000</v>
      </c>
    </row>
    <row r="754" spans="1:17" x14ac:dyDescent="0.25">
      <c r="A754" t="s">
        <v>26</v>
      </c>
      <c r="B754" t="s">
        <v>44</v>
      </c>
      <c r="C754" t="s">
        <v>146</v>
      </c>
      <c r="D754" t="s">
        <v>139</v>
      </c>
      <c r="E754" t="s">
        <v>35</v>
      </c>
      <c r="F754" t="s">
        <v>28</v>
      </c>
      <c r="G754" t="s">
        <v>31</v>
      </c>
      <c r="H754" s="44">
        <v>8.39e+002</v>
      </c>
      <c r="I754" s="44">
        <v>7.96e+002</v>
      </c>
      <c r="J754" s="44">
        <v>7.79e+002</v>
      </c>
      <c r="K754" s="44">
        <v>7.6e+002</v>
      </c>
      <c r="L754" s="44">
        <v>7.46e+002</v>
      </c>
      <c r="M754" s="44">
        <v>7.37e+002</v>
      </c>
      <c r="N754" s="44">
        <v>7.24e+002</v>
      </c>
      <c r="O754" s="44">
        <v>7.17e+002</v>
      </c>
      <c r="P754" s="44">
        <v>7.09e+002</v>
      </c>
      <c r="Q754" s="44">
        <v>7.02e+002</v>
      </c>
    </row>
    <row r="755" spans="1:17" x14ac:dyDescent="0.25">
      <c r="A755" t="s">
        <v>26</v>
      </c>
      <c r="B755" t="s">
        <v>44</v>
      </c>
      <c r="C755" t="s">
        <v>170</v>
      </c>
      <c r="D755" t="s">
        <v>164</v>
      </c>
      <c r="E755" t="s">
        <v>33</v>
      </c>
      <c r="F755" t="s">
        <v>28</v>
      </c>
      <c r="G755" t="s">
        <v>29</v>
      </c>
      <c r="H755" s="44">
        <v>4.699192884004868e-002</v>
      </c>
      <c r="I755" s="44">
        <v>1.317856428834878e-001</v>
      </c>
      <c r="J755" s="44">
        <v>1.9464262323901176e-001</v>
      </c>
      <c r="K755" s="44">
        <v>2.6642906755093808e-001</v>
      </c>
      <c r="L755" s="44">
        <v>3.296876238767076e-001</v>
      </c>
      <c r="M755" s="44">
        <v>3.3239610729834156e-001</v>
      </c>
      <c r="N755" s="44">
        <v>4.17620696846336e-001</v>
      </c>
      <c r="O755" s="44">
        <v>4.2019819411458528e-001</v>
      </c>
      <c r="P755" s="44">
        <v>4.3383540383375792e-001</v>
      </c>
      <c r="Q755" s="44">
        <v>4.4057171147197424e-001</v>
      </c>
    </row>
    <row r="756" spans="1:17" x14ac:dyDescent="0.25">
      <c r="A756" t="s">
        <v>26</v>
      </c>
      <c r="B756" t="s">
        <v>44</v>
      </c>
      <c r="C756" t="s">
        <v>170</v>
      </c>
      <c r="D756" t="s">
        <v>164</v>
      </c>
      <c r="E756" t="s">
        <v>33</v>
      </c>
      <c r="F756" t="s">
        <v>28</v>
      </c>
      <c r="G756" t="s">
        <v>30</v>
      </c>
      <c r="H756" s="44">
        <v>1.7002841057568436e+002</v>
      </c>
      <c r="I756" s="44">
        <v>1.4061678635826396e+002</v>
      </c>
      <c r="J756" s="44">
        <v>1.614187985279062e+002</v>
      </c>
      <c r="K756" s="44">
        <v>1.7006401134644412e+002</v>
      </c>
      <c r="L756" s="44">
        <v>1.8230397140458012e+002</v>
      </c>
      <c r="M756" s="44">
        <v>2.2297281071134824e+002</v>
      </c>
      <c r="N756" s="44">
        <v>2.1322512800010316e+002</v>
      </c>
      <c r="O756" s="44">
        <v>2.4842353285593656e+002</v>
      </c>
      <c r="P756" s="44">
        <v>2.7619324450686016e+002</v>
      </c>
      <c r="Q756" s="44">
        <v>3.0738238499917112e+002</v>
      </c>
    </row>
    <row r="757" spans="1:17" x14ac:dyDescent="0.25">
      <c r="A757" t="s">
        <v>26</v>
      </c>
      <c r="B757" t="s">
        <v>44</v>
      </c>
      <c r="C757" t="s">
        <v>170</v>
      </c>
      <c r="D757" t="s">
        <v>164</v>
      </c>
      <c r="E757" t="s">
        <v>33</v>
      </c>
      <c r="F757" t="s">
        <v>28</v>
      </c>
      <c r="G757" t="s">
        <v>31</v>
      </c>
      <c r="H757" s="44">
        <v>6.99e+002</v>
      </c>
      <c r="I757" s="44">
        <v>6.57e+002</v>
      </c>
      <c r="J757" s="44">
        <v>6.32e+002</v>
      </c>
      <c r="K757" s="44">
        <v>6.13e+002</v>
      </c>
      <c r="L757" s="44">
        <v>6.e+002</v>
      </c>
      <c r="M757" s="44">
        <v>5.87e+002</v>
      </c>
      <c r="N757" s="44">
        <v>5.76e+002</v>
      </c>
      <c r="O757" s="44">
        <v>5.65e+002</v>
      </c>
      <c r="P757" s="44">
        <v>5.56e+002</v>
      </c>
      <c r="Q757" s="44">
        <v>5.47e+002</v>
      </c>
    </row>
    <row r="758" spans="1:17" x14ac:dyDescent="0.25">
      <c r="A758" t="s">
        <v>26</v>
      </c>
      <c r="B758" t="s">
        <v>44</v>
      </c>
      <c r="C758" t="s">
        <v>171</v>
      </c>
      <c r="D758" t="s">
        <v>164</v>
      </c>
      <c r="E758" t="s">
        <v>34</v>
      </c>
      <c r="F758" t="s">
        <v>28</v>
      </c>
      <c r="G758" t="s">
        <v>29</v>
      </c>
      <c r="H758" s="44">
        <v>2.1904372760354128e-001</v>
      </c>
      <c r="I758" s="44">
        <v>2.3977021146652404e-001</v>
      </c>
      <c r="J758" s="44">
        <v>3.1176737988326656e-001</v>
      </c>
      <c r="K758" s="44">
        <v>3.4743399334207776e-001</v>
      </c>
      <c r="L758" s="44">
        <v>3.4990468853740856e-001</v>
      </c>
      <c r="M758" s="44">
        <v>3.6277867614229176e-001</v>
      </c>
      <c r="N758" s="44">
        <v>3.7651786974254336e-001</v>
      </c>
      <c r="O758" s="44">
        <v>3.9385177448197504e-001</v>
      </c>
      <c r="P758" s="44">
        <v>3.968082805303204e-001</v>
      </c>
      <c r="Q758" s="44">
        <v>3.968082805303204e-001</v>
      </c>
    </row>
    <row r="759" spans="1:17" x14ac:dyDescent="0.25">
      <c r="A759" t="s">
        <v>26</v>
      </c>
      <c r="B759" t="s">
        <v>44</v>
      </c>
      <c r="C759" t="s">
        <v>171</v>
      </c>
      <c r="D759" t="s">
        <v>164</v>
      </c>
      <c r="E759" t="s">
        <v>34</v>
      </c>
      <c r="F759" t="s">
        <v>28</v>
      </c>
      <c r="G759" t="s">
        <v>30</v>
      </c>
      <c r="H759" s="44">
        <v>1.1267613926649178e+002</v>
      </c>
      <c r="I759" s="44">
        <v>2.3297806328829976e+002</v>
      </c>
      <c r="J759" s="44">
        <v>2.8402016539688008e+002</v>
      </c>
      <c r="K759" s="44">
        <v>3.5336725555442728e+002</v>
      </c>
      <c r="L759" s="44">
        <v>4.4974309721012408e+002</v>
      </c>
      <c r="M759" s="44">
        <v>5.328494816418476e+002</v>
      </c>
      <c r="N759" s="44">
        <v>6.0741868438232016e+002</v>
      </c>
      <c r="O759" s="44">
        <v>6.7222915462854784e+002</v>
      </c>
      <c r="P759" s="44">
        <v>7.5911935794411504e+002</v>
      </c>
      <c r="Q759" s="44">
        <v>8.4978841247412016e+002</v>
      </c>
    </row>
    <row r="760" spans="1:17" x14ac:dyDescent="0.25">
      <c r="A760" t="s">
        <v>26</v>
      </c>
      <c r="B760" t="s">
        <v>44</v>
      </c>
      <c r="C760" t="s">
        <v>171</v>
      </c>
      <c r="D760" t="s">
        <v>164</v>
      </c>
      <c r="E760" t="s">
        <v>34</v>
      </c>
      <c r="F760" t="s">
        <v>28</v>
      </c>
      <c r="G760" t="s">
        <v>31</v>
      </c>
      <c r="H760" s="44">
        <v>6.84e+002</v>
      </c>
      <c r="I760" s="44">
        <v>6.46e+002</v>
      </c>
      <c r="J760" s="44">
        <v>6.2e+002</v>
      </c>
      <c r="K760" s="44">
        <v>6.e+002</v>
      </c>
      <c r="L760" s="44">
        <v>5.84e+002</v>
      </c>
      <c r="M760" s="44">
        <v>5.71e+002</v>
      </c>
      <c r="N760" s="44">
        <v>5.58e+002</v>
      </c>
      <c r="O760" s="44">
        <v>5.46e+002</v>
      </c>
      <c r="P760" s="44">
        <v>5.35e+002</v>
      </c>
      <c r="Q760" s="44">
        <v>5.25e+002</v>
      </c>
    </row>
    <row r="761" spans="1:17" x14ac:dyDescent="0.25">
      <c r="A761" t="s">
        <v>26</v>
      </c>
      <c r="B761" t="s">
        <v>44</v>
      </c>
      <c r="C761" t="s">
        <v>172</v>
      </c>
      <c r="D761" t="s">
        <v>164</v>
      </c>
      <c r="E761" t="s">
        <v>35</v>
      </c>
      <c r="F761" t="s">
        <v>28</v>
      </c>
      <c r="G761" t="s">
        <v>29</v>
      </c>
      <c r="H761" s="44">
        <v>3.32328159664002e-002</v>
      </c>
      <c r="I761" s="44">
        <v>5.3309245705496096e-002</v>
      </c>
      <c r="J761" s="44">
        <v>8.5152783558463984e-002</v>
      </c>
      <c r="K761" s="44">
        <v>1.138575300439758e-001</v>
      </c>
      <c r="L761" s="44">
        <v>1.432717953237998e-001</v>
      </c>
      <c r="M761" s="44">
        <v>1.646230151686558e-001</v>
      </c>
      <c r="N761" s="44">
        <v>2.0300141633939624e-001</v>
      </c>
      <c r="O761" s="44">
        <v>2.1717256099144924e-001</v>
      </c>
      <c r="P761" s="44">
        <v>2.5160535835619344e-001</v>
      </c>
      <c r="Q761" s="44">
        <v>2.7055674766869564e-001</v>
      </c>
    </row>
    <row r="762" spans="1:17" x14ac:dyDescent="0.25">
      <c r="A762" t="s">
        <v>26</v>
      </c>
      <c r="B762" t="s">
        <v>44</v>
      </c>
      <c r="C762" t="s">
        <v>172</v>
      </c>
      <c r="D762" t="s">
        <v>164</v>
      </c>
      <c r="E762" t="s">
        <v>35</v>
      </c>
      <c r="F762" t="s">
        <v>28</v>
      </c>
      <c r="G762" t="s">
        <v>30</v>
      </c>
      <c r="H762" s="44">
        <v>4.588288016505572e-001</v>
      </c>
      <c r="I762" s="44">
        <v>7.5889292367116e-001</v>
      </c>
      <c r="J762" s="44">
        <v>7.1797505962961616e-001</v>
      </c>
      <c r="K762" s="44">
        <v>9.5607999319728816e-001</v>
      </c>
      <c r="L762" s="44">
        <v>1.0520206731170452e+000</v>
      </c>
      <c r="M762" s="44">
        <v>1.2859169586091402e+000</v>
      </c>
      <c r="N762" s="44">
        <v>1.235456237099431e+000</v>
      </c>
      <c r="O762" s="44">
        <v>1.4655280589900378e+000</v>
      </c>
      <c r="P762" s="44">
        <v>1.4261018209719452e+000</v>
      </c>
      <c r="Q762" s="44">
        <v>1.5551099543600438e+000</v>
      </c>
    </row>
    <row r="763" spans="1:17" x14ac:dyDescent="0.25">
      <c r="A763" t="s">
        <v>26</v>
      </c>
      <c r="B763" t="s">
        <v>44</v>
      </c>
      <c r="C763" t="s">
        <v>172</v>
      </c>
      <c r="D763" t="s">
        <v>164</v>
      </c>
      <c r="E763" t="s">
        <v>35</v>
      </c>
      <c r="F763" t="s">
        <v>28</v>
      </c>
      <c r="G763" t="s">
        <v>31</v>
      </c>
      <c r="H763" s="44">
        <v>8.42e+002</v>
      </c>
      <c r="I763" s="44">
        <v>8.09e+002</v>
      </c>
      <c r="J763" s="44">
        <v>7.81e+002</v>
      </c>
      <c r="K763" s="44">
        <v>7.61e+002</v>
      </c>
      <c r="L763" s="44">
        <v>7.47e+002</v>
      </c>
      <c r="M763" s="44">
        <v>7.34e+002</v>
      </c>
      <c r="N763" s="44">
        <v>7.27e+002</v>
      </c>
      <c r="O763" s="44">
        <v>7.19e+002</v>
      </c>
      <c r="P763" s="44">
        <v>7.11e+002</v>
      </c>
      <c r="Q763" s="44">
        <v>7.03e+002</v>
      </c>
    </row>
    <row r="764" spans="1:17" x14ac:dyDescent="0.25">
      <c r="A764" t="s">
        <v>26</v>
      </c>
      <c r="B764" t="s">
        <v>44</v>
      </c>
      <c r="C764" t="s">
        <v>215</v>
      </c>
      <c r="D764" t="s">
        <v>214</v>
      </c>
      <c r="E764" t="s">
        <v>33</v>
      </c>
      <c r="F764" t="s">
        <v>28</v>
      </c>
      <c r="G764" t="s">
        <v>29</v>
      </c>
      <c r="H764" s="44">
        <v>4.3454417281045688e-002</v>
      </c>
      <c r="I764" s="44">
        <v>1.2333893681582302e-001</v>
      </c>
      <c r="J764" s="44">
        <v>2.3760211816353516e-001</v>
      </c>
      <c r="K764" s="44">
        <v>3.7748602469461808e-001</v>
      </c>
      <c r="L764" s="44">
        <v>4.6464854847798256e-001</v>
      </c>
      <c r="M764" s="44">
        <v>5.07650286107686e-001</v>
      </c>
      <c r="N764" s="44">
        <v>5.227716726277344e-001</v>
      </c>
      <c r="O764" s="44">
        <v>5.308557767346236e-001</v>
      </c>
      <c r="P764" s="44">
        <v>5.476643380385296e-001</v>
      </c>
      <c r="Q764" s="44">
        <v>6.048679566464924e-001</v>
      </c>
    </row>
    <row r="765" spans="1:17" x14ac:dyDescent="0.25">
      <c r="A765" t="s">
        <v>26</v>
      </c>
      <c r="B765" t="s">
        <v>44</v>
      </c>
      <c r="C765" t="s">
        <v>215</v>
      </c>
      <c r="D765" t="s">
        <v>214</v>
      </c>
      <c r="E765" t="s">
        <v>33</v>
      </c>
      <c r="F765" t="s">
        <v>28</v>
      </c>
      <c r="G765" t="s">
        <v>30</v>
      </c>
      <c r="H765" s="44">
        <v>1.693004373114569e+002</v>
      </c>
      <c r="I765" s="44">
        <v>1.4566734718454842e+002</v>
      </c>
      <c r="J765" s="44">
        <v>1.2739192750712462e+002</v>
      </c>
      <c r="K765" s="44">
        <v>1.1384728366539188e+002</v>
      </c>
      <c r="L765" s="44">
        <v>1.221676668704792e+002</v>
      </c>
      <c r="M765" s="44">
        <v>1.3962338719078484e+002</v>
      </c>
      <c r="N765" s="44">
        <v>1.637906704989742e+002</v>
      </c>
      <c r="O765" s="44">
        <v>1.883826087226864e+002</v>
      </c>
      <c r="P765" s="44">
        <v>2.100386237880828e+002</v>
      </c>
      <c r="Q765" s="44">
        <v>2.1504103265921996e+002</v>
      </c>
    </row>
    <row r="766" spans="1:17" x14ac:dyDescent="0.25">
      <c r="A766" t="s">
        <v>26</v>
      </c>
      <c r="B766" t="s">
        <v>44</v>
      </c>
      <c r="C766" t="s">
        <v>215</v>
      </c>
      <c r="D766" t="s">
        <v>214</v>
      </c>
      <c r="E766" t="s">
        <v>33</v>
      </c>
      <c r="F766" t="s">
        <v>28</v>
      </c>
      <c r="G766" t="s">
        <v>31</v>
      </c>
      <c r="H766" s="44">
        <v>6.96e+002</v>
      </c>
      <c r="I766" s="44">
        <v>6.57e+002</v>
      </c>
      <c r="J766" s="44">
        <v>6.33e+002</v>
      </c>
      <c r="K766" s="44">
        <v>6.15e+002</v>
      </c>
      <c r="L766" s="44">
        <v>6.e+002</v>
      </c>
      <c r="M766" s="44">
        <v>5.87e+002</v>
      </c>
      <c r="N766" s="44">
        <v>5.75e+002</v>
      </c>
      <c r="O766" s="44">
        <v>5.65e+002</v>
      </c>
      <c r="P766" s="44">
        <v>5.55e+002</v>
      </c>
      <c r="Q766" s="44">
        <v>5.46e+002</v>
      </c>
    </row>
    <row r="767" spans="1:17" x14ac:dyDescent="0.25">
      <c r="A767" t="s">
        <v>26</v>
      </c>
      <c r="B767" t="s">
        <v>44</v>
      </c>
      <c r="C767" t="s">
        <v>216</v>
      </c>
      <c r="D767" t="s">
        <v>214</v>
      </c>
      <c r="E767" t="s">
        <v>34</v>
      </c>
      <c r="F767" t="s">
        <v>28</v>
      </c>
      <c r="G767" t="s">
        <v>29</v>
      </c>
      <c r="H767" s="44">
        <v>2.1529438444755512e-002</v>
      </c>
      <c r="I767" s="44">
        <v>7.90628494569e-002</v>
      </c>
      <c r="J767" s="44">
        <v>8.9927039264293024e-002</v>
      </c>
      <c r="K767" s="44">
        <v>2.8100002346004368e-001</v>
      </c>
      <c r="L767" s="44">
        <v>3.9357319924615056e-001</v>
      </c>
      <c r="M767" s="44">
        <v>4.3307365671700152e-001</v>
      </c>
      <c r="N767" s="44">
        <v>4.7578845296652256e-001</v>
      </c>
      <c r="O767" s="44">
        <v>4.7711347623106576e-001</v>
      </c>
      <c r="P767" s="44">
        <v>4.7823330231394224e-001</v>
      </c>
      <c r="Q767" s="44">
        <v>5.07567740875998e-001</v>
      </c>
    </row>
    <row r="768" spans="1:17" x14ac:dyDescent="0.25">
      <c r="A768" t="s">
        <v>26</v>
      </c>
      <c r="B768" t="s">
        <v>44</v>
      </c>
      <c r="C768" t="s">
        <v>216</v>
      </c>
      <c r="D768" t="s">
        <v>214</v>
      </c>
      <c r="E768" t="s">
        <v>34</v>
      </c>
      <c r="F768" t="s">
        <v>28</v>
      </c>
      <c r="G768" t="s">
        <v>30</v>
      </c>
      <c r="H768" s="44">
        <v>1.2529471436043472e+003</v>
      </c>
      <c r="I768" s="44">
        <v>7.3269802736214064e+002</v>
      </c>
      <c r="J768" s="44">
        <v>9.9169727294862432e+002</v>
      </c>
      <c r="K768" s="44">
        <v>4.4466145406618448e+002</v>
      </c>
      <c r="L768" s="44">
        <v>4.1037328726840376e+002</v>
      </c>
      <c r="M768" s="44">
        <v>4.5693970114929248e+002</v>
      </c>
      <c r="N768" s="44">
        <v>4.9369648731805432e+002</v>
      </c>
      <c r="O768" s="44">
        <v>5.699262497246436e+002</v>
      </c>
      <c r="P768" s="44">
        <v>6.504574072717476e+002</v>
      </c>
      <c r="Q768" s="44">
        <v>6.8539359851995752e+002</v>
      </c>
    </row>
    <row r="769" spans="1:17" x14ac:dyDescent="0.25">
      <c r="A769" t="s">
        <v>26</v>
      </c>
      <c r="B769" t="s">
        <v>44</v>
      </c>
      <c r="C769" t="s">
        <v>216</v>
      </c>
      <c r="D769" t="s">
        <v>214</v>
      </c>
      <c r="E769" t="s">
        <v>34</v>
      </c>
      <c r="F769" t="s">
        <v>28</v>
      </c>
      <c r="G769" t="s">
        <v>31</v>
      </c>
      <c r="H769" s="44">
        <v>6.81e+002</v>
      </c>
      <c r="I769" s="44">
        <v>6.41e+002</v>
      </c>
      <c r="J769" s="44">
        <v>6.14e+002</v>
      </c>
      <c r="K769" s="44">
        <v>5.97e+002</v>
      </c>
      <c r="L769" s="44">
        <v>5.81e+002</v>
      </c>
      <c r="M769" s="44">
        <v>5.67e+002</v>
      </c>
      <c r="N769" s="44">
        <v>5.55e+002</v>
      </c>
      <c r="O769" s="44">
        <v>5.44e+002</v>
      </c>
      <c r="P769" s="44">
        <v>5.35e+002</v>
      </c>
      <c r="Q769" s="44">
        <v>5.25e+002</v>
      </c>
    </row>
    <row r="770" spans="1:17" x14ac:dyDescent="0.25">
      <c r="A770" t="s">
        <v>26</v>
      </c>
      <c r="B770" t="s">
        <v>44</v>
      </c>
      <c r="C770" t="s">
        <v>217</v>
      </c>
      <c r="D770" t="s">
        <v>214</v>
      </c>
      <c r="E770" t="s">
        <v>35</v>
      </c>
      <c r="F770" t="s">
        <v>28</v>
      </c>
      <c r="G770" t="s">
        <v>29</v>
      </c>
      <c r="H770" s="44">
        <v>4.2559289285882192e-002</v>
      </c>
      <c r="I770" s="44">
        <v>7.5184056567042016e-002</v>
      </c>
      <c r="J770" s="44">
        <v>9.236062840632392e-002</v>
      </c>
      <c r="K770" s="44">
        <v>1.1203267255681464e-001</v>
      </c>
      <c r="L770" s="44">
        <v>1.294575528999872e-001</v>
      </c>
      <c r="M770" s="44">
        <v>1.5086107026595756e-001</v>
      </c>
      <c r="N770" s="44">
        <v>1.8049497991713476e-001</v>
      </c>
      <c r="O770" s="44">
        <v>2.1407539710357424e-001</v>
      </c>
      <c r="P770" s="44">
        <v>2.3646447682214672e-001</v>
      </c>
      <c r="Q770" s="44">
        <v>2.6180373324234316e-001</v>
      </c>
    </row>
    <row r="771" spans="1:17" x14ac:dyDescent="0.25">
      <c r="A771" t="s">
        <v>26</v>
      </c>
      <c r="B771" t="s">
        <v>44</v>
      </c>
      <c r="C771" t="s">
        <v>217</v>
      </c>
      <c r="D771" t="s">
        <v>214</v>
      </c>
      <c r="E771" t="s">
        <v>35</v>
      </c>
      <c r="F771" t="s">
        <v>28</v>
      </c>
      <c r="G771" t="s">
        <v>30</v>
      </c>
      <c r="H771" s="44">
        <v>3.7385726192681192e-001</v>
      </c>
      <c r="I771" s="44">
        <v>8.3879660183950048e-001</v>
      </c>
      <c r="J771" s="44">
        <v>1.144023876147628e+000</v>
      </c>
      <c r="K771" s="44">
        <v>1.43378523974808e+000</v>
      </c>
      <c r="L771" s="44">
        <v>1.7132351102291572e+000</v>
      </c>
      <c r="M771" s="44">
        <v>1.8609153730380968e+000</v>
      </c>
      <c r="N771" s="44">
        <v>1.9378942416181888e+000</v>
      </c>
      <c r="O771" s="44">
        <v>2.0301088748513736e+000</v>
      </c>
      <c r="P771" s="44">
        <v>2.210895198511422e+000</v>
      </c>
      <c r="Q771" s="44">
        <v>2.2599149349605424e+000</v>
      </c>
    </row>
    <row r="772" spans="1:17" x14ac:dyDescent="0.25">
      <c r="A772" t="s">
        <v>26</v>
      </c>
      <c r="B772" t="s">
        <v>44</v>
      </c>
      <c r="C772" t="s">
        <v>217</v>
      </c>
      <c r="D772" t="s">
        <v>214</v>
      </c>
      <c r="E772" t="s">
        <v>35</v>
      </c>
      <c r="F772" t="s">
        <v>28</v>
      </c>
      <c r="G772" t="s">
        <v>31</v>
      </c>
      <c r="H772" s="44">
        <v>8.27e+002</v>
      </c>
      <c r="I772" s="44">
        <v>7.87e+002</v>
      </c>
      <c r="J772" s="44">
        <v>7.67e+002</v>
      </c>
      <c r="K772" s="44">
        <v>7.51e+002</v>
      </c>
      <c r="L772" s="44">
        <v>7.36e+002</v>
      </c>
      <c r="M772" s="44">
        <v>7.25e+002</v>
      </c>
      <c r="N772" s="44">
        <v>7.15e+002</v>
      </c>
      <c r="O772" s="44">
        <v>7.06e+002</v>
      </c>
      <c r="P772" s="44">
        <v>6.97e+002</v>
      </c>
      <c r="Q772" s="44">
        <v>6.93e+002</v>
      </c>
    </row>
    <row r="773" spans="1:17" x14ac:dyDescent="0.25">
      <c r="A773" t="s">
        <v>26</v>
      </c>
      <c r="B773" t="s">
        <v>44</v>
      </c>
      <c r="C773" t="s">
        <v>224</v>
      </c>
      <c r="D773" t="s">
        <v>219</v>
      </c>
      <c r="E773" t="s">
        <v>33</v>
      </c>
      <c r="F773" t="s">
        <v>28</v>
      </c>
      <c r="G773" t="s">
        <v>29</v>
      </c>
      <c r="H773" s="44">
        <v>1.0244358830101008e-001</v>
      </c>
      <c r="I773" s="44">
        <v>1.7045848633806214e-001</v>
      </c>
      <c r="J773" s="44">
        <v>1.8605375027916312e-001</v>
      </c>
      <c r="K773" s="44">
        <v>2.521128853909956e-001</v>
      </c>
      <c r="L773" s="44">
        <v>2.553085086322032e-001</v>
      </c>
      <c r="M773" s="44">
        <v>3.8800572618333392e-001</v>
      </c>
      <c r="N773" s="44">
        <v>4.0157052431825192e-001</v>
      </c>
      <c r="O773" s="44">
        <v>4.3669955409124072e-001</v>
      </c>
      <c r="P773" s="44">
        <v>4.4460560899318944e-001</v>
      </c>
      <c r="Q773" s="44">
        <v>4.769664820104828e-001</v>
      </c>
    </row>
    <row r="774" spans="1:17" x14ac:dyDescent="0.25">
      <c r="A774" t="s">
        <v>26</v>
      </c>
      <c r="B774" t="s">
        <v>44</v>
      </c>
      <c r="C774" t="s">
        <v>224</v>
      </c>
      <c r="D774" t="s">
        <v>219</v>
      </c>
      <c r="E774" t="s">
        <v>33</v>
      </c>
      <c r="F774" t="s">
        <v>28</v>
      </c>
      <c r="G774" t="s">
        <v>30</v>
      </c>
      <c r="H774" s="44">
        <v>7.9975695534602048e+001</v>
      </c>
      <c r="I774" s="44">
        <v>1.1560513966072396e+002</v>
      </c>
      <c r="J774" s="44">
        <v>1.759101574263058e+002</v>
      </c>
      <c r="K774" s="44">
        <v>1.82421443592561e+002</v>
      </c>
      <c r="L774" s="44">
        <v>2.3326591004222352e+002</v>
      </c>
      <c r="M774" s="44">
        <v>1.910019346626842e+002</v>
      </c>
      <c r="N774" s="44">
        <v>2.2100383486504016e+002</v>
      </c>
      <c r="O774" s="44">
        <v>2.3764984176726488e+002</v>
      </c>
      <c r="P774" s="44">
        <v>2.6722193823377728e+002</v>
      </c>
      <c r="Q774" s="44">
        <v>2.8050884091892912e+002</v>
      </c>
    </row>
    <row r="775" spans="1:17" x14ac:dyDescent="0.25">
      <c r="A775" t="s">
        <v>26</v>
      </c>
      <c r="B775" t="s">
        <v>44</v>
      </c>
      <c r="C775" t="s">
        <v>224</v>
      </c>
      <c r="D775" t="s">
        <v>219</v>
      </c>
      <c r="E775" t="s">
        <v>33</v>
      </c>
      <c r="F775" t="s">
        <v>28</v>
      </c>
      <c r="G775" t="s">
        <v>31</v>
      </c>
      <c r="H775" s="44">
        <v>7.02e+002</v>
      </c>
      <c r="I775" s="44">
        <v>6.6e+002</v>
      </c>
      <c r="J775" s="44">
        <v>6.37e+002</v>
      </c>
      <c r="K775" s="44">
        <v>6.2e+002</v>
      </c>
      <c r="L775" s="44">
        <v>6.07e+002</v>
      </c>
      <c r="M775" s="44">
        <v>5.97e+002</v>
      </c>
      <c r="N775" s="44">
        <v>5.86e+002</v>
      </c>
      <c r="O775" s="44">
        <v>5.76e+002</v>
      </c>
      <c r="P775" s="44">
        <v>5.66e+002</v>
      </c>
      <c r="Q775" s="44">
        <v>5.57e+002</v>
      </c>
    </row>
    <row r="776" spans="1:17" x14ac:dyDescent="0.25">
      <c r="A776" t="s">
        <v>26</v>
      </c>
      <c r="B776" t="s">
        <v>44</v>
      </c>
      <c r="C776" t="s">
        <v>225</v>
      </c>
      <c r="D776" t="s">
        <v>219</v>
      </c>
      <c r="E776" t="s">
        <v>34</v>
      </c>
      <c r="F776" t="s">
        <v>28</v>
      </c>
      <c r="G776" t="s">
        <v>29</v>
      </c>
      <c r="H776" s="44">
        <v>8.1063485860451888e-002</v>
      </c>
      <c r="I776" s="44">
        <v>8.2005826346454432e-002</v>
      </c>
      <c r="J776" s="44">
        <v>1.0927064089810998e-001</v>
      </c>
      <c r="K776" s="44">
        <v>1.1880861872957228e-001</v>
      </c>
      <c r="L776" s="44">
        <v>2.7485878215148496e-001</v>
      </c>
      <c r="M776" s="44">
        <v>2.7663333096489984e-001</v>
      </c>
      <c r="N776" s="44">
        <v>5.1468310359528208e-001</v>
      </c>
      <c r="O776" s="44">
        <v>5.205884965184028e-001</v>
      </c>
      <c r="P776" s="44">
        <v>5.739670669319312e-001</v>
      </c>
      <c r="Q776" s="44">
        <v>6.0656085689924688e-001</v>
      </c>
    </row>
    <row r="777" spans="1:17" x14ac:dyDescent="0.25">
      <c r="A777" t="s">
        <v>26</v>
      </c>
      <c r="B777" t="s">
        <v>44</v>
      </c>
      <c r="C777" t="s">
        <v>225</v>
      </c>
      <c r="D777" t="s">
        <v>219</v>
      </c>
      <c r="E777" t="s">
        <v>34</v>
      </c>
      <c r="F777" t="s">
        <v>28</v>
      </c>
      <c r="G777" t="s">
        <v>30</v>
      </c>
      <c r="H777" s="44">
        <v>2.0326870528426328e+002</v>
      </c>
      <c r="I777" s="44">
        <v>4.28250630875536e+002</v>
      </c>
      <c r="J777" s="44">
        <v>5.1673767577013744e+002</v>
      </c>
      <c r="K777" s="44">
        <v>6.6852478713304296e+002</v>
      </c>
      <c r="L777" s="44">
        <v>3.6963680691765576e+002</v>
      </c>
      <c r="M777" s="44">
        <v>4.5643851916896488e+002</v>
      </c>
      <c r="N777" s="44">
        <v>2.9290475882324524e+002</v>
      </c>
      <c r="O777" s="44">
        <v>3.3632184534096756e+002</v>
      </c>
      <c r="P777" s="44">
        <v>3.4805804297467968e+002</v>
      </c>
      <c r="Q777" s="44">
        <v>3.7005542954788056e+002</v>
      </c>
    </row>
    <row r="778" spans="1:17" x14ac:dyDescent="0.25">
      <c r="A778" t="s">
        <v>26</v>
      </c>
      <c r="B778" t="s">
        <v>44</v>
      </c>
      <c r="C778" t="s">
        <v>225</v>
      </c>
      <c r="D778" t="s">
        <v>219</v>
      </c>
      <c r="E778" t="s">
        <v>34</v>
      </c>
      <c r="F778" t="s">
        <v>28</v>
      </c>
      <c r="G778" t="s">
        <v>31</v>
      </c>
      <c r="H778" s="44">
        <v>7.01e+002</v>
      </c>
      <c r="I778" s="44">
        <v>6.51e+002</v>
      </c>
      <c r="J778" s="44">
        <v>6.23e+002</v>
      </c>
      <c r="K778" s="44">
        <v>6.04e+002</v>
      </c>
      <c r="L778" s="44">
        <v>5.89e+002</v>
      </c>
      <c r="M778" s="44">
        <v>5.77e+002</v>
      </c>
      <c r="N778" s="44">
        <v>5.66e+002</v>
      </c>
      <c r="O778" s="44">
        <v>5.54e+002</v>
      </c>
      <c r="P778" s="44">
        <v>5.44e+002</v>
      </c>
      <c r="Q778" s="44">
        <v>5.33e+002</v>
      </c>
    </row>
    <row r="779" spans="1:17" x14ac:dyDescent="0.25">
      <c r="A779" t="s">
        <v>26</v>
      </c>
      <c r="B779" t="s">
        <v>44</v>
      </c>
      <c r="C779" t="s">
        <v>226</v>
      </c>
      <c r="D779" t="s">
        <v>219</v>
      </c>
      <c r="E779" t="s">
        <v>35</v>
      </c>
      <c r="F779" t="s">
        <v>28</v>
      </c>
      <c r="G779" t="s">
        <v>29</v>
      </c>
      <c r="H779" s="44">
        <v>2.6088004910796056e-003</v>
      </c>
      <c r="I779" s="44">
        <v>4.1881906156527856e-002</v>
      </c>
      <c r="J779" s="44">
        <v>6.7581051824702248e-002</v>
      </c>
      <c r="K779" s="44">
        <v>9.2090809139622368e-002</v>
      </c>
      <c r="L779" s="44">
        <v>1.1721221879312698e-001</v>
      </c>
      <c r="M779" s="44">
        <v>1.5855865450707196e-001</v>
      </c>
      <c r="N779" s="44">
        <v>1.74968722278199e-001</v>
      </c>
      <c r="O779" s="44">
        <v>1.8441120262970156e-001</v>
      </c>
      <c r="P779" s="44">
        <v>2.0952749886805756e-001</v>
      </c>
      <c r="Q779" s="44">
        <v>2.3289500712562392e-001</v>
      </c>
    </row>
    <row r="780" spans="1:17" x14ac:dyDescent="0.25">
      <c r="A780" t="s">
        <v>26</v>
      </c>
      <c r="B780" t="s">
        <v>44</v>
      </c>
      <c r="C780" t="s">
        <v>226</v>
      </c>
      <c r="D780" t="s">
        <v>219</v>
      </c>
      <c r="E780" t="s">
        <v>35</v>
      </c>
      <c r="F780" t="s">
        <v>28</v>
      </c>
      <c r="G780" t="s">
        <v>30</v>
      </c>
      <c r="H780" s="44">
        <v>9.0316060271958848e-001</v>
      </c>
      <c r="I780" s="44">
        <v>4.1193690170508088e-001</v>
      </c>
      <c r="J780" s="44">
        <v>9.3726259116558368e-001</v>
      </c>
      <c r="K780" s="44">
        <v>1.0165870290881408e+000</v>
      </c>
      <c r="L780" s="44">
        <v>1.2956573425596248e+000</v>
      </c>
      <c r="M780" s="44">
        <v>1.193322568429741e+000</v>
      </c>
      <c r="N780" s="44">
        <v>1.5833629956818164e+000</v>
      </c>
      <c r="O780" s="44">
        <v>1.9400896881580744e+000</v>
      </c>
      <c r="P780" s="44">
        <v>1.9960821234513392e+000</v>
      </c>
      <c r="Q780" s="44">
        <v>2.2254368148328444e+000</v>
      </c>
    </row>
    <row r="781" spans="1:17" x14ac:dyDescent="0.25">
      <c r="A781" t="s">
        <v>26</v>
      </c>
      <c r="B781" t="s">
        <v>44</v>
      </c>
      <c r="C781" t="s">
        <v>226</v>
      </c>
      <c r="D781" t="s">
        <v>219</v>
      </c>
      <c r="E781" t="s">
        <v>35</v>
      </c>
      <c r="F781" t="s">
        <v>28</v>
      </c>
      <c r="G781" t="s">
        <v>31</v>
      </c>
      <c r="H781" s="44">
        <v>8.97e+002</v>
      </c>
      <c r="I781" s="44">
        <v>8.23e+002</v>
      </c>
      <c r="J781" s="44">
        <v>7.94e+002</v>
      </c>
      <c r="K781" s="44">
        <v>7.71e+002</v>
      </c>
      <c r="L781" s="44">
        <v>7.6e+002</v>
      </c>
      <c r="M781" s="44">
        <v>7.44e+002</v>
      </c>
      <c r="N781" s="44">
        <v>7.31e+002</v>
      </c>
      <c r="O781" s="44">
        <v>7.21e+002</v>
      </c>
      <c r="P781" s="44">
        <v>7.13e+002</v>
      </c>
      <c r="Q781" s="44">
        <v>7.05e+002</v>
      </c>
    </row>
    <row r="782" spans="1:17" x14ac:dyDescent="0.25">
      <c r="A782" t="s">
        <v>26</v>
      </c>
      <c r="B782" t="s">
        <v>44</v>
      </c>
      <c r="C782" t="s">
        <v>248</v>
      </c>
      <c r="D782" t="s">
        <v>244</v>
      </c>
      <c r="E782" t="s">
        <v>33</v>
      </c>
      <c r="F782" t="s">
        <v>28</v>
      </c>
      <c r="G782" t="s">
        <v>29</v>
      </c>
      <c r="H782" s="44">
        <v>8.6991499947451488e-002</v>
      </c>
      <c r="I782" s="44">
        <v>2.509876182941318e-001</v>
      </c>
      <c r="J782" s="44">
        <v>3.011866357172924e-001</v>
      </c>
      <c r="K782" s="44">
        <v>3.2421568036430776e-001</v>
      </c>
      <c r="L782" s="44">
        <v>4.8613333233749032e-001</v>
      </c>
      <c r="M782" s="44">
        <v>4.9922510975166704e-001</v>
      </c>
      <c r="N782" s="44">
        <v>5.2306025365185376e-001</v>
      </c>
      <c r="O782" s="44">
        <v>6.510971965777856e-001</v>
      </c>
      <c r="P782" s="44">
        <v>6.542895843547392e-001</v>
      </c>
      <c r="Q782" s="44">
        <v>6.9050056576324176e-001</v>
      </c>
    </row>
    <row r="783" spans="1:17" x14ac:dyDescent="0.25">
      <c r="A783" t="s">
        <v>26</v>
      </c>
      <c r="B783" t="s">
        <v>44</v>
      </c>
      <c r="C783" t="s">
        <v>248</v>
      </c>
      <c r="D783" t="s">
        <v>244</v>
      </c>
      <c r="E783" t="s">
        <v>33</v>
      </c>
      <c r="F783" t="s">
        <v>28</v>
      </c>
      <c r="G783" t="s">
        <v>30</v>
      </c>
      <c r="H783" s="44">
        <v>1.2392026652438948e+002</v>
      </c>
      <c r="I783" s="44">
        <v>9.6815081217346224e+001</v>
      </c>
      <c r="J783" s="44">
        <v>1.277864096414566e+002</v>
      </c>
      <c r="K783" s="44">
        <v>1.6574611051965596e+002</v>
      </c>
      <c r="L783" s="44">
        <v>1.4457969661021228e+002</v>
      </c>
      <c r="M783" s="44">
        <v>1.7386851995721204e+002</v>
      </c>
      <c r="N783" s="44">
        <v>1.9846552671973724e+002</v>
      </c>
      <c r="O783" s="44">
        <v>1.8505371193530284e+002</v>
      </c>
      <c r="P783" s="44">
        <v>2.1064330064520124e+002</v>
      </c>
      <c r="Q783" s="44">
        <v>2.2426398442419344e+002</v>
      </c>
    </row>
    <row r="784" spans="1:17" x14ac:dyDescent="0.25">
      <c r="A784" t="s">
        <v>26</v>
      </c>
      <c r="B784" t="s">
        <v>44</v>
      </c>
      <c r="C784" t="s">
        <v>248</v>
      </c>
      <c r="D784" t="s">
        <v>244</v>
      </c>
      <c r="E784" t="s">
        <v>33</v>
      </c>
      <c r="F784" t="s">
        <v>28</v>
      </c>
      <c r="G784" t="s">
        <v>31</v>
      </c>
      <c r="H784" s="44">
        <v>7.09e+002</v>
      </c>
      <c r="I784" s="44">
        <v>6.67e+002</v>
      </c>
      <c r="J784" s="44">
        <v>6.41e+002</v>
      </c>
      <c r="K784" s="44">
        <v>6.25e+002</v>
      </c>
      <c r="L784" s="44">
        <v>6.11e+002</v>
      </c>
      <c r="M784" s="44">
        <v>5.98e+002</v>
      </c>
      <c r="N784" s="44">
        <v>5.87e+002</v>
      </c>
      <c r="O784" s="44">
        <v>5.78e+002</v>
      </c>
      <c r="P784" s="44">
        <v>5.7e+002</v>
      </c>
      <c r="Q784" s="44">
        <v>5.61e+002</v>
      </c>
    </row>
    <row r="785" spans="1:17" x14ac:dyDescent="0.25">
      <c r="A785" t="s">
        <v>26</v>
      </c>
      <c r="B785" t="s">
        <v>44</v>
      </c>
      <c r="C785" t="s">
        <v>249</v>
      </c>
      <c r="D785" t="s">
        <v>244</v>
      </c>
      <c r="E785" t="s">
        <v>34</v>
      </c>
      <c r="F785" t="s">
        <v>28</v>
      </c>
      <c r="G785" t="s">
        <v>29</v>
      </c>
      <c r="H785" s="44">
        <v>0.e+000</v>
      </c>
      <c r="I785" s="44">
        <v>0.e+000</v>
      </c>
      <c r="J785" s="44">
        <v>0.e+000</v>
      </c>
      <c r="K785" s="44">
        <v>0.e+000</v>
      </c>
      <c r="L785" s="44">
        <v>6.4655064896191024e-002</v>
      </c>
      <c r="M785" s="44">
        <v>7.8945253279454112e-002</v>
      </c>
      <c r="N785" s="44">
        <v>2.0106594384255296e-001</v>
      </c>
      <c r="O785" s="44">
        <v>2.0413637577245824e-001</v>
      </c>
      <c r="P785" s="44">
        <v>3.36819961918699e-001</v>
      </c>
      <c r="Q785" s="44">
        <v>5.4969646745582336e-001</v>
      </c>
    </row>
    <row r="786" spans="1:17" x14ac:dyDescent="0.25">
      <c r="A786" t="s">
        <v>26</v>
      </c>
      <c r="B786" t="s">
        <v>44</v>
      </c>
      <c r="C786" t="s">
        <v>249</v>
      </c>
      <c r="D786" t="s">
        <v>244</v>
      </c>
      <c r="E786" t="s">
        <v>34</v>
      </c>
      <c r="F786" t="s">
        <v>28</v>
      </c>
      <c r="G786" t="s">
        <v>30</v>
      </c>
      <c r="L786" s="44">
        <v>6.6157918952903528e+002</v>
      </c>
      <c r="M786" s="44">
        <v>1.2082855638253056e+003</v>
      </c>
      <c r="N786" s="44">
        <v>7.5393758672658256e+002</v>
      </c>
      <c r="O786" s="44">
        <v>1.01137006899392e+003</v>
      </c>
      <c r="P786" s="44">
        <v>7.7866483991211856e+002</v>
      </c>
      <c r="Q786" s="44">
        <v>5.876660731122364e+002</v>
      </c>
    </row>
    <row r="787" spans="1:17" x14ac:dyDescent="0.25">
      <c r="A787" t="s">
        <v>26</v>
      </c>
      <c r="B787" t="s">
        <v>44</v>
      </c>
      <c r="C787" t="s">
        <v>249</v>
      </c>
      <c r="D787" t="s">
        <v>244</v>
      </c>
      <c r="E787" t="s">
        <v>34</v>
      </c>
      <c r="F787" t="s">
        <v>28</v>
      </c>
      <c r="G787" t="s">
        <v>31</v>
      </c>
      <c r="H787" s="44">
        <v>8.02e+002</v>
      </c>
      <c r="I787" s="44">
        <v>8.02e+002</v>
      </c>
      <c r="J787" s="44">
        <v>8.02e+002</v>
      </c>
      <c r="K787" s="44">
        <v>8.02e+002</v>
      </c>
      <c r="L787" s="44">
        <v>6.86e+002</v>
      </c>
      <c r="M787" s="44">
        <v>6.46e+002</v>
      </c>
      <c r="N787" s="44">
        <v>6.19e+002</v>
      </c>
      <c r="O787" s="44">
        <v>6.01e+002</v>
      </c>
      <c r="P787" s="44">
        <v>5.86e+002</v>
      </c>
      <c r="Q787" s="44">
        <v>5.72e+002</v>
      </c>
    </row>
    <row r="788" spans="1:17" x14ac:dyDescent="0.25">
      <c r="A788" t="s">
        <v>26</v>
      </c>
      <c r="B788" t="s">
        <v>44</v>
      </c>
      <c r="C788" t="s">
        <v>250</v>
      </c>
      <c r="D788" t="s">
        <v>244</v>
      </c>
      <c r="E788" t="s">
        <v>35</v>
      </c>
      <c r="F788" t="s">
        <v>28</v>
      </c>
      <c r="G788" t="s">
        <v>29</v>
      </c>
      <c r="H788" s="44">
        <v>1.765827006554153e-002</v>
      </c>
      <c r="I788" s="44">
        <v>2.9652656363654248e-002</v>
      </c>
      <c r="J788" s="44">
        <v>7.267519936460736e-002</v>
      </c>
      <c r="K788" s="44">
        <v>1.0271047172467788e-001</v>
      </c>
      <c r="L788" s="44">
        <v>1.2739712256098976e-001</v>
      </c>
      <c r="M788" s="44">
        <v>1.5467630936779002e-001</v>
      </c>
      <c r="N788" s="44">
        <v>1.8269255295897204e-001</v>
      </c>
      <c r="O788" s="44">
        <v>2.0341241786468264e-001</v>
      </c>
      <c r="P788" s="44">
        <v>2.260583666948364e-001</v>
      </c>
      <c r="Q788" s="44">
        <v>2.7058736640324796e-001</v>
      </c>
    </row>
    <row r="789" spans="1:17" x14ac:dyDescent="0.25">
      <c r="A789" t="s">
        <v>26</v>
      </c>
      <c r="B789" t="s">
        <v>44</v>
      </c>
      <c r="C789" t="s">
        <v>250</v>
      </c>
      <c r="D789" t="s">
        <v>244</v>
      </c>
      <c r="E789" t="s">
        <v>35</v>
      </c>
      <c r="F789" t="s">
        <v>28</v>
      </c>
      <c r="G789" t="s">
        <v>30</v>
      </c>
      <c r="H789" s="44">
        <v>1.4302546793494938e+000</v>
      </c>
      <c r="I789" s="44">
        <v>4.2543601218922552e+000</v>
      </c>
      <c r="J789" s="44">
        <v>2.533003837868962e+000</v>
      </c>
      <c r="K789" s="44">
        <v>2.3732177523552288e+000</v>
      </c>
      <c r="L789" s="44">
        <v>2.85752554141786e+000</v>
      </c>
      <c r="M789" s="44">
        <v>2.9829743478089804e+000</v>
      </c>
      <c r="N789" s="44">
        <v>3.088491024554148e+000</v>
      </c>
      <c r="O789" s="44">
        <v>3.3287107784620096e+000</v>
      </c>
      <c r="P789" s="44">
        <v>3.35677526791397e+000</v>
      </c>
      <c r="Q789" s="44">
        <v>3.185871874368466e+000</v>
      </c>
    </row>
    <row r="790" spans="1:17" x14ac:dyDescent="0.25">
      <c r="A790" t="s">
        <v>26</v>
      </c>
      <c r="B790" t="s">
        <v>44</v>
      </c>
      <c r="C790" t="s">
        <v>250</v>
      </c>
      <c r="D790" t="s">
        <v>244</v>
      </c>
      <c r="E790" t="s">
        <v>35</v>
      </c>
      <c r="F790" t="s">
        <v>28</v>
      </c>
      <c r="G790" t="s">
        <v>31</v>
      </c>
      <c r="H790" s="44">
        <v>8.3e+002</v>
      </c>
      <c r="I790" s="44">
        <v>7.98e+002</v>
      </c>
      <c r="J790" s="44">
        <v>7.69e+002</v>
      </c>
      <c r="K790" s="44">
        <v>7.47e+002</v>
      </c>
      <c r="L790" s="44">
        <v>7.28e+002</v>
      </c>
      <c r="M790" s="44">
        <v>7.19e+002</v>
      </c>
      <c r="N790" s="44">
        <v>7.1e+002</v>
      </c>
      <c r="O790" s="44">
        <v>7.04e+002</v>
      </c>
      <c r="P790" s="44">
        <v>6.97e+002</v>
      </c>
      <c r="Q790" s="44">
        <v>6.92e+002</v>
      </c>
    </row>
    <row r="791" spans="1:17" x14ac:dyDescent="0.25">
      <c r="A791" t="s">
        <v>26</v>
      </c>
      <c r="B791" t="s">
        <v>44</v>
      </c>
      <c r="C791" t="s">
        <v>283</v>
      </c>
      <c r="D791" t="s">
        <v>282</v>
      </c>
      <c r="E791" t="s">
        <v>33</v>
      </c>
      <c r="F791" t="s">
        <v>28</v>
      </c>
      <c r="G791" t="s">
        <v>29</v>
      </c>
      <c r="H791" s="44">
        <v>1.e+000</v>
      </c>
      <c r="I791" s="44">
        <v>1.e+000</v>
      </c>
      <c r="J791" s="44">
        <v>1.e+000</v>
      </c>
      <c r="K791" s="44">
        <v>1.e+000</v>
      </c>
      <c r="L791" s="44">
        <v>1.e+000</v>
      </c>
      <c r="M791" s="44">
        <v>1.e+000</v>
      </c>
      <c r="N791" s="44">
        <v>1.e+000</v>
      </c>
      <c r="O791" s="44">
        <v>1.e+000</v>
      </c>
      <c r="P791" s="44">
        <v>1.e+000</v>
      </c>
      <c r="Q791" s="44">
        <v>1.e+000</v>
      </c>
    </row>
    <row r="792" spans="1:17" x14ac:dyDescent="0.25">
      <c r="A792" t="s">
        <v>26</v>
      </c>
      <c r="B792" t="s">
        <v>44</v>
      </c>
      <c r="C792" t="s">
        <v>283</v>
      </c>
      <c r="D792" t="s">
        <v>282</v>
      </c>
      <c r="E792" t="s">
        <v>33</v>
      </c>
      <c r="F792" t="s">
        <v>28</v>
      </c>
      <c r="G792" t="s">
        <v>30</v>
      </c>
      <c r="H792" s="44">
        <v>1.3723969419225922e+001</v>
      </c>
      <c r="I792" s="44">
        <v>3.5493288736371148e+001</v>
      </c>
      <c r="J792" s="44">
        <v>5.9384160114677904e+001</v>
      </c>
      <c r="K792" s="44">
        <v>8.7798390599887056e+001</v>
      </c>
      <c r="L792" s="44">
        <v>1.0625519091264498e+002</v>
      </c>
      <c r="M792" s="44">
        <v>1.2776080535163544e+002</v>
      </c>
      <c r="N792" s="44">
        <v>1.5633764823422096e+002</v>
      </c>
      <c r="O792" s="44">
        <v>1.7733416228660788e+002</v>
      </c>
      <c r="P792" s="44">
        <v>1.9975108596498848e+002</v>
      </c>
      <c r="Q792" s="44">
        <v>2.225916771643282e+002</v>
      </c>
    </row>
    <row r="793" spans="1:17" x14ac:dyDescent="0.25">
      <c r="A793" t="s">
        <v>26</v>
      </c>
      <c r="B793" t="s">
        <v>44</v>
      </c>
      <c r="C793" t="s">
        <v>283</v>
      </c>
      <c r="D793" t="s">
        <v>282</v>
      </c>
      <c r="E793" t="s">
        <v>33</v>
      </c>
      <c r="F793" t="s">
        <v>28</v>
      </c>
      <c r="G793" t="s">
        <v>31</v>
      </c>
      <c r="H793" s="44">
        <v>6.67e+002</v>
      </c>
      <c r="I793" s="44">
        <v>6.43e+002</v>
      </c>
      <c r="J793" s="44">
        <v>6.3e+002</v>
      </c>
      <c r="K793" s="44">
        <v>6.14e+002</v>
      </c>
      <c r="L793" s="44">
        <v>5.97e+002</v>
      </c>
      <c r="M793" s="44">
        <v>5.88e+002</v>
      </c>
      <c r="N793" s="44">
        <v>5.81e+002</v>
      </c>
      <c r="O793" s="44">
        <v>5.72e+002</v>
      </c>
      <c r="P793" s="44">
        <v>5.61e+002</v>
      </c>
      <c r="Q793" s="44">
        <v>5.56e+002</v>
      </c>
    </row>
    <row r="794" spans="1:17" x14ac:dyDescent="0.25">
      <c r="A794" t="s">
        <v>26</v>
      </c>
      <c r="B794" t="s">
        <v>44</v>
      </c>
      <c r="C794" t="s">
        <v>284</v>
      </c>
      <c r="D794" t="s">
        <v>282</v>
      </c>
      <c r="E794" t="s">
        <v>34</v>
      </c>
      <c r="F794" t="s">
        <v>28</v>
      </c>
      <c r="G794" t="s">
        <v>29</v>
      </c>
      <c r="H794" s="44">
        <v>0.e+000</v>
      </c>
      <c r="I794" s="44">
        <v>1.e+000</v>
      </c>
      <c r="J794" s="44">
        <v>1.e+000</v>
      </c>
      <c r="K794" s="44">
        <v>1.e+000</v>
      </c>
      <c r="L794" s="44">
        <v>1.e+000</v>
      </c>
      <c r="M794" s="44">
        <v>1.e+000</v>
      </c>
      <c r="N794" s="44">
        <v>1.e+000</v>
      </c>
      <c r="O794" s="44">
        <v>1.e+000</v>
      </c>
      <c r="P794" s="44">
        <v>1.e+000</v>
      </c>
      <c r="Q794" s="44">
        <v>1.e+000</v>
      </c>
    </row>
    <row r="795" spans="1:17" x14ac:dyDescent="0.25">
      <c r="A795" t="s">
        <v>26</v>
      </c>
      <c r="B795" t="s">
        <v>44</v>
      </c>
      <c r="C795" t="s">
        <v>284</v>
      </c>
      <c r="D795" t="s">
        <v>282</v>
      </c>
      <c r="E795" t="s">
        <v>34</v>
      </c>
      <c r="F795" t="s">
        <v>28</v>
      </c>
      <c r="G795" t="s">
        <v>30</v>
      </c>
      <c r="I795" s="44">
        <v>7.6759546303850112e+001</v>
      </c>
      <c r="J795" s="44">
        <v>1.2872832179794202e+002</v>
      </c>
      <c r="K795" s="44">
        <v>1.8249705255401452e+002</v>
      </c>
      <c r="L795" s="44">
        <v>2.303012842443222e+002</v>
      </c>
      <c r="M795" s="44">
        <v>2.9054708018632072e+002</v>
      </c>
      <c r="N795" s="44">
        <v>3.3394215637253608e+002</v>
      </c>
      <c r="O795" s="44">
        <v>3.8695566988604968e+002</v>
      </c>
      <c r="P795" s="44">
        <v>4.3592184004842224e+002</v>
      </c>
      <c r="Q795" s="44">
        <v>4.8872032158741008e+002</v>
      </c>
    </row>
    <row r="796" spans="1:17" x14ac:dyDescent="0.25">
      <c r="A796" t="s">
        <v>26</v>
      </c>
      <c r="B796" t="s">
        <v>44</v>
      </c>
      <c r="C796" t="s">
        <v>284</v>
      </c>
      <c r="D796" t="s">
        <v>282</v>
      </c>
      <c r="E796" t="s">
        <v>34</v>
      </c>
      <c r="F796" t="s">
        <v>28</v>
      </c>
      <c r="G796" t="s">
        <v>31</v>
      </c>
      <c r="H796" s="44">
        <v>6.78e+002</v>
      </c>
      <c r="I796" s="44">
        <v>6.28e+002</v>
      </c>
      <c r="J796" s="44">
        <v>6.05e+002</v>
      </c>
      <c r="K796" s="44">
        <v>5.94e+002</v>
      </c>
      <c r="L796" s="44">
        <v>5.81e+002</v>
      </c>
      <c r="M796" s="44">
        <v>5.65e+002</v>
      </c>
      <c r="N796" s="44">
        <v>5.59e+002</v>
      </c>
      <c r="O796" s="44">
        <v>5.49e+002</v>
      </c>
      <c r="P796" s="44">
        <v>5.44e+002</v>
      </c>
      <c r="Q796" s="44">
        <v>5.35e+002</v>
      </c>
    </row>
    <row r="797" spans="1:17" x14ac:dyDescent="0.25">
      <c r="A797" t="s">
        <v>26</v>
      </c>
      <c r="B797" t="s">
        <v>44</v>
      </c>
      <c r="C797" t="s">
        <v>285</v>
      </c>
      <c r="D797" t="s">
        <v>282</v>
      </c>
      <c r="E797" t="s">
        <v>35</v>
      </c>
      <c r="F797" t="s">
        <v>28</v>
      </c>
      <c r="G797" t="s">
        <v>29</v>
      </c>
      <c r="H797" s="44">
        <v>0.e+000</v>
      </c>
      <c r="I797" s="44">
        <v>0.e+000</v>
      </c>
      <c r="J797" s="44">
        <v>2.0990063477110112e-001</v>
      </c>
      <c r="K797" s="44">
        <v>3.0051813471502592e-001</v>
      </c>
      <c r="L797" s="44">
        <v>3.0051813471502592e-001</v>
      </c>
      <c r="M797" s="44">
        <v>3.5284749792521816e-001</v>
      </c>
      <c r="N797" s="44">
        <v>3.5284749792521816e-001</v>
      </c>
      <c r="O797" s="44">
        <v>3.5284749792521816e-001</v>
      </c>
      <c r="P797" s="44">
        <v>3.5900829165077876e-001</v>
      </c>
      <c r="Q797" s="44">
        <v>3.5900829165077876e-001</v>
      </c>
    </row>
    <row r="798" spans="1:17" x14ac:dyDescent="0.25">
      <c r="A798" t="s">
        <v>26</v>
      </c>
      <c r="B798" t="s">
        <v>44</v>
      </c>
      <c r="C798" t="s">
        <v>285</v>
      </c>
      <c r="D798" t="s">
        <v>282</v>
      </c>
      <c r="E798" t="s">
        <v>35</v>
      </c>
      <c r="F798" t="s">
        <v>28</v>
      </c>
      <c r="G798" t="s">
        <v>30</v>
      </c>
      <c r="J798" s="44">
        <v>1.3694165419961528e-001</v>
      </c>
      <c r="K798" s="44">
        <v>9.564860426929392e-002</v>
      </c>
      <c r="L798" s="44">
        <v>5.630317957904164e-001</v>
      </c>
      <c r="M798" s="44">
        <v>9.0415951518233616e-001</v>
      </c>
      <c r="N798" s="44">
        <v>1.2810162524103148e+000</v>
      </c>
      <c r="O798" s="44">
        <v>1.721537092365393e+000</v>
      </c>
      <c r="P798" s="44">
        <v>2.0784722077597504e+000</v>
      </c>
      <c r="Q798" s="44">
        <v>2.6586729699897956e+000</v>
      </c>
    </row>
    <row r="799" spans="1:17" x14ac:dyDescent="0.25">
      <c r="A799" t="s">
        <v>26</v>
      </c>
      <c r="B799" t="s">
        <v>44</v>
      </c>
      <c r="C799" t="s">
        <v>285</v>
      </c>
      <c r="D799" t="s">
        <v>282</v>
      </c>
      <c r="E799" t="s">
        <v>35</v>
      </c>
      <c r="F799" t="s">
        <v>28</v>
      </c>
      <c r="G799" t="s">
        <v>31</v>
      </c>
      <c r="H799" s="44">
        <v>8.16e+002</v>
      </c>
      <c r="I799" s="44">
        <v>8.15e+002</v>
      </c>
      <c r="J799" s="44">
        <v>7.88e+002</v>
      </c>
      <c r="K799" s="44">
        <v>7.77e+002</v>
      </c>
      <c r="L799" s="44">
        <v>7.43e+002</v>
      </c>
      <c r="M799" s="44">
        <v>7.27e+002</v>
      </c>
      <c r="N799" s="44">
        <v>7.24e+002</v>
      </c>
      <c r="O799" s="44">
        <v>7.13e+002</v>
      </c>
      <c r="P799" s="44">
        <v>6.99e+002</v>
      </c>
      <c r="Q799" s="44">
        <v>6.83e+002</v>
      </c>
    </row>
    <row r="800" spans="1:17" x14ac:dyDescent="0.25">
      <c r="A800" t="s">
        <v>102</v>
      </c>
      <c r="B800" t="s">
        <v>44</v>
      </c>
      <c r="C800" t="s">
        <v>119</v>
      </c>
      <c r="D800" t="s">
        <v>114</v>
      </c>
      <c r="E800" t="s">
        <v>33</v>
      </c>
      <c r="F800" t="s">
        <v>28</v>
      </c>
      <c r="G800" t="s">
        <v>29</v>
      </c>
      <c r="H800" s="44">
        <v>2.2696330791532804e-001</v>
      </c>
      <c r="I800" s="44">
        <v>2.7280809224198392e-001</v>
      </c>
      <c r="J800" s="44">
        <v>4.367804821096912e-001</v>
      </c>
      <c r="K800" s="44">
        <v>5.528155445327064e-001</v>
      </c>
      <c r="L800" s="44">
        <v>5.5834849466385e-001</v>
      </c>
      <c r="M800" s="44">
        <v>5.6437191036246888e-001</v>
      </c>
      <c r="N800" s="44">
        <v>5.6737188809357264e-001</v>
      </c>
      <c r="O800" s="44">
        <v>5.884824352018648e-001</v>
      </c>
      <c r="P800" s="44">
        <v>5.9091203593521712e-001</v>
      </c>
      <c r="Q800" s="44">
        <v>5.9567812958866408e-001</v>
      </c>
    </row>
    <row r="801" spans="1:17" x14ac:dyDescent="0.25">
      <c r="A801" t="s">
        <v>102</v>
      </c>
      <c r="B801" t="s">
        <v>44</v>
      </c>
      <c r="C801" t="s">
        <v>119</v>
      </c>
      <c r="D801" t="s">
        <v>114</v>
      </c>
      <c r="E801" t="s">
        <v>33</v>
      </c>
      <c r="F801" t="s">
        <v>28</v>
      </c>
      <c r="G801" t="s">
        <v>30</v>
      </c>
      <c r="H801" s="44">
        <v>3.3046631689198516e+001</v>
      </c>
      <c r="I801" s="44">
        <v>6.1068861474874576e+001</v>
      </c>
      <c r="J801" s="44">
        <v>6.0939186149758384e+001</v>
      </c>
      <c r="K801" s="44">
        <v>6.6583024444132048e+001</v>
      </c>
      <c r="L801" s="44">
        <v>8.400316310680376e+001</v>
      </c>
      <c r="M801" s="44">
        <v>1.0137430875710726e+002</v>
      </c>
      <c r="N801" s="44">
        <v>1.1921464373350078e+002</v>
      </c>
      <c r="O801" s="44">
        <v>1.32688143145101e+002</v>
      </c>
      <c r="P801" s="44">
        <v>1.505361617721865e+002</v>
      </c>
      <c r="Q801" s="44">
        <v>1.6702636671995824e+002</v>
      </c>
    </row>
    <row r="802" spans="1:17" x14ac:dyDescent="0.25">
      <c r="A802" t="s">
        <v>102</v>
      </c>
      <c r="B802" t="s">
        <v>44</v>
      </c>
      <c r="C802" t="s">
        <v>119</v>
      </c>
      <c r="D802" t="s">
        <v>114</v>
      </c>
      <c r="E802" t="s">
        <v>33</v>
      </c>
      <c r="F802" t="s">
        <v>28</v>
      </c>
      <c r="G802" t="s">
        <v>31</v>
      </c>
      <c r="H802" s="44">
        <v>5.57258e+002</v>
      </c>
      <c r="I802" s="44">
        <v>4.19162e+002</v>
      </c>
      <c r="J802" s="44">
        <v>3.34746e+002</v>
      </c>
      <c r="K802" s="44">
        <v>2.8553500000000004e+002</v>
      </c>
      <c r="L802" s="44">
        <v>2.4593699999999996e+002</v>
      </c>
      <c r="M802" s="44">
        <v>2.23085e+002</v>
      </c>
      <c r="N802" s="44">
        <v>1.99165e+002</v>
      </c>
      <c r="O802" s="44">
        <v>1.80451e+002</v>
      </c>
      <c r="P802" s="44">
        <v>1.6471600000000004e+002</v>
      </c>
      <c r="Q802" s="44">
        <v>1.51196e+002</v>
      </c>
    </row>
    <row r="803" spans="1:17" x14ac:dyDescent="0.25">
      <c r="A803" t="s">
        <v>102</v>
      </c>
      <c r="B803" t="s">
        <v>44</v>
      </c>
      <c r="C803" t="s">
        <v>120</v>
      </c>
      <c r="D803" t="s">
        <v>114</v>
      </c>
      <c r="E803" t="s">
        <v>34</v>
      </c>
      <c r="F803" t="s">
        <v>28</v>
      </c>
      <c r="G803" t="s">
        <v>29</v>
      </c>
      <c r="H803" s="44">
        <v>2.355525109957318e-001</v>
      </c>
      <c r="I803" s="44">
        <v>2.9114836585992056e-001</v>
      </c>
      <c r="J803" s="44">
        <v>2.9686924823913196e-001</v>
      </c>
      <c r="K803" s="44">
        <v>3.1347580228947404e-001</v>
      </c>
      <c r="L803" s="44">
        <v>3.24107345399208e-001</v>
      </c>
      <c r="M803" s="44">
        <v>3.2784303525174248e-001</v>
      </c>
      <c r="N803" s="44">
        <v>3.4584430664198644e-001</v>
      </c>
      <c r="O803" s="44">
        <v>3.5182230733037576e-001</v>
      </c>
      <c r="P803" s="44">
        <v>3.6303386150965072e-001</v>
      </c>
      <c r="Q803" s="44">
        <v>4.066811893665136e-001</v>
      </c>
    </row>
    <row r="804" spans="1:17" x14ac:dyDescent="0.25">
      <c r="A804" t="s">
        <v>102</v>
      </c>
      <c r="B804" t="s">
        <v>44</v>
      </c>
      <c r="C804" t="s">
        <v>120</v>
      </c>
      <c r="D804" t="s">
        <v>114</v>
      </c>
      <c r="E804" t="s">
        <v>34</v>
      </c>
      <c r="F804" t="s">
        <v>28</v>
      </c>
      <c r="G804" t="s">
        <v>30</v>
      </c>
      <c r="H804" s="44">
        <v>1.455559072432865e+002</v>
      </c>
      <c r="I804" s="44">
        <v>2.444575076566828e+002</v>
      </c>
      <c r="J804" s="44">
        <v>3.6797539295488472e+002</v>
      </c>
      <c r="K804" s="44">
        <v>4.703130214281796e+002</v>
      </c>
      <c r="L804" s="44">
        <v>5.75955624099164e+002</v>
      </c>
      <c r="M804" s="44">
        <v>6.8702436716724848e+002</v>
      </c>
      <c r="N804" s="44">
        <v>7.5947280028181984e+002</v>
      </c>
      <c r="O804" s="44">
        <v>8.5833569220637152e+002</v>
      </c>
      <c r="P804" s="44">
        <v>9.3910058059933472e+002</v>
      </c>
      <c r="Q804" s="44">
        <v>9.3423604073508416e+002</v>
      </c>
    </row>
    <row r="805" spans="1:17" x14ac:dyDescent="0.25">
      <c r="A805" t="s">
        <v>102</v>
      </c>
      <c r="B805" t="s">
        <v>44</v>
      </c>
      <c r="C805" t="s">
        <v>120</v>
      </c>
      <c r="D805" t="s">
        <v>114</v>
      </c>
      <c r="E805" t="s">
        <v>34</v>
      </c>
      <c r="F805" t="s">
        <v>28</v>
      </c>
      <c r="G805" t="s">
        <v>31</v>
      </c>
      <c r="H805" s="44">
        <v>4.6085e+002</v>
      </c>
      <c r="I805" s="44">
        <v>3.52825e+002</v>
      </c>
      <c r="J805" s="44">
        <v>2.93824e+002</v>
      </c>
      <c r="K805" s="44">
        <v>2.48641e+002</v>
      </c>
      <c r="L805" s="44">
        <v>2.2011600000000004e+002</v>
      </c>
      <c r="M805" s="44">
        <v>1.955e+002</v>
      </c>
      <c r="N805" s="44">
        <v>1.77053e+002</v>
      </c>
      <c r="O805" s="44">
        <v>1.60081e+002</v>
      </c>
      <c r="P805" s="44">
        <v>1.4706399999999996e+002</v>
      </c>
      <c r="Q805" s="44">
        <v>1.34865e+002</v>
      </c>
    </row>
    <row r="806" spans="1:17" x14ac:dyDescent="0.25">
      <c r="A806" t="s">
        <v>102</v>
      </c>
      <c r="B806" t="s">
        <v>44</v>
      </c>
      <c r="C806" t="s">
        <v>121</v>
      </c>
      <c r="D806" t="s">
        <v>114</v>
      </c>
      <c r="E806" t="s">
        <v>35</v>
      </c>
      <c r="F806" t="s">
        <v>28</v>
      </c>
      <c r="G806" t="s">
        <v>29</v>
      </c>
      <c r="H806" s="44">
        <v>1.904786768128872e-001</v>
      </c>
      <c r="I806" s="44">
        <v>1.904786768128872e-001</v>
      </c>
      <c r="J806" s="44">
        <v>2.639607507574156e-001</v>
      </c>
      <c r="K806" s="44">
        <v>3.2372319597284364e-001</v>
      </c>
      <c r="L806" s="44">
        <v>3.8226663683547904e-001</v>
      </c>
      <c r="M806" s="44">
        <v>4.36907405439454e-001</v>
      </c>
      <c r="N806" s="44">
        <v>4.741096678599792e-001</v>
      </c>
      <c r="O806" s="44">
        <v>5.1559502061749392e-001</v>
      </c>
      <c r="P806" s="44">
        <v>5.449822272492372e-001</v>
      </c>
      <c r="Q806" s="44">
        <v>5.817917826368072e-001</v>
      </c>
    </row>
    <row r="807" spans="1:17" x14ac:dyDescent="0.25">
      <c r="A807" t="s">
        <v>102</v>
      </c>
      <c r="B807" t="s">
        <v>44</v>
      </c>
      <c r="C807" t="s">
        <v>121</v>
      </c>
      <c r="D807" t="s">
        <v>114</v>
      </c>
      <c r="E807" t="s">
        <v>35</v>
      </c>
      <c r="F807" t="s">
        <v>28</v>
      </c>
      <c r="G807" t="s">
        <v>30</v>
      </c>
      <c r="H807" s="44">
        <v>3.196225457891712e-003</v>
      </c>
      <c r="I807" s="44">
        <v>3.196225457891712e-003</v>
      </c>
      <c r="J807" s="44">
        <v>5.2935298526105432e-003</v>
      </c>
      <c r="K807" s="44">
        <v>5.1402753509291088e-002</v>
      </c>
      <c r="L807" s="44">
        <v>9.3317972530895776e-002</v>
      </c>
      <c r="M807" s="44">
        <v>1.302335855857339e-001</v>
      </c>
      <c r="N807" s="44">
        <v>2.001422442732456e-001</v>
      </c>
      <c r="O807" s="44">
        <v>2.3288350830964032e-001</v>
      </c>
      <c r="P807" s="44">
        <v>2.9270027139428556e-001</v>
      </c>
      <c r="Q807" s="44">
        <v>3.4123543506629644e-001</v>
      </c>
    </row>
    <row r="808" spans="1:17" x14ac:dyDescent="0.25">
      <c r="A808" t="s">
        <v>102</v>
      </c>
      <c r="B808" t="s">
        <v>44</v>
      </c>
      <c r="C808" t="s">
        <v>121</v>
      </c>
      <c r="D808" t="s">
        <v>114</v>
      </c>
      <c r="E808" t="s">
        <v>35</v>
      </c>
      <c r="F808" t="s">
        <v>28</v>
      </c>
      <c r="G808" t="s">
        <v>31</v>
      </c>
      <c r="H808" s="44">
        <v>9.82011e+002</v>
      </c>
      <c r="I808" s="44">
        <v>9.82011e+002</v>
      </c>
      <c r="J808" s="44">
        <v>9.56466e+002</v>
      </c>
      <c r="K808" s="44">
        <v>9.1299400000000016e+002</v>
      </c>
      <c r="L808" s="44">
        <v>8.71079e+002</v>
      </c>
      <c r="M808" s="44">
        <v>8.31984e+002</v>
      </c>
      <c r="N808" s="44">
        <v>7.91366e+002</v>
      </c>
      <c r="O808" s="44">
        <v>7.6653200000000016e+002</v>
      </c>
      <c r="P808" s="44">
        <v>7.30138e+002</v>
      </c>
      <c r="Q808" s="44">
        <v>6.89217e+002</v>
      </c>
    </row>
    <row r="809" spans="1:17" x14ac:dyDescent="0.25">
      <c r="A809" t="s">
        <v>102</v>
      </c>
      <c r="B809" t="s">
        <v>44</v>
      </c>
      <c r="C809" t="s">
        <v>144</v>
      </c>
      <c r="D809" t="s">
        <v>139</v>
      </c>
      <c r="E809" t="s">
        <v>33</v>
      </c>
      <c r="F809" t="s">
        <v>28</v>
      </c>
      <c r="G809" t="s">
        <v>29</v>
      </c>
      <c r="H809" s="44">
        <v>3.8035939772390344e-001</v>
      </c>
      <c r="I809" s="44">
        <v>6.10608279950624e-001</v>
      </c>
      <c r="J809" s="44">
        <v>6.23584447714394e-001</v>
      </c>
      <c r="K809" s="44">
        <v>6.499374377984548e-001</v>
      </c>
      <c r="L809" s="44">
        <v>6.6078657271936112e-001</v>
      </c>
      <c r="M809" s="44">
        <v>7.0079760376665984e-001</v>
      </c>
      <c r="N809" s="44">
        <v>7.2050438039786752e-001</v>
      </c>
      <c r="O809" s="44">
        <v>7.298992600564928e-001</v>
      </c>
      <c r="P809" s="44">
        <v>7.3212574827308112e-001</v>
      </c>
      <c r="Q809" s="44">
        <v>7.3461571122036288e-001</v>
      </c>
    </row>
    <row r="810" spans="1:17" x14ac:dyDescent="0.25">
      <c r="A810" t="s">
        <v>102</v>
      </c>
      <c r="B810" t="s">
        <v>44</v>
      </c>
      <c r="C810" t="s">
        <v>144</v>
      </c>
      <c r="D810" t="s">
        <v>139</v>
      </c>
      <c r="E810" t="s">
        <v>33</v>
      </c>
      <c r="F810" t="s">
        <v>28</v>
      </c>
      <c r="G810" t="s">
        <v>30</v>
      </c>
      <c r="H810" s="44">
        <v>1.712542406767834e+001</v>
      </c>
      <c r="I810" s="44">
        <v>2.6209924885105472e+001</v>
      </c>
      <c r="J810" s="44">
        <v>4.137944159432436e+001</v>
      </c>
      <c r="K810" s="44">
        <v>5.4818279801285752e+001</v>
      </c>
      <c r="L810" s="44">
        <v>6.9303984671839536e+001</v>
      </c>
      <c r="M810" s="44">
        <v>7.9677887077580304e+001</v>
      </c>
      <c r="N810" s="44">
        <v>9.1565605170939824e+001</v>
      </c>
      <c r="O810" s="44">
        <v>1.0449942554658874e+002</v>
      </c>
      <c r="P810" s="44">
        <v>1.183721583618804e+002</v>
      </c>
      <c r="Q810" s="44">
        <v>1.3207359522635652e+002</v>
      </c>
    </row>
    <row r="811" spans="1:17" x14ac:dyDescent="0.25">
      <c r="A811" t="s">
        <v>102</v>
      </c>
      <c r="B811" t="s">
        <v>44</v>
      </c>
      <c r="C811" t="s">
        <v>144</v>
      </c>
      <c r="D811" t="s">
        <v>139</v>
      </c>
      <c r="E811" t="s">
        <v>33</v>
      </c>
      <c r="F811" t="s">
        <v>28</v>
      </c>
      <c r="G811" t="s">
        <v>31</v>
      </c>
      <c r="H811" s="44">
        <v>5.77126e+002</v>
      </c>
      <c r="I811" s="44">
        <v>4.2663796999999992e+002</v>
      </c>
      <c r="J811" s="44">
        <v>3.5317121e+002</v>
      </c>
      <c r="K811" s="44">
        <v>3.0127238e+002</v>
      </c>
      <c r="L811" s="44">
        <v>2.5626460999999996e+002</v>
      </c>
      <c r="M811" s="44">
        <v>2.2923062e+002</v>
      </c>
      <c r="N811" s="44">
        <v>2.03162e+002</v>
      </c>
      <c r="O811" s="44">
        <v>1.8509e+002</v>
      </c>
      <c r="P811" s="44">
        <v>1.68433e+002</v>
      </c>
      <c r="Q811" s="44">
        <v>1.55071e+002</v>
      </c>
    </row>
    <row r="812" spans="1:17" x14ac:dyDescent="0.25">
      <c r="A812" t="s">
        <v>102</v>
      </c>
      <c r="B812" t="s">
        <v>44</v>
      </c>
      <c r="C812" t="s">
        <v>145</v>
      </c>
      <c r="D812" t="s">
        <v>139</v>
      </c>
      <c r="E812" t="s">
        <v>34</v>
      </c>
      <c r="F812" t="s">
        <v>28</v>
      </c>
      <c r="G812" t="s">
        <v>29</v>
      </c>
      <c r="H812" s="44">
        <v>9.8779453868678592e-002</v>
      </c>
      <c r="I812" s="44">
        <v>1.5490294232159738e-001</v>
      </c>
      <c r="J812" s="44">
        <v>6.012100059031424e-001</v>
      </c>
      <c r="K812" s="44">
        <v>6.0739063591378408e-001</v>
      </c>
      <c r="L812" s="44">
        <v>6.1159935209862704e-001</v>
      </c>
      <c r="M812" s="44">
        <v>6.3844220958828912e-001</v>
      </c>
      <c r="N812" s="44">
        <v>6.8017290890938136e-001</v>
      </c>
      <c r="O812" s="44">
        <v>6.8167742661097216e-001</v>
      </c>
      <c r="P812" s="44">
        <v>6.889074700102852e-001</v>
      </c>
      <c r="Q812" s="44">
        <v>6.8976789680041072e-001</v>
      </c>
    </row>
    <row r="813" spans="1:17" x14ac:dyDescent="0.25">
      <c r="A813" t="s">
        <v>102</v>
      </c>
      <c r="B813" t="s">
        <v>44</v>
      </c>
      <c r="C813" t="s">
        <v>145</v>
      </c>
      <c r="D813" t="s">
        <v>139</v>
      </c>
      <c r="E813" t="s">
        <v>34</v>
      </c>
      <c r="F813" t="s">
        <v>28</v>
      </c>
      <c r="G813" t="s">
        <v>30</v>
      </c>
      <c r="H813" s="44">
        <v>3.379477209377568e+002</v>
      </c>
      <c r="I813" s="44">
        <v>4.5308593193608224e+002</v>
      </c>
      <c r="J813" s="44">
        <v>1.7664013315907276e+002</v>
      </c>
      <c r="K813" s="44">
        <v>2.357372751787186e+002</v>
      </c>
      <c r="L813" s="44">
        <v>2.9562667753958516e+002</v>
      </c>
      <c r="M813" s="44">
        <v>3.3932523158732744e+002</v>
      </c>
      <c r="N813" s="44">
        <v>3.7380169674232336e+002</v>
      </c>
      <c r="O813" s="44">
        <v>4.2847594794965912e+002</v>
      </c>
      <c r="P813" s="44">
        <v>4.7802592689404528e+002</v>
      </c>
      <c r="Q813" s="44">
        <v>5.3238353688472384e+002</v>
      </c>
    </row>
    <row r="814" spans="1:17" x14ac:dyDescent="0.25">
      <c r="A814" t="s">
        <v>102</v>
      </c>
      <c r="B814" t="s">
        <v>44</v>
      </c>
      <c r="C814" t="s">
        <v>145</v>
      </c>
      <c r="D814" t="s">
        <v>139</v>
      </c>
      <c r="E814" t="s">
        <v>34</v>
      </c>
      <c r="F814" t="s">
        <v>28</v>
      </c>
      <c r="G814" t="s">
        <v>31</v>
      </c>
      <c r="H814" s="44">
        <v>4.6102011e+002</v>
      </c>
      <c r="I814" s="44">
        <v>3.5405506000000008e+002</v>
      </c>
      <c r="J814" s="44">
        <v>2.9481414999999992e+002</v>
      </c>
      <c r="K814" s="44">
        <v>2.5436796e+002</v>
      </c>
      <c r="L814" s="44">
        <v>2.2847179e+002</v>
      </c>
      <c r="M814" s="44">
        <v>2.05094e+002</v>
      </c>
      <c r="N814" s="44">
        <v>1.8540074e+002</v>
      </c>
      <c r="O814" s="44">
        <v>1.70475e+002</v>
      </c>
      <c r="P814" s="44">
        <v>1.5705043000000004e+002</v>
      </c>
      <c r="Q814" s="44">
        <v>1.4441049000000004e+002</v>
      </c>
    </row>
    <row r="815" spans="1:17" x14ac:dyDescent="0.25">
      <c r="A815" t="s">
        <v>102</v>
      </c>
      <c r="B815" t="s">
        <v>44</v>
      </c>
      <c r="C815" t="s">
        <v>146</v>
      </c>
      <c r="D815" t="s">
        <v>139</v>
      </c>
      <c r="E815" t="s">
        <v>35</v>
      </c>
      <c r="F815" t="s">
        <v>28</v>
      </c>
      <c r="G815" t="s">
        <v>29</v>
      </c>
      <c r="H815" s="44">
        <v>8.7079394915656128e-002</v>
      </c>
      <c r="I815" s="44">
        <v>1.6857689678677548e-001</v>
      </c>
      <c r="J815" s="44">
        <v>2.2625172073627128e-001</v>
      </c>
      <c r="K815" s="44">
        <v>2.586857718893326e-001</v>
      </c>
      <c r="L815" s="44">
        <v>3.3323095046282456e-001</v>
      </c>
      <c r="M815" s="44">
        <v>3.762342301098968e-001</v>
      </c>
      <c r="N815" s="44">
        <v>4.2007765464373296e-001</v>
      </c>
      <c r="O815" s="44">
        <v>4.7078433727370512e-001</v>
      </c>
      <c r="P815" s="44">
        <v>4.8996949227334384e-001</v>
      </c>
      <c r="Q815" s="44">
        <v>5.3762084896349992e-001</v>
      </c>
    </row>
    <row r="816" spans="1:17" x14ac:dyDescent="0.25">
      <c r="A816" t="s">
        <v>102</v>
      </c>
      <c r="B816" t="s">
        <v>44</v>
      </c>
      <c r="C816" t="s">
        <v>146</v>
      </c>
      <c r="D816" t="s">
        <v>139</v>
      </c>
      <c r="E816" t="s">
        <v>35</v>
      </c>
      <c r="F816" t="s">
        <v>28</v>
      </c>
      <c r="G816" t="s">
        <v>30</v>
      </c>
      <c r="H816" s="44">
        <v>5.5222982877695664e-002</v>
      </c>
      <c r="I816" s="44">
        <v>8.4621151728223104e-002</v>
      </c>
      <c r="J816" s="44">
        <v>1.5555772960437172e-001</v>
      </c>
      <c r="K816" s="44">
        <v>2.5676988712208524e-001</v>
      </c>
      <c r="L816" s="44">
        <v>2.575374640954194e-001</v>
      </c>
      <c r="M816" s="44">
        <v>2.846560548974062e-001</v>
      </c>
      <c r="N816" s="44">
        <v>3.502482786153838e-001</v>
      </c>
      <c r="O816" s="44">
        <v>3.777030940422468e-001</v>
      </c>
      <c r="P816" s="44">
        <v>4.4674692967898448e-001</v>
      </c>
      <c r="Q816" s="44">
        <v>4.6691931627361024e-001</v>
      </c>
    </row>
    <row r="817" spans="1:17" x14ac:dyDescent="0.25">
      <c r="A817" t="s">
        <v>102</v>
      </c>
      <c r="B817" t="s">
        <v>44</v>
      </c>
      <c r="C817" t="s">
        <v>146</v>
      </c>
      <c r="D817" t="s">
        <v>139</v>
      </c>
      <c r="E817" t="s">
        <v>35</v>
      </c>
      <c r="F817" t="s">
        <v>28</v>
      </c>
      <c r="G817" t="s">
        <v>31</v>
      </c>
      <c r="H817" s="44">
        <v>9.7870753e+002</v>
      </c>
      <c r="I817" s="44">
        <v>9.5224e+002</v>
      </c>
      <c r="J817" s="44">
        <v>9.1187873e+002</v>
      </c>
      <c r="K817" s="44">
        <v>8.8387801e+002</v>
      </c>
      <c r="L817" s="44">
        <v>8.5895047e+002</v>
      </c>
      <c r="M817" s="44">
        <v>8.2111787000000016e+002</v>
      </c>
      <c r="N817" s="44">
        <v>7.8874734e+002</v>
      </c>
      <c r="O817" s="44">
        <v>7.66499e+002</v>
      </c>
      <c r="P817" s="44">
        <v>7.4015700000000016e+002</v>
      </c>
      <c r="Q817" s="44">
        <v>7.148333e+002</v>
      </c>
    </row>
    <row r="818" spans="1:17" x14ac:dyDescent="0.25">
      <c r="A818" t="s">
        <v>102</v>
      </c>
      <c r="B818" t="s">
        <v>44</v>
      </c>
      <c r="C818" t="s">
        <v>170</v>
      </c>
      <c r="D818" t="s">
        <v>164</v>
      </c>
      <c r="E818" t="s">
        <v>33</v>
      </c>
      <c r="F818" t="s">
        <v>28</v>
      </c>
      <c r="G818" t="s">
        <v>29</v>
      </c>
      <c r="H818" s="44">
        <v>2.177908985528362e-001</v>
      </c>
      <c r="I818" s="44">
        <v>2.984056625190964e-001</v>
      </c>
      <c r="J818" s="44">
        <v>3.4547972001134156e-001</v>
      </c>
      <c r="K818" s="44">
        <v>4.14285786425112e-001</v>
      </c>
      <c r="L818" s="44">
        <v>4.2908694898680904e-001</v>
      </c>
      <c r="M818" s="44">
        <v>4.8933851073186368e-001</v>
      </c>
      <c r="N818" s="44">
        <v>4.9979473271578032e-001</v>
      </c>
      <c r="O818" s="44">
        <v>5.5778830061358872e-001</v>
      </c>
      <c r="P818" s="44">
        <v>6.1961968447179048e-001</v>
      </c>
      <c r="Q818" s="44">
        <v>6.469004102874524e-001</v>
      </c>
    </row>
    <row r="819" spans="1:17" x14ac:dyDescent="0.25">
      <c r="A819" t="s">
        <v>102</v>
      </c>
      <c r="B819" t="s">
        <v>44</v>
      </c>
      <c r="C819" t="s">
        <v>170</v>
      </c>
      <c r="D819" t="s">
        <v>164</v>
      </c>
      <c r="E819" t="s">
        <v>33</v>
      </c>
      <c r="F819" t="s">
        <v>28</v>
      </c>
      <c r="G819" t="s">
        <v>30</v>
      </c>
      <c r="H819" s="44">
        <v>5.1987967807595432e+001</v>
      </c>
      <c r="I819" s="44">
        <v>7.8813697399053936e+001</v>
      </c>
      <c r="J819" s="44">
        <v>1.1159029640710184e+002</v>
      </c>
      <c r="K819" s="44">
        <v>1.291833267028258e+002</v>
      </c>
      <c r="L819" s="44">
        <v>1.5925113116393574e+002</v>
      </c>
      <c r="M819" s="44">
        <v>1.711776220134207e+002</v>
      </c>
      <c r="N819" s="44">
        <v>1.9928709796555212e+002</v>
      </c>
      <c r="O819" s="44">
        <v>2.0649762980044864e+002</v>
      </c>
      <c r="P819" s="44">
        <v>2.1083320438200984e+002</v>
      </c>
      <c r="Q819" s="44">
        <v>2.2626911286033784e+002</v>
      </c>
    </row>
    <row r="820" spans="1:17" x14ac:dyDescent="0.25">
      <c r="A820" t="s">
        <v>102</v>
      </c>
      <c r="B820" t="s">
        <v>44</v>
      </c>
      <c r="C820" t="s">
        <v>170</v>
      </c>
      <c r="D820" t="s">
        <v>164</v>
      </c>
      <c r="E820" t="s">
        <v>33</v>
      </c>
      <c r="F820" t="s">
        <v>28</v>
      </c>
      <c r="G820" t="s">
        <v>31</v>
      </c>
      <c r="H820" s="44">
        <v>5.60049e+002</v>
      </c>
      <c r="I820" s="44">
        <v>4.4411406e+002</v>
      </c>
      <c r="J820" s="44">
        <v>3.6548467e+002</v>
      </c>
      <c r="K820" s="44">
        <v>3.1118143e+002</v>
      </c>
      <c r="L820" s="44">
        <v>2.738204e+002</v>
      </c>
      <c r="M820" s="44">
        <v>2.4351652e+002</v>
      </c>
      <c r="N820" s="44">
        <v>2.1700158000000004e+002</v>
      </c>
      <c r="O820" s="44">
        <v>1.9324074999999996e+002</v>
      </c>
      <c r="P820" s="44">
        <v>1.7630379e+002</v>
      </c>
      <c r="Q820" s="44">
        <v>1.6271324000000004e+002</v>
      </c>
    </row>
    <row r="821" spans="1:17" x14ac:dyDescent="0.25">
      <c r="A821" t="s">
        <v>102</v>
      </c>
      <c r="B821" t="s">
        <v>44</v>
      </c>
      <c r="C821" t="s">
        <v>171</v>
      </c>
      <c r="D821" t="s">
        <v>164</v>
      </c>
      <c r="E821" t="s">
        <v>34</v>
      </c>
      <c r="F821" t="s">
        <v>28</v>
      </c>
      <c r="G821" t="s">
        <v>29</v>
      </c>
      <c r="H821" s="44">
        <v>2.6105913706112192e-001</v>
      </c>
      <c r="I821" s="44">
        <v>3.576105740202236e-001</v>
      </c>
      <c r="J821" s="44">
        <v>3.66408377229814e-001</v>
      </c>
      <c r="K821" s="44">
        <v>4.305669296985428e-001</v>
      </c>
      <c r="L821" s="44">
        <v>4.5334451854987776e-001</v>
      </c>
      <c r="M821" s="44">
        <v>4.7562010285309776e-001</v>
      </c>
      <c r="N821" s="44">
        <v>5.7899833898955952e-001</v>
      </c>
      <c r="O821" s="44">
        <v>6.1343191823572008e-001</v>
      </c>
      <c r="P821" s="44">
        <v>6.283324311131776e-001</v>
      </c>
      <c r="Q821" s="44">
        <v>6.421988608892188e-001</v>
      </c>
    </row>
    <row r="822" spans="1:17" x14ac:dyDescent="0.25">
      <c r="A822" t="s">
        <v>102</v>
      </c>
      <c r="B822" t="s">
        <v>44</v>
      </c>
      <c r="C822" t="s">
        <v>171</v>
      </c>
      <c r="D822" t="s">
        <v>164</v>
      </c>
      <c r="E822" t="s">
        <v>34</v>
      </c>
      <c r="F822" t="s">
        <v>28</v>
      </c>
      <c r="G822" t="s">
        <v>30</v>
      </c>
      <c r="H822" s="44">
        <v>1.2792137269627748e+002</v>
      </c>
      <c r="I822" s="44">
        <v>1.9467836990747704e+002</v>
      </c>
      <c r="J822" s="44">
        <v>2.8888568136438604e+002</v>
      </c>
      <c r="K822" s="44">
        <v>3.315674904413084e+002</v>
      </c>
      <c r="L822" s="44">
        <v>3.964299096717732e+002</v>
      </c>
      <c r="M822" s="44">
        <v>4.542870566447728e+002</v>
      </c>
      <c r="N822" s="44">
        <v>4.3719763416747616e+002</v>
      </c>
      <c r="O822" s="44">
        <v>4.7399514550063136e+002</v>
      </c>
      <c r="P822" s="44">
        <v>5.2117721444419552e+002</v>
      </c>
      <c r="Q822" s="44">
        <v>5.6897534414229752e+002</v>
      </c>
    </row>
    <row r="823" spans="1:17" x14ac:dyDescent="0.25">
      <c r="A823" t="s">
        <v>102</v>
      </c>
      <c r="B823" t="s">
        <v>44</v>
      </c>
      <c r="C823" t="s">
        <v>171</v>
      </c>
      <c r="D823" t="s">
        <v>164</v>
      </c>
      <c r="E823" t="s">
        <v>34</v>
      </c>
      <c r="F823" t="s">
        <v>28</v>
      </c>
      <c r="G823" t="s">
        <v>31</v>
      </c>
      <c r="H823" s="44">
        <v>4.7040727e+002</v>
      </c>
      <c r="I823" s="44">
        <v>3.63929e+002</v>
      </c>
      <c r="J823" s="44">
        <v>3.0252156000000008e+002</v>
      </c>
      <c r="K823" s="44">
        <v>2.5983975e+002</v>
      </c>
      <c r="L823" s="44">
        <v>2.2747119000000004e+002</v>
      </c>
      <c r="M823" s="44">
        <v>2.0760473e+002</v>
      </c>
      <c r="N823" s="44">
        <v>1.8561501999999996e+002</v>
      </c>
      <c r="O823" s="44">
        <v>1.6927845999999996e+002</v>
      </c>
      <c r="P823" s="44">
        <v>1.5493785999999996e+002</v>
      </c>
      <c r="Q823" s="44">
        <v>1.4467445e+002</v>
      </c>
    </row>
    <row r="824" spans="1:17" x14ac:dyDescent="0.25">
      <c r="A824" t="s">
        <v>102</v>
      </c>
      <c r="B824" t="s">
        <v>44</v>
      </c>
      <c r="C824" t="s">
        <v>172</v>
      </c>
      <c r="D824" t="s">
        <v>164</v>
      </c>
      <c r="E824" t="s">
        <v>35</v>
      </c>
      <c r="F824" t="s">
        <v>28</v>
      </c>
      <c r="G824" t="s">
        <v>29</v>
      </c>
      <c r="H824" s="44">
        <v>8.910430591283232e-002</v>
      </c>
      <c r="I824" s="44">
        <v>1.7511359576758822e-001</v>
      </c>
      <c r="J824" s="44">
        <v>2.3158490930891476e-001</v>
      </c>
      <c r="K824" s="44">
        <v>2.965060086100668e-001</v>
      </c>
      <c r="L824" s="44">
        <v>3.53092310375136e-001</v>
      </c>
      <c r="M824" s="44">
        <v>4.0384384451320904e-001</v>
      </c>
      <c r="N824" s="44">
        <v>4.7561382095065888e-001</v>
      </c>
      <c r="O824" s="44">
        <v>5.0777492320231264e-001</v>
      </c>
      <c r="P824" s="44">
        <v>5.489970129735712e-001</v>
      </c>
      <c r="Q824" s="44">
        <v>5.8956538122385984e-001</v>
      </c>
    </row>
    <row r="825" spans="1:17" x14ac:dyDescent="0.25">
      <c r="A825" t="s">
        <v>102</v>
      </c>
      <c r="B825" t="s">
        <v>44</v>
      </c>
      <c r="C825" t="s">
        <v>172</v>
      </c>
      <c r="D825" t="s">
        <v>164</v>
      </c>
      <c r="E825" t="s">
        <v>35</v>
      </c>
      <c r="F825" t="s">
        <v>28</v>
      </c>
      <c r="G825" t="s">
        <v>30</v>
      </c>
      <c r="H825" s="44">
        <v>1.4798844783147872e-002</v>
      </c>
      <c r="I825" s="44">
        <v>1.351454883938665e-002</v>
      </c>
      <c r="J825" s="44">
        <v>1.6924578031644548e-002</v>
      </c>
      <c r="K825" s="44">
        <v>4.3270739392319928e-002</v>
      </c>
      <c r="L825" s="44">
        <v>9.9379262934664992e-002</v>
      </c>
      <c r="M825" s="44">
        <v>1.2668953130328758e-001</v>
      </c>
      <c r="N825" s="44">
        <v>1.3499580237589022e-001</v>
      </c>
      <c r="O825" s="44">
        <v>2.2443557729330392e-001</v>
      </c>
      <c r="P825" s="44">
        <v>2.7358795491530956e-001</v>
      </c>
      <c r="Q825" s="44">
        <v>3.058319428855662e-001</v>
      </c>
    </row>
    <row r="826" spans="1:17" x14ac:dyDescent="0.25">
      <c r="A826" t="s">
        <v>102</v>
      </c>
      <c r="B826" t="s">
        <v>44</v>
      </c>
      <c r="C826" t="s">
        <v>172</v>
      </c>
      <c r="D826" t="s">
        <v>164</v>
      </c>
      <c r="E826" t="s">
        <v>35</v>
      </c>
      <c r="F826" t="s">
        <v>28</v>
      </c>
      <c r="G826" t="s">
        <v>31</v>
      </c>
      <c r="H826" s="44">
        <v>9.70546e+002</v>
      </c>
      <c r="I826" s="44">
        <v>9.5625118e+002</v>
      </c>
      <c r="J826" s="44">
        <v>9.3405398e+002</v>
      </c>
      <c r="K826" s="44">
        <v>9.0513154999999984e+002</v>
      </c>
      <c r="L826" s="44">
        <v>8.7695315e+002</v>
      </c>
      <c r="M826" s="44">
        <v>8.4206175e+002</v>
      </c>
      <c r="N826" s="44">
        <v>8.0353601e+002</v>
      </c>
      <c r="O826" s="44">
        <v>7.6887045e+002</v>
      </c>
      <c r="P826" s="44">
        <v>7.3235303e+002</v>
      </c>
      <c r="Q826" s="44">
        <v>7.0186417e+002</v>
      </c>
    </row>
    <row r="827" spans="1:17" x14ac:dyDescent="0.25">
      <c r="A827" t="s">
        <v>102</v>
      </c>
      <c r="B827" t="s">
        <v>44</v>
      </c>
      <c r="C827" t="s">
        <v>215</v>
      </c>
      <c r="D827" t="s">
        <v>214</v>
      </c>
      <c r="E827" t="s">
        <v>33</v>
      </c>
      <c r="F827" t="s">
        <v>28</v>
      </c>
      <c r="G827" t="s">
        <v>29</v>
      </c>
      <c r="H827" s="44">
        <v>3.4529550453857024e-001</v>
      </c>
      <c r="I827" s="44">
        <v>4.8662976986005264e-001</v>
      </c>
      <c r="J827" s="44">
        <v>5.1469037710887456e-001</v>
      </c>
      <c r="K827" s="44">
        <v>6.6106010208275608e-001</v>
      </c>
      <c r="L827" s="44">
        <v>6.7942217830472016e-001</v>
      </c>
      <c r="M827" s="44">
        <v>6.9339753939631984e-001</v>
      </c>
      <c r="N827" s="44">
        <v>7.2824331465013296e-001</v>
      </c>
      <c r="O827" s="44">
        <v>7.296117124331312e-001</v>
      </c>
      <c r="P827" s="44">
        <v>7.3628464740101264e-001</v>
      </c>
      <c r="Q827" s="44">
        <v>7.4288056890409984e-001</v>
      </c>
    </row>
    <row r="828" spans="1:17" x14ac:dyDescent="0.25">
      <c r="A828" t="s">
        <v>102</v>
      </c>
      <c r="B828" t="s">
        <v>44</v>
      </c>
      <c r="C828" t="s">
        <v>215</v>
      </c>
      <c r="D828" t="s">
        <v>214</v>
      </c>
      <c r="E828" t="s">
        <v>33</v>
      </c>
      <c r="F828" t="s">
        <v>28</v>
      </c>
      <c r="G828" t="s">
        <v>30</v>
      </c>
      <c r="H828" s="44">
        <v>2.8565268745257076e+001</v>
      </c>
      <c r="I828" s="44">
        <v>4.9131057140127584e+001</v>
      </c>
      <c r="J828" s="44">
        <v>7.477600973329248e+001</v>
      </c>
      <c r="K828" s="44">
        <v>8.0323056475478896e+001</v>
      </c>
      <c r="L828" s="44">
        <v>1.0027576843964868e+002</v>
      </c>
      <c r="M828" s="44">
        <v>1.2020569881182198e+002</v>
      </c>
      <c r="N828" s="44">
        <v>1.3491923452041456e+002</v>
      </c>
      <c r="O828" s="44">
        <v>1.553783368995367e+002</v>
      </c>
      <c r="P828" s="44">
        <v>1.7424070733358564e+002</v>
      </c>
      <c r="Q828" s="44">
        <v>1.9280362840459244e+002</v>
      </c>
    </row>
    <row r="829" spans="1:17" x14ac:dyDescent="0.25">
      <c r="A829" t="s">
        <v>102</v>
      </c>
      <c r="B829" t="s">
        <v>44</v>
      </c>
      <c r="C829" t="s">
        <v>215</v>
      </c>
      <c r="D829" t="s">
        <v>214</v>
      </c>
      <c r="E829" t="s">
        <v>33</v>
      </c>
      <c r="F829" t="s">
        <v>28</v>
      </c>
      <c r="G829" t="s">
        <v>31</v>
      </c>
      <c r="H829" s="44">
        <v>5.79107e+002</v>
      </c>
      <c r="I829" s="44">
        <v>4.5265606000000008e+002</v>
      </c>
      <c r="J829" s="44">
        <v>3.76522e+002</v>
      </c>
      <c r="K829" s="44">
        <v>3.2080793999999992e+002</v>
      </c>
      <c r="L829" s="44">
        <v>2.79034e+002</v>
      </c>
      <c r="M829" s="44">
        <v>2.5006399999999996e+002</v>
      </c>
      <c r="N829" s="44">
        <v>2.2544864999999996e+002</v>
      </c>
      <c r="O829" s="44">
        <v>2.0414094e+002</v>
      </c>
      <c r="P829" s="44">
        <v>1.8902059000000004e+002</v>
      </c>
      <c r="Q829" s="44">
        <v>1.7153805e+002</v>
      </c>
    </row>
    <row r="830" spans="1:17" x14ac:dyDescent="0.25">
      <c r="A830" t="s">
        <v>102</v>
      </c>
      <c r="B830" t="s">
        <v>44</v>
      </c>
      <c r="C830" t="s">
        <v>216</v>
      </c>
      <c r="D830" t="s">
        <v>214</v>
      </c>
      <c r="E830" t="s">
        <v>34</v>
      </c>
      <c r="F830" t="s">
        <v>28</v>
      </c>
      <c r="G830" t="s">
        <v>29</v>
      </c>
      <c r="H830" s="44">
        <v>3.303122726540156e-001</v>
      </c>
      <c r="I830" s="44">
        <v>4.091716762416884e-001</v>
      </c>
      <c r="J830" s="44">
        <v>5.9338528594556992e-001</v>
      </c>
      <c r="K830" s="44">
        <v>5.9732814691307152e-001</v>
      </c>
      <c r="L830" s="44">
        <v>6.4041629073076632e-001</v>
      </c>
      <c r="M830" s="44">
        <v>6.58238421707328e-001</v>
      </c>
      <c r="N830" s="44">
        <v>6.5886248960341888e-001</v>
      </c>
      <c r="O830" s="44">
        <v>6.71018084083476e-001</v>
      </c>
      <c r="P830" s="44">
        <v>6.8184004546958696e-001</v>
      </c>
      <c r="Q830" s="44">
        <v>6.8805451357885928e-001</v>
      </c>
    </row>
    <row r="831" spans="1:17" x14ac:dyDescent="0.25">
      <c r="A831" t="s">
        <v>102</v>
      </c>
      <c r="B831" t="s">
        <v>44</v>
      </c>
      <c r="C831" t="s">
        <v>216</v>
      </c>
      <c r="D831" t="s">
        <v>214</v>
      </c>
      <c r="E831" t="s">
        <v>34</v>
      </c>
      <c r="F831" t="s">
        <v>28</v>
      </c>
      <c r="G831" t="s">
        <v>30</v>
      </c>
      <c r="H831" s="44">
        <v>1.0100040903929612e+002</v>
      </c>
      <c r="I831" s="44">
        <v>1.726336725628286e+002</v>
      </c>
      <c r="J831" s="44">
        <v>1.8054594779638312e+002</v>
      </c>
      <c r="K831" s="44">
        <v>2.4292997667560816e+002</v>
      </c>
      <c r="L831" s="44">
        <v>2.8430163911102796e+002</v>
      </c>
      <c r="M831" s="44">
        <v>3.335996186790386e+002</v>
      </c>
      <c r="N831" s="44">
        <v>3.9102889876386992e+002</v>
      </c>
      <c r="O831" s="44">
        <v>4.3958639829060224e+002</v>
      </c>
      <c r="P831" s="44">
        <v>4.8905519125257936e+002</v>
      </c>
      <c r="Q831" s="44">
        <v>5.4534669440283552e+002</v>
      </c>
    </row>
    <row r="832" spans="1:17" x14ac:dyDescent="0.25">
      <c r="A832" t="s">
        <v>102</v>
      </c>
      <c r="B832" t="s">
        <v>44</v>
      </c>
      <c r="C832" t="s">
        <v>216</v>
      </c>
      <c r="D832" t="s">
        <v>214</v>
      </c>
      <c r="E832" t="s">
        <v>34</v>
      </c>
      <c r="F832" t="s">
        <v>28</v>
      </c>
      <c r="G832" t="s">
        <v>31</v>
      </c>
      <c r="H832" s="44">
        <v>4.6476661000000008e+002</v>
      </c>
      <c r="I832" s="44">
        <v>3.5527910000000008e+002</v>
      </c>
      <c r="J832" s="44">
        <v>3.006272e+002</v>
      </c>
      <c r="K832" s="44">
        <v>2.5708716e+002</v>
      </c>
      <c r="L832" s="44">
        <v>2.2870366999999996e+002</v>
      </c>
      <c r="M832" s="44">
        <v>2.0788999000000004e+002</v>
      </c>
      <c r="N832" s="44">
        <v>1.9079284000000004e+002</v>
      </c>
      <c r="O832" s="44">
        <v>1.7319644e+002</v>
      </c>
      <c r="P832" s="44">
        <v>1.589458e+002</v>
      </c>
      <c r="Q832" s="44">
        <v>1.48332e+002</v>
      </c>
    </row>
    <row r="833" spans="1:17" x14ac:dyDescent="0.25">
      <c r="A833" t="s">
        <v>102</v>
      </c>
      <c r="B833" t="s">
        <v>44</v>
      </c>
      <c r="C833" t="s">
        <v>217</v>
      </c>
      <c r="D833" t="s">
        <v>214</v>
      </c>
      <c r="E833" t="s">
        <v>35</v>
      </c>
      <c r="F833" t="s">
        <v>28</v>
      </c>
      <c r="G833" t="s">
        <v>29</v>
      </c>
      <c r="H833" s="44">
        <v>8.3243621131620928e-002</v>
      </c>
      <c r="I833" s="44">
        <v>1.8815538479786156e-001</v>
      </c>
      <c r="J833" s="44">
        <v>2.6521341850929016e-001</v>
      </c>
      <c r="K833" s="44">
        <v>3.196323854957968e-001</v>
      </c>
      <c r="L833" s="44">
        <v>3.673508171997924e-001</v>
      </c>
      <c r="M833" s="44">
        <v>4.0633802181602784e-001</v>
      </c>
      <c r="N833" s="44">
        <v>4.2950470826272976e-001</v>
      </c>
      <c r="O833" s="44">
        <v>4.661964459049728e-001</v>
      </c>
      <c r="P833" s="44">
        <v>4.955961778161652e-001</v>
      </c>
      <c r="Q833" s="44">
        <v>5.076436059534712e-001</v>
      </c>
    </row>
    <row r="834" spans="1:17" x14ac:dyDescent="0.25">
      <c r="A834" t="s">
        <v>102</v>
      </c>
      <c r="B834" t="s">
        <v>44</v>
      </c>
      <c r="C834" t="s">
        <v>217</v>
      </c>
      <c r="D834" t="s">
        <v>214</v>
      </c>
      <c r="E834" t="s">
        <v>35</v>
      </c>
      <c r="F834" t="s">
        <v>28</v>
      </c>
      <c r="G834" t="s">
        <v>30</v>
      </c>
      <c r="H834" s="44">
        <v>1.4466632735546838e-001</v>
      </c>
      <c r="I834" s="44">
        <v>8.0630107172619984e-002</v>
      </c>
      <c r="J834" s="44">
        <v>1.8248292465672288e-001</v>
      </c>
      <c r="K834" s="44">
        <v>2.9164641398494804e-001</v>
      </c>
      <c r="L834" s="44">
        <v>3.966150505560904e-001</v>
      </c>
      <c r="M834" s="44">
        <v>4.4554093819843448e-001</v>
      </c>
      <c r="N834" s="44">
        <v>5.6446473597132624e-001</v>
      </c>
      <c r="O834" s="44">
        <v>6.743573638254628e-001</v>
      </c>
      <c r="P834" s="44">
        <v>7.6381109511263184e-001</v>
      </c>
      <c r="Q834" s="44">
        <v>9.1401636049004288e-001</v>
      </c>
    </row>
    <row r="835" spans="1:17" x14ac:dyDescent="0.25">
      <c r="A835" t="s">
        <v>102</v>
      </c>
      <c r="B835" t="s">
        <v>44</v>
      </c>
      <c r="C835" t="s">
        <v>217</v>
      </c>
      <c r="D835" t="s">
        <v>214</v>
      </c>
      <c r="E835" t="s">
        <v>35</v>
      </c>
      <c r="F835" t="s">
        <v>28</v>
      </c>
      <c r="G835" t="s">
        <v>31</v>
      </c>
      <c r="H835" s="44">
        <v>9.6609312999999984e+002</v>
      </c>
      <c r="I835" s="44">
        <v>9.1462534e+002</v>
      </c>
      <c r="J835" s="44">
        <v>8.71132e+002</v>
      </c>
      <c r="K835" s="44">
        <v>8.23805e+002</v>
      </c>
      <c r="L835" s="44">
        <v>7.9270173e+002</v>
      </c>
      <c r="M835" s="44">
        <v>7.7178707e+002</v>
      </c>
      <c r="N835" s="44">
        <v>7.2852841e+002</v>
      </c>
      <c r="O835" s="44">
        <v>7.015531e+002</v>
      </c>
      <c r="P835" s="44">
        <v>6.6765853999999984e+002</v>
      </c>
      <c r="Q835" s="44">
        <v>6.3256796999999984e+002</v>
      </c>
    </row>
    <row r="836" spans="1:17" x14ac:dyDescent="0.25">
      <c r="A836" t="s">
        <v>102</v>
      </c>
      <c r="B836" t="s">
        <v>44</v>
      </c>
      <c r="C836" t="s">
        <v>224</v>
      </c>
      <c r="D836" t="s">
        <v>219</v>
      </c>
      <c r="E836" t="s">
        <v>33</v>
      </c>
      <c r="F836" t="s">
        <v>28</v>
      </c>
      <c r="G836" t="s">
        <v>29</v>
      </c>
      <c r="H836" s="44">
        <v>4.1136271512557912e-001</v>
      </c>
      <c r="I836" s="44">
        <v>4.809866360636568e-001</v>
      </c>
      <c r="J836" s="44">
        <v>5.84882403372966e-001</v>
      </c>
      <c r="K836" s="44">
        <v>5.912238197573944e-001</v>
      </c>
      <c r="L836" s="44">
        <v>7.2367721288685296e-001</v>
      </c>
      <c r="M836" s="44">
        <v>7.3476976729479552e-001</v>
      </c>
      <c r="N836" s="44">
        <v>7.5998096642066064e-001</v>
      </c>
      <c r="O836" s="44">
        <v>7.9067935157281008e-001</v>
      </c>
      <c r="P836" s="44">
        <v>7.9778998995449984e-001</v>
      </c>
      <c r="Q836" s="44">
        <v>8.1096213914209984e-001</v>
      </c>
    </row>
    <row r="837" spans="1:17" x14ac:dyDescent="0.25">
      <c r="A837" t="s">
        <v>102</v>
      </c>
      <c r="B837" t="s">
        <v>44</v>
      </c>
      <c r="C837" t="s">
        <v>224</v>
      </c>
      <c r="D837" t="s">
        <v>219</v>
      </c>
      <c r="E837" t="s">
        <v>33</v>
      </c>
      <c r="F837" t="s">
        <v>28</v>
      </c>
      <c r="G837" t="s">
        <v>30</v>
      </c>
      <c r="H837" s="44">
        <v>2.7948394677486424e+001</v>
      </c>
      <c r="I837" s="44">
        <v>5.3191685256430976e+001</v>
      </c>
      <c r="J837" s="44">
        <v>6.8349443621229968e+001</v>
      </c>
      <c r="K837" s="44">
        <v>9.0608300265999872e+001</v>
      </c>
      <c r="L837" s="44">
        <v>9.4878601552573024e+001</v>
      </c>
      <c r="M837" s="44">
        <v>1.1346121821416628e+002</v>
      </c>
      <c r="N837" s="44">
        <v>1.298498515181029e+002</v>
      </c>
      <c r="O837" s="44">
        <v>1.4446500318605788e+002</v>
      </c>
      <c r="P837" s="44">
        <v>1.6213123686744452e+002</v>
      </c>
      <c r="Q837" s="44">
        <v>1.788102591455815e+002</v>
      </c>
    </row>
    <row r="838" spans="1:17" x14ac:dyDescent="0.25">
      <c r="A838" t="s">
        <v>102</v>
      </c>
      <c r="B838" t="s">
        <v>44</v>
      </c>
      <c r="C838" t="s">
        <v>224</v>
      </c>
      <c r="D838" t="s">
        <v>219</v>
      </c>
      <c r="E838" t="s">
        <v>33</v>
      </c>
      <c r="F838" t="s">
        <v>28</v>
      </c>
      <c r="G838" t="s">
        <v>31</v>
      </c>
      <c r="H838" s="44">
        <v>5.6738699999999992e+002</v>
      </c>
      <c r="I838" s="44">
        <v>4.5616399999999992e+002</v>
      </c>
      <c r="J838" s="44">
        <v>3.8017479e+002</v>
      </c>
      <c r="K838" s="44">
        <v>3.32813e+002</v>
      </c>
      <c r="L838" s="44">
        <v>2.94238e+002</v>
      </c>
      <c r="M838" s="44">
        <v>2.6130299999999996e+002</v>
      </c>
      <c r="N838" s="44">
        <v>2.34579e+002</v>
      </c>
      <c r="O838" s="44">
        <v>2.12608e+002</v>
      </c>
      <c r="P838" s="44">
        <v>1.95606e+002</v>
      </c>
      <c r="Q838" s="44">
        <v>1.82232e+002</v>
      </c>
    </row>
    <row r="839" spans="1:17" x14ac:dyDescent="0.25">
      <c r="A839" t="s">
        <v>102</v>
      </c>
      <c r="B839" t="s">
        <v>44</v>
      </c>
      <c r="C839" t="s">
        <v>225</v>
      </c>
      <c r="D839" t="s">
        <v>219</v>
      </c>
      <c r="E839" t="s">
        <v>34</v>
      </c>
      <c r="F839" t="s">
        <v>28</v>
      </c>
      <c r="G839" t="s">
        <v>29</v>
      </c>
      <c r="H839" s="44">
        <v>2.550074019546264e-001</v>
      </c>
      <c r="I839" s="44">
        <v>3.0206574924522944e-001</v>
      </c>
      <c r="J839" s="44">
        <v>5.08052389426634e-001</v>
      </c>
      <c r="K839" s="44">
        <v>5.1403467357589104e-001</v>
      </c>
      <c r="L839" s="44">
        <v>5.3251392995280304e-001</v>
      </c>
      <c r="M839" s="44">
        <v>5.3312993449891664e-001</v>
      </c>
      <c r="N839" s="44">
        <v>5.469469164682436e-001</v>
      </c>
      <c r="O839" s="44">
        <v>5.9033563667699856e-001</v>
      </c>
      <c r="P839" s="44">
        <v>5.9033563667699856e-001</v>
      </c>
      <c r="Q839" s="44">
        <v>6.0049883168137776e-001</v>
      </c>
    </row>
    <row r="840" spans="1:17" x14ac:dyDescent="0.25">
      <c r="A840" t="s">
        <v>102</v>
      </c>
      <c r="B840" t="s">
        <v>44</v>
      </c>
      <c r="C840" t="s">
        <v>225</v>
      </c>
      <c r="D840" t="s">
        <v>219</v>
      </c>
      <c r="E840" t="s">
        <v>34</v>
      </c>
      <c r="F840" t="s">
        <v>28</v>
      </c>
      <c r="G840" t="s">
        <v>30</v>
      </c>
      <c r="H840" s="44">
        <v>8.7998673126762144e+001</v>
      </c>
      <c r="I840" s="44">
        <v>1.5128673591567764e+002</v>
      </c>
      <c r="J840" s="44">
        <v>1.365688676973921e+002</v>
      </c>
      <c r="K840" s="44">
        <v>1.8309126541191452e+002</v>
      </c>
      <c r="L840" s="44">
        <v>2.2136692956000824e+002</v>
      </c>
      <c r="M840" s="44">
        <v>2.6584422440473744e+002</v>
      </c>
      <c r="N840" s="44">
        <v>3.0538038111036376e+002</v>
      </c>
      <c r="O840" s="44">
        <v>3.2424303997579124e+002</v>
      </c>
      <c r="P840" s="44">
        <v>3.664174635638484e+002</v>
      </c>
      <c r="Q840" s="44">
        <v>4.0253652363785568e+002</v>
      </c>
    </row>
    <row r="841" spans="1:17" x14ac:dyDescent="0.25">
      <c r="A841" t="s">
        <v>102</v>
      </c>
      <c r="B841" t="s">
        <v>44</v>
      </c>
      <c r="C841" t="s">
        <v>225</v>
      </c>
      <c r="D841" t="s">
        <v>219</v>
      </c>
      <c r="E841" t="s">
        <v>34</v>
      </c>
      <c r="F841" t="s">
        <v>28</v>
      </c>
      <c r="G841" t="s">
        <v>31</v>
      </c>
      <c r="H841" s="44">
        <v>4.90485e+002</v>
      </c>
      <c r="I841" s="44">
        <v>3.70873e+002</v>
      </c>
      <c r="J841" s="44">
        <v>3.09476e+002</v>
      </c>
      <c r="K841" s="44">
        <v>2.651384e+002</v>
      </c>
      <c r="L841" s="44">
        <v>2.33301e+002</v>
      </c>
      <c r="M841" s="44">
        <v>2.094383e+002</v>
      </c>
      <c r="N841" s="44">
        <v>1.90381e+002</v>
      </c>
      <c r="O841" s="44">
        <v>1.74924e+002</v>
      </c>
      <c r="P841" s="44">
        <v>1.60784e+002</v>
      </c>
      <c r="Q841" s="44">
        <v>1.49484e+002</v>
      </c>
    </row>
    <row r="842" spans="1:17" x14ac:dyDescent="0.25">
      <c r="A842" t="s">
        <v>102</v>
      </c>
      <c r="B842" t="s">
        <v>44</v>
      </c>
      <c r="C842" t="s">
        <v>226</v>
      </c>
      <c r="D842" t="s">
        <v>219</v>
      </c>
      <c r="E842" t="s">
        <v>35</v>
      </c>
      <c r="F842" t="s">
        <v>28</v>
      </c>
      <c r="G842" t="s">
        <v>29</v>
      </c>
      <c r="H842" s="44">
        <v>4.698588985153788e-002</v>
      </c>
      <c r="I842" s="44">
        <v>1.021003221361778e-001</v>
      </c>
      <c r="J842" s="44">
        <v>1.5819705200649536e-001</v>
      </c>
      <c r="K842" s="44">
        <v>2.0829949332109436e-001</v>
      </c>
      <c r="L842" s="44">
        <v>2.672754758061262e-001</v>
      </c>
      <c r="M842" s="44">
        <v>3.1451744900308152e-001</v>
      </c>
      <c r="N842" s="44">
        <v>3.732970517352968e-001</v>
      </c>
      <c r="O842" s="44">
        <v>4.2281330507123992e-001</v>
      </c>
      <c r="P842" s="44">
        <v>4.4095546008298352e-001</v>
      </c>
      <c r="Q842" s="44">
        <v>4.8937706779025872e-001</v>
      </c>
    </row>
    <row r="843" spans="1:17" x14ac:dyDescent="0.25">
      <c r="A843" t="s">
        <v>102</v>
      </c>
      <c r="B843" t="s">
        <v>44</v>
      </c>
      <c r="C843" t="s">
        <v>226</v>
      </c>
      <c r="D843" t="s">
        <v>219</v>
      </c>
      <c r="E843" t="s">
        <v>35</v>
      </c>
      <c r="F843" t="s">
        <v>28</v>
      </c>
      <c r="G843" t="s">
        <v>30</v>
      </c>
      <c r="H843" s="44">
        <v>1.2510801125184402e-001</v>
      </c>
      <c r="I843" s="44">
        <v>2.0916544598738312e-001</v>
      </c>
      <c r="J843" s="44">
        <v>2.738311687656872e-001</v>
      </c>
      <c r="K843" s="44">
        <v>2.8127865998681956e-001</v>
      </c>
      <c r="L843" s="44">
        <v>3.7819052976663888e-001</v>
      </c>
      <c r="M843" s="44">
        <v>5.4261391050584912e-001</v>
      </c>
      <c r="N843" s="44">
        <v>5.8918519346312016e-001</v>
      </c>
      <c r="O843" s="44">
        <v>6.1378937920957904e-001</v>
      </c>
      <c r="P843" s="44">
        <v>7.7236292378961472e-001</v>
      </c>
      <c r="Q843" s="44">
        <v>8.009069826876912e-001</v>
      </c>
    </row>
    <row r="844" spans="1:17" x14ac:dyDescent="0.25">
      <c r="A844" t="s">
        <v>102</v>
      </c>
      <c r="B844" t="s">
        <v>44</v>
      </c>
      <c r="C844" t="s">
        <v>226</v>
      </c>
      <c r="D844" t="s">
        <v>219</v>
      </c>
      <c r="E844" t="s">
        <v>35</v>
      </c>
      <c r="F844" t="s">
        <v>28</v>
      </c>
      <c r="G844" t="s">
        <v>31</v>
      </c>
      <c r="H844" s="44">
        <v>9.7342200000000016e+002</v>
      </c>
      <c r="I844" s="44">
        <v>9.56024e+002</v>
      </c>
      <c r="J844" s="44">
        <v>9.28367e+002</v>
      </c>
      <c r="K844" s="44">
        <v>8.9466999999999984e+002</v>
      </c>
      <c r="L844" s="44">
        <v>8.51091e+002</v>
      </c>
      <c r="M844" s="44">
        <v>8.18176e+002</v>
      </c>
      <c r="N844" s="44">
        <v>7.8265e+002</v>
      </c>
      <c r="O844" s="44">
        <v>7.4459964999999984e+002</v>
      </c>
      <c r="P844" s="44">
        <v>7.1961400000000016e+002</v>
      </c>
      <c r="Q844" s="44">
        <v>6.89169e+002</v>
      </c>
    </row>
    <row r="845" spans="1:17" x14ac:dyDescent="0.25">
      <c r="A845" t="s">
        <v>102</v>
      </c>
      <c r="B845" t="s">
        <v>44</v>
      </c>
      <c r="C845" t="s">
        <v>248</v>
      </c>
      <c r="D845" t="s">
        <v>244</v>
      </c>
      <c r="E845" t="s">
        <v>33</v>
      </c>
      <c r="F845" t="s">
        <v>28</v>
      </c>
      <c r="G845" t="s">
        <v>29</v>
      </c>
      <c r="H845" s="44">
        <v>3.5239008671088908e-001</v>
      </c>
      <c r="I845" s="44">
        <v>3.8288466946946376e-001</v>
      </c>
      <c r="J845" s="44">
        <v>4.0585991303156392e-001</v>
      </c>
      <c r="K845" s="44">
        <v>5.1457560907265616e-001</v>
      </c>
      <c r="L845" s="44">
        <v>5.294752121413788e-001</v>
      </c>
      <c r="M845" s="44">
        <v>5.386732420106376e-001</v>
      </c>
      <c r="N845" s="44">
        <v>5.627930239817368e-001</v>
      </c>
      <c r="O845" s="44">
        <v>5.6363365705261264e-001</v>
      </c>
      <c r="P845" s="44">
        <v>5.6363365705261264e-001</v>
      </c>
      <c r="Q845" s="44">
        <v>5.6388090207345848e-001</v>
      </c>
    </row>
    <row r="846" spans="1:17" x14ac:dyDescent="0.25">
      <c r="A846" t="s">
        <v>102</v>
      </c>
      <c r="B846" t="s">
        <v>44</v>
      </c>
      <c r="C846" t="s">
        <v>248</v>
      </c>
      <c r="D846" t="s">
        <v>244</v>
      </c>
      <c r="E846" t="s">
        <v>33</v>
      </c>
      <c r="F846" t="s">
        <v>28</v>
      </c>
      <c r="G846" t="s">
        <v>30</v>
      </c>
      <c r="H846" s="44">
        <v>3.5197368767248244e+001</v>
      </c>
      <c r="I846" s="44">
        <v>7.3700456728505504e+001</v>
      </c>
      <c r="J846" s="44">
        <v>1.0826499491074124e+002</v>
      </c>
      <c r="K846" s="44">
        <v>1.175395112483158e+002</v>
      </c>
      <c r="L846" s="44">
        <v>1.458999343334112e+002</v>
      </c>
      <c r="M846" s="44">
        <v>1.7494431700066076e+002</v>
      </c>
      <c r="N846" s="44">
        <v>1.97975779400203e+002</v>
      </c>
      <c r="O846" s="44">
        <v>2.2779909799997256e+002</v>
      </c>
      <c r="P846" s="44">
        <v>2.5757303138722496e+002</v>
      </c>
      <c r="Q846" s="44">
        <v>2.8883458891126904e+002</v>
      </c>
    </row>
    <row r="847" spans="1:17" x14ac:dyDescent="0.25">
      <c r="A847" t="s">
        <v>102</v>
      </c>
      <c r="B847" t="s">
        <v>44</v>
      </c>
      <c r="C847" t="s">
        <v>248</v>
      </c>
      <c r="D847" t="s">
        <v>244</v>
      </c>
      <c r="E847" t="s">
        <v>33</v>
      </c>
      <c r="F847" t="s">
        <v>28</v>
      </c>
      <c r="G847" t="s">
        <v>31</v>
      </c>
      <c r="H847" s="44">
        <v>5.70419e+002</v>
      </c>
      <c r="I847" s="44">
        <v>4.4610599999999992e+002</v>
      </c>
      <c r="J847" s="44">
        <v>3.75087e+002</v>
      </c>
      <c r="K847" s="44">
        <v>3.26777e+002</v>
      </c>
      <c r="L847" s="44">
        <v>2.9385687e+002</v>
      </c>
      <c r="M847" s="44">
        <v>2.63996e+002</v>
      </c>
      <c r="N847" s="44">
        <v>2.3987600000000004e+002</v>
      </c>
      <c r="O847" s="44">
        <v>2.14781e+002</v>
      </c>
      <c r="P847" s="44">
        <v>1.9694399999999996e+002</v>
      </c>
      <c r="Q847" s="44">
        <v>1.83727e+002</v>
      </c>
    </row>
    <row r="848" spans="1:17" x14ac:dyDescent="0.25">
      <c r="A848" t="s">
        <v>102</v>
      </c>
      <c r="B848" t="s">
        <v>44</v>
      </c>
      <c r="C848" t="s">
        <v>249</v>
      </c>
      <c r="D848" t="s">
        <v>244</v>
      </c>
      <c r="E848" t="s">
        <v>34</v>
      </c>
      <c r="F848" t="s">
        <v>28</v>
      </c>
      <c r="G848" t="s">
        <v>29</v>
      </c>
      <c r="H848" s="44">
        <v>4.4603658059089472e-001</v>
      </c>
      <c r="I848" s="44">
        <v>4.9894052083995512e-001</v>
      </c>
      <c r="J848" s="44">
        <v>5.4563867706983088e-001</v>
      </c>
      <c r="K848" s="44">
        <v>5.4563867706983088e-001</v>
      </c>
      <c r="L848" s="44">
        <v>5.8450958552253952e-001</v>
      </c>
      <c r="M848" s="44">
        <v>5.8450958552253952e-001</v>
      </c>
      <c r="N848" s="44">
        <v>6.8789079810104488e-001</v>
      </c>
      <c r="O848" s="44">
        <v>6.971036603623048e-001</v>
      </c>
      <c r="P848" s="44">
        <v>6.971036603623048e-001</v>
      </c>
      <c r="Q848" s="44">
        <v>7.0871186681149296e-001</v>
      </c>
    </row>
    <row r="849" spans="1:17" x14ac:dyDescent="0.25">
      <c r="A849" t="s">
        <v>102</v>
      </c>
      <c r="B849" t="s">
        <v>44</v>
      </c>
      <c r="C849" t="s">
        <v>249</v>
      </c>
      <c r="D849" t="s">
        <v>244</v>
      </c>
      <c r="E849" t="s">
        <v>34</v>
      </c>
      <c r="F849" t="s">
        <v>28</v>
      </c>
      <c r="G849" t="s">
        <v>30</v>
      </c>
      <c r="H849" s="44">
        <v>1.0814480357661076e+002</v>
      </c>
      <c r="I849" s="44">
        <v>2.1068317732073172e+002</v>
      </c>
      <c r="J849" s="44">
        <v>3.0571905547840256e+002</v>
      </c>
      <c r="K849" s="44">
        <v>4.2148561732016888e+002</v>
      </c>
      <c r="L849" s="44">
        <v>5.0147222513375776e+002</v>
      </c>
      <c r="M849" s="44">
        <v>6.0829890952707824e+002</v>
      </c>
      <c r="N849" s="44">
        <v>6.0604813614164888e+002</v>
      </c>
      <c r="O849" s="44">
        <v>6.8680097427720496e+002</v>
      </c>
      <c r="P849" s="44">
        <v>7.7806321502226544e+002</v>
      </c>
      <c r="Q849" s="44">
        <v>8.5236712387887888e+002</v>
      </c>
    </row>
    <row r="850" spans="1:17" x14ac:dyDescent="0.25">
      <c r="A850" t="s">
        <v>102</v>
      </c>
      <c r="B850" t="s">
        <v>44</v>
      </c>
      <c r="C850" t="s">
        <v>249</v>
      </c>
      <c r="D850" t="s">
        <v>244</v>
      </c>
      <c r="E850" t="s">
        <v>34</v>
      </c>
      <c r="F850" t="s">
        <v>28</v>
      </c>
      <c r="G850" t="s">
        <v>31</v>
      </c>
      <c r="H850" s="44">
        <v>4.97027e+002</v>
      </c>
      <c r="I850" s="44">
        <v>3.76228e+002</v>
      </c>
      <c r="J850" s="44">
        <v>3.11929e+002</v>
      </c>
      <c r="K850" s="44">
        <v>2.7040727e+002</v>
      </c>
      <c r="L850" s="44">
        <v>2.3907e+002</v>
      </c>
      <c r="M850" s="44">
        <v>2.1279699999999996e+002</v>
      </c>
      <c r="N850" s="44">
        <v>1.91021e+002</v>
      </c>
      <c r="O850" s="44">
        <v>1.7612200000000004e+002</v>
      </c>
      <c r="P850" s="44">
        <v>1.62227e+002</v>
      </c>
      <c r="Q850" s="44">
        <v>1.50733e+002</v>
      </c>
    </row>
    <row r="851" spans="1:17" x14ac:dyDescent="0.25">
      <c r="A851" t="s">
        <v>102</v>
      </c>
      <c r="B851" t="s">
        <v>44</v>
      </c>
      <c r="C851" t="s">
        <v>250</v>
      </c>
      <c r="D851" t="s">
        <v>244</v>
      </c>
      <c r="E851" t="s">
        <v>35</v>
      </c>
      <c r="F851" t="s">
        <v>28</v>
      </c>
      <c r="G851" t="s">
        <v>29</v>
      </c>
      <c r="H851" s="44">
        <v>6.2693699160808984e-002</v>
      </c>
      <c r="I851" s="44">
        <v>1.479778140266631e-001</v>
      </c>
      <c r="J851" s="44">
        <v>2.0739309639806448e-001</v>
      </c>
      <c r="K851" s="44">
        <v>2.53113211890945e-001</v>
      </c>
      <c r="L851" s="44">
        <v>3.1069782553249396e-001</v>
      </c>
      <c r="M851" s="44">
        <v>3.35427994658894e-001</v>
      </c>
      <c r="N851" s="44">
        <v>3.7210758986472872e-001</v>
      </c>
      <c r="O851" s="44">
        <v>3.8927172333443528e-001</v>
      </c>
      <c r="P851" s="44">
        <v>4.2399615506590248e-001</v>
      </c>
      <c r="Q851" s="44">
        <v>4.545977744701964e-001</v>
      </c>
    </row>
    <row r="852" spans="1:17" x14ac:dyDescent="0.25">
      <c r="A852" t="s">
        <v>102</v>
      </c>
      <c r="B852" t="s">
        <v>44</v>
      </c>
      <c r="C852" t="s">
        <v>250</v>
      </c>
      <c r="D852" t="s">
        <v>244</v>
      </c>
      <c r="E852" t="s">
        <v>35</v>
      </c>
      <c r="F852" t="s">
        <v>28</v>
      </c>
      <c r="G852" t="s">
        <v>30</v>
      </c>
      <c r="H852" s="44">
        <v>4.382763483110464e-001</v>
      </c>
      <c r="I852" s="44">
        <v>4.2610568357577776e-001</v>
      </c>
      <c r="J852" s="44">
        <v>5.9332559296997264e-001</v>
      </c>
      <c r="K852" s="44">
        <v>7.730061108934544e-001</v>
      </c>
      <c r="L852" s="44">
        <v>7.6109554632917424e-001</v>
      </c>
      <c r="M852" s="44">
        <v>9.0818012417302112e-001</v>
      </c>
      <c r="N852" s="44">
        <v>1.0718944318030398e+000</v>
      </c>
      <c r="O852" s="44">
        <v>1.2810695328624296e+000</v>
      </c>
      <c r="P852" s="44">
        <v>1.3955672787573216e+000</v>
      </c>
      <c r="Q852" s="44">
        <v>1.5351499175424838e+000</v>
      </c>
    </row>
    <row r="853" spans="1:17" x14ac:dyDescent="0.25">
      <c r="A853" t="s">
        <v>102</v>
      </c>
      <c r="B853" t="s">
        <v>44</v>
      </c>
      <c r="C853" t="s">
        <v>250</v>
      </c>
      <c r="D853" t="s">
        <v>244</v>
      </c>
      <c r="E853" t="s">
        <v>35</v>
      </c>
      <c r="F853" t="s">
        <v>28</v>
      </c>
      <c r="G853" t="s">
        <v>31</v>
      </c>
      <c r="H853" s="44">
        <v>9.6049599999999984e+002</v>
      </c>
      <c r="I853" s="44">
        <v>8.90875e+002</v>
      </c>
      <c r="J853" s="44">
        <v>8.44226e+002</v>
      </c>
      <c r="K853" s="44">
        <v>8.08251e+002</v>
      </c>
      <c r="L853" s="44">
        <v>7.7275599999999984e+002</v>
      </c>
      <c r="M853" s="44">
        <v>7.28816e+002</v>
      </c>
      <c r="N853" s="44">
        <v>6.8328700000000016e+002</v>
      </c>
      <c r="O853" s="44">
        <v>6.55142e+002</v>
      </c>
      <c r="P853" s="44">
        <v>6.25747e+002</v>
      </c>
      <c r="Q853" s="44">
        <v>6.04075e+002</v>
      </c>
    </row>
    <row r="854" spans="1:17" x14ac:dyDescent="0.25">
      <c r="A854" t="s">
        <v>102</v>
      </c>
      <c r="B854" t="s">
        <v>44</v>
      </c>
      <c r="C854" t="s">
        <v>283</v>
      </c>
      <c r="D854" t="s">
        <v>282</v>
      </c>
      <c r="E854" t="s">
        <v>33</v>
      </c>
      <c r="F854" t="s">
        <v>28</v>
      </c>
      <c r="G854" t="s">
        <v>29</v>
      </c>
      <c r="H854" s="44">
        <v>0.e+000</v>
      </c>
      <c r="I854" s="44">
        <v>0.e+000</v>
      </c>
      <c r="J854" s="44">
        <v>0.e+000</v>
      </c>
      <c r="K854" s="44">
        <v>1.e+000</v>
      </c>
      <c r="L854" s="44">
        <v>1.e+000</v>
      </c>
      <c r="M854" s="44">
        <v>1.e+000</v>
      </c>
      <c r="N854" s="44">
        <v>1.e+000</v>
      </c>
      <c r="O854" s="44">
        <v>1.e+000</v>
      </c>
      <c r="P854" s="44">
        <v>1.e+000</v>
      </c>
      <c r="Q854" s="44">
        <v>1.e+000</v>
      </c>
    </row>
    <row r="855" spans="1:17" x14ac:dyDescent="0.25">
      <c r="A855" t="s">
        <v>102</v>
      </c>
      <c r="B855" t="s">
        <v>44</v>
      </c>
      <c r="C855" t="s">
        <v>283</v>
      </c>
      <c r="D855" t="s">
        <v>282</v>
      </c>
      <c r="E855" t="s">
        <v>33</v>
      </c>
      <c r="F855" t="s">
        <v>28</v>
      </c>
      <c r="G855" t="s">
        <v>30</v>
      </c>
      <c r="K855" s="44">
        <v>9.029929195082752e+001</v>
      </c>
      <c r="L855" s="44">
        <v>1.0871354415533642e+002</v>
      </c>
      <c r="M855" s="44">
        <v>1.2964086051865684e+002</v>
      </c>
      <c r="N855" s="44">
        <v>1.5345550801442164e+002</v>
      </c>
      <c r="O855" s="44">
        <v>1.7531236696928896e+002</v>
      </c>
      <c r="P855" s="44">
        <v>1.9897954041961696e+002</v>
      </c>
      <c r="Q855" s="44">
        <v>2.2476527952738796e+002</v>
      </c>
    </row>
    <row r="856" spans="1:17" x14ac:dyDescent="0.25">
      <c r="A856" t="s">
        <v>102</v>
      </c>
      <c r="B856" t="s">
        <v>44</v>
      </c>
      <c r="C856" t="s">
        <v>283</v>
      </c>
      <c r="D856" t="s">
        <v>282</v>
      </c>
      <c r="E856" t="s">
        <v>33</v>
      </c>
      <c r="F856" t="s">
        <v>28</v>
      </c>
      <c r="G856" t="s">
        <v>31</v>
      </c>
      <c r="H856" s="44">
        <v>4.17278e+002</v>
      </c>
      <c r="I856" s="44">
        <v>3.54397e+002</v>
      </c>
      <c r="J856" s="44">
        <v>2.9419e+002</v>
      </c>
      <c r="K856" s="44">
        <v>2.65071e+002</v>
      </c>
      <c r="L856" s="44">
        <v>2.39908e+002</v>
      </c>
      <c r="M856" s="44">
        <v>2.11658e+002</v>
      </c>
      <c r="N856" s="44">
        <v>1.98629e+002</v>
      </c>
      <c r="O856" s="44">
        <v>1.83555e+002</v>
      </c>
      <c r="P856" s="44">
        <v>1.7689699999999996e+002</v>
      </c>
      <c r="Q856" s="44">
        <v>1.69769e+002</v>
      </c>
    </row>
    <row r="857" spans="1:17" x14ac:dyDescent="0.25">
      <c r="A857" t="s">
        <v>102</v>
      </c>
      <c r="B857" t="s">
        <v>44</v>
      </c>
      <c r="C857" t="s">
        <v>284</v>
      </c>
      <c r="D857" t="s">
        <v>282</v>
      </c>
      <c r="E857" t="s">
        <v>34</v>
      </c>
      <c r="F857" t="s">
        <v>28</v>
      </c>
      <c r="G857" t="s">
        <v>29</v>
      </c>
      <c r="H857" s="44">
        <v>1.e+000</v>
      </c>
      <c r="I857" s="44">
        <v>1.e+000</v>
      </c>
      <c r="J857" s="44">
        <v>1.e+000</v>
      </c>
      <c r="K857" s="44">
        <v>1.e+000</v>
      </c>
      <c r="L857" s="44">
        <v>1.e+000</v>
      </c>
      <c r="M857" s="44">
        <v>1.e+000</v>
      </c>
      <c r="N857" s="44">
        <v>1.e+000</v>
      </c>
      <c r="O857" s="44">
        <v>1.e+000</v>
      </c>
      <c r="P857" s="44">
        <v>1.e+000</v>
      </c>
      <c r="Q857" s="44">
        <v>1.e+000</v>
      </c>
    </row>
    <row r="858" spans="1:17" x14ac:dyDescent="0.25">
      <c r="A858" t="s">
        <v>102</v>
      </c>
      <c r="B858" t="s">
        <v>44</v>
      </c>
      <c r="C858" t="s">
        <v>284</v>
      </c>
      <c r="D858" t="s">
        <v>282</v>
      </c>
      <c r="E858" t="s">
        <v>34</v>
      </c>
      <c r="F858" t="s">
        <v>28</v>
      </c>
      <c r="G858" t="s">
        <v>30</v>
      </c>
      <c r="H858" s="44">
        <v>5.1449327613884576e+001</v>
      </c>
      <c r="I858" s="44">
        <v>1.0301693465617516e+002</v>
      </c>
      <c r="J858" s="44">
        <v>1.4902252690860284e+002</v>
      </c>
      <c r="K858" s="44">
        <v>1.9861972683491672e+002</v>
      </c>
      <c r="L858" s="44">
        <v>2.4798867075449344e+002</v>
      </c>
      <c r="M858" s="44">
        <v>2.9823712466117528e+002</v>
      </c>
      <c r="N858" s="44">
        <v>3.4872845338035208e+002</v>
      </c>
      <c r="O858" s="44">
        <v>4.0089882628490224e+002</v>
      </c>
      <c r="P858" s="44">
        <v>4.5464920129477104e+002</v>
      </c>
      <c r="Q858" s="44">
        <v>5.0647445985420688e+002</v>
      </c>
    </row>
    <row r="859" spans="1:17" x14ac:dyDescent="0.25">
      <c r="A859" t="s">
        <v>102</v>
      </c>
      <c r="B859" t="s">
        <v>44</v>
      </c>
      <c r="C859" t="s">
        <v>284</v>
      </c>
      <c r="D859" t="s">
        <v>282</v>
      </c>
      <c r="E859" t="s">
        <v>34</v>
      </c>
      <c r="F859" t="s">
        <v>28</v>
      </c>
      <c r="G859" t="s">
        <v>31</v>
      </c>
      <c r="H859" s="44">
        <v>5.07162e+002</v>
      </c>
      <c r="I859" s="44">
        <v>3.45114e+002</v>
      </c>
      <c r="J859" s="44">
        <v>2.96458e+002</v>
      </c>
      <c r="K859" s="44">
        <v>2.57059e+002</v>
      </c>
      <c r="L859" s="44">
        <v>2.2895e+002</v>
      </c>
      <c r="M859" s="44">
        <v>2.0638999999999996e+002</v>
      </c>
      <c r="N859" s="44">
        <v>1.82107e+002</v>
      </c>
      <c r="O859" s="44">
        <v>1.64544e+002</v>
      </c>
      <c r="P859" s="44">
        <v>1.48196e+002</v>
      </c>
      <c r="Q859" s="44">
        <v>1.3385e+002</v>
      </c>
    </row>
    <row r="860" spans="1:17" x14ac:dyDescent="0.25">
      <c r="A860" t="s">
        <v>102</v>
      </c>
      <c r="B860" t="s">
        <v>44</v>
      </c>
      <c r="C860" t="s">
        <v>285</v>
      </c>
      <c r="D860" t="s">
        <v>282</v>
      </c>
      <c r="E860" t="s">
        <v>35</v>
      </c>
      <c r="F860" t="s">
        <v>28</v>
      </c>
      <c r="G860" t="s">
        <v>29</v>
      </c>
      <c r="H860" s="44">
        <v>3.270977726936276e-001</v>
      </c>
      <c r="I860" s="44">
        <v>3.7942713590381992e-001</v>
      </c>
      <c r="J860" s="44">
        <v>3.7942713590381992e-001</v>
      </c>
      <c r="K860" s="44">
        <v>3.7942713590381992e-001</v>
      </c>
      <c r="L860" s="44">
        <v>3.7942713590381992e-001</v>
      </c>
      <c r="M860" s="44">
        <v>3.7942713590381992e-001</v>
      </c>
      <c r="N860" s="44">
        <v>3.7942713590381992e-001</v>
      </c>
      <c r="O860" s="44">
        <v>3.88630943035088e-001</v>
      </c>
      <c r="P860" s="44">
        <v>3.88630943035088e-001</v>
      </c>
      <c r="Q860" s="44">
        <v>3.88630943035088e-001</v>
      </c>
    </row>
    <row r="861" spans="1:17" x14ac:dyDescent="0.25">
      <c r="A861" t="s">
        <v>102</v>
      </c>
      <c r="B861" t="s">
        <v>44</v>
      </c>
      <c r="C861" t="s">
        <v>285</v>
      </c>
      <c r="D861" t="s">
        <v>282</v>
      </c>
      <c r="E861" t="s">
        <v>35</v>
      </c>
      <c r="F861" t="s">
        <v>28</v>
      </c>
      <c r="G861" t="s">
        <v>30</v>
      </c>
      <c r="H861" s="44">
        <v>0.e+000</v>
      </c>
      <c r="I861" s="44">
        <v>2.287380783479152e-001</v>
      </c>
      <c r="J861" s="44">
        <v>2.4519784030897768e+000</v>
      </c>
      <c r="K861" s="44">
        <v>2.4519784030897768e+000</v>
      </c>
      <c r="L861" s="44">
        <v>2.4519784030897768e+000</v>
      </c>
      <c r="M861" s="44">
        <v>2.4519784030897768e+000</v>
      </c>
      <c r="N861" s="44">
        <v>2.4519784030897768e+000</v>
      </c>
      <c r="O861" s="44">
        <v>3.9079820696819872e+000</v>
      </c>
      <c r="P861" s="44">
        <v>3.9079820696819872e+000</v>
      </c>
      <c r="Q861" s="44">
        <v>3.9079820696819872e+000</v>
      </c>
    </row>
    <row r="862" spans="1:17" x14ac:dyDescent="0.25">
      <c r="A862" t="s">
        <v>102</v>
      </c>
      <c r="B862" t="s">
        <v>44</v>
      </c>
      <c r="C862" t="s">
        <v>285</v>
      </c>
      <c r="D862" t="s">
        <v>282</v>
      </c>
      <c r="E862" t="s">
        <v>35</v>
      </c>
      <c r="F862" t="s">
        <v>28</v>
      </c>
      <c r="G862" t="s">
        <v>31</v>
      </c>
      <c r="H862" s="44">
        <v>9.9093700000000016e+002</v>
      </c>
      <c r="I862" s="44">
        <v>9.10893e+002</v>
      </c>
      <c r="J862" s="44">
        <v>8.90436e+002</v>
      </c>
      <c r="K862" s="44">
        <v>8.90436e+002</v>
      </c>
      <c r="L862" s="44">
        <v>8.90436e+002</v>
      </c>
      <c r="M862" s="44">
        <v>8.90436e+002</v>
      </c>
      <c r="N862" s="44">
        <v>8.89105e+002</v>
      </c>
      <c r="O862" s="44">
        <v>8.7060200000000016e+002</v>
      </c>
      <c r="P862" s="44">
        <v>8.7060200000000016e+002</v>
      </c>
      <c r="Q862" s="44">
        <v>8.7060200000000016e+002</v>
      </c>
    </row>
    <row r="863" spans="1:17" x14ac:dyDescent="0.25">
      <c r="A863" t="s">
        <v>32</v>
      </c>
      <c r="B863" t="s">
        <v>44</v>
      </c>
      <c r="C863" t="s">
        <v>119</v>
      </c>
      <c r="D863" t="s">
        <v>114</v>
      </c>
      <c r="E863" t="s">
        <v>33</v>
      </c>
      <c r="F863" t="s">
        <v>28</v>
      </c>
      <c r="G863" t="s">
        <v>29</v>
      </c>
      <c r="H863" s="44">
        <v>3.2136050691794424e-001</v>
      </c>
      <c r="I863" s="44">
        <v>4.0687085177602576e-001</v>
      </c>
      <c r="J863" s="44">
        <v>4.2437151136482568e-001</v>
      </c>
      <c r="K863" s="44">
        <v>4.5582929104890088e-001</v>
      </c>
      <c r="L863" s="44">
        <v>4.7447465041793592e-001</v>
      </c>
      <c r="M863" s="44">
        <v>4.8638409735088496e-001</v>
      </c>
      <c r="N863" s="44">
        <v>5.6525912627698608e-001</v>
      </c>
      <c r="O863" s="44">
        <v>5.7998122198590016e-001</v>
      </c>
      <c r="P863" s="44">
        <v>5.8329537934094184e-001</v>
      </c>
      <c r="Q863" s="44">
        <v>5.880304162558056e-001</v>
      </c>
    </row>
    <row r="864" spans="1:17" x14ac:dyDescent="0.25">
      <c r="A864" t="s">
        <v>32</v>
      </c>
      <c r="B864" t="s">
        <v>44</v>
      </c>
      <c r="C864" t="s">
        <v>119</v>
      </c>
      <c r="D864" t="s">
        <v>114</v>
      </c>
      <c r="E864" t="s">
        <v>33</v>
      </c>
      <c r="F864" t="s">
        <v>28</v>
      </c>
      <c r="G864" t="s">
        <v>30</v>
      </c>
      <c r="H864" s="44">
        <v>2.577454099932118e+001</v>
      </c>
      <c r="I864" s="44">
        <v>4.39252642933024e+001</v>
      </c>
      <c r="J864" s="44">
        <v>6.56959044930186e+001</v>
      </c>
      <c r="K864" s="44">
        <v>8.1307716839054688e+001</v>
      </c>
      <c r="L864" s="44">
        <v>9.9928612145522624e+001</v>
      </c>
      <c r="M864" s="44">
        <v>1.1771617517263848e+002</v>
      </c>
      <c r="N864" s="44">
        <v>1.199291613402025e+002</v>
      </c>
      <c r="O864" s="44">
        <v>1.3561801570560876e+002</v>
      </c>
      <c r="P864" s="44">
        <v>1.5300372626115476e+002</v>
      </c>
      <c r="Q864" s="44">
        <v>1.7002950174332188e+002</v>
      </c>
    </row>
    <row r="865" spans="1:17" x14ac:dyDescent="0.25">
      <c r="A865" t="s">
        <v>32</v>
      </c>
      <c r="B865" t="s">
        <v>44</v>
      </c>
      <c r="C865" t="s">
        <v>119</v>
      </c>
      <c r="D865" t="s">
        <v>114</v>
      </c>
      <c r="E865" t="s">
        <v>33</v>
      </c>
      <c r="F865" t="s">
        <v>28</v>
      </c>
      <c r="G865" t="s">
        <v>31</v>
      </c>
      <c r="H865" s="44">
        <v>4.64e+002</v>
      </c>
      <c r="I865" s="44">
        <v>3.43e+002</v>
      </c>
      <c r="J865" s="44">
        <v>2.78e+002</v>
      </c>
      <c r="K865" s="44">
        <v>2.39e+002</v>
      </c>
      <c r="L865" s="44">
        <v>2.08e+002</v>
      </c>
      <c r="M865" s="44">
        <v>1.83e+002</v>
      </c>
      <c r="N865" s="44">
        <v>1.63e+002</v>
      </c>
      <c r="O865" s="44">
        <v>1.48e+002</v>
      </c>
      <c r="P865" s="44">
        <v>1.36e+002</v>
      </c>
      <c r="Q865" s="44">
        <v>1.27e+002</v>
      </c>
    </row>
    <row r="866" spans="1:17" x14ac:dyDescent="0.25">
      <c r="A866" t="s">
        <v>32</v>
      </c>
      <c r="B866" t="s">
        <v>44</v>
      </c>
      <c r="C866" t="s">
        <v>120</v>
      </c>
      <c r="D866" t="s">
        <v>114</v>
      </c>
      <c r="E866" t="s">
        <v>34</v>
      </c>
      <c r="F866" t="s">
        <v>28</v>
      </c>
      <c r="G866" t="s">
        <v>29</v>
      </c>
      <c r="H866" s="44">
        <v>1.4128247038831678e-001</v>
      </c>
      <c r="I866" s="44">
        <v>2.0150221633226112e-001</v>
      </c>
      <c r="J866" s="44">
        <v>2.7215362250815656e-001</v>
      </c>
      <c r="K866" s="44">
        <v>2.792492007303516e-001</v>
      </c>
      <c r="L866" s="44">
        <v>2.792492007303516e-001</v>
      </c>
      <c r="M866" s="44">
        <v>2.872729752118106e-001</v>
      </c>
      <c r="N866" s="44">
        <v>2.872729752118106e-001</v>
      </c>
      <c r="O866" s="44">
        <v>3.4448361737369432e-001</v>
      </c>
      <c r="P866" s="44">
        <v>4.53227233670018e-001</v>
      </c>
      <c r="Q866" s="44">
        <v>4.5893202431542688e-001</v>
      </c>
    </row>
    <row r="867" spans="1:17" x14ac:dyDescent="0.25">
      <c r="A867" t="s">
        <v>32</v>
      </c>
      <c r="B867" t="s">
        <v>44</v>
      </c>
      <c r="C867" t="s">
        <v>120</v>
      </c>
      <c r="D867" t="s">
        <v>114</v>
      </c>
      <c r="E867" t="s">
        <v>34</v>
      </c>
      <c r="F867" t="s">
        <v>28</v>
      </c>
      <c r="G867" t="s">
        <v>30</v>
      </c>
      <c r="H867" s="44">
        <v>2.39890798560192e+002</v>
      </c>
      <c r="I867" s="44">
        <v>3.5074328204744724e+002</v>
      </c>
      <c r="J867" s="44">
        <v>3.996426511013728e+002</v>
      </c>
      <c r="K867" s="44">
        <v>5.2951775129570008e+002</v>
      </c>
      <c r="L867" s="44">
        <v>6.645985406678556e+002</v>
      </c>
      <c r="M867" s="44">
        <v>7.8037318875737936e+002</v>
      </c>
      <c r="N867" s="44">
        <v>9.147027293541288e+002</v>
      </c>
      <c r="O867" s="44">
        <v>8.7266399991251744e+002</v>
      </c>
      <c r="P867" s="44">
        <v>7.4919670329852992e+002</v>
      </c>
      <c r="Q867" s="44">
        <v>8.2509627296053616e+002</v>
      </c>
    </row>
    <row r="868" spans="1:17" x14ac:dyDescent="0.25">
      <c r="A868" t="s">
        <v>32</v>
      </c>
      <c r="B868" t="s">
        <v>44</v>
      </c>
      <c r="C868" t="s">
        <v>120</v>
      </c>
      <c r="D868" t="s">
        <v>114</v>
      </c>
      <c r="E868" t="s">
        <v>34</v>
      </c>
      <c r="F868" t="s">
        <v>28</v>
      </c>
      <c r="G868" t="s">
        <v>31</v>
      </c>
      <c r="H868" s="44">
        <v>4.54e+002</v>
      </c>
      <c r="I868" s="44">
        <v>3.51e+002</v>
      </c>
      <c r="J868" s="44">
        <v>2.83e+002</v>
      </c>
      <c r="K868" s="44">
        <v>2.4e+002</v>
      </c>
      <c r="L868" s="44">
        <v>2.1e+002</v>
      </c>
      <c r="M868" s="44">
        <v>1.86e+002</v>
      </c>
      <c r="N868" s="44">
        <v>1.68e+002</v>
      </c>
      <c r="O868" s="44">
        <v>1.52e+002</v>
      </c>
      <c r="P868" s="44">
        <v>1.42e+002</v>
      </c>
      <c r="Q868" s="44">
        <v>1.31e+002</v>
      </c>
    </row>
    <row r="869" spans="1:17" x14ac:dyDescent="0.25">
      <c r="A869" t="s">
        <v>32</v>
      </c>
      <c r="B869" t="s">
        <v>44</v>
      </c>
      <c r="C869" t="s">
        <v>121</v>
      </c>
      <c r="D869" t="s">
        <v>114</v>
      </c>
      <c r="E869" t="s">
        <v>35</v>
      </c>
      <c r="F869" t="s">
        <v>28</v>
      </c>
      <c r="G869" t="s">
        <v>29</v>
      </c>
      <c r="H869" s="44">
        <v>8.3409817282750304e-002</v>
      </c>
      <c r="I869" s="44">
        <v>2.4888704607814784e-001</v>
      </c>
      <c r="J869" s="44">
        <v>2.5817344302998156e-001</v>
      </c>
      <c r="K869" s="44">
        <v>3.2269597826245324e-001</v>
      </c>
      <c r="L869" s="44">
        <v>3.8026275784536904e-001</v>
      </c>
      <c r="M869" s="44">
        <v>4.3097235088189512e-001</v>
      </c>
      <c r="N869" s="44">
        <v>4.7158678959552544e-001</v>
      </c>
      <c r="O869" s="44">
        <v>5.0282916650675192e-001</v>
      </c>
      <c r="P869" s="44">
        <v>5.3789910831311632e-001</v>
      </c>
      <c r="Q869" s="44">
        <v>5.5835192459506008e-001</v>
      </c>
    </row>
    <row r="870" spans="1:17" x14ac:dyDescent="0.25">
      <c r="A870" t="s">
        <v>32</v>
      </c>
      <c r="B870" t="s">
        <v>44</v>
      </c>
      <c r="C870" t="s">
        <v>121</v>
      </c>
      <c r="D870" t="s">
        <v>114</v>
      </c>
      <c r="E870" t="s">
        <v>35</v>
      </c>
      <c r="F870" t="s">
        <v>28</v>
      </c>
      <c r="G870" t="s">
        <v>30</v>
      </c>
      <c r="H870" s="44">
        <v>3.6316675600568864e-004</v>
      </c>
      <c r="I870" s="44">
        <v>3.1975261040422808e-003</v>
      </c>
      <c r="J870" s="44">
        <v>1.2383786867361622e-002</v>
      </c>
      <c r="K870" s="44">
        <v>5.3181275438939048e-002</v>
      </c>
      <c r="L870" s="44">
        <v>6.9603348135194856e-002</v>
      </c>
      <c r="M870" s="44">
        <v>1.1051019791360624e-001</v>
      </c>
      <c r="N870" s="44">
        <v>1.5970993176538916e-001</v>
      </c>
      <c r="O870" s="44">
        <v>2.6218807652047192e-001</v>
      </c>
      <c r="P870" s="44">
        <v>2.9759964985719128e-001</v>
      </c>
      <c r="Q870" s="44">
        <v>3.6445088740433888e-001</v>
      </c>
    </row>
    <row r="871" spans="1:17" x14ac:dyDescent="0.25">
      <c r="A871" t="s">
        <v>32</v>
      </c>
      <c r="B871" t="s">
        <v>44</v>
      </c>
      <c r="C871" t="s">
        <v>121</v>
      </c>
      <c r="D871" t="s">
        <v>114</v>
      </c>
      <c r="E871" t="s">
        <v>35</v>
      </c>
      <c r="F871" t="s">
        <v>28</v>
      </c>
      <c r="G871" t="s">
        <v>31</v>
      </c>
      <c r="H871" s="44">
        <v>9.79e+002</v>
      </c>
      <c r="I871" s="44">
        <v>9.56e+002</v>
      </c>
      <c r="J871" s="44">
        <v>9.51e+002</v>
      </c>
      <c r="K871" s="44">
        <v>8.97e+002</v>
      </c>
      <c r="L871" s="44">
        <v>8.56e+002</v>
      </c>
      <c r="M871" s="44">
        <v>8.22e+002</v>
      </c>
      <c r="N871" s="44">
        <v>7.73e+002</v>
      </c>
      <c r="O871" s="44">
        <v>7.3e+002</v>
      </c>
      <c r="P871" s="44">
        <v>6.98e+002</v>
      </c>
      <c r="Q871" s="44">
        <v>6.63e+002</v>
      </c>
    </row>
    <row r="872" spans="1:17" x14ac:dyDescent="0.25">
      <c r="A872" t="s">
        <v>32</v>
      </c>
      <c r="B872" t="s">
        <v>44</v>
      </c>
      <c r="C872" t="s">
        <v>144</v>
      </c>
      <c r="D872" t="s">
        <v>139</v>
      </c>
      <c r="E872" t="s">
        <v>33</v>
      </c>
      <c r="F872" t="s">
        <v>28</v>
      </c>
      <c r="G872" t="s">
        <v>29</v>
      </c>
      <c r="H872" s="44">
        <v>3.6072468990704784e-001</v>
      </c>
      <c r="I872" s="44">
        <v>4.2070789917519576e-001</v>
      </c>
      <c r="J872" s="44">
        <v>4.3730029875860792e-001</v>
      </c>
      <c r="K872" s="44">
        <v>6.804570103555848e-001</v>
      </c>
      <c r="L872" s="44">
        <v>6.9688408304031056e-001</v>
      </c>
      <c r="M872" s="44">
        <v>7.024427874415168e-001</v>
      </c>
      <c r="N872" s="44">
        <v>7.0946212948846784e-001</v>
      </c>
      <c r="O872" s="44">
        <v>7.2315860790550608e-001</v>
      </c>
      <c r="P872" s="44">
        <v>7.2416302132356944e-001</v>
      </c>
      <c r="Q872" s="44">
        <v>7.2839956060851104e-001</v>
      </c>
    </row>
    <row r="873" spans="1:17" x14ac:dyDescent="0.25">
      <c r="A873" t="s">
        <v>32</v>
      </c>
      <c r="B873" t="s">
        <v>44</v>
      </c>
      <c r="C873" t="s">
        <v>144</v>
      </c>
      <c r="D873" t="s">
        <v>139</v>
      </c>
      <c r="E873" t="s">
        <v>33</v>
      </c>
      <c r="F873" t="s">
        <v>28</v>
      </c>
      <c r="G873" t="s">
        <v>30</v>
      </c>
      <c r="H873" s="44">
        <v>1.8660359584768184e+001</v>
      </c>
      <c r="I873" s="44">
        <v>3.934098513584496e+001</v>
      </c>
      <c r="J873" s="44">
        <v>5.98744794348684e+001</v>
      </c>
      <c r="K873" s="44">
        <v>5.3054077019306192e+001</v>
      </c>
      <c r="L873" s="44">
        <v>6.5725515151541232e+001</v>
      </c>
      <c r="M873" s="44">
        <v>7.9701160568024784e+001</v>
      </c>
      <c r="N873" s="44">
        <v>9.3559664477187264e+001</v>
      </c>
      <c r="O873" s="44">
        <v>1.0582301936010682e+002</v>
      </c>
      <c r="P873" s="44">
        <v>1.1995549007161428e+002</v>
      </c>
      <c r="Q873" s="44">
        <v>1.3349377585754844e+002</v>
      </c>
    </row>
    <row r="874" spans="1:17" x14ac:dyDescent="0.25">
      <c r="A874" t="s">
        <v>32</v>
      </c>
      <c r="B874" t="s">
        <v>44</v>
      </c>
      <c r="C874" t="s">
        <v>144</v>
      </c>
      <c r="D874" t="s">
        <v>139</v>
      </c>
      <c r="E874" t="s">
        <v>33</v>
      </c>
      <c r="F874" t="s">
        <v>28</v>
      </c>
      <c r="G874" t="s">
        <v>31</v>
      </c>
      <c r="H874" s="44">
        <v>4.8425518000000008e+002</v>
      </c>
      <c r="I874" s="44">
        <v>3.6061635000000008e+002</v>
      </c>
      <c r="J874" s="44">
        <v>2.8665372e+002</v>
      </c>
      <c r="K874" s="44">
        <v>2.4060953000000004e+002</v>
      </c>
      <c r="L874" s="44">
        <v>2.055492e+002</v>
      </c>
      <c r="M874" s="44">
        <v>1.7898783e+002</v>
      </c>
      <c r="N874" s="44">
        <v>1.6080709999999996e+002</v>
      </c>
      <c r="O874" s="44">
        <v>1.44e+002</v>
      </c>
      <c r="P874" s="44">
        <v>1.3224037999999998e+002</v>
      </c>
      <c r="Q874" s="44">
        <v>1.22e+002</v>
      </c>
    </row>
    <row r="875" spans="1:17" x14ac:dyDescent="0.25">
      <c r="A875" t="s">
        <v>32</v>
      </c>
      <c r="B875" t="s">
        <v>44</v>
      </c>
      <c r="C875" t="s">
        <v>145</v>
      </c>
      <c r="D875" t="s">
        <v>139</v>
      </c>
      <c r="E875" t="s">
        <v>34</v>
      </c>
      <c r="F875" t="s">
        <v>28</v>
      </c>
      <c r="G875" t="s">
        <v>29</v>
      </c>
      <c r="H875" s="44">
        <v>8.4361251307486944e-002</v>
      </c>
      <c r="I875" s="44">
        <v>1.0177824403498658e-001</v>
      </c>
      <c r="J875" s="44">
        <v>1.4870042129963436e-001</v>
      </c>
      <c r="K875" s="44">
        <v>5.9731440790380096e-001</v>
      </c>
      <c r="L875" s="44">
        <v>6.0534498811600176e-001</v>
      </c>
      <c r="M875" s="44">
        <v>6.2483017343161808e-001</v>
      </c>
      <c r="N875" s="44">
        <v>6.2696045813477776e-001</v>
      </c>
      <c r="O875" s="44">
        <v>6.71995467584518e-001</v>
      </c>
      <c r="P875" s="44">
        <v>6.7585691752498968e-001</v>
      </c>
      <c r="Q875" s="44">
        <v>6.7926364312047152e-001</v>
      </c>
    </row>
    <row r="876" spans="1:17" x14ac:dyDescent="0.25">
      <c r="A876" t="s">
        <v>32</v>
      </c>
      <c r="B876" t="s">
        <v>44</v>
      </c>
      <c r="C876" t="s">
        <v>145</v>
      </c>
      <c r="D876" t="s">
        <v>139</v>
      </c>
      <c r="E876" t="s">
        <v>34</v>
      </c>
      <c r="F876" t="s">
        <v>28</v>
      </c>
      <c r="G876" t="s">
        <v>30</v>
      </c>
      <c r="H876" s="44">
        <v>3.99525702337708e+002</v>
      </c>
      <c r="I876" s="44">
        <v>6.901348897771868e+002</v>
      </c>
      <c r="J876" s="44">
        <v>7.1524034718153904e+002</v>
      </c>
      <c r="K876" s="44">
        <v>2.3888084187792392e+002</v>
      </c>
      <c r="L876" s="44">
        <v>2.9697473690764044e+002</v>
      </c>
      <c r="M876" s="44">
        <v>3.4791144061218572e+002</v>
      </c>
      <c r="N876" s="44">
        <v>4.0434909265600744e+002</v>
      </c>
      <c r="O876" s="44">
        <v>4.3291005749002224e+002</v>
      </c>
      <c r="P876" s="44">
        <v>4.857247757370988e+002</v>
      </c>
      <c r="Q876" s="44">
        <v>5.38541718852752e+002</v>
      </c>
    </row>
    <row r="877" spans="1:17" x14ac:dyDescent="0.25">
      <c r="A877" t="s">
        <v>32</v>
      </c>
      <c r="B877" t="s">
        <v>44</v>
      </c>
      <c r="C877" t="s">
        <v>145</v>
      </c>
      <c r="D877" t="s">
        <v>139</v>
      </c>
      <c r="E877" t="s">
        <v>34</v>
      </c>
      <c r="F877" t="s">
        <v>28</v>
      </c>
      <c r="G877" t="s">
        <v>31</v>
      </c>
      <c r="H877" s="44">
        <v>4.5620656000000008e+002</v>
      </c>
      <c r="I877" s="44">
        <v>3.44e+002</v>
      </c>
      <c r="J877" s="44">
        <v>2.8094548e+002</v>
      </c>
      <c r="K877" s="44">
        <v>2.44e+002</v>
      </c>
      <c r="L877" s="44">
        <v>2.1465373e+002</v>
      </c>
      <c r="M877" s="44">
        <v>1.9e+002</v>
      </c>
      <c r="N877" s="44">
        <v>1.7231812e+002</v>
      </c>
      <c r="O877" s="44">
        <v>1.56509e+002</v>
      </c>
      <c r="P877" s="44">
        <v>1.43e+002</v>
      </c>
      <c r="Q877" s="44">
        <v>1.3235604000000002e+002</v>
      </c>
    </row>
    <row r="878" spans="1:17" x14ac:dyDescent="0.25">
      <c r="A878" t="s">
        <v>32</v>
      </c>
      <c r="B878" t="s">
        <v>44</v>
      </c>
      <c r="C878" t="s">
        <v>146</v>
      </c>
      <c r="D878" t="s">
        <v>139</v>
      </c>
      <c r="E878" t="s">
        <v>35</v>
      </c>
      <c r="F878" t="s">
        <v>28</v>
      </c>
      <c r="G878" t="s">
        <v>29</v>
      </c>
      <c r="H878" s="44">
        <v>9.115544844132544e-002</v>
      </c>
      <c r="I878" s="44">
        <v>1.7010497734462052e-001</v>
      </c>
      <c r="J878" s="44">
        <v>2.3211223852067184e-001</v>
      </c>
      <c r="K878" s="44">
        <v>2.7459142585417596e-001</v>
      </c>
      <c r="L878" s="44">
        <v>3.3006681512118804e-001</v>
      </c>
      <c r="M878" s="44">
        <v>3.7585529013606376e-001</v>
      </c>
      <c r="N878" s="44">
        <v>4.2398793435161728e-001</v>
      </c>
      <c r="O878" s="44">
        <v>4.563515599555176e-001</v>
      </c>
      <c r="P878" s="44">
        <v>4.8034824934452336e-001</v>
      </c>
      <c r="Q878" s="44">
        <v>4.9973112930824992e-001</v>
      </c>
    </row>
    <row r="879" spans="1:17" x14ac:dyDescent="0.25">
      <c r="A879" t="s">
        <v>32</v>
      </c>
      <c r="B879" t="s">
        <v>44</v>
      </c>
      <c r="C879" t="s">
        <v>146</v>
      </c>
      <c r="D879" t="s">
        <v>139</v>
      </c>
      <c r="E879" t="s">
        <v>35</v>
      </c>
      <c r="F879" t="s">
        <v>28</v>
      </c>
      <c r="G879" t="s">
        <v>30</v>
      </c>
      <c r="H879" s="44">
        <v>4.5159795529546088e-002</v>
      </c>
      <c r="I879" s="44">
        <v>8.2137278209620304e-002</v>
      </c>
      <c r="J879" s="44">
        <v>1.0658577077622656e-001</v>
      </c>
      <c r="K879" s="44">
        <v>2.1916363249425164e-001</v>
      </c>
      <c r="L879" s="44">
        <v>2.7945514925871e-001</v>
      </c>
      <c r="M879" s="44">
        <v>3.4184752919133752e-001</v>
      </c>
      <c r="N879" s="44">
        <v>3.650834859347824e-001</v>
      </c>
      <c r="O879" s="44">
        <v>4.3269718264524784e-001</v>
      </c>
      <c r="P879" s="44">
        <v>4.9624137577646944e-001</v>
      </c>
      <c r="Q879" s="44">
        <v>6.0694179830738792e-001</v>
      </c>
    </row>
    <row r="880" spans="1:17" x14ac:dyDescent="0.25">
      <c r="A880" t="s">
        <v>32</v>
      </c>
      <c r="B880" t="s">
        <v>44</v>
      </c>
      <c r="C880" t="s">
        <v>146</v>
      </c>
      <c r="D880" t="s">
        <v>139</v>
      </c>
      <c r="E880" t="s">
        <v>35</v>
      </c>
      <c r="F880" t="s">
        <v>28</v>
      </c>
      <c r="G880" t="s">
        <v>31</v>
      </c>
      <c r="H880" s="44">
        <v>9.7272528e+002</v>
      </c>
      <c r="I880" s="44">
        <v>9.4452527e+002</v>
      </c>
      <c r="J880" s="44">
        <v>8.9545568999999984e+002</v>
      </c>
      <c r="K880" s="44">
        <v>8.7181691e+002</v>
      </c>
      <c r="L880" s="44">
        <v>8.3456192999999984e+002</v>
      </c>
      <c r="M880" s="44">
        <v>8.0656859e+002</v>
      </c>
      <c r="N880" s="44">
        <v>7.74e+002</v>
      </c>
      <c r="O880" s="44">
        <v>7.38e+002</v>
      </c>
      <c r="P880" s="44">
        <v>6.9566845e+002</v>
      </c>
      <c r="Q880" s="44">
        <v>6.7096037e+002</v>
      </c>
    </row>
    <row r="881" spans="1:17" x14ac:dyDescent="0.25">
      <c r="A881" t="s">
        <v>32</v>
      </c>
      <c r="B881" t="s">
        <v>44</v>
      </c>
      <c r="C881" t="s">
        <v>170</v>
      </c>
      <c r="D881" t="s">
        <v>164</v>
      </c>
      <c r="E881" t="s">
        <v>33</v>
      </c>
      <c r="F881" t="s">
        <v>28</v>
      </c>
      <c r="G881" t="s">
        <v>29</v>
      </c>
      <c r="H881" s="44">
        <v>2.1853380821558952e-001</v>
      </c>
      <c r="I881" s="44">
        <v>2.7373671610819456e-001</v>
      </c>
      <c r="J881" s="44">
        <v>3.5117366178685792e-001</v>
      </c>
      <c r="K881" s="44">
        <v>4.3299519659987536e-001</v>
      </c>
      <c r="L881" s="44">
        <v>4.793263778536884e-001</v>
      </c>
      <c r="M881" s="44">
        <v>4.9465606655475392e-001</v>
      </c>
      <c r="N881" s="44">
        <v>5.043809266925652e-001</v>
      </c>
      <c r="O881" s="44">
        <v>5.6076443346765152e-001</v>
      </c>
      <c r="P881" s="44">
        <v>5.6692940018682752e-001</v>
      </c>
      <c r="Q881" s="44">
        <v>5.8105177572412952e-001</v>
      </c>
    </row>
    <row r="882" spans="1:17" x14ac:dyDescent="0.25">
      <c r="A882" t="s">
        <v>32</v>
      </c>
      <c r="B882" t="s">
        <v>44</v>
      </c>
      <c r="C882" t="s">
        <v>170</v>
      </c>
      <c r="D882" t="s">
        <v>164</v>
      </c>
      <c r="E882" t="s">
        <v>33</v>
      </c>
      <c r="F882" t="s">
        <v>28</v>
      </c>
      <c r="G882" t="s">
        <v>30</v>
      </c>
      <c r="H882" s="44">
        <v>5.5377991878711048e+001</v>
      </c>
      <c r="I882" s="44">
        <v>9.2265632882551392e+001</v>
      </c>
      <c r="J882" s="44">
        <v>1.1143964192443528e+002</v>
      </c>
      <c r="K882" s="44">
        <v>1.2449731645171578e+002</v>
      </c>
      <c r="L882" s="44">
        <v>1.4435949741448476e+002</v>
      </c>
      <c r="M882" s="44">
        <v>1.7070722035355494e+002</v>
      </c>
      <c r="N882" s="44">
        <v>1.9703399466339996e+002</v>
      </c>
      <c r="O882" s="44">
        <v>2.051998338780448e+002</v>
      </c>
      <c r="P882" s="44">
        <v>2.308929141033538e+002</v>
      </c>
      <c r="Q882" s="44">
        <v>2.5195936486749536e+002</v>
      </c>
    </row>
    <row r="883" spans="1:17" x14ac:dyDescent="0.25">
      <c r="A883" t="s">
        <v>32</v>
      </c>
      <c r="B883" t="s">
        <v>44</v>
      </c>
      <c r="C883" t="s">
        <v>170</v>
      </c>
      <c r="D883" t="s">
        <v>164</v>
      </c>
      <c r="E883" t="s">
        <v>33</v>
      </c>
      <c r="F883" t="s">
        <v>28</v>
      </c>
      <c r="G883" t="s">
        <v>31</v>
      </c>
      <c r="H883" s="44">
        <v>4.9770801e+002</v>
      </c>
      <c r="I883" s="44">
        <v>3.7564767999999992e+002</v>
      </c>
      <c r="J883" s="44">
        <v>3.0269012e+002</v>
      </c>
      <c r="K883" s="44">
        <v>2.5627046e+002</v>
      </c>
      <c r="L883" s="44">
        <v>2.183717e+002</v>
      </c>
      <c r="M883" s="44">
        <v>1.9163402e+002</v>
      </c>
      <c r="N883" s="44">
        <v>1.7245113e+002</v>
      </c>
      <c r="O883" s="44">
        <v>1.541344e+002</v>
      </c>
      <c r="P883" s="44">
        <v>1.3987102e+002</v>
      </c>
      <c r="Q883" s="44">
        <v>1.27e+002</v>
      </c>
    </row>
    <row r="884" spans="1:17" x14ac:dyDescent="0.25">
      <c r="A884" t="s">
        <v>32</v>
      </c>
      <c r="B884" t="s">
        <v>44</v>
      </c>
      <c r="C884" t="s">
        <v>171</v>
      </c>
      <c r="D884" t="s">
        <v>164</v>
      </c>
      <c r="E884" t="s">
        <v>34</v>
      </c>
      <c r="F884" t="s">
        <v>28</v>
      </c>
      <c r="G884" t="s">
        <v>29</v>
      </c>
      <c r="H884" s="44">
        <v>1.9081782787027464e-001</v>
      </c>
      <c r="I884" s="44">
        <v>2.4259369787654396e-001</v>
      </c>
      <c r="J884" s="44">
        <v>2.749614243048858e-001</v>
      </c>
      <c r="K884" s="44">
        <v>3.7913315150127128e-001</v>
      </c>
      <c r="L884" s="44">
        <v>5.1492653845886912e-001</v>
      </c>
      <c r="M884" s="44">
        <v>5.1492653845886912e-001</v>
      </c>
      <c r="N884" s="44">
        <v>6.0649957086707992e-001</v>
      </c>
      <c r="O884" s="44">
        <v>6.1082213076640144e-001</v>
      </c>
      <c r="P884" s="44">
        <v>6.2744380209453888e-001</v>
      </c>
      <c r="Q884" s="44">
        <v>6.5174706836284056e-001</v>
      </c>
    </row>
    <row r="885" spans="1:17" x14ac:dyDescent="0.25">
      <c r="A885" t="s">
        <v>32</v>
      </c>
      <c r="B885" t="s">
        <v>44</v>
      </c>
      <c r="C885" t="s">
        <v>171</v>
      </c>
      <c r="D885" t="s">
        <v>164</v>
      </c>
      <c r="E885" t="s">
        <v>34</v>
      </c>
      <c r="F885" t="s">
        <v>28</v>
      </c>
      <c r="G885" t="s">
        <v>30</v>
      </c>
      <c r="H885" s="44">
        <v>1.746362411611914e+002</v>
      </c>
      <c r="I885" s="44">
        <v>2.85820605491333e+002</v>
      </c>
      <c r="J885" s="44">
        <v>3.847407803932044e+002</v>
      </c>
      <c r="K885" s="44">
        <v>3.7486443382396688e+002</v>
      </c>
      <c r="L885" s="44">
        <v>3.4653677964559724e+002</v>
      </c>
      <c r="M885" s="44">
        <v>4.1746103411831176e+002</v>
      </c>
      <c r="N885" s="44">
        <v>4.150721393295756e+002</v>
      </c>
      <c r="O885" s="44">
        <v>4.7313828725572888e+002</v>
      </c>
      <c r="P885" s="44">
        <v>5.1918567407108368e+002</v>
      </c>
      <c r="Q885" s="44">
        <v>5.5590078577355e+002</v>
      </c>
    </row>
    <row r="886" spans="1:17" x14ac:dyDescent="0.25">
      <c r="A886" t="s">
        <v>32</v>
      </c>
      <c r="B886" t="s">
        <v>44</v>
      </c>
      <c r="C886" t="s">
        <v>171</v>
      </c>
      <c r="D886" t="s">
        <v>164</v>
      </c>
      <c r="E886" t="s">
        <v>34</v>
      </c>
      <c r="F886" t="s">
        <v>28</v>
      </c>
      <c r="G886" t="s">
        <v>31</v>
      </c>
      <c r="H886" s="44">
        <v>4.6680408e+002</v>
      </c>
      <c r="I886" s="44">
        <v>3.4577426000000008e+002</v>
      </c>
      <c r="J886" s="44">
        <v>2.8753993000000004e+002</v>
      </c>
      <c r="K886" s="44">
        <v>2.4838385999999996e+002</v>
      </c>
      <c r="L886" s="44">
        <v>2.1784805e+002</v>
      </c>
      <c r="M886" s="44">
        <v>1.9461224e+002</v>
      </c>
      <c r="N886" s="44">
        <v>1.7531644e+002</v>
      </c>
      <c r="O886" s="44">
        <v>1.5896695999999996e+002</v>
      </c>
      <c r="P886" s="44">
        <v>1.4601526e+002</v>
      </c>
      <c r="Q886" s="44">
        <v>1.3386115e+002</v>
      </c>
    </row>
    <row r="887" spans="1:17" x14ac:dyDescent="0.25">
      <c r="A887" t="s">
        <v>32</v>
      </c>
      <c r="B887" t="s">
        <v>44</v>
      </c>
      <c r="C887" t="s">
        <v>172</v>
      </c>
      <c r="D887" t="s">
        <v>164</v>
      </c>
      <c r="E887" t="s">
        <v>35</v>
      </c>
      <c r="F887" t="s">
        <v>28</v>
      </c>
      <c r="G887" t="s">
        <v>29</v>
      </c>
      <c r="H887" s="44">
        <v>8.4858257339096608e-002</v>
      </c>
      <c r="I887" s="44">
        <v>1.6230381297442224e-001</v>
      </c>
      <c r="J887" s="44">
        <v>2.1959561714088636e-001</v>
      </c>
      <c r="K887" s="44">
        <v>2.933615525462656e-001</v>
      </c>
      <c r="L887" s="44">
        <v>3.602273105428484e-001</v>
      </c>
      <c r="M887" s="44">
        <v>4.2124920700918432e-001</v>
      </c>
      <c r="N887" s="44">
        <v>4.6458770588200144e-001</v>
      </c>
      <c r="O887" s="44">
        <v>5.0244794829713112e-001</v>
      </c>
      <c r="P887" s="44">
        <v>5.4701814555563008e-001</v>
      </c>
      <c r="Q887" s="44">
        <v>5.8583817733822064e-001</v>
      </c>
    </row>
    <row r="888" spans="1:17" x14ac:dyDescent="0.25">
      <c r="A888" t="s">
        <v>32</v>
      </c>
      <c r="B888" t="s">
        <v>44</v>
      </c>
      <c r="C888" t="s">
        <v>172</v>
      </c>
      <c r="D888" t="s">
        <v>164</v>
      </c>
      <c r="E888" t="s">
        <v>35</v>
      </c>
      <c r="F888" t="s">
        <v>28</v>
      </c>
      <c r="G888" t="s">
        <v>30</v>
      </c>
      <c r="H888" s="44">
        <v>6.2346005366744144e-003</v>
      </c>
      <c r="I888" s="44">
        <v>9.9842150341002528e-002</v>
      </c>
      <c r="J888" s="44">
        <v>1.3355591447795744e-001</v>
      </c>
      <c r="K888" s="44">
        <v>1.0725978388403502e-001</v>
      </c>
      <c r="L888" s="44">
        <v>1.0226099788921832e-001</v>
      </c>
      <c r="M888" s="44">
        <v>1.3374274389432148e-001</v>
      </c>
      <c r="N888" s="44">
        <v>1.721502587649646e-001</v>
      </c>
      <c r="O888" s="44">
        <v>2.1910302276766928e-001</v>
      </c>
      <c r="P888" s="44">
        <v>2.595427606804864e-001</v>
      </c>
      <c r="Q888" s="44">
        <v>2.8621116546183324e-001</v>
      </c>
    </row>
    <row r="889" spans="1:17" x14ac:dyDescent="0.25">
      <c r="A889" t="s">
        <v>32</v>
      </c>
      <c r="B889" t="s">
        <v>44</v>
      </c>
      <c r="C889" t="s">
        <v>172</v>
      </c>
      <c r="D889" t="s">
        <v>164</v>
      </c>
      <c r="E889" t="s">
        <v>35</v>
      </c>
      <c r="F889" t="s">
        <v>28</v>
      </c>
      <c r="G889" t="s">
        <v>31</v>
      </c>
      <c r="H889" s="44">
        <v>9.7184061e+002</v>
      </c>
      <c r="I889" s="44">
        <v>9.5213614e+002</v>
      </c>
      <c r="J889" s="44">
        <v>9.2508702000000016e+002</v>
      </c>
      <c r="K889" s="44">
        <v>9.0605859e+002</v>
      </c>
      <c r="L889" s="44">
        <v>8.611547e+002</v>
      </c>
      <c r="M889" s="44">
        <v>8.2092400999999984e+002</v>
      </c>
      <c r="N889" s="44">
        <v>7.7910678e+002</v>
      </c>
      <c r="O889" s="44">
        <v>7.4136054e+002</v>
      </c>
      <c r="P889" s="44">
        <v>6.9857995000000016e+002</v>
      </c>
      <c r="Q889" s="44">
        <v>6.6805804999999984e+002</v>
      </c>
    </row>
    <row r="890" spans="1:17" x14ac:dyDescent="0.25">
      <c r="A890" t="s">
        <v>32</v>
      </c>
      <c r="B890" t="s">
        <v>44</v>
      </c>
      <c r="C890" t="s">
        <v>215</v>
      </c>
      <c r="D890" t="s">
        <v>214</v>
      </c>
      <c r="E890" t="s">
        <v>33</v>
      </c>
      <c r="F890" t="s">
        <v>28</v>
      </c>
      <c r="G890" t="s">
        <v>29</v>
      </c>
      <c r="H890" s="44">
        <v>3.1412195472731944e-001</v>
      </c>
      <c r="I890" s="44">
        <v>4.5678984111415776e-001</v>
      </c>
      <c r="J890" s="44">
        <v>5.2676657055083088e-001</v>
      </c>
      <c r="K890" s="44">
        <v>6.508380467816128e-001</v>
      </c>
      <c r="L890" s="44">
        <v>6.8578585894785e-001</v>
      </c>
      <c r="M890" s="44">
        <v>6.99042771153932e-001</v>
      </c>
      <c r="N890" s="44">
        <v>7.1216576562982552e-001</v>
      </c>
      <c r="O890" s="44">
        <v>7.1240813785981552e-001</v>
      </c>
      <c r="P890" s="44">
        <v>7.1900971610855808e-001</v>
      </c>
      <c r="Q890" s="44">
        <v>7.2039510445818736e-001</v>
      </c>
    </row>
    <row r="891" spans="1:17" x14ac:dyDescent="0.25">
      <c r="A891" t="s">
        <v>32</v>
      </c>
      <c r="B891" t="s">
        <v>44</v>
      </c>
      <c r="C891" t="s">
        <v>215</v>
      </c>
      <c r="D891" t="s">
        <v>214</v>
      </c>
      <c r="E891" t="s">
        <v>33</v>
      </c>
      <c r="F891" t="s">
        <v>28</v>
      </c>
      <c r="G891" t="s">
        <v>30</v>
      </c>
      <c r="H891" s="44">
        <v>3.3614739702173644e+001</v>
      </c>
      <c r="I891" s="44">
        <v>5.3795974880163592e+001</v>
      </c>
      <c r="J891" s="44">
        <v>7.4976863200928448e+001</v>
      </c>
      <c r="K891" s="44">
        <v>8.2852135378346656e+001</v>
      </c>
      <c r="L891" s="44">
        <v>1.0028147842042096e+002</v>
      </c>
      <c r="M891" s="44">
        <v>1.20002744418328e+002</v>
      </c>
      <c r="N891" s="44">
        <v>1.3909855269853176e+002</v>
      </c>
      <c r="O891" s="44">
        <v>1.5996088515578588e+002</v>
      </c>
      <c r="P891" s="44">
        <v>1.7986162089312912e+002</v>
      </c>
      <c r="Q891" s="44">
        <v>2.0125933016984836e+002</v>
      </c>
    </row>
    <row r="892" spans="1:17" x14ac:dyDescent="0.25">
      <c r="A892" t="s">
        <v>32</v>
      </c>
      <c r="B892" t="s">
        <v>44</v>
      </c>
      <c r="C892" t="s">
        <v>215</v>
      </c>
      <c r="D892" t="s">
        <v>214</v>
      </c>
      <c r="E892" t="s">
        <v>33</v>
      </c>
      <c r="F892" t="s">
        <v>28</v>
      </c>
      <c r="G892" t="s">
        <v>31</v>
      </c>
      <c r="H892" s="44">
        <v>5.13e+002</v>
      </c>
      <c r="I892" s="44">
        <v>4.0098375e+002</v>
      </c>
      <c r="J892" s="44">
        <v>3.22e+002</v>
      </c>
      <c r="K892" s="44">
        <v>2.67e+002</v>
      </c>
      <c r="L892" s="44">
        <v>2.2857542e+002</v>
      </c>
      <c r="M892" s="44">
        <v>2.e+002</v>
      </c>
      <c r="N892" s="44">
        <v>1.79e+002</v>
      </c>
      <c r="O892" s="44">
        <v>1.6156394e+002</v>
      </c>
      <c r="P892" s="44">
        <v>1.4730825999999996e+002</v>
      </c>
      <c r="Q892" s="44">
        <v>1.3589295e+002</v>
      </c>
    </row>
    <row r="893" spans="1:17" x14ac:dyDescent="0.25">
      <c r="A893" t="s">
        <v>32</v>
      </c>
      <c r="B893" t="s">
        <v>44</v>
      </c>
      <c r="C893" t="s">
        <v>216</v>
      </c>
      <c r="D893" t="s">
        <v>214</v>
      </c>
      <c r="E893" t="s">
        <v>34</v>
      </c>
      <c r="F893" t="s">
        <v>28</v>
      </c>
      <c r="G893" t="s">
        <v>29</v>
      </c>
      <c r="H893" s="44">
        <v>2.2628713529407168e-001</v>
      </c>
      <c r="I893" s="44">
        <v>3.8982240746967776e-001</v>
      </c>
      <c r="J893" s="44">
        <v>4.6446788711026992e-001</v>
      </c>
      <c r="K893" s="44">
        <v>4.804204039819516e-001</v>
      </c>
      <c r="L893" s="44">
        <v>4.8720567420255392e-001</v>
      </c>
      <c r="M893" s="44">
        <v>6.1019010455359448e-001</v>
      </c>
      <c r="N893" s="44">
        <v>6.4760105413796048e-001</v>
      </c>
      <c r="O893" s="44">
        <v>6.4820163125503424e-001</v>
      </c>
      <c r="P893" s="44">
        <v>6.5132963707312488e-001</v>
      </c>
      <c r="Q893" s="44">
        <v>6.567235703058408e-001</v>
      </c>
    </row>
    <row r="894" spans="1:17" x14ac:dyDescent="0.25">
      <c r="A894" t="s">
        <v>32</v>
      </c>
      <c r="B894" t="s">
        <v>44</v>
      </c>
      <c r="C894" t="s">
        <v>216</v>
      </c>
      <c r="D894" t="s">
        <v>214</v>
      </c>
      <c r="E894" t="s">
        <v>34</v>
      </c>
      <c r="F894" t="s">
        <v>28</v>
      </c>
      <c r="G894" t="s">
        <v>30</v>
      </c>
      <c r="H894" s="44">
        <v>1.511697278079353e+002</v>
      </c>
      <c r="I894" s="44">
        <v>1.8064692637733072e+002</v>
      </c>
      <c r="J894" s="44">
        <v>2.2916191057931716e+002</v>
      </c>
      <c r="K894" s="44">
        <v>3.01992180968677e+002</v>
      </c>
      <c r="L894" s="44">
        <v>3.746694393795424e+002</v>
      </c>
      <c r="M894" s="44">
        <v>3.6116965323786144e+002</v>
      </c>
      <c r="N894" s="44">
        <v>3.9972804023702488e+002</v>
      </c>
      <c r="O894" s="44">
        <v>4.5631322011029536e+002</v>
      </c>
      <c r="P894" s="44">
        <v>5.1313006062666784e+002</v>
      </c>
      <c r="Q894" s="44">
        <v>5.6762766921203952e+002</v>
      </c>
    </row>
    <row r="895" spans="1:17" x14ac:dyDescent="0.25">
      <c r="A895" t="s">
        <v>32</v>
      </c>
      <c r="B895" t="s">
        <v>44</v>
      </c>
      <c r="C895" t="s">
        <v>216</v>
      </c>
      <c r="D895" t="s">
        <v>214</v>
      </c>
      <c r="E895" t="s">
        <v>34</v>
      </c>
      <c r="F895" t="s">
        <v>28</v>
      </c>
      <c r="G895" t="s">
        <v>31</v>
      </c>
      <c r="H895" s="44">
        <v>4.4777256e+002</v>
      </c>
      <c r="I895" s="44">
        <v>3.4684929e+002</v>
      </c>
      <c r="J895" s="44">
        <v>2.8551465e+002</v>
      </c>
      <c r="K895" s="44">
        <v>2.4819785999999996e+002</v>
      </c>
      <c r="L895" s="44">
        <v>2.1618554e+002</v>
      </c>
      <c r="M895" s="44">
        <v>1.9108136e+002</v>
      </c>
      <c r="N895" s="44">
        <v>1.72e+002</v>
      </c>
      <c r="O895" s="44">
        <v>1.5759666999999996e+002</v>
      </c>
      <c r="P895" s="44">
        <v>1.44e+002</v>
      </c>
      <c r="Q895" s="44">
        <v>1.32e+002</v>
      </c>
    </row>
    <row r="896" spans="1:17" x14ac:dyDescent="0.25">
      <c r="A896" t="s">
        <v>32</v>
      </c>
      <c r="B896" t="s">
        <v>44</v>
      </c>
      <c r="C896" t="s">
        <v>217</v>
      </c>
      <c r="D896" t="s">
        <v>214</v>
      </c>
      <c r="E896" t="s">
        <v>35</v>
      </c>
      <c r="F896" t="s">
        <v>28</v>
      </c>
      <c r="G896" t="s">
        <v>29</v>
      </c>
      <c r="H896" s="44">
        <v>8.3870173784984512e-002</v>
      </c>
      <c r="I896" s="44">
        <v>1.7625135380217468e-001</v>
      </c>
      <c r="J896" s="44">
        <v>2.3068046524342536e-001</v>
      </c>
      <c r="K896" s="44">
        <v>2.6942401717551608e-001</v>
      </c>
      <c r="L896" s="44">
        <v>3.2887106482400352e-001</v>
      </c>
      <c r="M896" s="44">
        <v>3.8487124838085688e-001</v>
      </c>
      <c r="N896" s="44">
        <v>4.440473948299468e-001</v>
      </c>
      <c r="O896" s="44">
        <v>4.5817462140695192e-001</v>
      </c>
      <c r="P896" s="44">
        <v>4.8271169637219024e-001</v>
      </c>
      <c r="Q896" s="44">
        <v>5.3945574970728032e-001</v>
      </c>
    </row>
    <row r="897" spans="1:17" x14ac:dyDescent="0.25">
      <c r="A897" t="s">
        <v>32</v>
      </c>
      <c r="B897" t="s">
        <v>44</v>
      </c>
      <c r="C897" t="s">
        <v>217</v>
      </c>
      <c r="D897" t="s">
        <v>214</v>
      </c>
      <c r="E897" t="s">
        <v>35</v>
      </c>
      <c r="F897" t="s">
        <v>28</v>
      </c>
      <c r="G897" t="s">
        <v>30</v>
      </c>
      <c r="H897" s="44">
        <v>1.325905465457855e-001</v>
      </c>
      <c r="I897" s="44">
        <v>8.9578219013837744e-002</v>
      </c>
      <c r="J897" s="44">
        <v>1.7239843254320278e-001</v>
      </c>
      <c r="K897" s="44">
        <v>3.0444771333005224e-001</v>
      </c>
      <c r="L897" s="44">
        <v>4.2721748406442736e-001</v>
      </c>
      <c r="M897" s="44">
        <v>5.128691239866712e-001</v>
      </c>
      <c r="N897" s="44">
        <v>5.6684005158276552e-001</v>
      </c>
      <c r="O897" s="44">
        <v>7.6234858322572016e-001</v>
      </c>
      <c r="P897" s="44">
        <v>9.2420869115627984e-001</v>
      </c>
      <c r="Q897" s="44">
        <v>9.1363326885340016e-001</v>
      </c>
    </row>
    <row r="898" spans="1:17" x14ac:dyDescent="0.25">
      <c r="A898" t="s">
        <v>32</v>
      </c>
      <c r="B898" t="s">
        <v>44</v>
      </c>
      <c r="C898" t="s">
        <v>217</v>
      </c>
      <c r="D898" t="s">
        <v>214</v>
      </c>
      <c r="E898" t="s">
        <v>35</v>
      </c>
      <c r="F898" t="s">
        <v>28</v>
      </c>
      <c r="G898" t="s">
        <v>31</v>
      </c>
      <c r="H898" s="44">
        <v>9.5837899e+002</v>
      </c>
      <c r="I898" s="44">
        <v>9.2194564000000016e+002</v>
      </c>
      <c r="J898" s="44">
        <v>8.5613503999999984e+002</v>
      </c>
      <c r="K898" s="44">
        <v>8.1468454e+002</v>
      </c>
      <c r="L898" s="44">
        <v>7.71e+002</v>
      </c>
      <c r="M898" s="44">
        <v>7.2735244e+002</v>
      </c>
      <c r="N898" s="44">
        <v>6.9394205e+002</v>
      </c>
      <c r="O898" s="44">
        <v>6.4901042e+002</v>
      </c>
      <c r="P898" s="44">
        <v>6.2152671999999984e+002</v>
      </c>
      <c r="Q898" s="44">
        <v>5.8483432000000016e+002</v>
      </c>
    </row>
    <row r="899" spans="1:17" x14ac:dyDescent="0.25">
      <c r="A899" t="s">
        <v>32</v>
      </c>
      <c r="B899" t="s">
        <v>44</v>
      </c>
      <c r="C899" t="s">
        <v>224</v>
      </c>
      <c r="D899" t="s">
        <v>219</v>
      </c>
      <c r="E899" t="s">
        <v>33</v>
      </c>
      <c r="F899" t="s">
        <v>28</v>
      </c>
      <c r="G899" t="s">
        <v>29</v>
      </c>
      <c r="H899" s="44">
        <v>4.3679397023245848e-001</v>
      </c>
      <c r="I899" s="44">
        <v>5.165984354415368e-001</v>
      </c>
      <c r="J899" s="44">
        <v>6.5291044239928016e-001</v>
      </c>
      <c r="K899" s="44">
        <v>6.6109974572488112e-001</v>
      </c>
      <c r="L899" s="44">
        <v>7.2059332763205104e-001</v>
      </c>
      <c r="M899" s="44">
        <v>7.2291534218199328e-001</v>
      </c>
      <c r="N899" s="44">
        <v>7.3521952920065584e-001</v>
      </c>
      <c r="O899" s="44">
        <v>7.365486179577944e-001</v>
      </c>
      <c r="P899" s="44">
        <v>7.4951786812503312e-001</v>
      </c>
      <c r="Q899" s="44">
        <v>7.9076942151697152e-001</v>
      </c>
    </row>
    <row r="900" spans="1:17" x14ac:dyDescent="0.25">
      <c r="A900" t="s">
        <v>32</v>
      </c>
      <c r="B900" t="s">
        <v>44</v>
      </c>
      <c r="C900" t="s">
        <v>224</v>
      </c>
      <c r="D900" t="s">
        <v>219</v>
      </c>
      <c r="E900" t="s">
        <v>33</v>
      </c>
      <c r="F900" t="s">
        <v>28</v>
      </c>
      <c r="G900" t="s">
        <v>30</v>
      </c>
      <c r="H900" s="44">
        <v>2.6973822418584768e+001</v>
      </c>
      <c r="I900" s="44">
        <v>5.0317824412992784e+001</v>
      </c>
      <c r="J900" s="44">
        <v>6.18408627541964e+001</v>
      </c>
      <c r="K900" s="44">
        <v>8.3367756756332624e+001</v>
      </c>
      <c r="L900" s="44">
        <v>9.6537810591760384e+001</v>
      </c>
      <c r="M900" s="44">
        <v>1.1719987829364242e+002</v>
      </c>
      <c r="N900" s="44">
        <v>1.3563506677786904e+002</v>
      </c>
      <c r="O900" s="44">
        <v>1.5582458737087952e+002</v>
      </c>
      <c r="P900" s="44">
        <v>1.7303979137568026e+002</v>
      </c>
      <c r="Q900" s="44">
        <v>1.8352999181272124e+002</v>
      </c>
    </row>
    <row r="901" spans="1:17" x14ac:dyDescent="0.25">
      <c r="A901" t="s">
        <v>32</v>
      </c>
      <c r="B901" t="s">
        <v>44</v>
      </c>
      <c r="C901" t="s">
        <v>224</v>
      </c>
      <c r="D901" t="s">
        <v>219</v>
      </c>
      <c r="E901" t="s">
        <v>33</v>
      </c>
      <c r="F901" t="s">
        <v>28</v>
      </c>
      <c r="G901" t="s">
        <v>31</v>
      </c>
      <c r="H901" s="44">
        <v>5.02e+002</v>
      </c>
      <c r="I901" s="44">
        <v>3.87e+002</v>
      </c>
      <c r="J901" s="44">
        <v>3.26e+002</v>
      </c>
      <c r="K901" s="44">
        <v>2.78e+002</v>
      </c>
      <c r="L901" s="44">
        <v>2.41e+002</v>
      </c>
      <c r="M901" s="44">
        <v>2.17e+002</v>
      </c>
      <c r="N901" s="44">
        <v>1.94e+002</v>
      </c>
      <c r="O901" s="44">
        <v>1.7570237e+002</v>
      </c>
      <c r="P901" s="44">
        <v>1.61e+002</v>
      </c>
      <c r="Q901" s="44">
        <v>1.48e+002</v>
      </c>
    </row>
    <row r="902" spans="1:17" x14ac:dyDescent="0.25">
      <c r="A902" t="s">
        <v>32</v>
      </c>
      <c r="B902" t="s">
        <v>44</v>
      </c>
      <c r="C902" t="s">
        <v>225</v>
      </c>
      <c r="D902" t="s">
        <v>219</v>
      </c>
      <c r="E902" t="s">
        <v>34</v>
      </c>
      <c r="F902" t="s">
        <v>28</v>
      </c>
      <c r="G902" t="s">
        <v>29</v>
      </c>
      <c r="H902" s="44">
        <v>7.8555314764814544e-002</v>
      </c>
      <c r="I902" s="44">
        <v>2.595877149353418e-001</v>
      </c>
      <c r="J902" s="44">
        <v>2.6006021742219688e-001</v>
      </c>
      <c r="K902" s="44">
        <v>3.0850682108853196e-001</v>
      </c>
      <c r="L902" s="44">
        <v>3.0850682108853196e-001</v>
      </c>
      <c r="M902" s="44">
        <v>3.0850682108853196e-001</v>
      </c>
      <c r="N902" s="44">
        <v>3.1376918431149644e-001</v>
      </c>
      <c r="O902" s="44">
        <v>3.2138606650561324e-001</v>
      </c>
      <c r="P902" s="44">
        <v>3.2177774619866424e-001</v>
      </c>
      <c r="Q902" s="44">
        <v>3.342075813556914e-001</v>
      </c>
    </row>
    <row r="903" spans="1:17" x14ac:dyDescent="0.25">
      <c r="A903" t="s">
        <v>32</v>
      </c>
      <c r="B903" t="s">
        <v>44</v>
      </c>
      <c r="C903" t="s">
        <v>225</v>
      </c>
      <c r="D903" t="s">
        <v>219</v>
      </c>
      <c r="E903" t="s">
        <v>34</v>
      </c>
      <c r="F903" t="s">
        <v>28</v>
      </c>
      <c r="G903" t="s">
        <v>30</v>
      </c>
      <c r="H903" s="44">
        <v>2.8926677558311756e+002</v>
      </c>
      <c r="I903" s="44">
        <v>1.8073318621161576e+002</v>
      </c>
      <c r="J903" s="44">
        <v>2.7138568237781196e+002</v>
      </c>
      <c r="K903" s="44">
        <v>3.0927926409369112e+002</v>
      </c>
      <c r="L903" s="44">
        <v>3.8852490398843824e+002</v>
      </c>
      <c r="M903" s="44">
        <v>4.6931847913080008e+002</v>
      </c>
      <c r="N903" s="44">
        <v>5.4226121351679552e+002</v>
      </c>
      <c r="O903" s="44">
        <v>6.0704912603114512e+002</v>
      </c>
      <c r="P903" s="44">
        <v>6.8445995677567504e+002</v>
      </c>
      <c r="Q903" s="44">
        <v>7.32099244999216e+002</v>
      </c>
    </row>
    <row r="904" spans="1:17" x14ac:dyDescent="0.25">
      <c r="A904" t="s">
        <v>32</v>
      </c>
      <c r="B904" t="s">
        <v>44</v>
      </c>
      <c r="C904" t="s">
        <v>225</v>
      </c>
      <c r="D904" t="s">
        <v>219</v>
      </c>
      <c r="E904" t="s">
        <v>34</v>
      </c>
      <c r="F904" t="s">
        <v>28</v>
      </c>
      <c r="G904" t="s">
        <v>31</v>
      </c>
      <c r="H904" s="44">
        <v>4.49e+002</v>
      </c>
      <c r="I904" s="44">
        <v>3.47e+002</v>
      </c>
      <c r="J904" s="44">
        <v>2.94e+002</v>
      </c>
      <c r="K904" s="44">
        <v>2.5428087999999996e+002</v>
      </c>
      <c r="L904" s="44">
        <v>2.24e+002</v>
      </c>
      <c r="M904" s="44">
        <v>1.98e+002</v>
      </c>
      <c r="N904" s="44">
        <v>1.79e+002</v>
      </c>
      <c r="O904" s="44">
        <v>1.63e+002</v>
      </c>
      <c r="P904" s="44">
        <v>1.51e+002</v>
      </c>
      <c r="Q904" s="44">
        <v>1.3990942999999998e+002</v>
      </c>
    </row>
    <row r="905" spans="1:17" x14ac:dyDescent="0.25">
      <c r="A905" t="s">
        <v>32</v>
      </c>
      <c r="B905" t="s">
        <v>44</v>
      </c>
      <c r="C905" t="s">
        <v>226</v>
      </c>
      <c r="D905" t="s">
        <v>219</v>
      </c>
      <c r="E905" t="s">
        <v>35</v>
      </c>
      <c r="F905" t="s">
        <v>28</v>
      </c>
      <c r="G905" t="s">
        <v>29</v>
      </c>
      <c r="H905" s="44">
        <v>8.6440844937523248e-002</v>
      </c>
      <c r="I905" s="44">
        <v>1.1517600095301272e-001</v>
      </c>
      <c r="J905" s="44">
        <v>1.6824278367289738e-001</v>
      </c>
      <c r="K905" s="44">
        <v>1.9516763093159152e-001</v>
      </c>
      <c r="L905" s="44">
        <v>2.6205190004519776e-001</v>
      </c>
      <c r="M905" s="44">
        <v>2.923612688524226e-001</v>
      </c>
      <c r="N905" s="44">
        <v>3.5076158326353652e-001</v>
      </c>
      <c r="O905" s="44">
        <v>3.8223177720658448e-001</v>
      </c>
      <c r="P905" s="44">
        <v>4.1439296132013032e-001</v>
      </c>
      <c r="Q905" s="44">
        <v>4.4126228008619616e-001</v>
      </c>
    </row>
    <row r="906" spans="1:17" x14ac:dyDescent="0.25">
      <c r="A906" t="s">
        <v>32</v>
      </c>
      <c r="B906" t="s">
        <v>44</v>
      </c>
      <c r="C906" t="s">
        <v>226</v>
      </c>
      <c r="D906" t="s">
        <v>219</v>
      </c>
      <c r="E906" t="s">
        <v>35</v>
      </c>
      <c r="F906" t="s">
        <v>28</v>
      </c>
      <c r="G906" t="s">
        <v>30</v>
      </c>
      <c r="H906" s="44">
        <v>8.9860264608069856e-003</v>
      </c>
      <c r="I906" s="44">
        <v>1.7909284008784964e-001</v>
      </c>
      <c r="J906" s="44">
        <v>2.9857679688357024e-001</v>
      </c>
      <c r="K906" s="44">
        <v>4.1007402761738152e-001</v>
      </c>
      <c r="L906" s="44">
        <v>4.4747576654785088e-001</v>
      </c>
      <c r="M906" s="44">
        <v>5.9683574814537104e-001</v>
      </c>
      <c r="N906" s="44">
        <v>6.4850839353227184e-001</v>
      </c>
      <c r="O906" s="44">
        <v>7.6949227119281776e-001</v>
      </c>
      <c r="P906" s="44">
        <v>8.0005697393225728e-001</v>
      </c>
      <c r="Q906" s="44">
        <v>9.551294012011664e-001</v>
      </c>
    </row>
    <row r="907" spans="1:17" x14ac:dyDescent="0.25">
      <c r="A907" t="s">
        <v>32</v>
      </c>
      <c r="B907" t="s">
        <v>44</v>
      </c>
      <c r="C907" t="s">
        <v>226</v>
      </c>
      <c r="D907" t="s">
        <v>219</v>
      </c>
      <c r="E907" t="s">
        <v>35</v>
      </c>
      <c r="F907" t="s">
        <v>28</v>
      </c>
      <c r="G907" t="s">
        <v>31</v>
      </c>
      <c r="H907" s="44">
        <v>9.7e+002</v>
      </c>
      <c r="I907" s="44">
        <v>9.39e+002</v>
      </c>
      <c r="J907" s="44">
        <v>9.18e+002</v>
      </c>
      <c r="K907" s="44">
        <v>8.88e+002</v>
      </c>
      <c r="L907" s="44">
        <v>8.5e+002</v>
      </c>
      <c r="M907" s="44">
        <v>8.28e+002</v>
      </c>
      <c r="N907" s="44">
        <v>7.79e+002</v>
      </c>
      <c r="O907" s="44">
        <v>7.43e+002</v>
      </c>
      <c r="P907" s="44">
        <v>7.07e+002</v>
      </c>
      <c r="Q907" s="44">
        <v>6.79e+002</v>
      </c>
    </row>
    <row r="908" spans="1:17" x14ac:dyDescent="0.25">
      <c r="A908" t="s">
        <v>32</v>
      </c>
      <c r="B908" t="s">
        <v>44</v>
      </c>
      <c r="C908" t="s">
        <v>248</v>
      </c>
      <c r="D908" t="s">
        <v>244</v>
      </c>
      <c r="E908" t="s">
        <v>33</v>
      </c>
      <c r="F908" t="s">
        <v>28</v>
      </c>
      <c r="G908" t="s">
        <v>29</v>
      </c>
      <c r="H908" s="44">
        <v>3.6545904711706152e-001</v>
      </c>
      <c r="I908" s="44">
        <v>3.9401875421121504e-001</v>
      </c>
      <c r="J908" s="44">
        <v>4.003203057522196e-001</v>
      </c>
      <c r="K908" s="44">
        <v>4.028063563940316e-001</v>
      </c>
      <c r="L908" s="44">
        <v>4.5647837589405776e-001</v>
      </c>
      <c r="M908" s="44">
        <v>4.597721262508276e-001</v>
      </c>
      <c r="N908" s="44">
        <v>4.7839083170130688e-001</v>
      </c>
      <c r="O908" s="44">
        <v>4.9393451657251504e-001</v>
      </c>
      <c r="P908" s="44">
        <v>4.95804389426496e-001</v>
      </c>
      <c r="Q908" s="44">
        <v>4.997116501347856e-001</v>
      </c>
    </row>
    <row r="909" spans="1:17" x14ac:dyDescent="0.25">
      <c r="A909" t="s">
        <v>32</v>
      </c>
      <c r="B909" t="s">
        <v>44</v>
      </c>
      <c r="C909" t="s">
        <v>248</v>
      </c>
      <c r="D909" t="s">
        <v>244</v>
      </c>
      <c r="E909" t="s">
        <v>33</v>
      </c>
      <c r="F909" t="s">
        <v>28</v>
      </c>
      <c r="G909" t="s">
        <v>30</v>
      </c>
      <c r="H909" s="44">
        <v>3.6917339622035552e+001</v>
      </c>
      <c r="I909" s="44">
        <v>7.5314048596480768e+001</v>
      </c>
      <c r="J909" s="44">
        <v>1.1606537053028848e+002</v>
      </c>
      <c r="K909" s="44">
        <v>1.5722706425056028e+002</v>
      </c>
      <c r="L909" s="44">
        <v>1.7606504704026176e+002</v>
      </c>
      <c r="M909" s="44">
        <v>2.1392642233216988e+002</v>
      </c>
      <c r="N909" s="44">
        <v>2.420549042960822e+002</v>
      </c>
      <c r="O909" s="44">
        <v>2.704479240921954e+002</v>
      </c>
      <c r="P909" s="44">
        <v>3.0603715009710924e+002</v>
      </c>
      <c r="Q909" s="44">
        <v>3.384424141844306e+002</v>
      </c>
    </row>
    <row r="910" spans="1:17" x14ac:dyDescent="0.25">
      <c r="A910" t="s">
        <v>32</v>
      </c>
      <c r="B910" t="s">
        <v>44</v>
      </c>
      <c r="C910" t="s">
        <v>248</v>
      </c>
      <c r="D910" t="s">
        <v>244</v>
      </c>
      <c r="E910" t="s">
        <v>33</v>
      </c>
      <c r="F910" t="s">
        <v>28</v>
      </c>
      <c r="G910" t="s">
        <v>31</v>
      </c>
      <c r="H910" s="44">
        <v>5.33e+002</v>
      </c>
      <c r="I910" s="44">
        <v>3.9e+002</v>
      </c>
      <c r="J910" s="44">
        <v>3.2e+002</v>
      </c>
      <c r="K910" s="44">
        <v>2.74e+002</v>
      </c>
      <c r="L910" s="44">
        <v>2.41e+002</v>
      </c>
      <c r="M910" s="44">
        <v>2.17e+002</v>
      </c>
      <c r="N910" s="44">
        <v>1.9742885000000004e+002</v>
      </c>
      <c r="O910" s="44">
        <v>1.8e+002</v>
      </c>
      <c r="P910" s="44">
        <v>1.65e+002</v>
      </c>
      <c r="Q910" s="44">
        <v>1.52e+002</v>
      </c>
    </row>
    <row r="911" spans="1:17" x14ac:dyDescent="0.25">
      <c r="A911" t="s">
        <v>32</v>
      </c>
      <c r="B911" t="s">
        <v>44</v>
      </c>
      <c r="C911" t="s">
        <v>249</v>
      </c>
      <c r="D911" t="s">
        <v>244</v>
      </c>
      <c r="E911" t="s">
        <v>34</v>
      </c>
      <c r="F911" t="s">
        <v>28</v>
      </c>
      <c r="G911" t="s">
        <v>29</v>
      </c>
      <c r="H911" s="44">
        <v>3.292577472166562e-001</v>
      </c>
      <c r="I911" s="44">
        <v>4.556780587220684e-001</v>
      </c>
      <c r="J911" s="44">
        <v>6.2247822242916584e-001</v>
      </c>
      <c r="K911" s="44">
        <v>6.7246431841215216e-001</v>
      </c>
      <c r="L911" s="44">
        <v>6.7246431841215216e-001</v>
      </c>
      <c r="M911" s="44">
        <v>6.8170286792292496e-001</v>
      </c>
      <c r="N911" s="44">
        <v>6.8170286792292496e-001</v>
      </c>
      <c r="O911" s="44">
        <v>6.8170286792292496e-001</v>
      </c>
      <c r="P911" s="44">
        <v>6.8170286792292496e-001</v>
      </c>
      <c r="Q911" s="44">
        <v>6.8170286792292496e-001</v>
      </c>
    </row>
    <row r="912" spans="1:17" x14ac:dyDescent="0.25">
      <c r="A912" t="s">
        <v>32</v>
      </c>
      <c r="B912" t="s">
        <v>44</v>
      </c>
      <c r="C912" t="s">
        <v>249</v>
      </c>
      <c r="D912" t="s">
        <v>244</v>
      </c>
      <c r="E912" t="s">
        <v>34</v>
      </c>
      <c r="F912" t="s">
        <v>28</v>
      </c>
      <c r="G912" t="s">
        <v>30</v>
      </c>
      <c r="H912" s="44">
        <v>1.436348298449335e+002</v>
      </c>
      <c r="I912" s="44">
        <v>2.2915876391703356e+002</v>
      </c>
      <c r="J912" s="44">
        <v>2.6747308074477928e+002</v>
      </c>
      <c r="K912" s="44">
        <v>3.380372322996828e+002</v>
      </c>
      <c r="L912" s="44">
        <v>4.3046745625537936e+002</v>
      </c>
      <c r="M912" s="44">
        <v>5.1291550970707664e+002</v>
      </c>
      <c r="N912" s="44">
        <v>6.0105924532060696e+002</v>
      </c>
      <c r="O912" s="44">
        <v>6.0757538696512112e+002</v>
      </c>
      <c r="P912" s="44">
        <v>6.0757538696512112e+002</v>
      </c>
      <c r="Q912" s="44">
        <v>6.0757538696512112e+002</v>
      </c>
    </row>
    <row r="913" spans="1:17" x14ac:dyDescent="0.25">
      <c r="A913" t="s">
        <v>32</v>
      </c>
      <c r="B913" t="s">
        <v>44</v>
      </c>
      <c r="C913" t="s">
        <v>249</v>
      </c>
      <c r="D913" t="s">
        <v>244</v>
      </c>
      <c r="E913" t="s">
        <v>34</v>
      </c>
      <c r="F913" t="s">
        <v>28</v>
      </c>
      <c r="G913" t="s">
        <v>31</v>
      </c>
      <c r="H913" s="44">
        <v>4.96e+002</v>
      </c>
      <c r="I913" s="44">
        <v>3.73e+002</v>
      </c>
      <c r="J913" s="44">
        <v>3.06e+002</v>
      </c>
      <c r="K913" s="44">
        <v>2.61e+002</v>
      </c>
      <c r="L913" s="44">
        <v>2.26e+002</v>
      </c>
      <c r="M913" s="44">
        <v>2.03e+002</v>
      </c>
      <c r="N913" s="44">
        <v>1.85e+002</v>
      </c>
      <c r="O913" s="44">
        <v>1.83e+002</v>
      </c>
      <c r="P913" s="44">
        <v>1.83e+002</v>
      </c>
      <c r="Q913" s="44">
        <v>1.83e+002</v>
      </c>
    </row>
    <row r="914" spans="1:17" x14ac:dyDescent="0.25">
      <c r="A914" t="s">
        <v>32</v>
      </c>
      <c r="B914" t="s">
        <v>44</v>
      </c>
      <c r="C914" t="s">
        <v>250</v>
      </c>
      <c r="D914" t="s">
        <v>244</v>
      </c>
      <c r="E914" t="s">
        <v>35</v>
      </c>
      <c r="F914" t="s">
        <v>28</v>
      </c>
      <c r="G914" t="s">
        <v>29</v>
      </c>
      <c r="H914" s="44">
        <v>4.991596619041672e-002</v>
      </c>
      <c r="I914" s="44">
        <v>1.1364445321006484e-001</v>
      </c>
      <c r="J914" s="44">
        <v>1.6644996208017062e-001</v>
      </c>
      <c r="K914" s="44">
        <v>2.5612198098056724e-001</v>
      </c>
      <c r="L914" s="44">
        <v>2.9458047364692724e-001</v>
      </c>
      <c r="M914" s="44">
        <v>3.081077413302466e-001</v>
      </c>
      <c r="N914" s="44">
        <v>3.2302518046721164e-001</v>
      </c>
      <c r="O914" s="44">
        <v>3.6817278438246528e-001</v>
      </c>
      <c r="P914" s="44">
        <v>4.1888549211836056e-001</v>
      </c>
      <c r="Q914" s="44">
        <v>4.4411705815479728e-001</v>
      </c>
    </row>
    <row r="915" spans="1:17" x14ac:dyDescent="0.25">
      <c r="A915" t="s">
        <v>32</v>
      </c>
      <c r="B915" t="s">
        <v>44</v>
      </c>
      <c r="C915" t="s">
        <v>250</v>
      </c>
      <c r="D915" t="s">
        <v>244</v>
      </c>
      <c r="E915" t="s">
        <v>35</v>
      </c>
      <c r="F915" t="s">
        <v>28</v>
      </c>
      <c r="G915" t="s">
        <v>30</v>
      </c>
      <c r="H915" s="44">
        <v>7.6492877540455248e-001</v>
      </c>
      <c r="I915" s="44">
        <v>7.8717835871255488e-001</v>
      </c>
      <c r="J915" s="44">
        <v>8.668114988326288e-001</v>
      </c>
      <c r="K915" s="44">
        <v>8.1421121081895984e-001</v>
      </c>
      <c r="L915" s="44">
        <v>8.9291472805918912e-001</v>
      </c>
      <c r="M915" s="44">
        <v>1.2220402621955904e+000</v>
      </c>
      <c r="N915" s="44">
        <v>1.4752094576513238e+000</v>
      </c>
      <c r="O915" s="44">
        <v>1.488138520454254e+000</v>
      </c>
      <c r="P915" s="44">
        <v>1.4978326808092652e+000</v>
      </c>
      <c r="Q915" s="44">
        <v>1.5279387002751044e+000</v>
      </c>
    </row>
    <row r="916" spans="1:17" x14ac:dyDescent="0.25">
      <c r="A916" t="s">
        <v>32</v>
      </c>
      <c r="B916" t="s">
        <v>44</v>
      </c>
      <c r="C916" t="s">
        <v>250</v>
      </c>
      <c r="D916" t="s">
        <v>244</v>
      </c>
      <c r="E916" t="s">
        <v>35</v>
      </c>
      <c r="F916" t="s">
        <v>28</v>
      </c>
      <c r="G916" t="s">
        <v>31</v>
      </c>
      <c r="H916" s="44">
        <v>9.26e+002</v>
      </c>
      <c r="I916" s="44">
        <v>8.86e+002</v>
      </c>
      <c r="J916" s="44">
        <v>8.44e+002</v>
      </c>
      <c r="K916" s="44">
        <v>7.93e+002</v>
      </c>
      <c r="L916" s="44">
        <v>7.6e+002</v>
      </c>
      <c r="M916" s="44">
        <v>7.15e+002</v>
      </c>
      <c r="N916" s="44">
        <v>6.69e+002</v>
      </c>
      <c r="O916" s="44">
        <v>6.43e+002</v>
      </c>
      <c r="P916" s="44">
        <v>6.11e+002</v>
      </c>
      <c r="Q916" s="44">
        <v>5.82e+002</v>
      </c>
    </row>
    <row r="917" spans="1:17" x14ac:dyDescent="0.25">
      <c r="A917" t="s">
        <v>32</v>
      </c>
      <c r="B917" t="s">
        <v>44</v>
      </c>
      <c r="C917" t="s">
        <v>283</v>
      </c>
      <c r="D917" t="s">
        <v>282</v>
      </c>
      <c r="E917" t="s">
        <v>33</v>
      </c>
      <c r="F917" t="s">
        <v>28</v>
      </c>
      <c r="G917" t="s">
        <v>29</v>
      </c>
      <c r="H917" s="44">
        <v>0.e+000</v>
      </c>
      <c r="I917" s="44">
        <v>0.e+000</v>
      </c>
      <c r="J917" s="44">
        <v>1.e+000</v>
      </c>
      <c r="K917" s="44">
        <v>1.e+000</v>
      </c>
      <c r="L917" s="44">
        <v>1.e+000</v>
      </c>
      <c r="M917" s="44">
        <v>1.e+000</v>
      </c>
      <c r="N917" s="44">
        <v>1.e+000</v>
      </c>
      <c r="O917" s="44">
        <v>1.e+000</v>
      </c>
      <c r="P917" s="44">
        <v>1.e+000</v>
      </c>
      <c r="Q917" s="44">
        <v>1.e+000</v>
      </c>
    </row>
    <row r="918" spans="1:17" x14ac:dyDescent="0.25">
      <c r="A918" t="s">
        <v>32</v>
      </c>
      <c r="B918" t="s">
        <v>44</v>
      </c>
      <c r="C918" t="s">
        <v>283</v>
      </c>
      <c r="D918" t="s">
        <v>282</v>
      </c>
      <c r="E918" t="s">
        <v>33</v>
      </c>
      <c r="F918" t="s">
        <v>28</v>
      </c>
      <c r="G918" t="s">
        <v>30</v>
      </c>
      <c r="J918" s="44">
        <v>6.67165631380044e+001</v>
      </c>
      <c r="K918" s="44">
        <v>9.7349485252595488e+001</v>
      </c>
      <c r="L918" s="44">
        <v>1.170107944919856e+002</v>
      </c>
      <c r="M918" s="44">
        <v>1.3890877894096696e+002</v>
      </c>
      <c r="N918" s="44">
        <v>1.643795664827766e+002</v>
      </c>
      <c r="O918" s="44">
        <v>1.878388862343078e+002</v>
      </c>
      <c r="P918" s="44">
        <v>2.0560730420051264e+002</v>
      </c>
      <c r="Q918" s="44">
        <v>2.2596065548846704e+002</v>
      </c>
    </row>
    <row r="919" spans="1:17" x14ac:dyDescent="0.25">
      <c r="A919" t="s">
        <v>32</v>
      </c>
      <c r="B919" t="s">
        <v>44</v>
      </c>
      <c r="C919" t="s">
        <v>283</v>
      </c>
      <c r="D919" t="s">
        <v>282</v>
      </c>
      <c r="E919" t="s">
        <v>33</v>
      </c>
      <c r="F919" t="s">
        <v>28</v>
      </c>
      <c r="G919" t="s">
        <v>31</v>
      </c>
      <c r="H919" s="44">
        <v>3.92e+002</v>
      </c>
      <c r="I919" s="44">
        <v>3.24e+002</v>
      </c>
      <c r="J919" s="44">
        <v>2.53e+002</v>
      </c>
      <c r="K919" s="44">
        <v>2.2e+002</v>
      </c>
      <c r="L919" s="44">
        <v>2.09e+002</v>
      </c>
      <c r="M919" s="44">
        <v>1.8e+002</v>
      </c>
      <c r="N919" s="44">
        <v>1.68e+002</v>
      </c>
      <c r="O919" s="44">
        <v>1.45e+002</v>
      </c>
      <c r="P919" s="44">
        <v>1.37e+002</v>
      </c>
      <c r="Q919" s="44">
        <v>1.25e+002</v>
      </c>
    </row>
    <row r="920" spans="1:17" x14ac:dyDescent="0.25">
      <c r="A920" t="s">
        <v>32</v>
      </c>
      <c r="B920" t="s">
        <v>44</v>
      </c>
      <c r="C920" t="s">
        <v>284</v>
      </c>
      <c r="D920" t="s">
        <v>282</v>
      </c>
      <c r="E920" t="s">
        <v>34</v>
      </c>
      <c r="F920" t="s">
        <v>28</v>
      </c>
      <c r="G920" t="s">
        <v>29</v>
      </c>
      <c r="H920" s="44">
        <v>1.e+000</v>
      </c>
      <c r="I920" s="44">
        <v>1.e+000</v>
      </c>
      <c r="J920" s="44">
        <v>1.e+000</v>
      </c>
      <c r="K920" s="44">
        <v>1.e+000</v>
      </c>
      <c r="L920" s="44">
        <v>1.e+000</v>
      </c>
      <c r="M920" s="44">
        <v>1.e+000</v>
      </c>
      <c r="N920" s="44">
        <v>1.e+000</v>
      </c>
      <c r="O920" s="44">
        <v>1.e+000</v>
      </c>
      <c r="P920" s="44">
        <v>1.e+000</v>
      </c>
      <c r="Q920" s="44">
        <v>1.e+000</v>
      </c>
    </row>
    <row r="921" spans="1:17" x14ac:dyDescent="0.25">
      <c r="A921" t="s">
        <v>32</v>
      </c>
      <c r="B921" t="s">
        <v>44</v>
      </c>
      <c r="C921" t="s">
        <v>284</v>
      </c>
      <c r="D921" t="s">
        <v>282</v>
      </c>
      <c r="E921" t="s">
        <v>34</v>
      </c>
      <c r="F921" t="s">
        <v>28</v>
      </c>
      <c r="G921" t="s">
        <v>30</v>
      </c>
      <c r="H921" s="44">
        <v>5.0781717939945792e+001</v>
      </c>
      <c r="I921" s="44">
        <v>9.5605713308244944e+001</v>
      </c>
      <c r="J921" s="44">
        <v>1.410360141056344e+002</v>
      </c>
      <c r="K921" s="44">
        <v>1.9264630648174952e+002</v>
      </c>
      <c r="L921" s="44">
        <v>2.4175049343403776e+002</v>
      </c>
      <c r="M921" s="44">
        <v>2.9384270638701004e+002</v>
      </c>
      <c r="N921" s="44">
        <v>3.468327192820864e+002</v>
      </c>
      <c r="O921" s="44">
        <v>4.0223972999289456e+002</v>
      </c>
      <c r="P921" s="44">
        <v>4.552963762204268e+002</v>
      </c>
      <c r="Q921" s="44">
        <v>5.0749065764888528e+002</v>
      </c>
    </row>
    <row r="922" spans="1:17" x14ac:dyDescent="0.25">
      <c r="A922" t="s">
        <v>32</v>
      </c>
      <c r="B922" t="s">
        <v>44</v>
      </c>
      <c r="C922" t="s">
        <v>284</v>
      </c>
      <c r="D922" t="s">
        <v>282</v>
      </c>
      <c r="E922" t="s">
        <v>34</v>
      </c>
      <c r="F922" t="s">
        <v>28</v>
      </c>
      <c r="G922" t="s">
        <v>31</v>
      </c>
      <c r="H922" s="44">
        <v>4.82e+002</v>
      </c>
      <c r="I922" s="44">
        <v>3.59e+002</v>
      </c>
      <c r="J922" s="44">
        <v>2.93e+002</v>
      </c>
      <c r="K922" s="44">
        <v>2.47e+002</v>
      </c>
      <c r="L922" s="44">
        <v>2.05e+002</v>
      </c>
      <c r="M922" s="44">
        <v>1.79e+002</v>
      </c>
      <c r="N922" s="44">
        <v>1.56e+002</v>
      </c>
      <c r="O922" s="44">
        <v>1.45e+002</v>
      </c>
      <c r="P922" s="44">
        <v>1.32e+002</v>
      </c>
      <c r="Q922" s="44">
        <v>1.24e+002</v>
      </c>
    </row>
    <row r="923" spans="1:17" x14ac:dyDescent="0.25">
      <c r="A923" t="s">
        <v>32</v>
      </c>
      <c r="B923" t="s">
        <v>44</v>
      </c>
      <c r="C923" t="s">
        <v>285</v>
      </c>
      <c r="D923" t="s">
        <v>282</v>
      </c>
      <c r="E923" t="s">
        <v>35</v>
      </c>
      <c r="F923" t="s">
        <v>28</v>
      </c>
      <c r="G923" t="s">
        <v>29</v>
      </c>
      <c r="H923" s="44">
        <v>2.5793463876365424e-001</v>
      </c>
      <c r="I923" s="44">
        <v>3.88630943035088e-001</v>
      </c>
      <c r="J923" s="44">
        <v>4.7924844297901288e-001</v>
      </c>
      <c r="K923" s="44">
        <v>4.7924844297901288e-001</v>
      </c>
      <c r="L923" s="44">
        <v>4.7924844297901288e-001</v>
      </c>
      <c r="M923" s="44">
        <v>4.7924844297901288e-001</v>
      </c>
      <c r="N923" s="44">
        <v>4.7924844297901288e-001</v>
      </c>
      <c r="O923" s="44">
        <v>4.7924844297901288e-001</v>
      </c>
      <c r="P923" s="44">
        <v>4.7924844297901288e-001</v>
      </c>
      <c r="Q923" s="44">
        <v>4.7924844297901288e-001</v>
      </c>
    </row>
    <row r="924" spans="1:17" x14ac:dyDescent="0.25">
      <c r="A924" t="s">
        <v>32</v>
      </c>
      <c r="B924" t="s">
        <v>44</v>
      </c>
      <c r="C924" t="s">
        <v>285</v>
      </c>
      <c r="D924" t="s">
        <v>282</v>
      </c>
      <c r="E924" t="s">
        <v>35</v>
      </c>
      <c r="F924" t="s">
        <v>28</v>
      </c>
      <c r="G924" t="s">
        <v>30</v>
      </c>
      <c r="H924" s="44">
        <v>0.e+000</v>
      </c>
      <c r="I924" s="44">
        <v>2.2332095654014124e-001</v>
      </c>
      <c r="J924" s="44">
        <v>1.9412627342080216e+000</v>
      </c>
      <c r="K924" s="44">
        <v>1.9412627342080216e+000</v>
      </c>
      <c r="L924" s="44">
        <v>1.9412627342080216e+000</v>
      </c>
      <c r="M924" s="44">
        <v>1.9412627342080216e+000</v>
      </c>
      <c r="N924" s="44">
        <v>3.1690509992355576e+000</v>
      </c>
      <c r="O924" s="44">
        <v>3.1690509992355576e+000</v>
      </c>
      <c r="P924" s="44">
        <v>3.1690509992355576e+000</v>
      </c>
      <c r="Q924" s="44">
        <v>3.1909390162093004e+000</v>
      </c>
    </row>
    <row r="925" spans="1:17" x14ac:dyDescent="0.25">
      <c r="A925" t="s">
        <v>32</v>
      </c>
      <c r="B925" t="s">
        <v>44</v>
      </c>
      <c r="C925" t="s">
        <v>285</v>
      </c>
      <c r="D925" t="s">
        <v>282</v>
      </c>
      <c r="E925" t="s">
        <v>35</v>
      </c>
      <c r="F925" t="s">
        <v>28</v>
      </c>
      <c r="G925" t="s">
        <v>31</v>
      </c>
      <c r="H925" s="44">
        <v>9.81e+002</v>
      </c>
      <c r="I925" s="44">
        <v>8.51e+002</v>
      </c>
      <c r="J925" s="44">
        <v>7.9e+002</v>
      </c>
      <c r="K925" s="44">
        <v>7.9e+002</v>
      </c>
      <c r="L925" s="44">
        <v>7.9e+002</v>
      </c>
      <c r="M925" s="44">
        <v>7.9e+002</v>
      </c>
      <c r="N925" s="44">
        <v>7.24e+002</v>
      </c>
      <c r="O925" s="44">
        <v>7.24e+002</v>
      </c>
      <c r="P925" s="44">
        <v>7.24e+002</v>
      </c>
      <c r="Q925" s="44">
        <v>6.8e+002</v>
      </c>
    </row>
    <row r="926" spans="1:17" x14ac:dyDescent="0.25">
      <c r="A926" t="s">
        <v>37</v>
      </c>
      <c r="B926" t="s">
        <v>44</v>
      </c>
      <c r="C926" t="s">
        <v>119</v>
      </c>
      <c r="D926" t="s">
        <v>114</v>
      </c>
      <c r="E926" t="s">
        <v>33</v>
      </c>
      <c r="F926" t="s">
        <v>28</v>
      </c>
      <c r="G926" t="s">
        <v>29</v>
      </c>
      <c r="H926" s="44">
        <v>2.3589412276267048e-001</v>
      </c>
      <c r="I926" s="44">
        <v>3.7334584641347592e-001</v>
      </c>
      <c r="J926" s="44">
        <v>3.8444106478047696e-001</v>
      </c>
      <c r="K926" s="44">
        <v>4.1150852266623672e-001</v>
      </c>
      <c r="L926" s="44">
        <v>4.1150852266623672e-001</v>
      </c>
      <c r="M926" s="44">
        <v>4.2521213264295904e-001</v>
      </c>
      <c r="N926" s="44">
        <v>4.2982544367279192e-001</v>
      </c>
      <c r="O926" s="44">
        <v>4.3826644913275112e-001</v>
      </c>
      <c r="P926" s="44">
        <v>4.5056404876222592e-001</v>
      </c>
      <c r="Q926" s="44">
        <v>4.5056404876222592e-001</v>
      </c>
    </row>
    <row r="927" spans="1:17" x14ac:dyDescent="0.25">
      <c r="A927" t="s">
        <v>37</v>
      </c>
      <c r="B927" t="s">
        <v>44</v>
      </c>
      <c r="C927" t="s">
        <v>119</v>
      </c>
      <c r="D927" t="s">
        <v>114</v>
      </c>
      <c r="E927" t="s">
        <v>33</v>
      </c>
      <c r="F927" t="s">
        <v>28</v>
      </c>
      <c r="G927" t="s">
        <v>30</v>
      </c>
      <c r="H927" s="44">
        <v>3.3883186910614968e+001</v>
      </c>
      <c r="I927" s="44">
        <v>4.7601801963296656e+001</v>
      </c>
      <c r="J927" s="44">
        <v>7.1708730796165352e+001</v>
      </c>
      <c r="K927" s="44">
        <v>9.0815042818761248e+001</v>
      </c>
      <c r="L927" s="44">
        <v>1.158576850840089e+002</v>
      </c>
      <c r="M927" s="44">
        <v>1.3609525672612152e+002</v>
      </c>
      <c r="N927" s="44">
        <v>1.5866100454108346e+002</v>
      </c>
      <c r="O927" s="44">
        <v>1.798770603317007e+002</v>
      </c>
      <c r="P927" s="44">
        <v>1.9855242660680152e+002</v>
      </c>
      <c r="Q927" s="44">
        <v>2.2202480367293028e+002</v>
      </c>
    </row>
    <row r="928" spans="1:17" x14ac:dyDescent="0.25">
      <c r="A928" t="s">
        <v>37</v>
      </c>
      <c r="B928" t="s">
        <v>44</v>
      </c>
      <c r="C928" t="s">
        <v>119</v>
      </c>
      <c r="D928" t="s">
        <v>114</v>
      </c>
      <c r="E928" t="s">
        <v>33</v>
      </c>
      <c r="F928" t="s">
        <v>28</v>
      </c>
      <c r="G928" t="s">
        <v>31</v>
      </c>
      <c r="H928" s="44">
        <v>6.03e+002</v>
      </c>
      <c r="I928" s="44">
        <v>5.83e+002</v>
      </c>
      <c r="J928" s="44">
        <v>5.68e+002</v>
      </c>
      <c r="K928" s="44">
        <v>5.57e+002</v>
      </c>
      <c r="L928" s="44">
        <v>5.49e+002</v>
      </c>
      <c r="M928" s="44">
        <v>5.43e+002</v>
      </c>
      <c r="N928" s="44">
        <v>5.38e+002</v>
      </c>
      <c r="O928" s="44">
        <v>5.34e+002</v>
      </c>
      <c r="P928" s="44">
        <v>5.31e+002</v>
      </c>
      <c r="Q928" s="44">
        <v>5.28e+002</v>
      </c>
    </row>
    <row r="929" spans="1:17" x14ac:dyDescent="0.25">
      <c r="A929" t="s">
        <v>37</v>
      </c>
      <c r="B929" t="s">
        <v>44</v>
      </c>
      <c r="C929" t="s">
        <v>120</v>
      </c>
      <c r="D929" t="s">
        <v>114</v>
      </c>
      <c r="E929" t="s">
        <v>34</v>
      </c>
      <c r="F929" t="s">
        <v>28</v>
      </c>
      <c r="G929" t="s">
        <v>29</v>
      </c>
      <c r="H929" s="44">
        <v>1.2298106792378428e-001</v>
      </c>
      <c r="I929" s="44">
        <v>1.2678728429254552e-001</v>
      </c>
      <c r="J929" s="44">
        <v>1.314413950146858e-001</v>
      </c>
      <c r="K929" s="44">
        <v>1.3626305372282316e-001</v>
      </c>
      <c r="L929" s="44">
        <v>1.6986742554057498e-001</v>
      </c>
      <c r="M929" s="44">
        <v>1.8422070300765556e-001</v>
      </c>
      <c r="N929" s="44">
        <v>1.8468949888766752e-001</v>
      </c>
      <c r="O929" s="44">
        <v>2.0753187431193204e-001</v>
      </c>
      <c r="P929" s="44">
        <v>2.0975061582346872e-001</v>
      </c>
      <c r="Q929" s="44">
        <v>2.3920859808876832e-001</v>
      </c>
    </row>
    <row r="930" spans="1:17" x14ac:dyDescent="0.25">
      <c r="A930" t="s">
        <v>37</v>
      </c>
      <c r="B930" t="s">
        <v>44</v>
      </c>
      <c r="C930" t="s">
        <v>120</v>
      </c>
      <c r="D930" t="s">
        <v>114</v>
      </c>
      <c r="E930" t="s">
        <v>34</v>
      </c>
      <c r="F930" t="s">
        <v>28</v>
      </c>
      <c r="G930" t="s">
        <v>30</v>
      </c>
      <c r="H930" s="44">
        <v>2.9392672689616256e+002</v>
      </c>
      <c r="I930" s="44">
        <v>5.882169210643992e+002</v>
      </c>
      <c r="J930" s="44">
        <v>8.6661092763196016e+002</v>
      </c>
      <c r="K930" s="44">
        <v>1.1286899688875916e+003</v>
      </c>
      <c r="L930" s="44">
        <v>1.147924923159693e+003</v>
      </c>
      <c r="M930" s="44">
        <v>1.2712594566909964e+003</v>
      </c>
      <c r="N930" s="44">
        <v>1.49012027792923e+003</v>
      </c>
      <c r="O930" s="44">
        <v>1.5254475048012036e+003</v>
      </c>
      <c r="P930" s="44">
        <v>1.7089807925832988e+003</v>
      </c>
      <c r="Q930" s="44">
        <v>1.6729041689513062e+003</v>
      </c>
    </row>
    <row r="931" spans="1:17" x14ac:dyDescent="0.25">
      <c r="A931" t="s">
        <v>37</v>
      </c>
      <c r="B931" t="s">
        <v>44</v>
      </c>
      <c r="C931" t="s">
        <v>120</v>
      </c>
      <c r="D931" t="s">
        <v>114</v>
      </c>
      <c r="E931" t="s">
        <v>34</v>
      </c>
      <c r="F931" t="s">
        <v>28</v>
      </c>
      <c r="G931" t="s">
        <v>31</v>
      </c>
      <c r="H931" s="44">
        <v>6.17e+002</v>
      </c>
      <c r="I931" s="44">
        <v>5.94e+002</v>
      </c>
      <c r="J931" s="44">
        <v>5.8e+002</v>
      </c>
      <c r="K931" s="44">
        <v>5.69e+002</v>
      </c>
      <c r="L931" s="44">
        <v>5.61e+002</v>
      </c>
      <c r="M931" s="44">
        <v>5.55e+002</v>
      </c>
      <c r="N931" s="44">
        <v>5.5e+002</v>
      </c>
      <c r="O931" s="44">
        <v>5.45e+002</v>
      </c>
      <c r="P931" s="44">
        <v>5.41e+002</v>
      </c>
      <c r="Q931" s="44">
        <v>5.38e+002</v>
      </c>
    </row>
    <row r="932" spans="1:17" x14ac:dyDescent="0.25">
      <c r="A932" t="s">
        <v>37</v>
      </c>
      <c r="B932" t="s">
        <v>44</v>
      </c>
      <c r="C932" t="s">
        <v>121</v>
      </c>
      <c r="D932" t="s">
        <v>114</v>
      </c>
      <c r="E932" t="s">
        <v>35</v>
      </c>
      <c r="F932" t="s">
        <v>28</v>
      </c>
      <c r="G932" t="s">
        <v>29</v>
      </c>
      <c r="H932" s="44">
        <v>9.9915539902268128e-002</v>
      </c>
      <c r="I932" s="44">
        <v>1.9908853627807704e-001</v>
      </c>
      <c r="J932" s="44">
        <v>2.6295008649332976e-001</v>
      </c>
      <c r="K932" s="44">
        <v>3.079043783582066e-001</v>
      </c>
      <c r="L932" s="44">
        <v>3.8456395450310512e-001</v>
      </c>
      <c r="M932" s="44">
        <v>4.308439856097556e-001</v>
      </c>
      <c r="N932" s="44">
        <v>4.6510290133210888e-001</v>
      </c>
      <c r="O932" s="44">
        <v>4.99414861018696e-001</v>
      </c>
      <c r="P932" s="44">
        <v>5.3148853814937024e-001</v>
      </c>
      <c r="Q932" s="44">
        <v>5.5996767700904e-001</v>
      </c>
    </row>
    <row r="933" spans="1:17" x14ac:dyDescent="0.25">
      <c r="A933" t="s">
        <v>37</v>
      </c>
      <c r="B933" t="s">
        <v>44</v>
      </c>
      <c r="C933" t="s">
        <v>121</v>
      </c>
      <c r="D933" t="s">
        <v>114</v>
      </c>
      <c r="E933" t="s">
        <v>35</v>
      </c>
      <c r="F933" t="s">
        <v>28</v>
      </c>
      <c r="G933" t="s">
        <v>30</v>
      </c>
      <c r="H933" s="44">
        <v>3.6016827061603192e-002</v>
      </c>
      <c r="I933" s="44">
        <v>5.1907280951990192e-002</v>
      </c>
      <c r="J933" s="44">
        <v>1.0623315297482062e-001</v>
      </c>
      <c r="K933" s="44">
        <v>1.5956162423899588e-001</v>
      </c>
      <c r="L933" s="44">
        <v>2.0316539755746736e-001</v>
      </c>
      <c r="M933" s="44">
        <v>3.06865226538786e-001</v>
      </c>
      <c r="N933" s="44">
        <v>3.6661850197359184e-001</v>
      </c>
      <c r="O933" s="44">
        <v>4.0813193662574424e-001</v>
      </c>
      <c r="P933" s="44">
        <v>4.4681659678788488e-001</v>
      </c>
      <c r="Q933" s="44">
        <v>5.2632991427735792e-001</v>
      </c>
    </row>
    <row r="934" spans="1:17" x14ac:dyDescent="0.25">
      <c r="A934" t="s">
        <v>37</v>
      </c>
      <c r="B934" t="s">
        <v>44</v>
      </c>
      <c r="C934" t="s">
        <v>121</v>
      </c>
      <c r="D934" t="s">
        <v>114</v>
      </c>
      <c r="E934" t="s">
        <v>35</v>
      </c>
      <c r="F934" t="s">
        <v>28</v>
      </c>
      <c r="G934" t="s">
        <v>31</v>
      </c>
      <c r="H934" s="44">
        <v>7.65e+002</v>
      </c>
      <c r="I934" s="44">
        <v>7.42e+002</v>
      </c>
      <c r="J934" s="44">
        <v>7.31e+002</v>
      </c>
      <c r="K934" s="44">
        <v>7.13e+002</v>
      </c>
      <c r="L934" s="44">
        <v>7.01e+002</v>
      </c>
      <c r="M934" s="44">
        <v>6.91e+002</v>
      </c>
      <c r="N934" s="44">
        <v>6.8e+002</v>
      </c>
      <c r="O934" s="44">
        <v>6.73e+002</v>
      </c>
      <c r="P934" s="44">
        <v>6.67e+002</v>
      </c>
      <c r="Q934" s="44">
        <v>6.57e+002</v>
      </c>
    </row>
    <row r="935" spans="1:17" x14ac:dyDescent="0.25">
      <c r="A935" t="s">
        <v>37</v>
      </c>
      <c r="B935" t="s">
        <v>44</v>
      </c>
      <c r="C935" t="s">
        <v>144</v>
      </c>
      <c r="D935" t="s">
        <v>139</v>
      </c>
      <c r="E935" t="s">
        <v>33</v>
      </c>
      <c r="F935" t="s">
        <v>28</v>
      </c>
      <c r="G935" t="s">
        <v>29</v>
      </c>
      <c r="H935" s="44">
        <v>3.2490211567556916e-001</v>
      </c>
      <c r="I935" s="44">
        <v>3.3416842599479124e-001</v>
      </c>
      <c r="J935" s="44">
        <v>4.1469586707120176e-001</v>
      </c>
      <c r="K935" s="44">
        <v>4.6468691330364008e-001</v>
      </c>
      <c r="L935" s="44">
        <v>4.8476309634115688e-001</v>
      </c>
      <c r="M935" s="44">
        <v>5.0372099625916128e-001</v>
      </c>
      <c r="N935" s="44">
        <v>5.2622881328324496e-001</v>
      </c>
      <c r="O935" s="44">
        <v>5.3600964440215792e-001</v>
      </c>
      <c r="P935" s="44">
        <v>5.755365300883116e-001</v>
      </c>
      <c r="Q935" s="44">
        <v>5.7612884106262952e-001</v>
      </c>
    </row>
    <row r="936" spans="1:17" x14ac:dyDescent="0.25">
      <c r="A936" t="s">
        <v>37</v>
      </c>
      <c r="B936" t="s">
        <v>44</v>
      </c>
      <c r="C936" t="s">
        <v>144</v>
      </c>
      <c r="D936" t="s">
        <v>139</v>
      </c>
      <c r="E936" t="s">
        <v>33</v>
      </c>
      <c r="F936" t="s">
        <v>28</v>
      </c>
      <c r="G936" t="s">
        <v>30</v>
      </c>
      <c r="H936" s="44">
        <v>2.6946629768248528e+001</v>
      </c>
      <c r="I936" s="44">
        <v>5.8798824483082152e+001</v>
      </c>
      <c r="J936" s="44">
        <v>7.3967160478309808e+001</v>
      </c>
      <c r="K936" s="44">
        <v>9.120921092659912e+001</v>
      </c>
      <c r="L936" s="44">
        <v>1.1106074093382424e+002</v>
      </c>
      <c r="M936" s="44">
        <v>1.3060153568768862e+002</v>
      </c>
      <c r="N936" s="44">
        <v>1.4820546880276144e+002</v>
      </c>
      <c r="O936" s="44">
        <v>1.679327845960663e+002</v>
      </c>
      <c r="P936" s="44">
        <v>1.7783913937343546e+002</v>
      </c>
      <c r="Q936" s="44">
        <v>1.9850526226688536e+002</v>
      </c>
    </row>
    <row r="937" spans="1:17" x14ac:dyDescent="0.25">
      <c r="A937" t="s">
        <v>37</v>
      </c>
      <c r="B937" t="s">
        <v>44</v>
      </c>
      <c r="C937" t="s">
        <v>144</v>
      </c>
      <c r="D937" t="s">
        <v>139</v>
      </c>
      <c r="E937" t="s">
        <v>33</v>
      </c>
      <c r="F937" t="s">
        <v>28</v>
      </c>
      <c r="G937" t="s">
        <v>31</v>
      </c>
      <c r="H937" s="44">
        <v>6.08e+002</v>
      </c>
      <c r="I937" s="44">
        <v>5.83e+002</v>
      </c>
      <c r="J937" s="44">
        <v>5.69e+002</v>
      </c>
      <c r="K937" s="44">
        <v>5.58e+002</v>
      </c>
      <c r="L937" s="44">
        <v>5.51e+002</v>
      </c>
      <c r="M937" s="44">
        <v>5.45e+002</v>
      </c>
      <c r="N937" s="44">
        <v>5.4e+002</v>
      </c>
      <c r="O937" s="44">
        <v>5.36e+002</v>
      </c>
      <c r="P937" s="44">
        <v>5.33e+002</v>
      </c>
      <c r="Q937" s="44">
        <v>5.29e+002</v>
      </c>
    </row>
    <row r="938" spans="1:17" x14ac:dyDescent="0.25">
      <c r="A938" t="s">
        <v>37</v>
      </c>
      <c r="B938" t="s">
        <v>44</v>
      </c>
      <c r="C938" t="s">
        <v>145</v>
      </c>
      <c r="D938" t="s">
        <v>139</v>
      </c>
      <c r="E938" t="s">
        <v>34</v>
      </c>
      <c r="F938" t="s">
        <v>28</v>
      </c>
      <c r="G938" t="s">
        <v>29</v>
      </c>
      <c r="H938" s="44">
        <v>8.3122216920576016e-002</v>
      </c>
      <c r="I938" s="44">
        <v>8.7907370366775184e-002</v>
      </c>
      <c r="J938" s="44">
        <v>9.3374749975732416e-002</v>
      </c>
      <c r="K938" s="44">
        <v>9.3374749975732416e-002</v>
      </c>
      <c r="L938" s="44">
        <v>1.0021068347030268e-001</v>
      </c>
      <c r="M938" s="44">
        <v>1.1762727482776862e-001</v>
      </c>
      <c r="N938" s="44">
        <v>1.1899446152668264e-001</v>
      </c>
      <c r="O938" s="44">
        <v>1.1899446152668264e-001</v>
      </c>
      <c r="P938" s="44">
        <v>1.2041360132015544e-001</v>
      </c>
      <c r="Q938" s="44">
        <v>1.3237511774895444e-001</v>
      </c>
    </row>
    <row r="939" spans="1:17" x14ac:dyDescent="0.25">
      <c r="A939" t="s">
        <v>37</v>
      </c>
      <c r="B939" t="s">
        <v>44</v>
      </c>
      <c r="C939" t="s">
        <v>145</v>
      </c>
      <c r="D939" t="s">
        <v>139</v>
      </c>
      <c r="E939" t="s">
        <v>34</v>
      </c>
      <c r="F939" t="s">
        <v>28</v>
      </c>
      <c r="G939" t="s">
        <v>30</v>
      </c>
      <c r="H939" s="44">
        <v>3.91809619559854e+002</v>
      </c>
      <c r="I939" s="44">
        <v>7.6388733708668992e+002</v>
      </c>
      <c r="J939" s="44">
        <v>1.105257273379504e+003</v>
      </c>
      <c r="K939" s="44">
        <v>1.5086251811939028e+003</v>
      </c>
      <c r="L939" s="44">
        <v>1.7573681392144294e+003</v>
      </c>
      <c r="M939" s="44">
        <v>1.8106240004184296e+003</v>
      </c>
      <c r="N939" s="44">
        <v>2.1028664977710376e+003</v>
      </c>
      <c r="O939" s="44">
        <v>2.4175251763638032e+003</v>
      </c>
      <c r="P939" s="44">
        <v>2.6980576134841156e+003</v>
      </c>
      <c r="Q939" s="44">
        <v>2.7360368507482724e+003</v>
      </c>
    </row>
    <row r="940" spans="1:17" x14ac:dyDescent="0.25">
      <c r="A940" t="s">
        <v>37</v>
      </c>
      <c r="B940" t="s">
        <v>44</v>
      </c>
      <c r="C940" t="s">
        <v>145</v>
      </c>
      <c r="D940" t="s">
        <v>139</v>
      </c>
      <c r="E940" t="s">
        <v>34</v>
      </c>
      <c r="F940" t="s">
        <v>28</v>
      </c>
      <c r="G940" t="s">
        <v>31</v>
      </c>
      <c r="H940" s="44">
        <v>6.18e+002</v>
      </c>
      <c r="I940" s="44">
        <v>5.94e+002</v>
      </c>
      <c r="J940" s="44">
        <v>5.8e+002</v>
      </c>
      <c r="K940" s="44">
        <v>5.7e+002</v>
      </c>
      <c r="L940" s="44">
        <v>5.62e+002</v>
      </c>
      <c r="M940" s="44">
        <v>5.56e+002</v>
      </c>
      <c r="N940" s="44">
        <v>5.51e+002</v>
      </c>
      <c r="O940" s="44">
        <v>5.46e+002</v>
      </c>
      <c r="P940" s="44">
        <v>5.42e+002</v>
      </c>
      <c r="Q940" s="44">
        <v>5.38e+002</v>
      </c>
    </row>
    <row r="941" spans="1:17" x14ac:dyDescent="0.25">
      <c r="A941" t="s">
        <v>37</v>
      </c>
      <c r="B941" t="s">
        <v>44</v>
      </c>
      <c r="C941" t="s">
        <v>146</v>
      </c>
      <c r="D941" t="s">
        <v>139</v>
      </c>
      <c r="E941" t="s">
        <v>35</v>
      </c>
      <c r="F941" t="s">
        <v>28</v>
      </c>
      <c r="G941" t="s">
        <v>29</v>
      </c>
      <c r="H941" s="44">
        <v>8.1242197561119552e-002</v>
      </c>
      <c r="I941" s="44">
        <v>1.6423000315881188e-001</v>
      </c>
      <c r="J941" s="44">
        <v>2.2490298976336676e-001</v>
      </c>
      <c r="K941" s="44">
        <v>2.7799380039780204e-001</v>
      </c>
      <c r="L941" s="44">
        <v>3.2931734257141172e-001</v>
      </c>
      <c r="M941" s="44">
        <v>3.7449348972344784e-001</v>
      </c>
      <c r="N941" s="44">
        <v>4.0980120312548816e-001</v>
      </c>
      <c r="O941" s="44">
        <v>4.287557960726596e-001</v>
      </c>
      <c r="P941" s="44">
        <v>4.4744457673656552e-001</v>
      </c>
      <c r="Q941" s="44">
        <v>4.847705140532416e-001</v>
      </c>
    </row>
    <row r="942" spans="1:17" x14ac:dyDescent="0.25">
      <c r="A942" t="s">
        <v>37</v>
      </c>
      <c r="B942" t="s">
        <v>44</v>
      </c>
      <c r="C942" t="s">
        <v>146</v>
      </c>
      <c r="D942" t="s">
        <v>139</v>
      </c>
      <c r="E942" t="s">
        <v>35</v>
      </c>
      <c r="F942" t="s">
        <v>28</v>
      </c>
      <c r="G942" t="s">
        <v>30</v>
      </c>
      <c r="H942" s="44">
        <v>8.0269021815295696e-002</v>
      </c>
      <c r="I942" s="44">
        <v>7.6108423695431056e-002</v>
      </c>
      <c r="J942" s="44">
        <v>1.91169822941332e-001</v>
      </c>
      <c r="K942" s="44">
        <v>2.3224420445363196e-001</v>
      </c>
      <c r="L942" s="44">
        <v>2.6525796239278356e-001</v>
      </c>
      <c r="M942" s="44">
        <v>3.0318595668833484e-001</v>
      </c>
      <c r="N942" s="44">
        <v>3.7483596873232848e-001</v>
      </c>
      <c r="O942" s="44">
        <v>4.9611736841045088e-001</v>
      </c>
      <c r="P942" s="44">
        <v>5.7917932416691056e-001</v>
      </c>
      <c r="Q942" s="44">
        <v>6.3057147806512656e-001</v>
      </c>
    </row>
    <row r="943" spans="1:17" x14ac:dyDescent="0.25">
      <c r="A943" t="s">
        <v>37</v>
      </c>
      <c r="B943" t="s">
        <v>44</v>
      </c>
      <c r="C943" t="s">
        <v>146</v>
      </c>
      <c r="D943" t="s">
        <v>139</v>
      </c>
      <c r="E943" t="s">
        <v>35</v>
      </c>
      <c r="F943" t="s">
        <v>28</v>
      </c>
      <c r="G943" t="s">
        <v>31</v>
      </c>
      <c r="H943" s="44">
        <v>7.75e+002</v>
      </c>
      <c r="I943" s="44">
        <v>7.59e+002</v>
      </c>
      <c r="J943" s="44">
        <v>7.33e+002</v>
      </c>
      <c r="K943" s="44">
        <v>7.23e+002</v>
      </c>
      <c r="L943" s="44">
        <v>7.13e+002</v>
      </c>
      <c r="M943" s="44">
        <v>7.e+002</v>
      </c>
      <c r="N943" s="44">
        <v>6.93e+002</v>
      </c>
      <c r="O943" s="44">
        <v>6.82e+002</v>
      </c>
      <c r="P943" s="44">
        <v>6.76e+002</v>
      </c>
      <c r="Q943" s="44">
        <v>6.66e+002</v>
      </c>
    </row>
    <row r="944" spans="1:17" x14ac:dyDescent="0.25">
      <c r="A944" t="s">
        <v>37</v>
      </c>
      <c r="B944" t="s">
        <v>44</v>
      </c>
      <c r="C944" t="s">
        <v>170</v>
      </c>
      <c r="D944" t="s">
        <v>164</v>
      </c>
      <c r="E944" t="s">
        <v>33</v>
      </c>
      <c r="F944" t="s">
        <v>28</v>
      </c>
      <c r="G944" t="s">
        <v>29</v>
      </c>
      <c r="H944" s="44">
        <v>1.6955785835343264e-001</v>
      </c>
      <c r="I944" s="44">
        <v>2.6057939641752352e-001</v>
      </c>
      <c r="J944" s="44">
        <v>2.972139263594636e-001</v>
      </c>
      <c r="K944" s="44">
        <v>3.2057953004215848e-001</v>
      </c>
      <c r="L944" s="44">
        <v>3.2784291978735848e-001</v>
      </c>
      <c r="M944" s="44">
        <v>3.2873285985670988e-001</v>
      </c>
      <c r="N944" s="44">
        <v>3.3167705598204076e-001</v>
      </c>
      <c r="O944" s="44">
        <v>3.5628447793968628e-001</v>
      </c>
      <c r="P944" s="44">
        <v>3.5628447793968628e-001</v>
      </c>
      <c r="Q944" s="44">
        <v>3.6228244239107936e-001</v>
      </c>
    </row>
    <row r="945" spans="1:17" x14ac:dyDescent="0.25">
      <c r="A945" t="s">
        <v>37</v>
      </c>
      <c r="B945" t="s">
        <v>44</v>
      </c>
      <c r="C945" t="s">
        <v>170</v>
      </c>
      <c r="D945" t="s">
        <v>164</v>
      </c>
      <c r="E945" t="s">
        <v>33</v>
      </c>
      <c r="F945" t="s">
        <v>28</v>
      </c>
      <c r="G945" t="s">
        <v>30</v>
      </c>
      <c r="H945" s="44">
        <v>6.3381254539651432e+001</v>
      </c>
      <c r="I945" s="44">
        <v>8.7311241988597104e+001</v>
      </c>
      <c r="J945" s="44">
        <v>1.19842769868727e+002</v>
      </c>
      <c r="K945" s="44">
        <v>1.5412398790382246e+002</v>
      </c>
      <c r="L945" s="44">
        <v>1.9451698178831676e+002</v>
      </c>
      <c r="M945" s="44">
        <v>2.3606618371855592e+002</v>
      </c>
      <c r="N945" s="44">
        <v>2.7746374487760296e+002</v>
      </c>
      <c r="O945" s="44">
        <v>2.9805958300646648e+002</v>
      </c>
      <c r="P945" s="44">
        <v>3.3900496379200952e+002</v>
      </c>
      <c r="Q945" s="44">
        <v>3.7363341011374448e+002</v>
      </c>
    </row>
    <row r="946" spans="1:17" x14ac:dyDescent="0.25">
      <c r="A946" t="s">
        <v>37</v>
      </c>
      <c r="B946" t="s">
        <v>44</v>
      </c>
      <c r="C946" t="s">
        <v>170</v>
      </c>
      <c r="D946" t="s">
        <v>164</v>
      </c>
      <c r="E946" t="s">
        <v>33</v>
      </c>
      <c r="F946" t="s">
        <v>28</v>
      </c>
      <c r="G946" t="s">
        <v>31</v>
      </c>
      <c r="H946" s="44">
        <v>6.09e+002</v>
      </c>
      <c r="I946" s="44">
        <v>5.86e+002</v>
      </c>
      <c r="J946" s="44">
        <v>5.7e+002</v>
      </c>
      <c r="K946" s="44">
        <v>5.6e+002</v>
      </c>
      <c r="L946" s="44">
        <v>5.52e+002</v>
      </c>
      <c r="M946" s="44">
        <v>5.46e+002</v>
      </c>
      <c r="N946" s="44">
        <v>5.41e+002</v>
      </c>
      <c r="O946" s="44">
        <v>5.36e+002</v>
      </c>
      <c r="P946" s="44">
        <v>5.32e+002</v>
      </c>
      <c r="Q946" s="44">
        <v>5.29e+002</v>
      </c>
    </row>
    <row r="947" spans="1:17" x14ac:dyDescent="0.25">
      <c r="A947" t="s">
        <v>37</v>
      </c>
      <c r="B947" t="s">
        <v>44</v>
      </c>
      <c r="C947" t="s">
        <v>171</v>
      </c>
      <c r="D947" t="s">
        <v>164</v>
      </c>
      <c r="E947" t="s">
        <v>34</v>
      </c>
      <c r="F947" t="s">
        <v>28</v>
      </c>
      <c r="G947" t="s">
        <v>29</v>
      </c>
      <c r="H947" s="44">
        <v>1.6574580922530996e-001</v>
      </c>
      <c r="I947" s="44">
        <v>1.6910427827036404e-001</v>
      </c>
      <c r="J947" s="44">
        <v>2.993546280093394e-001</v>
      </c>
      <c r="K947" s="44">
        <v>4.0744895273283848e-001</v>
      </c>
      <c r="L947" s="44">
        <v>4.4383764799929808e-001</v>
      </c>
      <c r="M947" s="44">
        <v>4.6411641555326992e-001</v>
      </c>
      <c r="N947" s="44">
        <v>4.6411641555326992e-001</v>
      </c>
      <c r="O947" s="44">
        <v>4.8541637217101376e-001</v>
      </c>
      <c r="P947" s="44">
        <v>5.0076589179782896e-001</v>
      </c>
      <c r="Q947" s="44">
        <v>5.0990297485291488e-001</v>
      </c>
    </row>
    <row r="948" spans="1:17" x14ac:dyDescent="0.25">
      <c r="A948" t="s">
        <v>37</v>
      </c>
      <c r="B948" t="s">
        <v>44</v>
      </c>
      <c r="C948" t="s">
        <v>171</v>
      </c>
      <c r="D948" t="s">
        <v>164</v>
      </c>
      <c r="E948" t="s">
        <v>34</v>
      </c>
      <c r="F948" t="s">
        <v>28</v>
      </c>
      <c r="G948" t="s">
        <v>30</v>
      </c>
      <c r="H948" s="44">
        <v>1.8400974906810376e+002</v>
      </c>
      <c r="I948" s="44">
        <v>3.7711032182980352e+002</v>
      </c>
      <c r="J948" s="44">
        <v>3.2657817804717196e+002</v>
      </c>
      <c r="K948" s="44">
        <v>3.2439189714601896e+002</v>
      </c>
      <c r="L948" s="44">
        <v>3.7571437612312384e+002</v>
      </c>
      <c r="M948" s="44">
        <v>4.3419566664347352e+002</v>
      </c>
      <c r="N948" s="44">
        <v>5.0700122092267616e+002</v>
      </c>
      <c r="O948" s="44">
        <v>5.5674475979600248e+002</v>
      </c>
      <c r="P948" s="44">
        <v>6.0961658062294608e+002</v>
      </c>
      <c r="Q948" s="44">
        <v>6.6774290297718256e+002</v>
      </c>
    </row>
    <row r="949" spans="1:17" x14ac:dyDescent="0.25">
      <c r="A949" t="s">
        <v>37</v>
      </c>
      <c r="B949" t="s">
        <v>44</v>
      </c>
      <c r="C949" t="s">
        <v>171</v>
      </c>
      <c r="D949" t="s">
        <v>164</v>
      </c>
      <c r="E949" t="s">
        <v>34</v>
      </c>
      <c r="F949" t="s">
        <v>28</v>
      </c>
      <c r="G949" t="s">
        <v>31</v>
      </c>
      <c r="H949" s="44">
        <v>6.17e+002</v>
      </c>
      <c r="I949" s="44">
        <v>5.93e+002</v>
      </c>
      <c r="J949" s="44">
        <v>5.8e+002</v>
      </c>
      <c r="K949" s="44">
        <v>5.71e+002</v>
      </c>
      <c r="L949" s="44">
        <v>5.63e+002</v>
      </c>
      <c r="M949" s="44">
        <v>5.57e+002</v>
      </c>
      <c r="N949" s="44">
        <v>5.52e+002</v>
      </c>
      <c r="O949" s="44">
        <v>5.47e+002</v>
      </c>
      <c r="P949" s="44">
        <v>5.43e+002</v>
      </c>
      <c r="Q949" s="44">
        <v>5.4e+002</v>
      </c>
    </row>
    <row r="950" spans="1:17" x14ac:dyDescent="0.25">
      <c r="A950" t="s">
        <v>37</v>
      </c>
      <c r="B950" t="s">
        <v>44</v>
      </c>
      <c r="C950" t="s">
        <v>172</v>
      </c>
      <c r="D950" t="s">
        <v>164</v>
      </c>
      <c r="E950" t="s">
        <v>35</v>
      </c>
      <c r="F950" t="s">
        <v>28</v>
      </c>
      <c r="G950" t="s">
        <v>29</v>
      </c>
      <c r="H950" s="44">
        <v>9.3535275404570224e-002</v>
      </c>
      <c r="I950" s="44">
        <v>1.8715989819256712e-001</v>
      </c>
      <c r="J950" s="44">
        <v>2.7957249528489632e-001</v>
      </c>
      <c r="K950" s="44">
        <v>3.2480668185710432e-001</v>
      </c>
      <c r="L950" s="44">
        <v>3.6511352020543968e-001</v>
      </c>
      <c r="M950" s="44">
        <v>4.1804686797576176e-001</v>
      </c>
      <c r="N950" s="44">
        <v>4.7391928844407432e-001</v>
      </c>
      <c r="O950" s="44">
        <v>5.08382879015022e-001</v>
      </c>
      <c r="P950" s="44">
        <v>5.5037194255164688e-001</v>
      </c>
      <c r="Q950" s="44">
        <v>5.9346990902475216e-001</v>
      </c>
    </row>
    <row r="951" spans="1:17" x14ac:dyDescent="0.25">
      <c r="A951" t="s">
        <v>37</v>
      </c>
      <c r="B951" t="s">
        <v>44</v>
      </c>
      <c r="C951" t="s">
        <v>172</v>
      </c>
      <c r="D951" t="s">
        <v>164</v>
      </c>
      <c r="E951" t="s">
        <v>35</v>
      </c>
      <c r="F951" t="s">
        <v>28</v>
      </c>
      <c r="G951" t="s">
        <v>30</v>
      </c>
      <c r="H951" s="44">
        <v>7.1025658729459944e-002</v>
      </c>
      <c r="I951" s="44">
        <v>4.769104434048336e-002</v>
      </c>
      <c r="J951" s="44">
        <v>5.51059703300242e-002</v>
      </c>
      <c r="K951" s="44">
        <v>1.0789038845464988e-001</v>
      </c>
      <c r="L951" s="44">
        <v>1.6143112262905556e-001</v>
      </c>
      <c r="M951" s="44">
        <v>2.1802273628211576e-001</v>
      </c>
      <c r="N951" s="44">
        <v>2.5252093052911496e-001</v>
      </c>
      <c r="O951" s="44">
        <v>3.1873698568735904e-001</v>
      </c>
      <c r="P951" s="44">
        <v>3.6662078516152072e-001</v>
      </c>
      <c r="Q951" s="44">
        <v>4.0410237016713648e-001</v>
      </c>
    </row>
    <row r="952" spans="1:17" x14ac:dyDescent="0.25">
      <c r="A952" t="s">
        <v>37</v>
      </c>
      <c r="B952" t="s">
        <v>44</v>
      </c>
      <c r="C952" t="s">
        <v>172</v>
      </c>
      <c r="D952" t="s">
        <v>164</v>
      </c>
      <c r="E952" t="s">
        <v>35</v>
      </c>
      <c r="F952" t="s">
        <v>28</v>
      </c>
      <c r="G952" t="s">
        <v>31</v>
      </c>
      <c r="H952" s="44">
        <v>7.78e+002</v>
      </c>
      <c r="I952" s="44">
        <v>7.56e+002</v>
      </c>
      <c r="J952" s="44">
        <v>7.36e+002</v>
      </c>
      <c r="K952" s="44">
        <v>7.23e+002</v>
      </c>
      <c r="L952" s="44">
        <v>7.14e+002</v>
      </c>
      <c r="M952" s="44">
        <v>7.03e+002</v>
      </c>
      <c r="N952" s="44">
        <v>6.94e+002</v>
      </c>
      <c r="O952" s="44">
        <v>6.84e+002</v>
      </c>
      <c r="P952" s="44">
        <v>6.7e+002</v>
      </c>
      <c r="Q952" s="44">
        <v>6.67e+002</v>
      </c>
    </row>
    <row r="953" spans="1:17" x14ac:dyDescent="0.25">
      <c r="A953" t="s">
        <v>37</v>
      </c>
      <c r="B953" t="s">
        <v>44</v>
      </c>
      <c r="C953" t="s">
        <v>215</v>
      </c>
      <c r="D953" t="s">
        <v>214</v>
      </c>
      <c r="E953" t="s">
        <v>33</v>
      </c>
      <c r="F953" t="s">
        <v>28</v>
      </c>
      <c r="G953" t="s">
        <v>29</v>
      </c>
      <c r="H953" s="44">
        <v>1.9782791269541812e-001</v>
      </c>
      <c r="I953" s="44">
        <v>4.3171680585461664e-001</v>
      </c>
      <c r="J953" s="44">
        <v>4.752922311969272e-001</v>
      </c>
      <c r="K953" s="44">
        <v>4.9166526581951912e-001</v>
      </c>
      <c r="L953" s="44">
        <v>5.0737926173628624e-001</v>
      </c>
      <c r="M953" s="44">
        <v>5.0737926173628624e-001</v>
      </c>
      <c r="N953" s="44">
        <v>5.246466105458892e-001</v>
      </c>
      <c r="O953" s="44">
        <v>5.9389379918769776e-001</v>
      </c>
      <c r="P953" s="44">
        <v>5.9389379918769776e-001</v>
      </c>
      <c r="Q953" s="44">
        <v>6.076747931397148e-001</v>
      </c>
    </row>
    <row r="954" spans="1:17" x14ac:dyDescent="0.25">
      <c r="A954" t="s">
        <v>37</v>
      </c>
      <c r="B954" t="s">
        <v>44</v>
      </c>
      <c r="C954" t="s">
        <v>215</v>
      </c>
      <c r="D954" t="s">
        <v>214</v>
      </c>
      <c r="E954" t="s">
        <v>33</v>
      </c>
      <c r="F954" t="s">
        <v>28</v>
      </c>
      <c r="G954" t="s">
        <v>30</v>
      </c>
      <c r="H954" s="44">
        <v>6.1205499469548008e+001</v>
      </c>
      <c r="I954" s="44">
        <v>5.67714884436356e+001</v>
      </c>
      <c r="J954" s="44">
        <v>8.1169518495106496e+001</v>
      </c>
      <c r="K954" s="44">
        <v>1.0595316409491982e+002</v>
      </c>
      <c r="L954" s="44">
        <v>1.3111770591338816e+002</v>
      </c>
      <c r="M954" s="44">
        <v>1.6008213218425252e+002</v>
      </c>
      <c r="N954" s="44">
        <v>1.8223725831551336e+002</v>
      </c>
      <c r="O954" s="44">
        <v>1.869569572628218e+002</v>
      </c>
      <c r="P954" s="44">
        <v>2.1017367398376316e+002</v>
      </c>
      <c r="Q954" s="44">
        <v>2.297172111200144e+002</v>
      </c>
    </row>
    <row r="955" spans="1:17" x14ac:dyDescent="0.25">
      <c r="A955" t="s">
        <v>37</v>
      </c>
      <c r="B955" t="s">
        <v>44</v>
      </c>
      <c r="C955" t="s">
        <v>215</v>
      </c>
      <c r="D955" t="s">
        <v>214</v>
      </c>
      <c r="E955" t="s">
        <v>33</v>
      </c>
      <c r="F955" t="s">
        <v>28</v>
      </c>
      <c r="G955" t="s">
        <v>31</v>
      </c>
      <c r="H955" s="44">
        <v>6.12e+002</v>
      </c>
      <c r="I955" s="44">
        <v>5.84e+002</v>
      </c>
      <c r="J955" s="44">
        <v>5.7e+002</v>
      </c>
      <c r="K955" s="44">
        <v>5.59e+002</v>
      </c>
      <c r="L955" s="44">
        <v>5.5e+002</v>
      </c>
      <c r="M955" s="44">
        <v>5.44e+002</v>
      </c>
      <c r="N955" s="44">
        <v>5.4e+002</v>
      </c>
      <c r="O955" s="44">
        <v>5.36e+002</v>
      </c>
      <c r="P955" s="44">
        <v>5.33e+002</v>
      </c>
      <c r="Q955" s="44">
        <v>5.29e+002</v>
      </c>
    </row>
    <row r="956" spans="1:17" x14ac:dyDescent="0.25">
      <c r="A956" t="s">
        <v>37</v>
      </c>
      <c r="B956" t="s">
        <v>44</v>
      </c>
      <c r="C956" t="s">
        <v>216</v>
      </c>
      <c r="D956" t="s">
        <v>214</v>
      </c>
      <c r="E956" t="s">
        <v>34</v>
      </c>
      <c r="F956" t="s">
        <v>28</v>
      </c>
      <c r="G956" t="s">
        <v>29</v>
      </c>
      <c r="H956" s="44">
        <v>2.372146623916456e-001</v>
      </c>
      <c r="I956" s="44">
        <v>2.4549838201639804e-001</v>
      </c>
      <c r="J956" s="44">
        <v>3.2346454915506944e-001</v>
      </c>
      <c r="K956" s="44">
        <v>3.3917473183351176e-001</v>
      </c>
      <c r="L956" s="44">
        <v>4.4305239771952672e-001</v>
      </c>
      <c r="M956" s="44">
        <v>4.4305239771952672e-001</v>
      </c>
      <c r="N956" s="44">
        <v>4.4602105235019728e-001</v>
      </c>
      <c r="O956" s="44">
        <v>4.4602105235019728e-001</v>
      </c>
      <c r="P956" s="44">
        <v>5.9199450821169384e-001</v>
      </c>
      <c r="Q956" s="44">
        <v>5.9371570416814568e-001</v>
      </c>
    </row>
    <row r="957" spans="1:17" x14ac:dyDescent="0.25">
      <c r="A957" t="s">
        <v>37</v>
      </c>
      <c r="B957" t="s">
        <v>44</v>
      </c>
      <c r="C957" t="s">
        <v>216</v>
      </c>
      <c r="D957" t="s">
        <v>214</v>
      </c>
      <c r="E957" t="s">
        <v>34</v>
      </c>
      <c r="F957" t="s">
        <v>28</v>
      </c>
      <c r="G957" t="s">
        <v>30</v>
      </c>
      <c r="H957" s="44">
        <v>1.1081348406403186e+002</v>
      </c>
      <c r="I957" s="44">
        <v>2.2272239294420812e+002</v>
      </c>
      <c r="J957" s="44">
        <v>2.6079901267612744e+002</v>
      </c>
      <c r="K957" s="44">
        <v>3.37749071488541e+002</v>
      </c>
      <c r="L957" s="44">
        <v>3.236117152455564e+002</v>
      </c>
      <c r="M957" s="44">
        <v>3.9112029402916656e+002</v>
      </c>
      <c r="N957" s="44">
        <v>4.5708574624983448e+002</v>
      </c>
      <c r="O957" s="44">
        <v>5.2491681087978752e+002</v>
      </c>
      <c r="P957" s="44">
        <v>4.468370221062976e+002</v>
      </c>
      <c r="Q957" s="44">
        <v>4.9734393578124496e+002</v>
      </c>
    </row>
    <row r="958" spans="1:17" x14ac:dyDescent="0.25">
      <c r="A958" t="s">
        <v>37</v>
      </c>
      <c r="B958" t="s">
        <v>44</v>
      </c>
      <c r="C958" t="s">
        <v>216</v>
      </c>
      <c r="D958" t="s">
        <v>214</v>
      </c>
      <c r="E958" t="s">
        <v>34</v>
      </c>
      <c r="F958" t="s">
        <v>28</v>
      </c>
      <c r="G958" t="s">
        <v>31</v>
      </c>
      <c r="H958" s="44">
        <v>6.15e+002</v>
      </c>
      <c r="I958" s="44">
        <v>5.93e+002</v>
      </c>
      <c r="J958" s="44">
        <v>5.79e+002</v>
      </c>
      <c r="K958" s="44">
        <v>5.7e+002</v>
      </c>
      <c r="L958" s="44">
        <v>5.62e+002</v>
      </c>
      <c r="M958" s="44">
        <v>5.56e+002</v>
      </c>
      <c r="N958" s="44">
        <v>5.51e+002</v>
      </c>
      <c r="O958" s="44">
        <v>5.46e+002</v>
      </c>
      <c r="P958" s="44">
        <v>5.42e+002</v>
      </c>
      <c r="Q958" s="44">
        <v>5.38e+002</v>
      </c>
    </row>
    <row r="959" spans="1:17" x14ac:dyDescent="0.25">
      <c r="A959" t="s">
        <v>37</v>
      </c>
      <c r="B959" t="s">
        <v>44</v>
      </c>
      <c r="C959" t="s">
        <v>217</v>
      </c>
      <c r="D959" t="s">
        <v>214</v>
      </c>
      <c r="E959" t="s">
        <v>35</v>
      </c>
      <c r="F959" t="s">
        <v>28</v>
      </c>
      <c r="G959" t="s">
        <v>29</v>
      </c>
      <c r="H959" s="44">
        <v>1.040981374970018e-001</v>
      </c>
      <c r="I959" s="44">
        <v>1.9827493110296272e-001</v>
      </c>
      <c r="J959" s="44">
        <v>2.557145796475518e-001</v>
      </c>
      <c r="K959" s="44">
        <v>2.9420285379429152e-001</v>
      </c>
      <c r="L959" s="44">
        <v>3.2391071065214696e-001</v>
      </c>
      <c r="M959" s="44">
        <v>3.6791141089537552e-001</v>
      </c>
      <c r="N959" s="44">
        <v>4.116847120761264e-001</v>
      </c>
      <c r="O959" s="44">
        <v>4.477641949874256e-001</v>
      </c>
      <c r="P959" s="44">
        <v>4.6783650798402336e-001</v>
      </c>
      <c r="Q959" s="44">
        <v>4.992701063210212e-001</v>
      </c>
    </row>
    <row r="960" spans="1:17" x14ac:dyDescent="0.25">
      <c r="A960" t="s">
        <v>37</v>
      </c>
      <c r="B960" t="s">
        <v>44</v>
      </c>
      <c r="C960" t="s">
        <v>217</v>
      </c>
      <c r="D960" t="s">
        <v>214</v>
      </c>
      <c r="E960" t="s">
        <v>35</v>
      </c>
      <c r="F960" t="s">
        <v>28</v>
      </c>
      <c r="G960" t="s">
        <v>30</v>
      </c>
      <c r="H960" s="44">
        <v>6.2008227359405296e-002</v>
      </c>
      <c r="I960" s="44">
        <v>1.5701849353290118e-001</v>
      </c>
      <c r="J960" s="44">
        <v>2.6292598228945004e-001</v>
      </c>
      <c r="K960" s="44">
        <v>3.5742873674655944e-001</v>
      </c>
      <c r="L960" s="44">
        <v>4.6891184739372784e-001</v>
      </c>
      <c r="M960" s="44">
        <v>5.8300669834530408e-001</v>
      </c>
      <c r="N960" s="44">
        <v>6.5116769777723984e-001</v>
      </c>
      <c r="O960" s="44">
        <v>7.4935121878204816e-001</v>
      </c>
      <c r="P960" s="44">
        <v>8.4419133819803584e-001</v>
      </c>
      <c r="Q960" s="44">
        <v>8.789269098092176e-001</v>
      </c>
    </row>
    <row r="961" spans="1:17" x14ac:dyDescent="0.25">
      <c r="A961" t="s">
        <v>37</v>
      </c>
      <c r="B961" t="s">
        <v>44</v>
      </c>
      <c r="C961" t="s">
        <v>217</v>
      </c>
      <c r="D961" t="s">
        <v>214</v>
      </c>
      <c r="E961" t="s">
        <v>35</v>
      </c>
      <c r="F961" t="s">
        <v>28</v>
      </c>
      <c r="G961" t="s">
        <v>31</v>
      </c>
      <c r="H961" s="44">
        <v>7.55e+002</v>
      </c>
      <c r="I961" s="44">
        <v>7.34e+002</v>
      </c>
      <c r="J961" s="44">
        <v>7.21e+002</v>
      </c>
      <c r="K961" s="44">
        <v>7.07e+002</v>
      </c>
      <c r="L961" s="44">
        <v>6.95e+002</v>
      </c>
      <c r="M961" s="44">
        <v>6.87e+002</v>
      </c>
      <c r="N961" s="44">
        <v>6.76e+002</v>
      </c>
      <c r="O961" s="44">
        <v>6.65e+002</v>
      </c>
      <c r="P961" s="44">
        <v>6.56e+002</v>
      </c>
      <c r="Q961" s="44">
        <v>6.51e+002</v>
      </c>
    </row>
    <row r="962" spans="1:17" x14ac:dyDescent="0.25">
      <c r="A962" t="s">
        <v>37</v>
      </c>
      <c r="B962" t="s">
        <v>44</v>
      </c>
      <c r="C962" t="s">
        <v>224</v>
      </c>
      <c r="D962" t="s">
        <v>219</v>
      </c>
      <c r="E962" t="s">
        <v>33</v>
      </c>
      <c r="F962" t="s">
        <v>28</v>
      </c>
      <c r="G962" t="s">
        <v>29</v>
      </c>
      <c r="H962" s="44">
        <v>8.3385449239107808e-002</v>
      </c>
      <c r="I962" s="44">
        <v>1.8761726078799252e-001</v>
      </c>
      <c r="J962" s="44">
        <v>1.8761726078799252e-001</v>
      </c>
      <c r="K962" s="44">
        <v>1.8761726078799252e-001</v>
      </c>
      <c r="L962" s="44">
        <v>1.8761726078799252e-001</v>
      </c>
      <c r="M962" s="44">
        <v>1.8761726078799252e-001</v>
      </c>
      <c r="N962" s="44">
        <v>1.8761726078799252e-001</v>
      </c>
      <c r="O962" s="44">
        <v>1.8761726078799252e-001</v>
      </c>
      <c r="P962" s="44">
        <v>7.2941421721909552e-001</v>
      </c>
      <c r="Q962" s="44">
        <v>7.2941421721909552e-001</v>
      </c>
    </row>
    <row r="963" spans="1:17" x14ac:dyDescent="0.25">
      <c r="A963" t="s">
        <v>37</v>
      </c>
      <c r="B963" t="s">
        <v>44</v>
      </c>
      <c r="C963" t="s">
        <v>224</v>
      </c>
      <c r="D963" t="s">
        <v>219</v>
      </c>
      <c r="E963" t="s">
        <v>33</v>
      </c>
      <c r="F963" t="s">
        <v>28</v>
      </c>
      <c r="G963" t="s">
        <v>30</v>
      </c>
      <c r="H963" s="44">
        <v>1.3727175e+002</v>
      </c>
      <c r="I963" s="44">
        <v>1.5559469444444444e+002</v>
      </c>
      <c r="J963" s="44">
        <v>2.4767513888888888e+002</v>
      </c>
      <c r="K963" s="44">
        <v>3.3623388888888888e+002</v>
      </c>
      <c r="L963" s="44">
        <v>4.3374102777777776e+002</v>
      </c>
      <c r="M963" s="44">
        <v>5.5880497222222224e+002</v>
      </c>
      <c r="N963" s="44">
        <v>6.5289947222222224e+002</v>
      </c>
      <c r="O963" s="44">
        <v>7.5022813888888896e+002</v>
      </c>
      <c r="P963" s="44">
        <v>2.1437414261217496e+002</v>
      </c>
      <c r="Q963" s="44">
        <v>2.4122146327522156e+002</v>
      </c>
    </row>
    <row r="964" spans="1:17" x14ac:dyDescent="0.25">
      <c r="A964" t="s">
        <v>37</v>
      </c>
      <c r="B964" t="s">
        <v>44</v>
      </c>
      <c r="C964" t="s">
        <v>224</v>
      </c>
      <c r="D964" t="s">
        <v>219</v>
      </c>
      <c r="E964" t="s">
        <v>33</v>
      </c>
      <c r="F964" t="s">
        <v>28</v>
      </c>
      <c r="G964" t="s">
        <v>31</v>
      </c>
      <c r="H964" s="44">
        <v>6.06e+002</v>
      </c>
      <c r="I964" s="44">
        <v>5.81e+002</v>
      </c>
      <c r="J964" s="44">
        <v>5.78e+002</v>
      </c>
      <c r="K964" s="44">
        <v>5.65e+002</v>
      </c>
      <c r="L964" s="44">
        <v>5.56e+002</v>
      </c>
      <c r="M964" s="44">
        <v>5.51e+002</v>
      </c>
      <c r="N964" s="44">
        <v>5.47e+002</v>
      </c>
      <c r="O964" s="44">
        <v>5.43e+002</v>
      </c>
      <c r="P964" s="44">
        <v>5.36e+002</v>
      </c>
      <c r="Q964" s="44">
        <v>5.34e+002</v>
      </c>
    </row>
    <row r="965" spans="1:17" x14ac:dyDescent="0.25">
      <c r="A965" t="s">
        <v>37</v>
      </c>
      <c r="B965" t="s">
        <v>44</v>
      </c>
      <c r="C965" t="s">
        <v>225</v>
      </c>
      <c r="D965" t="s">
        <v>219</v>
      </c>
      <c r="E965" t="s">
        <v>34</v>
      </c>
      <c r="F965" t="s">
        <v>28</v>
      </c>
      <c r="G965" t="s">
        <v>29</v>
      </c>
      <c r="H965" s="44">
        <v>2.9283667938109608e-003</v>
      </c>
      <c r="I965" s="44">
        <v>2.9283667938109608e-003</v>
      </c>
      <c r="J965" s="44">
        <v>2.9283667938109608e-003</v>
      </c>
      <c r="K965" s="44">
        <v>2.9283667938109608e-003</v>
      </c>
      <c r="L965" s="44">
        <v>3.6625284970661128e-003</v>
      </c>
      <c r="M965" s="44">
        <v>3.6625284970661128e-003</v>
      </c>
      <c r="N965" s="44">
        <v>5.8650136068315696e-003</v>
      </c>
      <c r="O965" s="44">
        <v>5.8650136068315696e-003</v>
      </c>
      <c r="P965" s="44">
        <v>5.8650136068315696e-003</v>
      </c>
      <c r="Q965" s="44">
        <v>5.8650136068315696e-003</v>
      </c>
    </row>
    <row r="966" spans="1:17" x14ac:dyDescent="0.25">
      <c r="A966" t="s">
        <v>37</v>
      </c>
      <c r="B966" t="s">
        <v>44</v>
      </c>
      <c r="C966" t="s">
        <v>225</v>
      </c>
      <c r="D966" t="s">
        <v>219</v>
      </c>
      <c r="E966" t="s">
        <v>34</v>
      </c>
      <c r="F966" t="s">
        <v>28</v>
      </c>
      <c r="G966" t="s">
        <v>30</v>
      </c>
      <c r="H966" s="44">
        <v>1.3228030160226202e+003</v>
      </c>
      <c r="I966" s="44">
        <v>2.911660461828464e+003</v>
      </c>
      <c r="J966" s="44">
        <v>4.5993652214891608e+003</v>
      </c>
      <c r="K966" s="44">
        <v>6.325901743638076e+003</v>
      </c>
      <c r="L966" s="44">
        <v>6.4434728711379048e+003</v>
      </c>
      <c r="M966" s="44">
        <v>7.7311887716654112e+003</v>
      </c>
      <c r="N966" s="44">
        <v>5.7476330588235296e+003</v>
      </c>
      <c r="O966" s="44">
        <v>6.573002941176472e+003</v>
      </c>
      <c r="P966" s="44">
        <v>7.454527294117648e+003</v>
      </c>
      <c r="Q966" s="44">
        <v>8.2946679999999984e+003</v>
      </c>
    </row>
    <row r="967" spans="1:17" x14ac:dyDescent="0.25">
      <c r="A967" t="s">
        <v>37</v>
      </c>
      <c r="B967" t="s">
        <v>44</v>
      </c>
      <c r="C967" t="s">
        <v>225</v>
      </c>
      <c r="D967" t="s">
        <v>219</v>
      </c>
      <c r="E967" t="s">
        <v>34</v>
      </c>
      <c r="F967" t="s">
        <v>28</v>
      </c>
      <c r="G967" t="s">
        <v>31</v>
      </c>
      <c r="H967" s="44">
        <v>6.25e+002</v>
      </c>
      <c r="I967" s="44">
        <v>6.06e+002</v>
      </c>
      <c r="J967" s="44">
        <v>5.9e+002</v>
      </c>
      <c r="K967" s="44">
        <v>5.78e+002</v>
      </c>
      <c r="L967" s="44">
        <v>5.66e+002</v>
      </c>
      <c r="M967" s="44">
        <v>5.63e+002</v>
      </c>
      <c r="N967" s="44">
        <v>5.57e+002</v>
      </c>
      <c r="O967" s="44">
        <v>5.54e+002</v>
      </c>
      <c r="P967" s="44">
        <v>5.5e+002</v>
      </c>
      <c r="Q967" s="44">
        <v>5.46e+002</v>
      </c>
    </row>
    <row r="968" spans="1:17" x14ac:dyDescent="0.25">
      <c r="A968" t="s">
        <v>37</v>
      </c>
      <c r="B968" t="s">
        <v>44</v>
      </c>
      <c r="C968" t="s">
        <v>226</v>
      </c>
      <c r="D968" t="s">
        <v>219</v>
      </c>
      <c r="E968" t="s">
        <v>35</v>
      </c>
      <c r="F968" t="s">
        <v>28</v>
      </c>
      <c r="G968" t="s">
        <v>29</v>
      </c>
      <c r="H968" s="44">
        <v>1.2554442646003844e-001</v>
      </c>
      <c r="I968" s="44">
        <v>1.8838632096789288e-001</v>
      </c>
      <c r="J968" s="44">
        <v>3.3173066394312404e-001</v>
      </c>
      <c r="K968" s="44">
        <v>3.3173066394312404e-001</v>
      </c>
      <c r="L968" s="44">
        <v>3.322642234419764e-001</v>
      </c>
      <c r="M968" s="44">
        <v>5.0355274972276816e-001</v>
      </c>
      <c r="N968" s="44">
        <v>5.0355274972276816e-001</v>
      </c>
      <c r="O968" s="44">
        <v>5.381518268771972e-001</v>
      </c>
      <c r="P968" s="44">
        <v>5.381518268771972e-001</v>
      </c>
      <c r="Q968" s="44">
        <v>5.3841727936418816e-001</v>
      </c>
    </row>
    <row r="969" spans="1:17" x14ac:dyDescent="0.25">
      <c r="A969" t="s">
        <v>37</v>
      </c>
      <c r="B969" t="s">
        <v>44</v>
      </c>
      <c r="C969" t="s">
        <v>226</v>
      </c>
      <c r="D969" t="s">
        <v>219</v>
      </c>
      <c r="E969" t="s">
        <v>35</v>
      </c>
      <c r="F969" t="s">
        <v>28</v>
      </c>
      <c r="G969" t="s">
        <v>30</v>
      </c>
      <c r="H969" s="44">
        <v>3.2561925805326208e-001</v>
      </c>
      <c r="I969" s="44">
        <v>5.546373013189044e-001</v>
      </c>
      <c r="J969" s="44">
        <v>5.6571682350681776e-001</v>
      </c>
      <c r="K969" s="44">
        <v>5.6571682350681776e-001</v>
      </c>
      <c r="L969" s="44">
        <v>1.0561440931860124e+000</v>
      </c>
      <c r="M969" s="44">
        <v>6.9688607034412976e-001</v>
      </c>
      <c r="N969" s="44">
        <v>1.1070159623819162e+000</v>
      </c>
      <c r="O969" s="44">
        <v>1.042009076111084e+000</v>
      </c>
      <c r="P969" s="44">
        <v>1.1034208059981252e+000</v>
      </c>
      <c r="Q969" s="44">
        <v>1.1028767933737612e+000</v>
      </c>
    </row>
    <row r="970" spans="1:17" x14ac:dyDescent="0.25">
      <c r="A970" t="s">
        <v>37</v>
      </c>
      <c r="B970" t="s">
        <v>44</v>
      </c>
      <c r="C970" t="s">
        <v>226</v>
      </c>
      <c r="D970" t="s">
        <v>219</v>
      </c>
      <c r="E970" t="s">
        <v>35</v>
      </c>
      <c r="F970" t="s">
        <v>28</v>
      </c>
      <c r="G970" t="s">
        <v>31</v>
      </c>
      <c r="H970" s="44">
        <v>7.6e+002</v>
      </c>
      <c r="I970" s="44">
        <v>7.41e+002</v>
      </c>
      <c r="J970" s="44">
        <v>7.28e+002</v>
      </c>
      <c r="K970" s="44">
        <v>7.27e+002</v>
      </c>
      <c r="L970" s="44">
        <v>7.01e+002</v>
      </c>
      <c r="M970" s="44">
        <v>6.99e+002</v>
      </c>
      <c r="N970" s="44">
        <v>6.93e+002</v>
      </c>
      <c r="O970" s="44">
        <v>6.76e+002</v>
      </c>
      <c r="P970" s="44">
        <v>6.73e+002</v>
      </c>
      <c r="Q970" s="44">
        <v>6.67e+002</v>
      </c>
    </row>
    <row r="971" spans="1:17" x14ac:dyDescent="0.25">
      <c r="A971" t="s">
        <v>37</v>
      </c>
      <c r="B971" t="s">
        <v>44</v>
      </c>
      <c r="C971" t="s">
        <v>248</v>
      </c>
      <c r="D971" t="s">
        <v>244</v>
      </c>
      <c r="E971" t="s">
        <v>33</v>
      </c>
      <c r="F971" t="s">
        <v>28</v>
      </c>
      <c r="G971" t="s">
        <v>29</v>
      </c>
      <c r="H971" s="44">
        <v>0.e+000</v>
      </c>
      <c r="I971" s="44">
        <v>0.e+000</v>
      </c>
      <c r="J971" s="44">
        <v>0.e+000</v>
      </c>
      <c r="K971" s="44">
        <v>0.e+000</v>
      </c>
      <c r="L971" s="44">
        <v>0.e+000</v>
      </c>
      <c r="M971" s="44">
        <v>0.e+000</v>
      </c>
      <c r="N971" s="44">
        <v>0.e+000</v>
      </c>
      <c r="O971" s="44">
        <v>0.e+000</v>
      </c>
      <c r="P971" s="44">
        <v>0.e+000</v>
      </c>
      <c r="Q971" s="44">
        <v>0.e+000</v>
      </c>
    </row>
    <row r="972" spans="1:17" x14ac:dyDescent="0.25">
      <c r="A972" t="s">
        <v>37</v>
      </c>
      <c r="B972" t="s">
        <v>44</v>
      </c>
      <c r="C972" t="s">
        <v>248</v>
      </c>
      <c r="D972" t="s">
        <v>244</v>
      </c>
      <c r="E972" t="s">
        <v>33</v>
      </c>
      <c r="F972" t="s">
        <v>28</v>
      </c>
      <c r="G972" t="s">
        <v>30</v>
      </c>
    </row>
    <row r="973" spans="1:17" x14ac:dyDescent="0.25">
      <c r="A973" t="s">
        <v>37</v>
      </c>
      <c r="B973" t="s">
        <v>44</v>
      </c>
      <c r="C973" t="s">
        <v>248</v>
      </c>
      <c r="D973" t="s">
        <v>244</v>
      </c>
      <c r="E973" t="s">
        <v>33</v>
      </c>
      <c r="F973" t="s">
        <v>28</v>
      </c>
      <c r="G973" t="s">
        <v>31</v>
      </c>
      <c r="H973" s="44">
        <v>6.26e+002</v>
      </c>
      <c r="I973" s="44">
        <v>5.82e+002</v>
      </c>
      <c r="J973" s="44">
        <v>5.66e+002</v>
      </c>
      <c r="K973" s="44">
        <v>5.51e+002</v>
      </c>
      <c r="L973" s="44">
        <v>5.42e+002</v>
      </c>
      <c r="M973" s="44">
        <v>5.38e+002</v>
      </c>
      <c r="N973" s="44">
        <v>5.35e+002</v>
      </c>
      <c r="O973" s="44">
        <v>5.3e+002</v>
      </c>
      <c r="P973" s="44">
        <v>5.27e+002</v>
      </c>
      <c r="Q973" s="44">
        <v>5.24e+002</v>
      </c>
    </row>
    <row r="974" spans="1:17" x14ac:dyDescent="0.25">
      <c r="A974" t="s">
        <v>37</v>
      </c>
      <c r="B974" t="s">
        <v>44</v>
      </c>
      <c r="C974" t="s">
        <v>249</v>
      </c>
      <c r="D974" t="s">
        <v>244</v>
      </c>
      <c r="E974" t="s">
        <v>34</v>
      </c>
      <c r="F974" t="s">
        <v>28</v>
      </c>
      <c r="G974" t="s">
        <v>29</v>
      </c>
      <c r="H974" s="44">
        <v>0.e+000</v>
      </c>
      <c r="I974" s="44">
        <v>0.e+000</v>
      </c>
      <c r="J974" s="44">
        <v>6.3685680767909584e-002</v>
      </c>
      <c r="K974" s="44">
        <v>6.3685680767909584e-002</v>
      </c>
      <c r="L974" s="44">
        <v>6.3685680767909584e-002</v>
      </c>
      <c r="M974" s="44">
        <v>6.3685680767909584e-002</v>
      </c>
      <c r="N974" s="44">
        <v>6.3685680767909584e-002</v>
      </c>
      <c r="O974" s="44">
        <v>6.3685680767909584e-002</v>
      </c>
      <c r="P974" s="44">
        <v>6.3685680767909584e-002</v>
      </c>
      <c r="Q974" s="44">
        <v>6.3685680767909584e-002</v>
      </c>
    </row>
    <row r="975" spans="1:17" x14ac:dyDescent="0.25">
      <c r="A975" t="s">
        <v>37</v>
      </c>
      <c r="B975" t="s">
        <v>44</v>
      </c>
      <c r="C975" t="s">
        <v>249</v>
      </c>
      <c r="D975" t="s">
        <v>244</v>
      </c>
      <c r="E975" t="s">
        <v>34</v>
      </c>
      <c r="F975" t="s">
        <v>28</v>
      </c>
      <c r="G975" t="s">
        <v>30</v>
      </c>
      <c r="J975" s="44">
        <v>2.0576083859149196e+002</v>
      </c>
      <c r="K975" s="44">
        <v>3.0051546916344396e+002</v>
      </c>
      <c r="L975" s="44">
        <v>4.3590525137390592e+002</v>
      </c>
      <c r="M975" s="44">
        <v>6.1017860777529e+002</v>
      </c>
      <c r="N975" s="44">
        <v>6.8058640341949928e+002</v>
      </c>
      <c r="O975" s="44">
        <v>8.0750447791573376e+002</v>
      </c>
      <c r="P975" s="44">
        <v>1.0041464481986564e+003</v>
      </c>
      <c r="Q975" s="44">
        <v>1.0428179320170976e+003</v>
      </c>
    </row>
    <row r="976" spans="1:17" x14ac:dyDescent="0.25">
      <c r="A976" t="s">
        <v>37</v>
      </c>
      <c r="B976" t="s">
        <v>44</v>
      </c>
      <c r="C976" t="s">
        <v>249</v>
      </c>
      <c r="D976" t="s">
        <v>244</v>
      </c>
      <c r="E976" t="s">
        <v>34</v>
      </c>
      <c r="F976" t="s">
        <v>28</v>
      </c>
      <c r="G976" t="s">
        <v>31</v>
      </c>
      <c r="H976" s="44">
        <v>6.32e+002</v>
      </c>
      <c r="I976" s="44">
        <v>6.32e+002</v>
      </c>
      <c r="J976" s="44">
        <v>6.08e+002</v>
      </c>
      <c r="K976" s="44">
        <v>5.86e+002</v>
      </c>
      <c r="L976" s="44">
        <v>5.71e+002</v>
      </c>
      <c r="M976" s="44">
        <v>5.61e+002</v>
      </c>
      <c r="N976" s="44">
        <v>5.57e+002</v>
      </c>
      <c r="O976" s="44">
        <v>5.51e+002</v>
      </c>
      <c r="P976" s="44">
        <v>5.49e+002</v>
      </c>
      <c r="Q976" s="44">
        <v>5.46e+002</v>
      </c>
    </row>
    <row r="977" spans="1:17" x14ac:dyDescent="0.25">
      <c r="A977" t="s">
        <v>37</v>
      </c>
      <c r="B977" t="s">
        <v>44</v>
      </c>
      <c r="C977" t="s">
        <v>250</v>
      </c>
      <c r="D977" t="s">
        <v>244</v>
      </c>
      <c r="E977" t="s">
        <v>35</v>
      </c>
      <c r="F977" t="s">
        <v>28</v>
      </c>
      <c r="G977" t="s">
        <v>29</v>
      </c>
      <c r="H977" s="44">
        <v>3.3575265744656524e-001</v>
      </c>
      <c r="I977" s="44">
        <v>3.3575265744656524e-001</v>
      </c>
      <c r="J977" s="44">
        <v>3.3575265744656524e-001</v>
      </c>
      <c r="K977" s="44">
        <v>3.3575265744656524e-001</v>
      </c>
      <c r="L977" s="44">
        <v>4.2376271573894152e-001</v>
      </c>
      <c r="M977" s="44">
        <v>6.0326894502228816e-001</v>
      </c>
      <c r="N977" s="44">
        <v>7.997199679963424e-001</v>
      </c>
      <c r="O977" s="44">
        <v>7.997199679963424e-001</v>
      </c>
      <c r="P977" s="44">
        <v>7.997199679963424e-001</v>
      </c>
      <c r="Q977" s="44">
        <v>7.997199679963424e-001</v>
      </c>
    </row>
    <row r="978" spans="1:17" x14ac:dyDescent="0.25">
      <c r="A978" t="s">
        <v>37</v>
      </c>
      <c r="B978" t="s">
        <v>44</v>
      </c>
      <c r="C978" t="s">
        <v>250</v>
      </c>
      <c r="D978" t="s">
        <v>244</v>
      </c>
      <c r="E978" t="s">
        <v>35</v>
      </c>
      <c r="F978" t="s">
        <v>28</v>
      </c>
      <c r="G978" t="s">
        <v>30</v>
      </c>
      <c r="H978" s="44">
        <v>5.2397872340425536e-001</v>
      </c>
      <c r="I978" s="44">
        <v>5.2397872340425536e-001</v>
      </c>
      <c r="J978" s="44">
        <v>2.4370851063829796e+000</v>
      </c>
      <c r="K978" s="44">
        <v>2.923851063829788e+000</v>
      </c>
      <c r="L978" s="44">
        <v>2.493779501011464e+000</v>
      </c>
      <c r="M978" s="44">
        <v>1.9704433497536944e+000</v>
      </c>
      <c r="N978" s="44">
        <v>1.7900275127737878e+000</v>
      </c>
      <c r="O978" s="44">
        <v>3.6076124629292176e+000</v>
      </c>
      <c r="P978" s="44">
        <v>3.6076124629292176e+000</v>
      </c>
      <c r="Q978" s="44">
        <v>3.6076124629292176e+000</v>
      </c>
    </row>
    <row r="979" spans="1:17" x14ac:dyDescent="0.25">
      <c r="A979" t="s">
        <v>37</v>
      </c>
      <c r="B979" t="s">
        <v>44</v>
      </c>
      <c r="C979" t="s">
        <v>250</v>
      </c>
      <c r="D979" t="s">
        <v>244</v>
      </c>
      <c r="E979" t="s">
        <v>35</v>
      </c>
      <c r="F979" t="s">
        <v>28</v>
      </c>
      <c r="G979" t="s">
        <v>31</v>
      </c>
      <c r="H979" s="44">
        <v>6.95e+002</v>
      </c>
      <c r="I979" s="44">
        <v>6.82e+002</v>
      </c>
      <c r="J979" s="44">
        <v>6.81e+002</v>
      </c>
      <c r="K979" s="44">
        <v>6.73e+002</v>
      </c>
      <c r="L979" s="44">
        <v>6.59e+002</v>
      </c>
      <c r="M979" s="44">
        <v>6.48e+002</v>
      </c>
      <c r="N979" s="44">
        <v>6.26e+002</v>
      </c>
      <c r="O979" s="44">
        <v>6.13e+002</v>
      </c>
      <c r="P979" s="44">
        <v>6.13e+002</v>
      </c>
      <c r="Q979" s="44">
        <v>6.13e+002</v>
      </c>
    </row>
    <row r="980" spans="1:17" x14ac:dyDescent="0.25">
      <c r="A980" t="s">
        <v>37</v>
      </c>
      <c r="B980" t="s">
        <v>44</v>
      </c>
      <c r="C980" t="s">
        <v>283</v>
      </c>
      <c r="D980" t="s">
        <v>282</v>
      </c>
      <c r="E980" t="s">
        <v>33</v>
      </c>
      <c r="F980" t="s">
        <v>28</v>
      </c>
      <c r="G980" t="s">
        <v>29</v>
      </c>
    </row>
    <row r="981" spans="1:17" x14ac:dyDescent="0.25">
      <c r="A981" t="s">
        <v>37</v>
      </c>
      <c r="B981" t="s">
        <v>44</v>
      </c>
      <c r="C981" t="s">
        <v>283</v>
      </c>
      <c r="D981" t="s">
        <v>282</v>
      </c>
      <c r="E981" t="s">
        <v>33</v>
      </c>
      <c r="F981" t="s">
        <v>28</v>
      </c>
      <c r="G981" t="s">
        <v>30</v>
      </c>
    </row>
    <row r="982" spans="1:17" x14ac:dyDescent="0.25">
      <c r="A982" t="s">
        <v>37</v>
      </c>
      <c r="B982" t="s">
        <v>44</v>
      </c>
      <c r="C982" t="s">
        <v>283</v>
      </c>
      <c r="D982" t="s">
        <v>282</v>
      </c>
      <c r="E982" t="s">
        <v>33</v>
      </c>
      <c r="F982" t="s">
        <v>28</v>
      </c>
      <c r="G982" t="s">
        <v>31</v>
      </c>
      <c r="H982" s="44">
        <v>5.88e+002</v>
      </c>
      <c r="I982" s="44">
        <v>5.88e+002</v>
      </c>
      <c r="J982" s="44">
        <v>5.79e+002</v>
      </c>
      <c r="K982" s="44">
        <v>5.61e+002</v>
      </c>
      <c r="L982" s="44">
        <v>5.43e+002</v>
      </c>
      <c r="M982" s="44">
        <v>5.43e+002</v>
      </c>
      <c r="N982" s="44">
        <v>5.43e+002</v>
      </c>
      <c r="O982" s="44">
        <v>5.43e+002</v>
      </c>
      <c r="P982" s="44">
        <v>5.43e+002</v>
      </c>
      <c r="Q982" s="44">
        <v>5.36e+002</v>
      </c>
    </row>
    <row r="983" spans="1:17" x14ac:dyDescent="0.25">
      <c r="A983" t="s">
        <v>37</v>
      </c>
      <c r="B983" t="s">
        <v>44</v>
      </c>
      <c r="C983" t="s">
        <v>284</v>
      </c>
      <c r="D983" t="s">
        <v>282</v>
      </c>
      <c r="E983" t="s">
        <v>34</v>
      </c>
      <c r="F983" t="s">
        <v>28</v>
      </c>
      <c r="G983" t="s">
        <v>29</v>
      </c>
    </row>
    <row r="984" spans="1:17" x14ac:dyDescent="0.25">
      <c r="A984" t="s">
        <v>37</v>
      </c>
      <c r="B984" t="s">
        <v>44</v>
      </c>
      <c r="C984" t="s">
        <v>284</v>
      </c>
      <c r="D984" t="s">
        <v>282</v>
      </c>
      <c r="E984" t="s">
        <v>34</v>
      </c>
      <c r="F984" t="s">
        <v>28</v>
      </c>
      <c r="G984" t="s">
        <v>30</v>
      </c>
    </row>
    <row r="985" spans="1:17" x14ac:dyDescent="0.25">
      <c r="A985" t="s">
        <v>37</v>
      </c>
      <c r="B985" t="s">
        <v>44</v>
      </c>
      <c r="C985" t="s">
        <v>284</v>
      </c>
      <c r="D985" t="s">
        <v>282</v>
      </c>
      <c r="E985" t="s">
        <v>34</v>
      </c>
      <c r="F985" t="s">
        <v>28</v>
      </c>
      <c r="G985" t="s">
        <v>31</v>
      </c>
      <c r="H985" s="44">
        <v>5.4e+002</v>
      </c>
      <c r="I985" s="44">
        <v>5.4e+002</v>
      </c>
      <c r="J985" s="44">
        <v>5.4e+002</v>
      </c>
      <c r="K985" s="44">
        <v>5.4e+002</v>
      </c>
      <c r="L985" s="44">
        <v>5.4e+002</v>
      </c>
      <c r="M985" s="44">
        <v>5.39e+002</v>
      </c>
      <c r="N985" s="44">
        <v>5.21e+002</v>
      </c>
      <c r="O985" s="44">
        <v>5.21e+002</v>
      </c>
      <c r="P985" s="44">
        <v>5.21e+002</v>
      </c>
      <c r="Q985" s="44">
        <v>5.21e+002</v>
      </c>
    </row>
    <row r="986" spans="1:17" x14ac:dyDescent="0.25">
      <c r="A986" t="s">
        <v>37</v>
      </c>
      <c r="B986" t="s">
        <v>44</v>
      </c>
      <c r="C986" t="s">
        <v>285</v>
      </c>
      <c r="D986" t="s">
        <v>282</v>
      </c>
      <c r="E986" t="s">
        <v>35</v>
      </c>
      <c r="F986" t="s">
        <v>28</v>
      </c>
      <c r="G986" t="s">
        <v>29</v>
      </c>
    </row>
    <row r="987" spans="1:17" x14ac:dyDescent="0.25">
      <c r="A987" t="s">
        <v>37</v>
      </c>
      <c r="B987" t="s">
        <v>44</v>
      </c>
      <c r="C987" t="s">
        <v>285</v>
      </c>
      <c r="D987" t="s">
        <v>282</v>
      </c>
      <c r="E987" t="s">
        <v>35</v>
      </c>
      <c r="F987" t="s">
        <v>28</v>
      </c>
      <c r="G987" t="s">
        <v>30</v>
      </c>
    </row>
    <row r="988" spans="1:17" x14ac:dyDescent="0.25">
      <c r="A988" t="s">
        <v>37</v>
      </c>
      <c r="B988" t="s">
        <v>44</v>
      </c>
      <c r="C988" t="s">
        <v>285</v>
      </c>
      <c r="D988" t="s">
        <v>282</v>
      </c>
      <c r="E988" t="s">
        <v>35</v>
      </c>
      <c r="F988" t="s">
        <v>28</v>
      </c>
      <c r="G988" t="s">
        <v>31</v>
      </c>
      <c r="H988" s="44">
        <v>5.91e+002</v>
      </c>
      <c r="I988" s="44">
        <v>5.91e+002</v>
      </c>
      <c r="J988" s="44">
        <v>5.91e+002</v>
      </c>
      <c r="K988" s="44">
        <v>5.91e+002</v>
      </c>
      <c r="L988" s="44">
        <v>5.91e+002</v>
      </c>
      <c r="M988" s="44">
        <v>5.91e+002</v>
      </c>
      <c r="N988" s="44">
        <v>5.91e+002</v>
      </c>
      <c r="O988" s="44">
        <v>5.91e+002</v>
      </c>
      <c r="P988" s="44">
        <v>5.91e+002</v>
      </c>
      <c r="Q988" s="44">
        <v>5.91e+002</v>
      </c>
    </row>
    <row r="989" spans="1:17" x14ac:dyDescent="0.25">
      <c r="A989" t="s">
        <v>38</v>
      </c>
      <c r="B989" t="s">
        <v>44</v>
      </c>
      <c r="C989" t="s">
        <v>119</v>
      </c>
      <c r="D989" t="s">
        <v>114</v>
      </c>
      <c r="E989" t="s">
        <v>33</v>
      </c>
      <c r="F989" t="s">
        <v>28</v>
      </c>
      <c r="G989" t="s">
        <v>29</v>
      </c>
      <c r="H989" s="44">
        <v>3.7785005004031248e-001</v>
      </c>
      <c r="I989" s="44">
        <v>4.136176345303212e-001</v>
      </c>
      <c r="J989" s="44">
        <v>5.213432249544184e-001</v>
      </c>
      <c r="K989" s="44">
        <v>5.4929873550562816e-001</v>
      </c>
      <c r="L989" s="44">
        <v>5.9623050528186904e-001</v>
      </c>
      <c r="M989" s="44">
        <v>6.0548059334987112e-001</v>
      </c>
      <c r="N989" s="44">
        <v>6.159824261960664e-001</v>
      </c>
      <c r="O989" s="44">
        <v>6.3304698335772696e-001</v>
      </c>
      <c r="P989" s="44">
        <v>6.5457684614851712e-001</v>
      </c>
      <c r="Q989" s="44">
        <v>6.581552075088472e-001</v>
      </c>
    </row>
    <row r="990" spans="1:17" x14ac:dyDescent="0.25">
      <c r="A990" t="s">
        <v>38</v>
      </c>
      <c r="B990" t="s">
        <v>44</v>
      </c>
      <c r="C990" t="s">
        <v>119</v>
      </c>
      <c r="D990" t="s">
        <v>114</v>
      </c>
      <c r="E990" t="s">
        <v>33</v>
      </c>
      <c r="F990" t="s">
        <v>28</v>
      </c>
      <c r="G990" t="s">
        <v>30</v>
      </c>
      <c r="H990" s="44">
        <v>2.259047955264898e+001</v>
      </c>
      <c r="I990" s="44">
        <v>4.3069891637315752e+001</v>
      </c>
      <c r="J990" s="44">
        <v>5.308562916680656e+001</v>
      </c>
      <c r="K990" s="44">
        <v>6.9172919852404304e+001</v>
      </c>
      <c r="L990" s="44">
        <v>8.1446629059844896e+001</v>
      </c>
      <c r="M990" s="44">
        <v>9.7821745045599616e+001</v>
      </c>
      <c r="N990" s="44">
        <v>1.1347597673092112e+002</v>
      </c>
      <c r="O990" s="44">
        <v>1.275516491697617e+002</v>
      </c>
      <c r="P990" s="44">
        <v>1.3986117107169364e+002</v>
      </c>
      <c r="Q990" s="44">
        <v>1.551205214461935e+002</v>
      </c>
    </row>
    <row r="991" spans="1:17" x14ac:dyDescent="0.25">
      <c r="A991" t="s">
        <v>38</v>
      </c>
      <c r="B991" t="s">
        <v>44</v>
      </c>
      <c r="C991" t="s">
        <v>119</v>
      </c>
      <c r="D991" t="s">
        <v>114</v>
      </c>
      <c r="E991" t="s">
        <v>33</v>
      </c>
      <c r="F991" t="s">
        <v>28</v>
      </c>
      <c r="G991" t="s">
        <v>31</v>
      </c>
      <c r="H991" s="44">
        <v>1.5e+002</v>
      </c>
      <c r="I991" s="44">
        <v>9.7e+001</v>
      </c>
      <c r="J991" s="44">
        <v>7.4e+001</v>
      </c>
      <c r="K991" s="44">
        <v>6.1e+001</v>
      </c>
      <c r="L991" s="44">
        <v>5.1e+001</v>
      </c>
      <c r="M991" s="44">
        <v>4.3e+001</v>
      </c>
      <c r="N991" s="44">
        <v>3.7e+001</v>
      </c>
      <c r="O991" s="44">
        <v>3.2e+001</v>
      </c>
      <c r="P991" s="44">
        <v>2.8e+001</v>
      </c>
      <c r="Q991" s="44">
        <v>2.5e+001</v>
      </c>
    </row>
    <row r="992" spans="1:17" x14ac:dyDescent="0.25">
      <c r="A992" t="s">
        <v>38</v>
      </c>
      <c r="B992" t="s">
        <v>44</v>
      </c>
      <c r="C992" t="s">
        <v>120</v>
      </c>
      <c r="D992" t="s">
        <v>114</v>
      </c>
      <c r="E992" t="s">
        <v>34</v>
      </c>
      <c r="F992" t="s">
        <v>28</v>
      </c>
      <c r="G992" t="s">
        <v>29</v>
      </c>
      <c r="H992" s="44">
        <v>1.7016429149129572e-001</v>
      </c>
      <c r="I992" s="44">
        <v>2.9741306730063284e-001</v>
      </c>
      <c r="J992" s="44">
        <v>3.3025403722051928e-001</v>
      </c>
      <c r="K992" s="44">
        <v>3.3025403722051928e-001</v>
      </c>
      <c r="L992" s="44">
        <v>4.0920345768174696e-001</v>
      </c>
      <c r="M992" s="44">
        <v>4.2045783732531808e-001</v>
      </c>
      <c r="N992" s="44">
        <v>4.4425190734160312e-001</v>
      </c>
      <c r="O992" s="44">
        <v>4.6243310225113952e-001</v>
      </c>
      <c r="P992" s="44">
        <v>4.8961900632522064e-001</v>
      </c>
      <c r="Q992" s="44">
        <v>4.9647198779783552e-001</v>
      </c>
    </row>
    <row r="993" spans="1:17" x14ac:dyDescent="0.25">
      <c r="A993" t="s">
        <v>38</v>
      </c>
      <c r="B993" t="s">
        <v>44</v>
      </c>
      <c r="C993" t="s">
        <v>120</v>
      </c>
      <c r="D993" t="s">
        <v>114</v>
      </c>
      <c r="E993" t="s">
        <v>34</v>
      </c>
      <c r="F993" t="s">
        <v>28</v>
      </c>
      <c r="G993" t="s">
        <v>30</v>
      </c>
      <c r="H993" s="44">
        <v>2.0690946604091036e+002</v>
      </c>
      <c r="I993" s="44">
        <v>2.4557843159606644e+002</v>
      </c>
      <c r="J993" s="44">
        <v>3.3346972496737752e+002</v>
      </c>
      <c r="K993" s="44">
        <v>4.4994897090895848e+002</v>
      </c>
      <c r="L993" s="44">
        <v>4.5699025754044096e+002</v>
      </c>
      <c r="M993" s="44">
        <v>5.3655629699180752e+002</v>
      </c>
      <c r="N993" s="44">
        <v>5.9660594870246808e+002</v>
      </c>
      <c r="O993" s="44">
        <v>6.5643642288078992e+002</v>
      </c>
      <c r="P993" s="44">
        <v>6.99176497290244e+002</v>
      </c>
      <c r="Q993" s="44">
        <v>7.6721235412841264e+002</v>
      </c>
    </row>
    <row r="994" spans="1:17" x14ac:dyDescent="0.25">
      <c r="A994" t="s">
        <v>38</v>
      </c>
      <c r="B994" t="s">
        <v>44</v>
      </c>
      <c r="C994" t="s">
        <v>120</v>
      </c>
      <c r="D994" t="s">
        <v>114</v>
      </c>
      <c r="E994" t="s">
        <v>34</v>
      </c>
      <c r="F994" t="s">
        <v>28</v>
      </c>
      <c r="G994" t="s">
        <v>31</v>
      </c>
      <c r="H994" s="44">
        <v>1.57e+002</v>
      </c>
      <c r="I994" s="44">
        <v>1.07e+002</v>
      </c>
      <c r="J994" s="44">
        <v>8.2e+001</v>
      </c>
      <c r="K994" s="44">
        <v>6.7e+001</v>
      </c>
      <c r="L994" s="44">
        <v>5.8e+001</v>
      </c>
      <c r="M994" s="44">
        <v>5.e+001</v>
      </c>
      <c r="N994" s="44">
        <v>4.4e+001</v>
      </c>
      <c r="O994" s="44">
        <v>3.9e+001</v>
      </c>
      <c r="P994" s="44">
        <v>3.5e+001</v>
      </c>
      <c r="Q994" s="44">
        <v>3.1e+001</v>
      </c>
    </row>
    <row r="995" spans="1:17" x14ac:dyDescent="0.25">
      <c r="A995" t="s">
        <v>38</v>
      </c>
      <c r="B995" t="s">
        <v>44</v>
      </c>
      <c r="C995" t="s">
        <v>121</v>
      </c>
      <c r="D995" t="s">
        <v>114</v>
      </c>
      <c r="E995" t="s">
        <v>35</v>
      </c>
      <c r="F995" t="s">
        <v>28</v>
      </c>
      <c r="G995" t="s">
        <v>29</v>
      </c>
      <c r="H995" s="44">
        <v>1.977310143684612e-001</v>
      </c>
      <c r="I995" s="44">
        <v>2.012224325709636e-001</v>
      </c>
      <c r="J995" s="44">
        <v>2.9559504855952032e-001</v>
      </c>
      <c r="K995" s="44">
        <v>3.4288144024060312e-001</v>
      </c>
      <c r="L995" s="44">
        <v>3.8986334002708624e-001</v>
      </c>
      <c r="M995" s="44">
        <v>4.522946896304608e-001</v>
      </c>
      <c r="N995" s="44">
        <v>5.0564402019812408e-001</v>
      </c>
      <c r="O995" s="44">
        <v>5.469672537627028e-001</v>
      </c>
      <c r="P995" s="44">
        <v>5.8356662212680088e-001</v>
      </c>
      <c r="Q995" s="44">
        <v>5.9558217762776384e-001</v>
      </c>
    </row>
    <row r="996" spans="1:17" x14ac:dyDescent="0.25">
      <c r="A996" t="s">
        <v>38</v>
      </c>
      <c r="B996" t="s">
        <v>44</v>
      </c>
      <c r="C996" t="s">
        <v>121</v>
      </c>
      <c r="D996" t="s">
        <v>114</v>
      </c>
      <c r="E996" t="s">
        <v>35</v>
      </c>
      <c r="F996" t="s">
        <v>28</v>
      </c>
      <c r="G996" t="s">
        <v>30</v>
      </c>
      <c r="H996" s="44">
        <v>0.e+000</v>
      </c>
      <c r="I996" s="44">
        <v>0.e+000</v>
      </c>
      <c r="J996" s="44">
        <v>1.8439698578460536e-003</v>
      </c>
      <c r="K996" s="44">
        <v>8.3835350678882944e-003</v>
      </c>
      <c r="L996" s="44">
        <v>1.5151922478348236e-002</v>
      </c>
      <c r="M996" s="44">
        <v>3.5891399026248244e-002</v>
      </c>
      <c r="N996" s="44">
        <v>7.9323665483720896e-002</v>
      </c>
      <c r="O996" s="44">
        <v>1.3804902305721972e-001</v>
      </c>
      <c r="P996" s="44">
        <v>1.929273099980332e-001</v>
      </c>
      <c r="Q996" s="44">
        <v>2.7909861368727156e-001</v>
      </c>
    </row>
    <row r="997" spans="1:17" x14ac:dyDescent="0.25">
      <c r="A997" t="s">
        <v>38</v>
      </c>
      <c r="B997" t="s">
        <v>44</v>
      </c>
      <c r="C997" t="s">
        <v>121</v>
      </c>
      <c r="D997" t="s">
        <v>114</v>
      </c>
      <c r="E997" t="s">
        <v>35</v>
      </c>
      <c r="F997" t="s">
        <v>28</v>
      </c>
      <c r="G997" t="s">
        <v>31</v>
      </c>
      <c r="H997" s="44">
        <v>9.94e+002</v>
      </c>
      <c r="I997" s="44">
        <v>9.93e+002</v>
      </c>
      <c r="J997" s="44">
        <v>9.56e+002</v>
      </c>
      <c r="K997" s="44">
        <v>9.13e+002</v>
      </c>
      <c r="L997" s="44">
        <v>8.27e+002</v>
      </c>
      <c r="M997" s="44">
        <v>7.44e+002</v>
      </c>
      <c r="N997" s="44">
        <v>6.88e+002</v>
      </c>
      <c r="O997" s="44">
        <v>6.34e+002</v>
      </c>
      <c r="P997" s="44">
        <v>5.6e+002</v>
      </c>
      <c r="Q997" s="44">
        <v>4.92e+002</v>
      </c>
    </row>
    <row r="998" spans="1:17" x14ac:dyDescent="0.25">
      <c r="A998" t="s">
        <v>38</v>
      </c>
      <c r="B998" t="s">
        <v>44</v>
      </c>
      <c r="C998" t="s">
        <v>144</v>
      </c>
      <c r="D998" t="s">
        <v>139</v>
      </c>
      <c r="E998" t="s">
        <v>33</v>
      </c>
      <c r="F998" t="s">
        <v>28</v>
      </c>
      <c r="G998" t="s">
        <v>29</v>
      </c>
      <c r="H998" s="44">
        <v>2.5522738630233596e-001</v>
      </c>
      <c r="I998" s="44">
        <v>5.4467260746983952e-001</v>
      </c>
      <c r="J998" s="44">
        <v>5.8273484540102248e-001</v>
      </c>
      <c r="K998" s="44">
        <v>6.2708357590259088e-001</v>
      </c>
      <c r="L998" s="44">
        <v>6.3720394140068304e-001</v>
      </c>
      <c r="M998" s="44">
        <v>6.4621653634868368e-001</v>
      </c>
      <c r="N998" s="44">
        <v>6.7162124717152976e-001</v>
      </c>
      <c r="O998" s="44">
        <v>6.8606077454281904e-001</v>
      </c>
      <c r="P998" s="44">
        <v>6.9971204584641688e-001</v>
      </c>
      <c r="Q998" s="44">
        <v>7.4179333670899504e-001</v>
      </c>
    </row>
    <row r="999" spans="1:17" x14ac:dyDescent="0.25">
      <c r="A999" t="s">
        <v>38</v>
      </c>
      <c r="B999" t="s">
        <v>44</v>
      </c>
      <c r="C999" t="s">
        <v>144</v>
      </c>
      <c r="D999" t="s">
        <v>139</v>
      </c>
      <c r="E999" t="s">
        <v>33</v>
      </c>
      <c r="F999" t="s">
        <v>28</v>
      </c>
      <c r="G999" t="s">
        <v>30</v>
      </c>
      <c r="H999" s="44">
        <v>2.740123219575562e+001</v>
      </c>
      <c r="I999" s="44">
        <v>2.970248329217252e+001</v>
      </c>
      <c r="J999" s="44">
        <v>4.4879443850709136e+001</v>
      </c>
      <c r="K999" s="44">
        <v>5.683804651546612e+001</v>
      </c>
      <c r="L999" s="44">
        <v>7.1775383463318504e+001</v>
      </c>
      <c r="M999" s="44">
        <v>8.6569380182411584e+001</v>
      </c>
      <c r="N999" s="44">
        <v>9.8358083706262064e+001</v>
      </c>
      <c r="O999" s="44">
        <v>1.1130229256895076e+002</v>
      </c>
      <c r="P999" s="44">
        <v>1.2353086922721696e+002</v>
      </c>
      <c r="Q999" s="44">
        <v>1.3042232244706344e+002</v>
      </c>
    </row>
    <row r="1000" spans="1:17" x14ac:dyDescent="0.25">
      <c r="A1000" t="s">
        <v>38</v>
      </c>
      <c r="B1000" t="s">
        <v>44</v>
      </c>
      <c r="C1000" t="s">
        <v>144</v>
      </c>
      <c r="D1000" t="s">
        <v>139</v>
      </c>
      <c r="E1000" t="s">
        <v>33</v>
      </c>
      <c r="F1000" t="s">
        <v>28</v>
      </c>
      <c r="G1000" t="s">
        <v>31</v>
      </c>
      <c r="H1000" s="44">
        <v>1.69e+002</v>
      </c>
      <c r="I1000" s="44">
        <v>1.06e+002</v>
      </c>
      <c r="J1000" s="44">
        <v>8.1e+001</v>
      </c>
      <c r="K1000" s="44">
        <v>6.4e+001</v>
      </c>
      <c r="L1000" s="44">
        <v>5.3e+001</v>
      </c>
      <c r="M1000" s="44">
        <v>4.5e+001</v>
      </c>
      <c r="N1000" s="44">
        <v>3.8e+001</v>
      </c>
      <c r="O1000" s="44">
        <v>3.3e+001</v>
      </c>
      <c r="P1000" s="44">
        <v>2.9e+001</v>
      </c>
      <c r="Q1000" s="44">
        <v>2.5e+001</v>
      </c>
    </row>
    <row r="1001" spans="1:17" x14ac:dyDescent="0.25">
      <c r="A1001" t="s">
        <v>38</v>
      </c>
      <c r="B1001" t="s">
        <v>44</v>
      </c>
      <c r="C1001" t="s">
        <v>145</v>
      </c>
      <c r="D1001" t="s">
        <v>139</v>
      </c>
      <c r="E1001" t="s">
        <v>34</v>
      </c>
      <c r="F1001" t="s">
        <v>28</v>
      </c>
      <c r="G1001" t="s">
        <v>29</v>
      </c>
      <c r="H1001" s="44">
        <v>9.5602086542198224e-002</v>
      </c>
      <c r="I1001" s="44">
        <v>5.8175060223173248e-001</v>
      </c>
      <c r="J1001" s="44">
        <v>5.9521439696817488e-001</v>
      </c>
      <c r="K1001" s="44">
        <v>5.9521439696817488e-001</v>
      </c>
      <c r="L1001" s="44">
        <v>6.1842510918635856e-001</v>
      </c>
      <c r="M1001" s="44">
        <v>6.7429689174903888e-001</v>
      </c>
      <c r="N1001" s="44">
        <v>6.8472836707622736e-001</v>
      </c>
      <c r="O1001" s="44">
        <v>7.3184577924986544e-001</v>
      </c>
      <c r="P1001" s="44">
        <v>7.32872616018036e-001</v>
      </c>
      <c r="Q1001" s="44">
        <v>7.3719126163145984e-001</v>
      </c>
    </row>
    <row r="1002" spans="1:17" x14ac:dyDescent="0.25">
      <c r="A1002" t="s">
        <v>38</v>
      </c>
      <c r="B1002" t="s">
        <v>44</v>
      </c>
      <c r="C1002" t="s">
        <v>145</v>
      </c>
      <c r="D1002" t="s">
        <v>139</v>
      </c>
      <c r="E1002" t="s">
        <v>34</v>
      </c>
      <c r="F1002" t="s">
        <v>28</v>
      </c>
      <c r="G1002" t="s">
        <v>30</v>
      </c>
      <c r="H1002" s="44">
        <v>3.6948604415205056e+002</v>
      </c>
      <c r="I1002" s="44">
        <v>1.2124487521240444e+002</v>
      </c>
      <c r="J1002" s="44">
        <v>1.7991737267903404e+002</v>
      </c>
      <c r="K1002" s="44">
        <v>2.396970667184282e+002</v>
      </c>
      <c r="L1002" s="44">
        <v>2.8982721587276212e+002</v>
      </c>
      <c r="M1002" s="44">
        <v>3.2010970760276792e+002</v>
      </c>
      <c r="N1002" s="44">
        <v>3.6958329242896176e+002</v>
      </c>
      <c r="O1002" s="44">
        <v>3.9676254423136096e+002</v>
      </c>
      <c r="P1002" s="44">
        <v>4.4754670226492072e+002</v>
      </c>
      <c r="Q1002" s="44">
        <v>4.9516988527816808e+002</v>
      </c>
    </row>
    <row r="1003" spans="1:17" x14ac:dyDescent="0.25">
      <c r="A1003" t="s">
        <v>38</v>
      </c>
      <c r="B1003" t="s">
        <v>44</v>
      </c>
      <c r="C1003" t="s">
        <v>145</v>
      </c>
      <c r="D1003" t="s">
        <v>139</v>
      </c>
      <c r="E1003" t="s">
        <v>34</v>
      </c>
      <c r="F1003" t="s">
        <v>28</v>
      </c>
      <c r="G1003" t="s">
        <v>31</v>
      </c>
      <c r="H1003" s="44">
        <v>1.75e+002</v>
      </c>
      <c r="I1003" s="44">
        <v>1.16e+002</v>
      </c>
      <c r="J1003" s="44">
        <v>8.7e+001</v>
      </c>
      <c r="K1003" s="44">
        <v>7.e+001</v>
      </c>
      <c r="L1003" s="44">
        <v>6.e+001</v>
      </c>
      <c r="M1003" s="44">
        <v>5.1e+001</v>
      </c>
      <c r="N1003" s="44">
        <v>4.5e+001</v>
      </c>
      <c r="O1003" s="44">
        <v>4.e+001</v>
      </c>
      <c r="P1003" s="44">
        <v>3.6e+001</v>
      </c>
      <c r="Q1003" s="44">
        <v>3.2e+001</v>
      </c>
    </row>
    <row r="1004" spans="1:17" x14ac:dyDescent="0.25">
      <c r="A1004" t="s">
        <v>38</v>
      </c>
      <c r="B1004" t="s">
        <v>44</v>
      </c>
      <c r="C1004" t="s">
        <v>146</v>
      </c>
      <c r="D1004" t="s">
        <v>139</v>
      </c>
      <c r="E1004" t="s">
        <v>35</v>
      </c>
      <c r="F1004" t="s">
        <v>28</v>
      </c>
      <c r="G1004" t="s">
        <v>29</v>
      </c>
      <c r="H1004" s="44">
        <v>9.413096029478824e-002</v>
      </c>
      <c r="I1004" s="44">
        <v>1.7785763265941676e-001</v>
      </c>
      <c r="J1004" s="44">
        <v>2.6117944280606656e-001</v>
      </c>
      <c r="K1004" s="44">
        <v>3.2142068432863712e-001</v>
      </c>
      <c r="L1004" s="44">
        <v>3.6792802516000928e-001</v>
      </c>
      <c r="M1004" s="44">
        <v>4.1023199623729176e-001</v>
      </c>
      <c r="N1004" s="44">
        <v>4.5207020064354464e-001</v>
      </c>
      <c r="O1004" s="44">
        <v>4.9389126731739808e-001</v>
      </c>
      <c r="P1004" s="44">
        <v>5.24185110181984e-001</v>
      </c>
      <c r="Q1004" s="44">
        <v>5.5574955147800512e-001</v>
      </c>
    </row>
    <row r="1005" spans="1:17" x14ac:dyDescent="0.25">
      <c r="A1005" t="s">
        <v>38</v>
      </c>
      <c r="B1005" t="s">
        <v>44</v>
      </c>
      <c r="C1005" t="s">
        <v>146</v>
      </c>
      <c r="D1005" t="s">
        <v>139</v>
      </c>
      <c r="E1005" t="s">
        <v>35</v>
      </c>
      <c r="F1005" t="s">
        <v>28</v>
      </c>
      <c r="G1005" t="s">
        <v>30</v>
      </c>
      <c r="H1005" s="44">
        <v>1.1765621458512156e-002</v>
      </c>
      <c r="I1005" s="44">
        <v>3.8773179291267408e-002</v>
      </c>
      <c r="J1005" s="44">
        <v>3.4798960574192168e-002</v>
      </c>
      <c r="K1005" s="44">
        <v>4.8102449091664808e-002</v>
      </c>
      <c r="L1005" s="44">
        <v>1.3281724828209836e-001</v>
      </c>
      <c r="M1005" s="44">
        <v>1.6377524668686372e-001</v>
      </c>
      <c r="N1005" s="44">
        <v>2.0840462547326936e-001</v>
      </c>
      <c r="O1005" s="44">
        <v>2.3493672366174528e-001</v>
      </c>
      <c r="P1005" s="44">
        <v>3.0698388698652492e-001</v>
      </c>
      <c r="Q1005" s="44">
        <v>3.8237580373832848e-001</v>
      </c>
    </row>
    <row r="1006" spans="1:17" x14ac:dyDescent="0.25">
      <c r="A1006" t="s">
        <v>38</v>
      </c>
      <c r="B1006" t="s">
        <v>44</v>
      </c>
      <c r="C1006" t="s">
        <v>146</v>
      </c>
      <c r="D1006" t="s">
        <v>139</v>
      </c>
      <c r="E1006" t="s">
        <v>35</v>
      </c>
      <c r="F1006" t="s">
        <v>28</v>
      </c>
      <c r="G1006" t="s">
        <v>31</v>
      </c>
      <c r="H1006" s="44">
        <v>9.86e+002</v>
      </c>
      <c r="I1006" s="44">
        <v>9.63e+002</v>
      </c>
      <c r="J1006" s="44">
        <v>9.22e+002</v>
      </c>
      <c r="K1006" s="44">
        <v>8.51e+002</v>
      </c>
      <c r="L1006" s="44">
        <v>7.82e+002</v>
      </c>
      <c r="M1006" s="44">
        <v>7.33e+002</v>
      </c>
      <c r="N1006" s="44">
        <v>6.74e+002</v>
      </c>
      <c r="O1006" s="44">
        <v>6.03e+002</v>
      </c>
      <c r="P1006" s="44">
        <v>5.35e+002</v>
      </c>
      <c r="Q1006" s="44">
        <v>4.96e+002</v>
      </c>
    </row>
    <row r="1007" spans="1:17" x14ac:dyDescent="0.25">
      <c r="A1007" t="s">
        <v>38</v>
      </c>
      <c r="B1007" t="s">
        <v>44</v>
      </c>
      <c r="C1007" t="s">
        <v>170</v>
      </c>
      <c r="D1007" t="s">
        <v>164</v>
      </c>
      <c r="E1007" t="s">
        <v>33</v>
      </c>
      <c r="F1007" t="s">
        <v>28</v>
      </c>
      <c r="G1007" t="s">
        <v>29</v>
      </c>
      <c r="H1007" s="44">
        <v>2.824197192759912e-001</v>
      </c>
      <c r="I1007" s="44">
        <v>3.7135328516719696e-001</v>
      </c>
      <c r="J1007" s="44">
        <v>4.9062996584018992e-001</v>
      </c>
      <c r="K1007" s="44">
        <v>5.072014377453836e-001</v>
      </c>
      <c r="L1007" s="44">
        <v>5.662641284077944e-001</v>
      </c>
      <c r="M1007" s="44">
        <v>5.8614817119200872e-001</v>
      </c>
      <c r="N1007" s="44">
        <v>6.325655275467328e-001</v>
      </c>
      <c r="O1007" s="44">
        <v>6.3697510746035088e-001</v>
      </c>
      <c r="P1007" s="44">
        <v>6.5690654655006608e-001</v>
      </c>
      <c r="Q1007" s="44">
        <v>7.1921717676581392e-001</v>
      </c>
    </row>
    <row r="1008" spans="1:17" x14ac:dyDescent="0.25">
      <c r="A1008" t="s">
        <v>38</v>
      </c>
      <c r="B1008" t="s">
        <v>44</v>
      </c>
      <c r="C1008" t="s">
        <v>170</v>
      </c>
      <c r="D1008" t="s">
        <v>164</v>
      </c>
      <c r="E1008" t="s">
        <v>33</v>
      </c>
      <c r="F1008" t="s">
        <v>28</v>
      </c>
      <c r="G1008" t="s">
        <v>30</v>
      </c>
      <c r="H1008" s="44">
        <v>4.1293501999754368e+001</v>
      </c>
      <c r="I1008" s="44">
        <v>6.9348975903789184e+001</v>
      </c>
      <c r="J1008" s="44">
        <v>8.2629301521101376e+001</v>
      </c>
      <c r="K1008" s="44">
        <v>1.0920850424524152e+002</v>
      </c>
      <c r="L1008" s="44">
        <v>1.243591136931292e+002</v>
      </c>
      <c r="M1008" s="44">
        <v>1.4570927261827796e+002</v>
      </c>
      <c r="N1008" s="44">
        <v>1.6013092183842516e+002</v>
      </c>
      <c r="O1008" s="44">
        <v>1.8120063382437248e+002</v>
      </c>
      <c r="P1008" s="44">
        <v>1.9969270500080196e+002</v>
      </c>
      <c r="Q1008" s="44">
        <v>2.043430503663582e+002</v>
      </c>
    </row>
    <row r="1009" spans="1:17" x14ac:dyDescent="0.25">
      <c r="A1009" t="s">
        <v>38</v>
      </c>
      <c r="B1009" t="s">
        <v>44</v>
      </c>
      <c r="C1009" t="s">
        <v>170</v>
      </c>
      <c r="D1009" t="s">
        <v>164</v>
      </c>
      <c r="E1009" t="s">
        <v>33</v>
      </c>
      <c r="F1009" t="s">
        <v>28</v>
      </c>
      <c r="G1009" t="s">
        <v>31</v>
      </c>
      <c r="H1009" s="44">
        <v>1.74e+002</v>
      </c>
      <c r="I1009" s="44">
        <v>1.1e+002</v>
      </c>
      <c r="J1009" s="44">
        <v>8.2e+001</v>
      </c>
      <c r="K1009" s="44">
        <v>6.3e+001</v>
      </c>
      <c r="L1009" s="44">
        <v>5.3e+001</v>
      </c>
      <c r="M1009" s="44">
        <v>4.5e+001</v>
      </c>
      <c r="N1009" s="44">
        <v>3.9e+001</v>
      </c>
      <c r="O1009" s="44">
        <v>3.5e+001</v>
      </c>
      <c r="P1009" s="44">
        <v>3.1e+001</v>
      </c>
      <c r="Q1009" s="44">
        <v>2.7e+001</v>
      </c>
    </row>
    <row r="1010" spans="1:17" x14ac:dyDescent="0.25">
      <c r="A1010" t="s">
        <v>38</v>
      </c>
      <c r="B1010" t="s">
        <v>44</v>
      </c>
      <c r="C1010" t="s">
        <v>171</v>
      </c>
      <c r="D1010" t="s">
        <v>164</v>
      </c>
      <c r="E1010" t="s">
        <v>34</v>
      </c>
      <c r="F1010" t="s">
        <v>28</v>
      </c>
      <c r="G1010" t="s">
        <v>29</v>
      </c>
      <c r="H1010" s="44">
        <v>2.5363209976232992e-001</v>
      </c>
      <c r="I1010" s="44">
        <v>3.1362249564541928e-001</v>
      </c>
      <c r="J1010" s="44">
        <v>4.1441243136503e-001</v>
      </c>
      <c r="K1010" s="44">
        <v>5.137090369642648e-001</v>
      </c>
      <c r="L1010" s="44">
        <v>5.224095095818156e-001</v>
      </c>
      <c r="M1010" s="44">
        <v>5.238171093461728e-001</v>
      </c>
      <c r="N1010" s="44">
        <v>5.258595771523968e-001</v>
      </c>
      <c r="O1010" s="44">
        <v>5.9456550639125608e-001</v>
      </c>
      <c r="P1010" s="44">
        <v>6.2161806778838288e-001</v>
      </c>
      <c r="Q1010" s="44">
        <v>6.3550638546337552e-001</v>
      </c>
    </row>
    <row r="1011" spans="1:17" x14ac:dyDescent="0.25">
      <c r="A1011" t="s">
        <v>38</v>
      </c>
      <c r="B1011" t="s">
        <v>44</v>
      </c>
      <c r="C1011" t="s">
        <v>171</v>
      </c>
      <c r="D1011" t="s">
        <v>164</v>
      </c>
      <c r="E1011" t="s">
        <v>34</v>
      </c>
      <c r="F1011" t="s">
        <v>28</v>
      </c>
      <c r="G1011" t="s">
        <v>30</v>
      </c>
      <c r="H1011" s="44">
        <v>1.3866570858912522e+002</v>
      </c>
      <c r="I1011" s="44">
        <v>2.2039107347345872e+002</v>
      </c>
      <c r="J1011" s="44">
        <v>2.543936537800278e+002</v>
      </c>
      <c r="K1011" s="44">
        <v>2.7582479889224408e+002</v>
      </c>
      <c r="L1011" s="44">
        <v>3.4079982658023768e+002</v>
      </c>
      <c r="M1011" s="44">
        <v>4.0956221137513712e+002</v>
      </c>
      <c r="N1011" s="44">
        <v>4.79799690244918e+002</v>
      </c>
      <c r="O1011" s="44">
        <v>4.864644591318988e+002</v>
      </c>
      <c r="P1011" s="44">
        <v>5.25400169691164e+002</v>
      </c>
      <c r="Q1011" s="44">
        <v>5.7279253022964112e+002</v>
      </c>
    </row>
    <row r="1012" spans="1:17" x14ac:dyDescent="0.25">
      <c r="A1012" t="s">
        <v>38</v>
      </c>
      <c r="B1012" t="s">
        <v>44</v>
      </c>
      <c r="C1012" t="s">
        <v>171</v>
      </c>
      <c r="D1012" t="s">
        <v>164</v>
      </c>
      <c r="E1012" t="s">
        <v>34</v>
      </c>
      <c r="F1012" t="s">
        <v>28</v>
      </c>
      <c r="G1012" t="s">
        <v>31</v>
      </c>
      <c r="H1012" s="44">
        <v>1.67e+002</v>
      </c>
      <c r="I1012" s="44">
        <v>1.13e+002</v>
      </c>
      <c r="J1012" s="44">
        <v>8.6e+001</v>
      </c>
      <c r="K1012" s="44">
        <v>7.e+001</v>
      </c>
      <c r="L1012" s="44">
        <v>5.9e+001</v>
      </c>
      <c r="M1012" s="44">
        <v>5.1e+001</v>
      </c>
      <c r="N1012" s="44">
        <v>4.4e+001</v>
      </c>
      <c r="O1012" s="44">
        <v>3.9e+001</v>
      </c>
      <c r="P1012" s="44">
        <v>3.5e+001</v>
      </c>
      <c r="Q1012" s="44">
        <v>3.1e+001</v>
      </c>
    </row>
    <row r="1013" spans="1:17" x14ac:dyDescent="0.25">
      <c r="A1013" t="s">
        <v>38</v>
      </c>
      <c r="B1013" t="s">
        <v>44</v>
      </c>
      <c r="C1013" t="s">
        <v>172</v>
      </c>
      <c r="D1013" t="s">
        <v>164</v>
      </c>
      <c r="E1013" t="s">
        <v>35</v>
      </c>
      <c r="F1013" t="s">
        <v>28</v>
      </c>
      <c r="G1013" t="s">
        <v>29</v>
      </c>
      <c r="H1013" s="44">
        <v>1.0665315572076394e-001</v>
      </c>
      <c r="I1013" s="44">
        <v>1.940239510054156e-001</v>
      </c>
      <c r="J1013" s="44">
        <v>3.0298081488974804e-001</v>
      </c>
      <c r="K1013" s="44">
        <v>3.5109487300157032e-001</v>
      </c>
      <c r="L1013" s="44">
        <v>4.1132851994841408e-001</v>
      </c>
      <c r="M1013" s="44">
        <v>4.6418671187161264e-001</v>
      </c>
      <c r="N1013" s="44">
        <v>5.213918200375932e-001</v>
      </c>
      <c r="O1013" s="44">
        <v>5.5282239569162352e-001</v>
      </c>
      <c r="P1013" s="44">
        <v>5.8577692864622256e-001</v>
      </c>
      <c r="Q1013" s="44">
        <v>6.0948752545727e-001</v>
      </c>
    </row>
    <row r="1014" spans="1:17" x14ac:dyDescent="0.25">
      <c r="A1014" t="s">
        <v>38</v>
      </c>
      <c r="B1014" t="s">
        <v>44</v>
      </c>
      <c r="C1014" t="s">
        <v>172</v>
      </c>
      <c r="D1014" t="s">
        <v>164</v>
      </c>
      <c r="E1014" t="s">
        <v>35</v>
      </c>
      <c r="F1014" t="s">
        <v>28</v>
      </c>
      <c r="G1014" t="s">
        <v>30</v>
      </c>
      <c r="H1014" s="44">
        <v>0.e+000</v>
      </c>
      <c r="I1014" s="44">
        <v>1.0106521479568516e-003</v>
      </c>
      <c r="J1014" s="44">
        <v>5.5562704925311128e-003</v>
      </c>
      <c r="K1014" s="44">
        <v>2.0845379505475984e-002</v>
      </c>
      <c r="L1014" s="44">
        <v>2.9985365731065816e-002</v>
      </c>
      <c r="M1014" s="44">
        <v>6.477437297338472e-002</v>
      </c>
      <c r="N1014" s="44">
        <v>1.1067036704601794e-001</v>
      </c>
      <c r="O1014" s="44">
        <v>1.8043354298268876e-001</v>
      </c>
      <c r="P1014" s="44">
        <v>2.2818148041745604e-001</v>
      </c>
      <c r="Q1014" s="44">
        <v>3.2373985301900236e-001</v>
      </c>
    </row>
    <row r="1015" spans="1:17" x14ac:dyDescent="0.25">
      <c r="A1015" t="s">
        <v>38</v>
      </c>
      <c r="B1015" t="s">
        <v>44</v>
      </c>
      <c r="C1015" t="s">
        <v>172</v>
      </c>
      <c r="D1015" t="s">
        <v>164</v>
      </c>
      <c r="E1015" t="s">
        <v>35</v>
      </c>
      <c r="F1015" t="s">
        <v>28</v>
      </c>
      <c r="G1015" t="s">
        <v>31</v>
      </c>
      <c r="H1015" s="44">
        <v>9.9e+002</v>
      </c>
      <c r="I1015" s="44">
        <v>9.67e+002</v>
      </c>
      <c r="J1015" s="44">
        <v>9.32e+002</v>
      </c>
      <c r="K1015" s="44">
        <v>8.99e+002</v>
      </c>
      <c r="L1015" s="44">
        <v>8.49e+002</v>
      </c>
      <c r="M1015" s="44">
        <v>7.94e+002</v>
      </c>
      <c r="N1015" s="44">
        <v>7.2e+002</v>
      </c>
      <c r="O1015" s="44">
        <v>6.88e+002</v>
      </c>
      <c r="P1015" s="44">
        <v>6.08e+002</v>
      </c>
      <c r="Q1015" s="44">
        <v>5.65e+002</v>
      </c>
    </row>
    <row r="1016" spans="1:17" x14ac:dyDescent="0.25">
      <c r="A1016" t="s">
        <v>38</v>
      </c>
      <c r="B1016" t="s">
        <v>44</v>
      </c>
      <c r="C1016" t="s">
        <v>215</v>
      </c>
      <c r="D1016" t="s">
        <v>214</v>
      </c>
      <c r="E1016" t="s">
        <v>33</v>
      </c>
      <c r="F1016" t="s">
        <v>28</v>
      </c>
      <c r="G1016" t="s">
        <v>29</v>
      </c>
      <c r="H1016" s="44">
        <v>1.3231472552759576e-001</v>
      </c>
      <c r="I1016" s="44">
        <v>2.4868428187796024e-001</v>
      </c>
      <c r="J1016" s="44">
        <v>3.8804430602087528e-001</v>
      </c>
      <c r="K1016" s="44">
        <v>4.7230779387043472e-001</v>
      </c>
      <c r="L1016" s="44">
        <v>4.9917904659063856e-001</v>
      </c>
      <c r="M1016" s="44">
        <v>6.3360887063500112e-001</v>
      </c>
      <c r="N1016" s="44">
        <v>6.465385331764672e-001</v>
      </c>
      <c r="O1016" s="44">
        <v>6.6655216072013776e-001</v>
      </c>
      <c r="P1016" s="44">
        <v>6.79665724369962e-001</v>
      </c>
      <c r="Q1016" s="44">
        <v>7.1153248565925008e-001</v>
      </c>
    </row>
    <row r="1017" spans="1:17" x14ac:dyDescent="0.25">
      <c r="A1017" t="s">
        <v>38</v>
      </c>
      <c r="B1017" t="s">
        <v>44</v>
      </c>
      <c r="C1017" t="s">
        <v>215</v>
      </c>
      <c r="D1017" t="s">
        <v>214</v>
      </c>
      <c r="E1017" t="s">
        <v>33</v>
      </c>
      <c r="F1017" t="s">
        <v>28</v>
      </c>
      <c r="G1017" t="s">
        <v>30</v>
      </c>
      <c r="H1017" s="44">
        <v>8.5088978815076976e+001</v>
      </c>
      <c r="I1017" s="44">
        <v>9.6716826005999376e+001</v>
      </c>
      <c r="J1017" s="44">
        <v>1.0018457215246782e+002</v>
      </c>
      <c r="K1017" s="44">
        <v>1.1190274109435118e+002</v>
      </c>
      <c r="L1017" s="44">
        <v>1.3529743442235422e+002</v>
      </c>
      <c r="M1017" s="44">
        <v>1.302754939262743e+002</v>
      </c>
      <c r="N1017" s="44">
        <v>1.5156498330741172e+002</v>
      </c>
      <c r="O1017" s="44">
        <v>1.7067310454699324e+002</v>
      </c>
      <c r="P1017" s="44">
        <v>1.903805940249228e+002</v>
      </c>
      <c r="Q1017" s="44">
        <v>2.0395583917431352e+002</v>
      </c>
    </row>
    <row r="1018" spans="1:17" x14ac:dyDescent="0.25">
      <c r="A1018" t="s">
        <v>38</v>
      </c>
      <c r="B1018" t="s">
        <v>44</v>
      </c>
      <c r="C1018" t="s">
        <v>215</v>
      </c>
      <c r="D1018" t="s">
        <v>214</v>
      </c>
      <c r="E1018" t="s">
        <v>33</v>
      </c>
      <c r="F1018" t="s">
        <v>28</v>
      </c>
      <c r="G1018" t="s">
        <v>31</v>
      </c>
      <c r="H1018" s="44">
        <v>1.62e+002</v>
      </c>
      <c r="I1018" s="44">
        <v>1.04e+002</v>
      </c>
      <c r="J1018" s="44">
        <v>7.7e+001</v>
      </c>
      <c r="K1018" s="44">
        <v>6.2e+001</v>
      </c>
      <c r="L1018" s="44">
        <v>5.1e+001</v>
      </c>
      <c r="M1018" s="44">
        <v>4.3e+001</v>
      </c>
      <c r="N1018" s="44">
        <v>3.7e+001</v>
      </c>
      <c r="O1018" s="44">
        <v>3.4e+001</v>
      </c>
      <c r="P1018" s="44">
        <v>3.e+001</v>
      </c>
      <c r="Q1018" s="44">
        <v>2.7e+001</v>
      </c>
    </row>
    <row r="1019" spans="1:17" x14ac:dyDescent="0.25">
      <c r="A1019" t="s">
        <v>38</v>
      </c>
      <c r="B1019" t="s">
        <v>44</v>
      </c>
      <c r="C1019" t="s">
        <v>216</v>
      </c>
      <c r="D1019" t="s">
        <v>214</v>
      </c>
      <c r="E1019" t="s">
        <v>34</v>
      </c>
      <c r="F1019" t="s">
        <v>28</v>
      </c>
      <c r="G1019" t="s">
        <v>29</v>
      </c>
      <c r="H1019" s="44">
        <v>2.6798197613183728e-001</v>
      </c>
      <c r="I1019" s="44">
        <v>3.762012084544296e-001</v>
      </c>
      <c r="J1019" s="44">
        <v>5.353833239624e-001</v>
      </c>
      <c r="K1019" s="44">
        <v>5.4911820838315776e-001</v>
      </c>
      <c r="L1019" s="44">
        <v>5.70413297750184e-001</v>
      </c>
      <c r="M1019" s="44">
        <v>5.70413297750184e-001</v>
      </c>
      <c r="N1019" s="44">
        <v>6.3916501025523264e-001</v>
      </c>
      <c r="O1019" s="44">
        <v>6.5061919431091952e-001</v>
      </c>
      <c r="P1019" s="44">
        <v>7.6888491174164752e-001</v>
      </c>
      <c r="Q1019" s="44">
        <v>8.0787158389888896e-001</v>
      </c>
    </row>
    <row r="1020" spans="1:17" x14ac:dyDescent="0.25">
      <c r="A1020" t="s">
        <v>38</v>
      </c>
      <c r="B1020" t="s">
        <v>44</v>
      </c>
      <c r="C1020" t="s">
        <v>216</v>
      </c>
      <c r="D1020" t="s">
        <v>214</v>
      </c>
      <c r="E1020" t="s">
        <v>34</v>
      </c>
      <c r="F1020" t="s">
        <v>28</v>
      </c>
      <c r="G1020" t="s">
        <v>30</v>
      </c>
      <c r="H1020" s="44">
        <v>1.312128832303584e+002</v>
      </c>
      <c r="I1020" s="44">
        <v>1.953322457413406e+002</v>
      </c>
      <c r="J1020" s="44">
        <v>2.0927814680815188e+002</v>
      </c>
      <c r="K1020" s="44">
        <v>2.71504616316465e+002</v>
      </c>
      <c r="L1020" s="44">
        <v>3.2737727071801112e+002</v>
      </c>
      <c r="M1020" s="44">
        <v>3.9520408418260808e+002</v>
      </c>
      <c r="N1020" s="44">
        <v>4.121478608342964e+002</v>
      </c>
      <c r="O1020" s="44">
        <v>4.6379091032135072e+002</v>
      </c>
      <c r="P1020" s="44">
        <v>4.4266194086297928e+002</v>
      </c>
      <c r="Q1020" s="44">
        <v>4.700618434827616e+002</v>
      </c>
    </row>
    <row r="1021" spans="1:17" x14ac:dyDescent="0.25">
      <c r="A1021" t="s">
        <v>38</v>
      </c>
      <c r="B1021" t="s">
        <v>44</v>
      </c>
      <c r="C1021" t="s">
        <v>216</v>
      </c>
      <c r="D1021" t="s">
        <v>214</v>
      </c>
      <c r="E1021" t="s">
        <v>34</v>
      </c>
      <c r="F1021" t="s">
        <v>28</v>
      </c>
      <c r="G1021" t="s">
        <v>31</v>
      </c>
      <c r="H1021" s="44">
        <v>1.76e+002</v>
      </c>
      <c r="I1021" s="44">
        <v>1.13e+002</v>
      </c>
      <c r="J1021" s="44">
        <v>8.8e+001</v>
      </c>
      <c r="K1021" s="44">
        <v>7.2e+001</v>
      </c>
      <c r="L1021" s="44">
        <v>6.e+001</v>
      </c>
      <c r="M1021" s="44">
        <v>5.1e+001</v>
      </c>
      <c r="N1021" s="44">
        <v>4.4e+001</v>
      </c>
      <c r="O1021" s="44">
        <v>3.9e+001</v>
      </c>
      <c r="P1021" s="44">
        <v>3.4e+001</v>
      </c>
      <c r="Q1021" s="44">
        <v>3.1e+001</v>
      </c>
    </row>
    <row r="1022" spans="1:17" x14ac:dyDescent="0.25">
      <c r="A1022" t="s">
        <v>38</v>
      </c>
      <c r="B1022" t="s">
        <v>44</v>
      </c>
      <c r="C1022" t="s">
        <v>217</v>
      </c>
      <c r="D1022" t="s">
        <v>214</v>
      </c>
      <c r="E1022" t="s">
        <v>35</v>
      </c>
      <c r="F1022" t="s">
        <v>28</v>
      </c>
      <c r="G1022" t="s">
        <v>29</v>
      </c>
      <c r="H1022" s="44">
        <v>1.243086413032084e-001</v>
      </c>
      <c r="I1022" s="44">
        <v>1.7815975127383716e-001</v>
      </c>
      <c r="J1022" s="44">
        <v>2.4470950381794376e-001</v>
      </c>
      <c r="K1022" s="44">
        <v>2.8260877761492728e-001</v>
      </c>
      <c r="L1022" s="44">
        <v>3.20343709197438e-001</v>
      </c>
      <c r="M1022" s="44">
        <v>3.7311813805626928e-001</v>
      </c>
      <c r="N1022" s="44">
        <v>4.0662897437103608e-001</v>
      </c>
      <c r="O1022" s="44">
        <v>4.3866901129165616e-001</v>
      </c>
      <c r="P1022" s="44">
        <v>4.6281632308608192e-001</v>
      </c>
      <c r="Q1022" s="44">
        <v>4.906883257302156e-001</v>
      </c>
    </row>
    <row r="1023" spans="1:17" x14ac:dyDescent="0.25">
      <c r="A1023" t="s">
        <v>38</v>
      </c>
      <c r="B1023" t="s">
        <v>44</v>
      </c>
      <c r="C1023" t="s">
        <v>217</v>
      </c>
      <c r="D1023" t="s">
        <v>214</v>
      </c>
      <c r="E1023" t="s">
        <v>35</v>
      </c>
      <c r="F1023" t="s">
        <v>28</v>
      </c>
      <c r="G1023" t="s">
        <v>30</v>
      </c>
      <c r="H1023" s="44">
        <v>2.8484163889955792e-002</v>
      </c>
      <c r="I1023" s="44">
        <v>1.1882149600713112e-001</v>
      </c>
      <c r="J1023" s="44">
        <v>1.6340163759746848e-001</v>
      </c>
      <c r="K1023" s="44">
        <v>2.6968952351646088e-001</v>
      </c>
      <c r="L1023" s="44">
        <v>3.2226057638452264e-001</v>
      </c>
      <c r="M1023" s="44">
        <v>3.720988344530468e-001</v>
      </c>
      <c r="N1023" s="44">
        <v>5.1904952586431368e-001</v>
      </c>
      <c r="O1023" s="44">
        <v>5.9619203940192512e-001</v>
      </c>
      <c r="P1023" s="44">
        <v>7.121161399435704e-001</v>
      </c>
      <c r="Q1023" s="44">
        <v>8.5079808545948976e-001</v>
      </c>
    </row>
    <row r="1024" spans="1:17" x14ac:dyDescent="0.25">
      <c r="A1024" t="s">
        <v>38</v>
      </c>
      <c r="B1024" t="s">
        <v>44</v>
      </c>
      <c r="C1024" t="s">
        <v>217</v>
      </c>
      <c r="D1024" t="s">
        <v>214</v>
      </c>
      <c r="E1024" t="s">
        <v>35</v>
      </c>
      <c r="F1024" t="s">
        <v>28</v>
      </c>
      <c r="G1024" t="s">
        <v>31</v>
      </c>
      <c r="H1024" s="44">
        <v>9.71e+002</v>
      </c>
      <c r="I1024" s="44">
        <v>8.8e+002</v>
      </c>
      <c r="J1024" s="44">
        <v>8.08e+002</v>
      </c>
      <c r="K1024" s="44">
        <v>7.28e+002</v>
      </c>
      <c r="L1024" s="44">
        <v>6.57e+002</v>
      </c>
      <c r="M1024" s="44">
        <v>5.94e+002</v>
      </c>
      <c r="N1024" s="44">
        <v>5.24e+002</v>
      </c>
      <c r="O1024" s="44">
        <v>4.75e+002</v>
      </c>
      <c r="P1024" s="44">
        <v>4.27e+002</v>
      </c>
      <c r="Q1024" s="44">
        <v>3.86e+002</v>
      </c>
    </row>
    <row r="1025" spans="1:17" x14ac:dyDescent="0.25">
      <c r="A1025" t="s">
        <v>38</v>
      </c>
      <c r="B1025" t="s">
        <v>44</v>
      </c>
      <c r="C1025" t="s">
        <v>224</v>
      </c>
      <c r="D1025" t="s">
        <v>219</v>
      </c>
      <c r="E1025" t="s">
        <v>33</v>
      </c>
      <c r="F1025" t="s">
        <v>28</v>
      </c>
      <c r="G1025" t="s">
        <v>29</v>
      </c>
      <c r="H1025" s="44">
        <v>3.9162881591005368e-001</v>
      </c>
      <c r="I1025" s="44">
        <v>6.312206684195908e-001</v>
      </c>
      <c r="J1025" s="44">
        <v>6.8650910065253504e-001</v>
      </c>
      <c r="K1025" s="44">
        <v>7.4879989043577456e-001</v>
      </c>
      <c r="L1025" s="44">
        <v>7.73865819619e-001</v>
      </c>
      <c r="M1025" s="44">
        <v>7.850795520836008e-001</v>
      </c>
      <c r="N1025" s="44">
        <v>7.940853993997312e-001</v>
      </c>
      <c r="O1025" s="44">
        <v>8.2481966906104976e-001</v>
      </c>
      <c r="P1025" s="44">
        <v>8.4350680224202016e-001</v>
      </c>
      <c r="Q1025" s="44">
        <v>8.7157433468395104e-001</v>
      </c>
    </row>
    <row r="1026" spans="1:17" x14ac:dyDescent="0.25">
      <c r="A1026" t="s">
        <v>38</v>
      </c>
      <c r="B1026" t="s">
        <v>44</v>
      </c>
      <c r="C1026" t="s">
        <v>224</v>
      </c>
      <c r="D1026" t="s">
        <v>219</v>
      </c>
      <c r="E1026" t="s">
        <v>33</v>
      </c>
      <c r="F1026" t="s">
        <v>28</v>
      </c>
      <c r="G1026" t="s">
        <v>30</v>
      </c>
      <c r="H1026" s="44">
        <v>2.9188346283967256e+001</v>
      </c>
      <c r="I1026" s="44">
        <v>3.9972900661097808e+001</v>
      </c>
      <c r="J1026" s="44">
        <v>5.8494570934151472e+001</v>
      </c>
      <c r="K1026" s="44">
        <v>7.3557221282320928e+001</v>
      </c>
      <c r="L1026" s="44">
        <v>9.0030403919738896e+001</v>
      </c>
      <c r="M1026" s="44">
        <v>1.0823542668308944e+002</v>
      </c>
      <c r="N1026" s="44">
        <v>1.2624441565602322e+002</v>
      </c>
      <c r="O1026" s="44">
        <v>1.402980519858298e+002</v>
      </c>
      <c r="P1026" s="44">
        <v>1.556861309940592e+002</v>
      </c>
      <c r="Q1026" s="44">
        <v>1.6845349755978668e+002</v>
      </c>
    </row>
    <row r="1027" spans="1:17" x14ac:dyDescent="0.25">
      <c r="A1027" t="s">
        <v>38</v>
      </c>
      <c r="B1027" t="s">
        <v>44</v>
      </c>
      <c r="C1027" t="s">
        <v>224</v>
      </c>
      <c r="D1027" t="s">
        <v>219</v>
      </c>
      <c r="E1027" t="s">
        <v>33</v>
      </c>
      <c r="F1027" t="s">
        <v>28</v>
      </c>
      <c r="G1027" t="s">
        <v>31</v>
      </c>
      <c r="H1027" s="44">
        <v>1.81e+002</v>
      </c>
      <c r="I1027" s="44">
        <v>1.12e+002</v>
      </c>
      <c r="J1027" s="44">
        <v>8.3e+001</v>
      </c>
      <c r="K1027" s="44">
        <v>6.8e+001</v>
      </c>
      <c r="L1027" s="44">
        <v>5.8e+001</v>
      </c>
      <c r="M1027" s="44">
        <v>4.9e+001</v>
      </c>
      <c r="N1027" s="44">
        <v>4.2e+001</v>
      </c>
      <c r="O1027" s="44">
        <v>3.7e+001</v>
      </c>
      <c r="P1027" s="44">
        <v>3.2e+001</v>
      </c>
      <c r="Q1027" s="44">
        <v>2.9e+001</v>
      </c>
    </row>
    <row r="1028" spans="1:17" x14ac:dyDescent="0.25">
      <c r="A1028" t="s">
        <v>38</v>
      </c>
      <c r="B1028" t="s">
        <v>44</v>
      </c>
      <c r="C1028" t="s">
        <v>225</v>
      </c>
      <c r="D1028" t="s">
        <v>219</v>
      </c>
      <c r="E1028" t="s">
        <v>34</v>
      </c>
      <c r="F1028" t="s">
        <v>28</v>
      </c>
      <c r="G1028" t="s">
        <v>29</v>
      </c>
      <c r="H1028" s="44">
        <v>1.1777368729572262e-001</v>
      </c>
      <c r="I1028" s="44">
        <v>1.204363986784141e-001</v>
      </c>
      <c r="J1028" s="44">
        <v>4.8167343150490256e-001</v>
      </c>
      <c r="K1028" s="44">
        <v>5.6994702110274256e-001</v>
      </c>
      <c r="L1028" s="44">
        <v>6.0724984901236312e-001</v>
      </c>
      <c r="M1028" s="44">
        <v>6.3768007496092096e-001</v>
      </c>
      <c r="N1028" s="44">
        <v>6.3768007496092096e-001</v>
      </c>
      <c r="O1028" s="44">
        <v>6.45407089313628e-001</v>
      </c>
      <c r="P1028" s="44">
        <v>6.505575440528632e-001</v>
      </c>
      <c r="Q1028" s="44">
        <v>7.0375848195253616e-001</v>
      </c>
    </row>
    <row r="1029" spans="1:17" x14ac:dyDescent="0.25">
      <c r="A1029" t="s">
        <v>38</v>
      </c>
      <c r="B1029" t="s">
        <v>44</v>
      </c>
      <c r="C1029" t="s">
        <v>225</v>
      </c>
      <c r="D1029" t="s">
        <v>219</v>
      </c>
      <c r="E1029" t="s">
        <v>34</v>
      </c>
      <c r="F1029" t="s">
        <v>28</v>
      </c>
      <c r="G1029" t="s">
        <v>30</v>
      </c>
      <c r="H1029" s="44">
        <v>1.8667983371510984e+002</v>
      </c>
      <c r="I1029" s="44">
        <v>3.7572053642375552e+002</v>
      </c>
      <c r="J1029" s="44">
        <v>1.453683644009159e+002</v>
      </c>
      <c r="K1029" s="44">
        <v>1.6535271434854816e+002</v>
      </c>
      <c r="L1029" s="44">
        <v>1.9583700000621604e+002</v>
      </c>
      <c r="M1029" s="44">
        <v>2.2376354387520212e+002</v>
      </c>
      <c r="N1029" s="44">
        <v>2.6272039519385544e+002</v>
      </c>
      <c r="O1029" s="44">
        <v>2.9905500967245752e+002</v>
      </c>
      <c r="P1029" s="44">
        <v>3.3534835692512692e+002</v>
      </c>
      <c r="Q1029" s="44">
        <v>3.4583604243315124e+002</v>
      </c>
    </row>
    <row r="1030" spans="1:17" x14ac:dyDescent="0.25">
      <c r="A1030" t="s">
        <v>38</v>
      </c>
      <c r="B1030" t="s">
        <v>44</v>
      </c>
      <c r="C1030" t="s">
        <v>225</v>
      </c>
      <c r="D1030" t="s">
        <v>219</v>
      </c>
      <c r="E1030" t="s">
        <v>34</v>
      </c>
      <c r="F1030" t="s">
        <v>28</v>
      </c>
      <c r="G1030" t="s">
        <v>31</v>
      </c>
      <c r="H1030" s="44">
        <v>1.67e+002</v>
      </c>
      <c r="I1030" s="44">
        <v>1.14e+002</v>
      </c>
      <c r="J1030" s="44">
        <v>8.9e+001</v>
      </c>
      <c r="K1030" s="44">
        <v>7.3e+001</v>
      </c>
      <c r="L1030" s="44">
        <v>6.1e+001</v>
      </c>
      <c r="M1030" s="44">
        <v>5.2e+001</v>
      </c>
      <c r="N1030" s="44">
        <v>4.6e+001</v>
      </c>
      <c r="O1030" s="44">
        <v>4.e+001</v>
      </c>
      <c r="P1030" s="44">
        <v>3.6e+001</v>
      </c>
      <c r="Q1030" s="44">
        <v>3.2e+001</v>
      </c>
    </row>
    <row r="1031" spans="1:17" x14ac:dyDescent="0.25">
      <c r="A1031" t="s">
        <v>38</v>
      </c>
      <c r="B1031" t="s">
        <v>44</v>
      </c>
      <c r="C1031" t="s">
        <v>226</v>
      </c>
      <c r="D1031" t="s">
        <v>219</v>
      </c>
      <c r="E1031" t="s">
        <v>35</v>
      </c>
      <c r="F1031" t="s">
        <v>28</v>
      </c>
      <c r="G1031" t="s">
        <v>29</v>
      </c>
      <c r="H1031" s="44">
        <v>8.9742912666784224e-002</v>
      </c>
      <c r="I1031" s="44">
        <v>1.524959418259542e-001</v>
      </c>
      <c r="J1031" s="44">
        <v>2.0744977447841764e-001</v>
      </c>
      <c r="K1031" s="44">
        <v>2.8432278049618824e-001</v>
      </c>
      <c r="L1031" s="44">
        <v>3.319202064349614e-001</v>
      </c>
      <c r="M1031" s="44">
        <v>3.89761001372872e-001</v>
      </c>
      <c r="N1031" s="44">
        <v>4.1146113680646608e-001</v>
      </c>
      <c r="O1031" s="44">
        <v>4.3686586161804272e-001</v>
      </c>
      <c r="P1031" s="44">
        <v>4.6198083955405592e-001</v>
      </c>
      <c r="Q1031" s="44">
        <v>4.9844252565316488e-001</v>
      </c>
    </row>
    <row r="1032" spans="1:17" x14ac:dyDescent="0.25">
      <c r="A1032" t="s">
        <v>38</v>
      </c>
      <c r="B1032" t="s">
        <v>44</v>
      </c>
      <c r="C1032" t="s">
        <v>226</v>
      </c>
      <c r="D1032" t="s">
        <v>219</v>
      </c>
      <c r="E1032" t="s">
        <v>35</v>
      </c>
      <c r="F1032" t="s">
        <v>28</v>
      </c>
      <c r="G1032" t="s">
        <v>30</v>
      </c>
      <c r="H1032" s="44">
        <v>5.7477046128534552e-003</v>
      </c>
      <c r="I1032" s="44">
        <v>1.0207769454285584e-001</v>
      </c>
      <c r="J1032" s="44">
        <v>1.309320396239266e-001</v>
      </c>
      <c r="K1032" s="44">
        <v>1.556949950844592e-001</v>
      </c>
      <c r="L1032" s="44">
        <v>1.8190627139702272e-001</v>
      </c>
      <c r="M1032" s="44">
        <v>2.2793136483476312e-001</v>
      </c>
      <c r="N1032" s="44">
        <v>3.672320026408344e-001</v>
      </c>
      <c r="O1032" s="44">
        <v>4.7841105164538448e-001</v>
      </c>
      <c r="P1032" s="44">
        <v>5.369192713427092e-001</v>
      </c>
      <c r="Q1032" s="44">
        <v>5.7232860814723904e-001</v>
      </c>
    </row>
    <row r="1033" spans="1:17" x14ac:dyDescent="0.25">
      <c r="A1033" t="s">
        <v>38</v>
      </c>
      <c r="B1033" t="s">
        <v>44</v>
      </c>
      <c r="C1033" t="s">
        <v>226</v>
      </c>
      <c r="D1033" t="s">
        <v>219</v>
      </c>
      <c r="E1033" t="s">
        <v>35</v>
      </c>
      <c r="F1033" t="s">
        <v>28</v>
      </c>
      <c r="G1033" t="s">
        <v>31</v>
      </c>
      <c r="H1033" s="44">
        <v>9.64e+002</v>
      </c>
      <c r="I1033" s="44">
        <v>9.25e+002</v>
      </c>
      <c r="J1033" s="44">
        <v>8.71e+002</v>
      </c>
      <c r="K1033" s="44">
        <v>8.2e+002</v>
      </c>
      <c r="L1033" s="44">
        <v>7.65e+002</v>
      </c>
      <c r="M1033" s="44">
        <v>6.89e+002</v>
      </c>
      <c r="N1033" s="44">
        <v>6.17e+002</v>
      </c>
      <c r="O1033" s="44">
        <v>5.68e+002</v>
      </c>
      <c r="P1033" s="44">
        <v>5.26e+002</v>
      </c>
      <c r="Q1033" s="44">
        <v>4.93e+002</v>
      </c>
    </row>
    <row r="1034" spans="1:17" x14ac:dyDescent="0.25">
      <c r="A1034" t="s">
        <v>38</v>
      </c>
      <c r="B1034" t="s">
        <v>44</v>
      </c>
      <c r="C1034" t="s">
        <v>248</v>
      </c>
      <c r="D1034" t="s">
        <v>244</v>
      </c>
      <c r="E1034" t="s">
        <v>33</v>
      </c>
      <c r="F1034" t="s">
        <v>28</v>
      </c>
      <c r="G1034" t="s">
        <v>29</v>
      </c>
      <c r="H1034" s="44">
        <v>4.02088282539122e-001</v>
      </c>
      <c r="I1034" s="44">
        <v>6.1560802343502824e-001</v>
      </c>
      <c r="J1034" s="44">
        <v>6.8111705830855744e-001</v>
      </c>
      <c r="K1034" s="44">
        <v>6.8480345529029992e-001</v>
      </c>
      <c r="L1034" s="44">
        <v>6.8595898870020624e-001</v>
      </c>
      <c r="M1034" s="44">
        <v>6.9155953797869136e-001</v>
      </c>
      <c r="N1034" s="44">
        <v>6.9859836891604496e-001</v>
      </c>
      <c r="O1034" s="44">
        <v>7.4987716455788016e-001</v>
      </c>
      <c r="P1034" s="44">
        <v>7.55718850078876e-001</v>
      </c>
      <c r="Q1034" s="44">
        <v>7.5678582460325904e-001</v>
      </c>
    </row>
    <row r="1035" spans="1:17" x14ac:dyDescent="0.25">
      <c r="A1035" t="s">
        <v>38</v>
      </c>
      <c r="B1035" t="s">
        <v>44</v>
      </c>
      <c r="C1035" t="s">
        <v>248</v>
      </c>
      <c r="D1035" t="s">
        <v>244</v>
      </c>
      <c r="E1035" t="s">
        <v>33</v>
      </c>
      <c r="F1035" t="s">
        <v>28</v>
      </c>
      <c r="G1035" t="s">
        <v>30</v>
      </c>
      <c r="H1035" s="44">
        <v>3.3813292591993088e+001</v>
      </c>
      <c r="I1035" s="44">
        <v>4.771185260483288e+001</v>
      </c>
      <c r="J1035" s="44">
        <v>6.772575086588668e+001</v>
      </c>
      <c r="K1035" s="44">
        <v>9.2355370213985904e+001</v>
      </c>
      <c r="L1035" s="44">
        <v>1.1600455396709604e+002</v>
      </c>
      <c r="M1035" s="44">
        <v>1.4047554424130216e+002</v>
      </c>
      <c r="N1035" s="44">
        <v>1.657577587220713e+002</v>
      </c>
      <c r="O1035" s="44">
        <v>1.7684048465652736e+002</v>
      </c>
      <c r="P1035" s="44">
        <v>1.9932233983074536e+002</v>
      </c>
      <c r="Q1035" s="44">
        <v>2.229624430057438e+002</v>
      </c>
    </row>
    <row r="1036" spans="1:17" x14ac:dyDescent="0.25">
      <c r="A1036" t="s">
        <v>38</v>
      </c>
      <c r="B1036" t="s">
        <v>44</v>
      </c>
      <c r="C1036" t="s">
        <v>248</v>
      </c>
      <c r="D1036" t="s">
        <v>244</v>
      </c>
      <c r="E1036" t="s">
        <v>33</v>
      </c>
      <c r="F1036" t="s">
        <v>28</v>
      </c>
      <c r="G1036" t="s">
        <v>31</v>
      </c>
      <c r="H1036" s="44">
        <v>1.73e+002</v>
      </c>
      <c r="I1036" s="44">
        <v>1.14e+002</v>
      </c>
      <c r="J1036" s="44">
        <v>8.5e+001</v>
      </c>
      <c r="K1036" s="44">
        <v>6.7e+001</v>
      </c>
      <c r="L1036" s="44">
        <v>5.6e+001</v>
      </c>
      <c r="M1036" s="44">
        <v>4.8e+001</v>
      </c>
      <c r="N1036" s="44">
        <v>4.2e+001</v>
      </c>
      <c r="O1036" s="44">
        <v>3.7e+001</v>
      </c>
      <c r="P1036" s="44">
        <v>3.2e+001</v>
      </c>
      <c r="Q1036" s="44">
        <v>2.9e+001</v>
      </c>
    </row>
    <row r="1037" spans="1:17" x14ac:dyDescent="0.25">
      <c r="A1037" t="s">
        <v>38</v>
      </c>
      <c r="B1037" t="s">
        <v>44</v>
      </c>
      <c r="C1037" t="s">
        <v>249</v>
      </c>
      <c r="D1037" t="s">
        <v>244</v>
      </c>
      <c r="E1037" t="s">
        <v>34</v>
      </c>
      <c r="F1037" t="s">
        <v>28</v>
      </c>
      <c r="G1037" t="s">
        <v>29</v>
      </c>
      <c r="H1037" s="44">
        <v>5.0388989127151088e-001</v>
      </c>
      <c r="I1037" s="44">
        <v>5.220454887700812e-001</v>
      </c>
      <c r="J1037" s="44">
        <v>5.4323133050818472e-001</v>
      </c>
      <c r="K1037" s="44">
        <v>5.4323133050818472e-001</v>
      </c>
      <c r="L1037" s="44">
        <v>6.5853027611252912e-001</v>
      </c>
      <c r="M1037" s="44">
        <v>6.8447581855858304e-001</v>
      </c>
      <c r="N1037" s="44">
        <v>7.0893210682350016e-001</v>
      </c>
      <c r="O1037" s="44">
        <v>7.2564649059839008e-001</v>
      </c>
      <c r="P1037" s="44">
        <v>7.3467809660012144e-001</v>
      </c>
      <c r="Q1037" s="44">
        <v>7.3664590764591584e-001</v>
      </c>
    </row>
    <row r="1038" spans="1:17" x14ac:dyDescent="0.25">
      <c r="A1038" t="s">
        <v>38</v>
      </c>
      <c r="B1038" t="s">
        <v>44</v>
      </c>
      <c r="C1038" t="s">
        <v>249</v>
      </c>
      <c r="D1038" t="s">
        <v>244</v>
      </c>
      <c r="E1038" t="s">
        <v>34</v>
      </c>
      <c r="F1038" t="s">
        <v>28</v>
      </c>
      <c r="G1038" t="s">
        <v>30</v>
      </c>
      <c r="H1038" s="44">
        <v>1.0906455196994618e+002</v>
      </c>
      <c r="I1038" s="44">
        <v>2.2415091766904448e+002</v>
      </c>
      <c r="J1038" s="44">
        <v>3.1037158187430376e+002</v>
      </c>
      <c r="K1038" s="44">
        <v>4.2387260567512176e+002</v>
      </c>
      <c r="L1038" s="44">
        <v>4.383836150598972e+002</v>
      </c>
      <c r="M1038" s="44">
        <v>5.1226449437231664e+002</v>
      </c>
      <c r="N1038" s="44">
        <v>5.8026271986009216e+002</v>
      </c>
      <c r="O1038" s="44">
        <v>6.5388813872214168e+002</v>
      </c>
      <c r="P1038" s="44">
        <v>7.3153726024262112e+002</v>
      </c>
      <c r="Q1038" s="44">
        <v>8.161240561050768e+002</v>
      </c>
    </row>
    <row r="1039" spans="1:17" x14ac:dyDescent="0.25">
      <c r="A1039" t="s">
        <v>38</v>
      </c>
      <c r="B1039" t="s">
        <v>44</v>
      </c>
      <c r="C1039" t="s">
        <v>249</v>
      </c>
      <c r="D1039" t="s">
        <v>244</v>
      </c>
      <c r="E1039" t="s">
        <v>34</v>
      </c>
      <c r="F1039" t="s">
        <v>28</v>
      </c>
      <c r="G1039" t="s">
        <v>31</v>
      </c>
      <c r="H1039" s="44">
        <v>1.7e+002</v>
      </c>
      <c r="I1039" s="44">
        <v>1.19e+002</v>
      </c>
      <c r="J1039" s="44">
        <v>9.6e+001</v>
      </c>
      <c r="K1039" s="44">
        <v>7.5e+001</v>
      </c>
      <c r="L1039" s="44">
        <v>6.3e+001</v>
      </c>
      <c r="M1039" s="44">
        <v>5.4e+001</v>
      </c>
      <c r="N1039" s="44">
        <v>4.7e+001</v>
      </c>
      <c r="O1039" s="44">
        <v>4.1e+001</v>
      </c>
      <c r="P1039" s="44">
        <v>3.7e+001</v>
      </c>
      <c r="Q1039" s="44">
        <v>3.3e+001</v>
      </c>
    </row>
    <row r="1040" spans="1:17" x14ac:dyDescent="0.25">
      <c r="A1040" t="s">
        <v>38</v>
      </c>
      <c r="B1040" t="s">
        <v>44</v>
      </c>
      <c r="C1040" t="s">
        <v>250</v>
      </c>
      <c r="D1040" t="s">
        <v>244</v>
      </c>
      <c r="E1040" t="s">
        <v>35</v>
      </c>
      <c r="F1040" t="s">
        <v>28</v>
      </c>
      <c r="G1040" t="s">
        <v>29</v>
      </c>
      <c r="H1040" s="44">
        <v>8.3745305451769456e-002</v>
      </c>
      <c r="I1040" s="44">
        <v>1.6098272126166246e-001</v>
      </c>
      <c r="J1040" s="44">
        <v>2.3935389745657888e-001</v>
      </c>
      <c r="K1040" s="44">
        <v>2.8932463025040436e-001</v>
      </c>
      <c r="L1040" s="44">
        <v>3.295522425882114e-001</v>
      </c>
      <c r="M1040" s="44">
        <v>3.8715870694798976e-001</v>
      </c>
      <c r="N1040" s="44">
        <v>4.2746067516135312e-001</v>
      </c>
      <c r="O1040" s="44">
        <v>4.86900361959734e-001</v>
      </c>
      <c r="P1040" s="44">
        <v>5.0019097456378864e-001</v>
      </c>
      <c r="Q1040" s="44">
        <v>5.2183528639765936e-001</v>
      </c>
    </row>
    <row r="1041" spans="1:17" x14ac:dyDescent="0.25">
      <c r="A1041" t="s">
        <v>38</v>
      </c>
      <c r="B1041" t="s">
        <v>44</v>
      </c>
      <c r="C1041" t="s">
        <v>250</v>
      </c>
      <c r="D1041" t="s">
        <v>244</v>
      </c>
      <c r="E1041" t="s">
        <v>35</v>
      </c>
      <c r="F1041" t="s">
        <v>28</v>
      </c>
      <c r="G1041" t="s">
        <v>30</v>
      </c>
      <c r="H1041" s="44">
        <v>1.326197768551689e-001</v>
      </c>
      <c r="I1041" s="44">
        <v>2.4452738624083284e-001</v>
      </c>
      <c r="J1041" s="44">
        <v>2.6202176238848556e-001</v>
      </c>
      <c r="K1041" s="44">
        <v>4.8198607658139528e-001</v>
      </c>
      <c r="L1041" s="44">
        <v>6.3117122659120144e-001</v>
      </c>
      <c r="M1041" s="44">
        <v>6.83260788684068e-001</v>
      </c>
      <c r="N1041" s="44">
        <v>8.6696283307263872e-001</v>
      </c>
      <c r="O1041" s="44">
        <v>8.3863881611351952e-001</v>
      </c>
      <c r="P1041" s="44">
        <v>9.9451759794896128e-001</v>
      </c>
      <c r="Q1041" s="44">
        <v>1.1442399313112756e+000</v>
      </c>
    </row>
    <row r="1042" spans="1:17" x14ac:dyDescent="0.25">
      <c r="A1042" t="s">
        <v>38</v>
      </c>
      <c r="B1042" t="s">
        <v>44</v>
      </c>
      <c r="C1042" t="s">
        <v>250</v>
      </c>
      <c r="D1042" t="s">
        <v>244</v>
      </c>
      <c r="E1042" t="s">
        <v>35</v>
      </c>
      <c r="F1042" t="s">
        <v>28</v>
      </c>
      <c r="G1042" t="s">
        <v>31</v>
      </c>
      <c r="H1042" s="44">
        <v>9.31e+002</v>
      </c>
      <c r="I1042" s="44">
        <v>8.55e+002</v>
      </c>
      <c r="J1042" s="44">
        <v>7.42e+002</v>
      </c>
      <c r="K1042" s="44">
        <v>6.57e+002</v>
      </c>
      <c r="L1042" s="44">
        <v>6.01e+002</v>
      </c>
      <c r="M1042" s="44">
        <v>5.56e+002</v>
      </c>
      <c r="N1042" s="44">
        <v>5.04e+002</v>
      </c>
      <c r="O1042" s="44">
        <v>4.71e+002</v>
      </c>
      <c r="P1042" s="44">
        <v>4.44e+002</v>
      </c>
      <c r="Q1042" s="44">
        <v>4.03e+002</v>
      </c>
    </row>
    <row r="1043" spans="1:17" x14ac:dyDescent="0.25">
      <c r="A1043" t="s">
        <v>38</v>
      </c>
      <c r="B1043" t="s">
        <v>44</v>
      </c>
      <c r="C1043" t="s">
        <v>283</v>
      </c>
      <c r="D1043" t="s">
        <v>282</v>
      </c>
      <c r="E1043" t="s">
        <v>33</v>
      </c>
      <c r="F1043" t="s">
        <v>28</v>
      </c>
      <c r="G1043" t="s">
        <v>29</v>
      </c>
      <c r="H1043" s="44">
        <v>1.e+000</v>
      </c>
      <c r="I1043" s="44">
        <v>1.e+000</v>
      </c>
      <c r="J1043" s="44">
        <v>1.e+000</v>
      </c>
      <c r="K1043" s="44">
        <v>1.e+000</v>
      </c>
      <c r="L1043" s="44">
        <v>1.e+000</v>
      </c>
      <c r="M1043" s="44">
        <v>1.e+000</v>
      </c>
      <c r="N1043" s="44">
        <v>1.e+000</v>
      </c>
      <c r="O1043" s="44">
        <v>1.e+000</v>
      </c>
      <c r="P1043" s="44">
        <v>1.e+000</v>
      </c>
      <c r="Q1043" s="44">
        <v>1.e+000</v>
      </c>
    </row>
    <row r="1044" spans="1:17" x14ac:dyDescent="0.25">
      <c r="A1044" t="s">
        <v>38</v>
      </c>
      <c r="B1044" t="s">
        <v>44</v>
      </c>
      <c r="C1044" t="s">
        <v>283</v>
      </c>
      <c r="D1044" t="s">
        <v>282</v>
      </c>
      <c r="E1044" t="s">
        <v>33</v>
      </c>
      <c r="F1044" t="s">
        <v>28</v>
      </c>
      <c r="G1044" t="s">
        <v>30</v>
      </c>
      <c r="H1044" s="44">
        <v>2.2672538117371096e+001</v>
      </c>
      <c r="I1044" s="44">
        <v>4.217241866122236e+001</v>
      </c>
      <c r="J1044" s="44">
        <v>7.1357076147864984e+001</v>
      </c>
      <c r="K1044" s="44">
        <v>9.0026160896572688e+001</v>
      </c>
      <c r="L1044" s="44">
        <v>1.0933394509361022e+002</v>
      </c>
      <c r="M1044" s="44">
        <v>1.3245709352330484e+002</v>
      </c>
      <c r="N1044" s="44">
        <v>1.6687023804352544e+002</v>
      </c>
      <c r="O1044" s="44">
        <v>1.8379867295078404e+002</v>
      </c>
      <c r="P1044" s="44">
        <v>2.016604839059988e+002</v>
      </c>
      <c r="Q1044" s="44">
        <v>2.3053760696755128e+002</v>
      </c>
    </row>
    <row r="1045" spans="1:17" x14ac:dyDescent="0.25">
      <c r="A1045" t="s">
        <v>38</v>
      </c>
      <c r="B1045" t="s">
        <v>44</v>
      </c>
      <c r="C1045" t="s">
        <v>283</v>
      </c>
      <c r="D1045" t="s">
        <v>282</v>
      </c>
      <c r="E1045" t="s">
        <v>33</v>
      </c>
      <c r="F1045" t="s">
        <v>28</v>
      </c>
      <c r="G1045" t="s">
        <v>31</v>
      </c>
      <c r="H1045" s="44">
        <v>1.42e+002</v>
      </c>
      <c r="I1045" s="44">
        <v>8.1e+001</v>
      </c>
      <c r="J1045" s="44">
        <v>6.2e+001</v>
      </c>
      <c r="K1045" s="44">
        <v>5.5e+001</v>
      </c>
      <c r="L1045" s="44">
        <v>4.1e+001</v>
      </c>
      <c r="M1045" s="44">
        <v>3.2e+001</v>
      </c>
      <c r="N1045" s="44">
        <v>2.8e+001</v>
      </c>
      <c r="O1045" s="44">
        <v>2.7e+001</v>
      </c>
      <c r="P1045" s="44">
        <v>2.4e+001</v>
      </c>
      <c r="Q1045" s="44">
        <v>2.1e+001</v>
      </c>
    </row>
    <row r="1046" spans="1:17" x14ac:dyDescent="0.25">
      <c r="A1046" t="s">
        <v>38</v>
      </c>
      <c r="B1046" t="s">
        <v>44</v>
      </c>
      <c r="C1046" t="s">
        <v>284</v>
      </c>
      <c r="D1046" t="s">
        <v>282</v>
      </c>
      <c r="E1046" t="s">
        <v>34</v>
      </c>
      <c r="F1046" t="s">
        <v>28</v>
      </c>
      <c r="G1046" t="s">
        <v>29</v>
      </c>
      <c r="H1046" s="44">
        <v>1.e+000</v>
      </c>
      <c r="I1046" s="44">
        <v>1.e+000</v>
      </c>
      <c r="J1046" s="44">
        <v>1.e+000</v>
      </c>
      <c r="K1046" s="44">
        <v>1.e+000</v>
      </c>
      <c r="L1046" s="44">
        <v>1.e+000</v>
      </c>
      <c r="M1046" s="44">
        <v>1.e+000</v>
      </c>
      <c r="N1046" s="44">
        <v>1.e+000</v>
      </c>
      <c r="O1046" s="44">
        <v>1.e+000</v>
      </c>
      <c r="P1046" s="44">
        <v>1.e+000</v>
      </c>
      <c r="Q1046" s="44">
        <v>1.e+000</v>
      </c>
    </row>
    <row r="1047" spans="1:17" x14ac:dyDescent="0.25">
      <c r="A1047" t="s">
        <v>38</v>
      </c>
      <c r="B1047" t="s">
        <v>44</v>
      </c>
      <c r="C1047" t="s">
        <v>284</v>
      </c>
      <c r="D1047" t="s">
        <v>282</v>
      </c>
      <c r="E1047" t="s">
        <v>34</v>
      </c>
      <c r="F1047" t="s">
        <v>28</v>
      </c>
      <c r="G1047" t="s">
        <v>30</v>
      </c>
      <c r="H1047" s="44">
        <v>4.26767941261612e+001</v>
      </c>
      <c r="I1047" s="44">
        <v>9.4477223084818048e+001</v>
      </c>
      <c r="J1047" s="44">
        <v>1.5161746361746362e+002</v>
      </c>
      <c r="K1047" s="44">
        <v>2.0733153504039576e+002</v>
      </c>
      <c r="L1047" s="44">
        <v>2.5064660912129264e+002</v>
      </c>
      <c r="M1047" s="44">
        <v>3.0164212216110944e+002</v>
      </c>
      <c r="N1047" s="44">
        <v>3.5668016263585876e+002</v>
      </c>
      <c r="O1047" s="44">
        <v>4.0600882917971528e+002</v>
      </c>
      <c r="P1047" s="44">
        <v>4.5872030842916944e+002</v>
      </c>
      <c r="Q1047" s="44">
        <v>5.1126775704623808e+002</v>
      </c>
    </row>
    <row r="1048" spans="1:17" x14ac:dyDescent="0.25">
      <c r="A1048" t="s">
        <v>38</v>
      </c>
      <c r="B1048" t="s">
        <v>44</v>
      </c>
      <c r="C1048" t="s">
        <v>284</v>
      </c>
      <c r="D1048" t="s">
        <v>282</v>
      </c>
      <c r="E1048" t="s">
        <v>34</v>
      </c>
      <c r="F1048" t="s">
        <v>28</v>
      </c>
      <c r="G1048" t="s">
        <v>31</v>
      </c>
      <c r="H1048" s="44">
        <v>1.43e+002</v>
      </c>
      <c r="I1048" s="44">
        <v>9.6e+001</v>
      </c>
      <c r="J1048" s="44">
        <v>7.5e+001</v>
      </c>
      <c r="K1048" s="44">
        <v>5.9e+001</v>
      </c>
      <c r="L1048" s="44">
        <v>4.9e+001</v>
      </c>
      <c r="M1048" s="44">
        <v>4.4e+001</v>
      </c>
      <c r="N1048" s="44">
        <v>3.8e+001</v>
      </c>
      <c r="O1048" s="44">
        <v>3.3e+001</v>
      </c>
      <c r="P1048" s="44">
        <v>2.8e+001</v>
      </c>
      <c r="Q1048" s="44">
        <v>2.5e+001</v>
      </c>
    </row>
    <row r="1049" spans="1:17" x14ac:dyDescent="0.25">
      <c r="A1049" t="s">
        <v>38</v>
      </c>
      <c r="B1049" t="s">
        <v>44</v>
      </c>
      <c r="C1049" t="s">
        <v>285</v>
      </c>
      <c r="D1049" t="s">
        <v>282</v>
      </c>
      <c r="E1049" t="s">
        <v>35</v>
      </c>
      <c r="F1049" t="s">
        <v>28</v>
      </c>
      <c r="G1049" t="s">
        <v>29</v>
      </c>
      <c r="H1049" s="44">
        <v>2.5793463876365424e-001</v>
      </c>
      <c r="I1049" s="44">
        <v>3.9811886444010792e-001</v>
      </c>
      <c r="J1049" s="44">
        <v>4.9794017151530088e-001</v>
      </c>
      <c r="K1049" s="44">
        <v>4.9794017151530088e-001</v>
      </c>
      <c r="L1049" s="44">
        <v>5.0411965696939776e-001</v>
      </c>
      <c r="M1049" s="44">
        <v>5.0411965696939776e-001</v>
      </c>
      <c r="N1049" s="44">
        <v>7.322409887176728e-001</v>
      </c>
      <c r="O1049" s="44">
        <v>8.892515084224928e-001</v>
      </c>
      <c r="P1049" s="44">
        <v>8.892515084224928e-001</v>
      </c>
      <c r="Q1049" s="44">
        <v>8.892515084224928e-001</v>
      </c>
    </row>
    <row r="1050" spans="1:17" x14ac:dyDescent="0.25">
      <c r="A1050" t="s">
        <v>38</v>
      </c>
      <c r="B1050" t="s">
        <v>44</v>
      </c>
      <c r="C1050" t="s">
        <v>285</v>
      </c>
      <c r="D1050" t="s">
        <v>282</v>
      </c>
      <c r="E1050" t="s">
        <v>35</v>
      </c>
      <c r="F1050" t="s">
        <v>28</v>
      </c>
      <c r="G1050" t="s">
        <v>30</v>
      </c>
      <c r="H1050" s="44">
        <v>0.e+000</v>
      </c>
      <c r="I1050" s="44">
        <v>8.069786658653848e-002</v>
      </c>
      <c r="J1050" s="44">
        <v>1.7887655970810372e-001</v>
      </c>
      <c r="K1050" s="44">
        <v>1.7887655970810372e-001</v>
      </c>
      <c r="L1050" s="44">
        <v>3.8980059473048032e-001</v>
      </c>
      <c r="M1050" s="44">
        <v>3.8980059473048032e-001</v>
      </c>
      <c r="N1050" s="44">
        <v>2.7337101080802352e-001</v>
      </c>
      <c r="O1050" s="44">
        <v>2.2510331143088964e-001</v>
      </c>
      <c r="P1050" s="44">
        <v>8.8680093999739376e-001</v>
      </c>
      <c r="Q1050" s="44">
        <v>8.8680093999739376e-001</v>
      </c>
    </row>
    <row r="1051" spans="1:17" x14ac:dyDescent="0.25">
      <c r="A1051" t="s">
        <v>38</v>
      </c>
      <c r="B1051" t="s">
        <v>44</v>
      </c>
      <c r="C1051" t="s">
        <v>285</v>
      </c>
      <c r="D1051" t="s">
        <v>282</v>
      </c>
      <c r="E1051" t="s">
        <v>35</v>
      </c>
      <c r="F1051" t="s">
        <v>28</v>
      </c>
      <c r="G1051" t="s">
        <v>31</v>
      </c>
      <c r="H1051" s="44">
        <v>9.85e+002</v>
      </c>
      <c r="I1051" s="44">
        <v>9.4e+002</v>
      </c>
      <c r="J1051" s="44">
        <v>7.3e+002</v>
      </c>
      <c r="K1051" s="44">
        <v>7.3e+002</v>
      </c>
      <c r="L1051" s="44">
        <v>5.29e+002</v>
      </c>
      <c r="M1051" s="44">
        <v>5.09e+002</v>
      </c>
      <c r="N1051" s="44">
        <v>4.68e+002</v>
      </c>
      <c r="O1051" s="44">
        <v>4.57e+002</v>
      </c>
      <c r="P1051" s="44">
        <v>4.48e+002</v>
      </c>
      <c r="Q1051" s="44">
        <v>4.48e+002</v>
      </c>
    </row>
    <row r="1052" spans="1:17" x14ac:dyDescent="0.25">
      <c r="A1052" t="s">
        <v>39</v>
      </c>
      <c r="B1052" t="s">
        <v>44</v>
      </c>
      <c r="C1052" t="s">
        <v>119</v>
      </c>
      <c r="D1052" t="s">
        <v>114</v>
      </c>
      <c r="E1052" t="s">
        <v>33</v>
      </c>
      <c r="F1052" t="s">
        <v>28</v>
      </c>
      <c r="G1052" t="s">
        <v>29</v>
      </c>
      <c r="H1052" s="44">
        <v>2.2214398049680672e-001</v>
      </c>
      <c r="I1052" s="44">
        <v>3.1270957605022008e-001</v>
      </c>
      <c r="J1052" s="44">
        <v>4.2204802690827512e-001</v>
      </c>
      <c r="K1052" s="44">
        <v>5.855950964915772e-001</v>
      </c>
      <c r="L1052" s="44">
        <v>8.3094370575412e-001</v>
      </c>
      <c r="M1052" s="44">
        <v>8.3548123451440256e-001</v>
      </c>
      <c r="N1052" s="44">
        <v>8.4158924789189504e-001</v>
      </c>
      <c r="O1052" s="44">
        <v>8.4158924789189504e-001</v>
      </c>
      <c r="P1052" s="44">
        <v>8.4380458189439808e-001</v>
      </c>
      <c r="Q1052" s="44">
        <v>8.4454081564972064e-001</v>
      </c>
    </row>
    <row r="1053" spans="1:17" x14ac:dyDescent="0.25">
      <c r="A1053" t="s">
        <v>39</v>
      </c>
      <c r="B1053" t="s">
        <v>44</v>
      </c>
      <c r="C1053" t="s">
        <v>119</v>
      </c>
      <c r="D1053" t="s">
        <v>114</v>
      </c>
      <c r="E1053" t="s">
        <v>33</v>
      </c>
      <c r="F1053" t="s">
        <v>28</v>
      </c>
      <c r="G1053" t="s">
        <v>30</v>
      </c>
      <c r="H1053" s="44">
        <v>3.7831109201684656e+001</v>
      </c>
      <c r="I1053" s="44">
        <v>5.9399386072928896e+001</v>
      </c>
      <c r="J1053" s="44">
        <v>6.76761954112204e+001</v>
      </c>
      <c r="K1053" s="44">
        <v>6.629464917772832e+001</v>
      </c>
      <c r="L1053" s="44">
        <v>5.9359056551479488e+001</v>
      </c>
      <c r="M1053" s="44">
        <v>7.1075080744432112e+001</v>
      </c>
      <c r="N1053" s="44">
        <v>8.3142727290639104e+001</v>
      </c>
      <c r="O1053" s="44">
        <v>9.5904979826307024e+001</v>
      </c>
      <c r="P1053" s="44">
        <v>1.0856055280364836e+002</v>
      </c>
      <c r="Q1053" s="44">
        <v>1.211282083837822e+002</v>
      </c>
    </row>
    <row r="1054" spans="1:17" x14ac:dyDescent="0.25">
      <c r="A1054" t="s">
        <v>39</v>
      </c>
      <c r="B1054" t="s">
        <v>44</v>
      </c>
      <c r="C1054" t="s">
        <v>119</v>
      </c>
      <c r="D1054" t="s">
        <v>114</v>
      </c>
      <c r="E1054" t="s">
        <v>33</v>
      </c>
      <c r="F1054" t="s">
        <v>28</v>
      </c>
      <c r="G1054" t="s">
        <v>31</v>
      </c>
      <c r="H1054" s="44">
        <v>3.54e+002</v>
      </c>
      <c r="I1054" s="44">
        <v>2.52e+002</v>
      </c>
      <c r="J1054" s="44">
        <v>1.9e+002</v>
      </c>
      <c r="K1054" s="44">
        <v>1.53e+002</v>
      </c>
      <c r="L1054" s="44">
        <v>1.28e+002</v>
      </c>
      <c r="M1054" s="44">
        <v>1.11e+002</v>
      </c>
      <c r="N1054" s="44">
        <v>9.7e+001</v>
      </c>
      <c r="O1054" s="44">
        <v>8.4e+001</v>
      </c>
      <c r="P1054" s="44">
        <v>7.5e+001</v>
      </c>
      <c r="Q1054" s="44">
        <v>6.7e+001</v>
      </c>
    </row>
    <row r="1055" spans="1:17" x14ac:dyDescent="0.25">
      <c r="A1055" t="s">
        <v>39</v>
      </c>
      <c r="B1055" t="s">
        <v>44</v>
      </c>
      <c r="C1055" t="s">
        <v>120</v>
      </c>
      <c r="D1055" t="s">
        <v>114</v>
      </c>
      <c r="E1055" t="s">
        <v>34</v>
      </c>
      <c r="F1055" t="s">
        <v>28</v>
      </c>
      <c r="G1055" t="s">
        <v>29</v>
      </c>
      <c r="H1055" s="44">
        <v>3.0226801591645624e-001</v>
      </c>
      <c r="I1055" s="44">
        <v>3.3143236428990912e-001</v>
      </c>
      <c r="J1055" s="44">
        <v>3.7151921693988312e-001</v>
      </c>
      <c r="K1055" s="44">
        <v>3.861725879987688e-001</v>
      </c>
      <c r="L1055" s="44">
        <v>4.0274601438779536e-001</v>
      </c>
      <c r="M1055" s="44">
        <v>4.5134673215774368e-001</v>
      </c>
      <c r="N1055" s="44">
        <v>5.3328114740728496e-001</v>
      </c>
      <c r="O1055" s="44">
        <v>5.3766295702082152e-001</v>
      </c>
      <c r="P1055" s="44">
        <v>5.48967061463996e-001</v>
      </c>
      <c r="Q1055" s="44">
        <v>5.5272655767643552e-001</v>
      </c>
    </row>
    <row r="1056" spans="1:17" x14ac:dyDescent="0.25">
      <c r="A1056" t="s">
        <v>39</v>
      </c>
      <c r="B1056" t="s">
        <v>44</v>
      </c>
      <c r="C1056" t="s">
        <v>120</v>
      </c>
      <c r="D1056" t="s">
        <v>114</v>
      </c>
      <c r="E1056" t="s">
        <v>34</v>
      </c>
      <c r="F1056" t="s">
        <v>28</v>
      </c>
      <c r="G1056" t="s">
        <v>30</v>
      </c>
      <c r="H1056" s="44">
        <v>1.2268873535027244e+002</v>
      </c>
      <c r="I1056" s="44">
        <v>2.2582179276764448e+002</v>
      </c>
      <c r="J1056" s="44">
        <v>3.0257838617211448e+002</v>
      </c>
      <c r="K1056" s="44">
        <v>3.9035294077480312e+002</v>
      </c>
      <c r="L1056" s="44">
        <v>4.7032411652795616e+002</v>
      </c>
      <c r="M1056" s="44">
        <v>5.0550855986312224e+002</v>
      </c>
      <c r="N1056" s="44">
        <v>5.0138726694517184e+002</v>
      </c>
      <c r="O1056" s="44">
        <v>5.7084914796333752e+002</v>
      </c>
      <c r="P1056" s="44">
        <v>6.2809445314397776e+002</v>
      </c>
      <c r="Q1056" s="44">
        <v>6.9444388505487024e+002</v>
      </c>
    </row>
    <row r="1057" spans="1:17" x14ac:dyDescent="0.25">
      <c r="A1057" t="s">
        <v>39</v>
      </c>
      <c r="B1057" t="s">
        <v>44</v>
      </c>
      <c r="C1057" t="s">
        <v>120</v>
      </c>
      <c r="D1057" t="s">
        <v>114</v>
      </c>
      <c r="E1057" t="s">
        <v>34</v>
      </c>
      <c r="F1057" t="s">
        <v>28</v>
      </c>
      <c r="G1057" t="s">
        <v>31</v>
      </c>
      <c r="H1057" s="44">
        <v>3.73e+002</v>
      </c>
      <c r="I1057" s="44">
        <v>2.7e+002</v>
      </c>
      <c r="J1057" s="44">
        <v>2.15e+002</v>
      </c>
      <c r="K1057" s="44">
        <v>1.83e+002</v>
      </c>
      <c r="L1057" s="44">
        <v>1.55e+002</v>
      </c>
      <c r="M1057" s="44">
        <v>1.36e+002</v>
      </c>
      <c r="N1057" s="44">
        <v>1.2e+002</v>
      </c>
      <c r="O1057" s="44">
        <v>1.09e+002</v>
      </c>
      <c r="P1057" s="44">
        <v>9.8e+001</v>
      </c>
      <c r="Q1057" s="44">
        <v>8.8e+001</v>
      </c>
    </row>
    <row r="1058" spans="1:17" x14ac:dyDescent="0.25">
      <c r="A1058" t="s">
        <v>39</v>
      </c>
      <c r="B1058" t="s">
        <v>44</v>
      </c>
      <c r="C1058" t="s">
        <v>121</v>
      </c>
      <c r="D1058" t="s">
        <v>114</v>
      </c>
      <c r="E1058" t="s">
        <v>35</v>
      </c>
      <c r="F1058" t="s">
        <v>28</v>
      </c>
      <c r="G1058" t="s">
        <v>29</v>
      </c>
      <c r="H1058" s="44">
        <v>1.9345934325896536e-001</v>
      </c>
      <c r="I1058" s="44">
        <v>2.0670728517456176e-001</v>
      </c>
      <c r="J1058" s="44">
        <v>2.9105487206266568e-001</v>
      </c>
      <c r="K1058" s="44">
        <v>3.461896544062434e-001</v>
      </c>
      <c r="L1058" s="44">
        <v>4.0205167922948152e-001</v>
      </c>
      <c r="M1058" s="44">
        <v>4.4544131983483904e-001</v>
      </c>
      <c r="N1058" s="44">
        <v>4.8536053436691752e-001</v>
      </c>
      <c r="O1058" s="44">
        <v>5.2733258527037744e-001</v>
      </c>
      <c r="P1058" s="44">
        <v>5.6171096818759448e-001</v>
      </c>
      <c r="Q1058" s="44">
        <v>5.9956871322155496e-001</v>
      </c>
    </row>
    <row r="1059" spans="1:17" x14ac:dyDescent="0.25">
      <c r="A1059" t="s">
        <v>39</v>
      </c>
      <c r="B1059" t="s">
        <v>44</v>
      </c>
      <c r="C1059" t="s">
        <v>121</v>
      </c>
      <c r="D1059" t="s">
        <v>114</v>
      </c>
      <c r="E1059" t="s">
        <v>35</v>
      </c>
      <c r="F1059" t="s">
        <v>28</v>
      </c>
      <c r="G1059" t="s">
        <v>30</v>
      </c>
      <c r="H1059" s="44">
        <v>0.e+000</v>
      </c>
      <c r="I1059" s="44">
        <v>0.e+000</v>
      </c>
      <c r="J1059" s="44">
        <v>0.e+000</v>
      </c>
      <c r="K1059" s="44">
        <v>3.4315838363283788e-003</v>
      </c>
      <c r="L1059" s="44">
        <v>2.00826057736644e-002</v>
      </c>
      <c r="M1059" s="44">
        <v>6.2324877635782192e-002</v>
      </c>
      <c r="N1059" s="44">
        <v>1.0930678417013444e-001</v>
      </c>
      <c r="O1059" s="44">
        <v>1.6534778987276326e-001</v>
      </c>
      <c r="P1059" s="44">
        <v>2.2258438738242988e-001</v>
      </c>
      <c r="Q1059" s="44">
        <v>2.8603277915945408e-001</v>
      </c>
    </row>
    <row r="1060" spans="1:17" x14ac:dyDescent="0.25">
      <c r="A1060" t="s">
        <v>39</v>
      </c>
      <c r="B1060" t="s">
        <v>44</v>
      </c>
      <c r="C1060" t="s">
        <v>121</v>
      </c>
      <c r="D1060" t="s">
        <v>114</v>
      </c>
      <c r="E1060" t="s">
        <v>35</v>
      </c>
      <c r="F1060" t="s">
        <v>28</v>
      </c>
      <c r="G1060" t="s">
        <v>31</v>
      </c>
      <c r="H1060" s="44">
        <v>9.98e+002</v>
      </c>
      <c r="I1060" s="44">
        <v>9.97e+002</v>
      </c>
      <c r="J1060" s="44">
        <v>9.85e+002</v>
      </c>
      <c r="K1060" s="44">
        <v>9.61e+002</v>
      </c>
      <c r="L1060" s="44">
        <v>9.28e+002</v>
      </c>
      <c r="M1060" s="44">
        <v>8.89e+002</v>
      </c>
      <c r="N1060" s="44">
        <v>8.49e+002</v>
      </c>
      <c r="O1060" s="44">
        <v>7.95e+002</v>
      </c>
      <c r="P1060" s="44">
        <v>7.68e+002</v>
      </c>
      <c r="Q1060" s="44">
        <v>7.2e+002</v>
      </c>
    </row>
    <row r="1061" spans="1:17" x14ac:dyDescent="0.25">
      <c r="A1061" t="s">
        <v>39</v>
      </c>
      <c r="B1061" t="s">
        <v>44</v>
      </c>
      <c r="C1061" t="s">
        <v>144</v>
      </c>
      <c r="D1061" t="s">
        <v>139</v>
      </c>
      <c r="E1061" t="s">
        <v>33</v>
      </c>
      <c r="F1061" t="s">
        <v>28</v>
      </c>
      <c r="G1061" t="s">
        <v>29</v>
      </c>
      <c r="H1061" s="44">
        <v>4.2942972080391288e-001</v>
      </c>
      <c r="I1061" s="44">
        <v>4.7674343739216008e-001</v>
      </c>
      <c r="J1061" s="44">
        <v>4.9659229681270752e-001</v>
      </c>
      <c r="K1061" s="44">
        <v>5.483110711166428e-001</v>
      </c>
      <c r="L1061" s="44">
        <v>5.705162746296172e-001</v>
      </c>
      <c r="M1061" s="44">
        <v>5.7836197982244992e-001</v>
      </c>
      <c r="N1061" s="44">
        <v>6.0175859326979752e-001</v>
      </c>
      <c r="O1061" s="44">
        <v>6.4912435882740008e-001</v>
      </c>
      <c r="P1061" s="44">
        <v>6.5261525010733208e-001</v>
      </c>
      <c r="Q1061" s="44">
        <v>6.6038468701269904e-001</v>
      </c>
    </row>
    <row r="1062" spans="1:17" x14ac:dyDescent="0.25">
      <c r="A1062" t="s">
        <v>39</v>
      </c>
      <c r="B1062" t="s">
        <v>44</v>
      </c>
      <c r="C1062" t="s">
        <v>144</v>
      </c>
      <c r="D1062" t="s">
        <v>139</v>
      </c>
      <c r="E1062" t="s">
        <v>33</v>
      </c>
      <c r="F1062" t="s">
        <v>28</v>
      </c>
      <c r="G1062" t="s">
        <v>30</v>
      </c>
      <c r="H1062" s="44">
        <v>1.708344289061682e+001</v>
      </c>
      <c r="I1062" s="44">
        <v>3.4668225949003404e+001</v>
      </c>
      <c r="J1062" s="44">
        <v>5.289970828259328e+001</v>
      </c>
      <c r="K1062" s="44">
        <v>6.571644592716764e+001</v>
      </c>
      <c r="L1062" s="44">
        <v>8.1154941153143184e+001</v>
      </c>
      <c r="M1062" s="44">
        <v>9.7841131101921568e+001</v>
      </c>
      <c r="N1062" s="44">
        <v>1.1132952531371852e+002</v>
      </c>
      <c r="O1062" s="44">
        <v>1.197037435893871e+002</v>
      </c>
      <c r="P1062" s="44">
        <v>1.339351451116055e+002</v>
      </c>
      <c r="Q1062" s="44">
        <v>1.48030130771004e+002</v>
      </c>
    </row>
    <row r="1063" spans="1:17" x14ac:dyDescent="0.25">
      <c r="A1063" t="s">
        <v>39</v>
      </c>
      <c r="B1063" t="s">
        <v>44</v>
      </c>
      <c r="C1063" t="s">
        <v>144</v>
      </c>
      <c r="D1063" t="s">
        <v>139</v>
      </c>
      <c r="E1063" t="s">
        <v>33</v>
      </c>
      <c r="F1063" t="s">
        <v>28</v>
      </c>
      <c r="G1063" t="s">
        <v>31</v>
      </c>
      <c r="H1063" s="44">
        <v>3.76e+002</v>
      </c>
      <c r="I1063" s="44">
        <v>2.49e+002</v>
      </c>
      <c r="J1063" s="44">
        <v>1.93e+002</v>
      </c>
      <c r="K1063" s="44">
        <v>1.55e+002</v>
      </c>
      <c r="L1063" s="44">
        <v>1.28e+002</v>
      </c>
      <c r="M1063" s="44">
        <v>1.1e+002</v>
      </c>
      <c r="N1063" s="44">
        <v>9.7e+001</v>
      </c>
      <c r="O1063" s="44">
        <v>8.5e+001</v>
      </c>
      <c r="P1063" s="44">
        <v>7.6e+001</v>
      </c>
      <c r="Q1063" s="44">
        <v>6.8e+001</v>
      </c>
    </row>
    <row r="1064" spans="1:17" x14ac:dyDescent="0.25">
      <c r="A1064" t="s">
        <v>39</v>
      </c>
      <c r="B1064" t="s">
        <v>44</v>
      </c>
      <c r="C1064" t="s">
        <v>145</v>
      </c>
      <c r="D1064" t="s">
        <v>139</v>
      </c>
      <c r="E1064" t="s">
        <v>34</v>
      </c>
      <c r="F1064" t="s">
        <v>28</v>
      </c>
      <c r="G1064" t="s">
        <v>29</v>
      </c>
      <c r="H1064" s="44">
        <v>1.1407649872139664e-001</v>
      </c>
      <c r="I1064" s="44">
        <v>5.8160880978991848e-001</v>
      </c>
      <c r="J1064" s="44">
        <v>6.0696834167097584e-001</v>
      </c>
      <c r="K1064" s="44">
        <v>6.1500880719502416e-001</v>
      </c>
      <c r="L1064" s="44">
        <v>6.3918704431029248e-001</v>
      </c>
      <c r="M1064" s="44">
        <v>6.4180541628592752e-001</v>
      </c>
      <c r="N1064" s="44">
        <v>6.4255793565032704e-001</v>
      </c>
      <c r="O1064" s="44">
        <v>6.47341190920588e-001</v>
      </c>
      <c r="P1064" s="44">
        <v>6.9645636283542888e-001</v>
      </c>
      <c r="Q1064" s="44">
        <v>7.504848436545256e-001</v>
      </c>
    </row>
    <row r="1065" spans="1:17" x14ac:dyDescent="0.25">
      <c r="A1065" t="s">
        <v>39</v>
      </c>
      <c r="B1065" t="s">
        <v>44</v>
      </c>
      <c r="C1065" t="s">
        <v>145</v>
      </c>
      <c r="D1065" t="s">
        <v>139</v>
      </c>
      <c r="E1065" t="s">
        <v>34</v>
      </c>
      <c r="F1065" t="s">
        <v>28</v>
      </c>
      <c r="G1065" t="s">
        <v>30</v>
      </c>
      <c r="H1065" s="44">
        <v>3.1188283957972276e+002</v>
      </c>
      <c r="I1065" s="44">
        <v>1.2327598963426196e+002</v>
      </c>
      <c r="J1065" s="44">
        <v>1.7813415949345308e+002</v>
      </c>
      <c r="K1065" s="44">
        <v>2.3538516300233912e+002</v>
      </c>
      <c r="L1065" s="44">
        <v>2.8467231622581296e+002</v>
      </c>
      <c r="M1065" s="44">
        <v>3.4110817888867232e+002</v>
      </c>
      <c r="N1065" s="44">
        <v>3.9745754530800112e+002</v>
      </c>
      <c r="O1065" s="44">
        <v>4.5132194843774224e+002</v>
      </c>
      <c r="P1065" s="44">
        <v>4.747159254066392e+002</v>
      </c>
      <c r="Q1065" s="44">
        <v>4.8886415119036944e+002</v>
      </c>
    </row>
    <row r="1066" spans="1:17" x14ac:dyDescent="0.25">
      <c r="A1066" t="s">
        <v>39</v>
      </c>
      <c r="B1066" t="s">
        <v>44</v>
      </c>
      <c r="C1066" t="s">
        <v>145</v>
      </c>
      <c r="D1066" t="s">
        <v>139</v>
      </c>
      <c r="E1066" t="s">
        <v>34</v>
      </c>
      <c r="F1066" t="s">
        <v>28</v>
      </c>
      <c r="G1066" t="s">
        <v>31</v>
      </c>
      <c r="H1066" s="44">
        <v>3.6e+002</v>
      </c>
      <c r="I1066" s="44">
        <v>2.65e+002</v>
      </c>
      <c r="J1066" s="44">
        <v>2.11e+002</v>
      </c>
      <c r="K1066" s="44">
        <v>1.78e+002</v>
      </c>
      <c r="L1066" s="44">
        <v>1.51e+002</v>
      </c>
      <c r="M1066" s="44">
        <v>1.34e+002</v>
      </c>
      <c r="N1066" s="44">
        <v>1.18e+002</v>
      </c>
      <c r="O1066" s="44">
        <v>1.07e+002</v>
      </c>
      <c r="P1066" s="44">
        <v>9.6e+001</v>
      </c>
      <c r="Q1066" s="44">
        <v>8.7e+001</v>
      </c>
    </row>
    <row r="1067" spans="1:17" x14ac:dyDescent="0.25">
      <c r="A1067" t="s">
        <v>39</v>
      </c>
      <c r="B1067" t="s">
        <v>44</v>
      </c>
      <c r="C1067" t="s">
        <v>146</v>
      </c>
      <c r="D1067" t="s">
        <v>139</v>
      </c>
      <c r="E1067" t="s">
        <v>35</v>
      </c>
      <c r="F1067" t="s">
        <v>28</v>
      </c>
      <c r="G1067" t="s">
        <v>29</v>
      </c>
      <c r="H1067" s="44">
        <v>9.978657240218712e-002</v>
      </c>
      <c r="I1067" s="44">
        <v>1.9223183218561324e-001</v>
      </c>
      <c r="J1067" s="44">
        <v>2.698742085094696e-001</v>
      </c>
      <c r="K1067" s="44">
        <v>3.3038018923050996e-001</v>
      </c>
      <c r="L1067" s="44">
        <v>3.8104697267972752e-001</v>
      </c>
      <c r="M1067" s="44">
        <v>4.2929479594708944e-001</v>
      </c>
      <c r="N1067" s="44">
        <v>4.7348041518121824e-001</v>
      </c>
      <c r="O1067" s="44">
        <v>5.1573463068908528e-001</v>
      </c>
      <c r="P1067" s="44">
        <v>5.4703144530598304e-001</v>
      </c>
      <c r="Q1067" s="44">
        <v>5.7034945574198e-001</v>
      </c>
    </row>
    <row r="1068" spans="1:17" x14ac:dyDescent="0.25">
      <c r="A1068" t="s">
        <v>39</v>
      </c>
      <c r="B1068" t="s">
        <v>44</v>
      </c>
      <c r="C1068" t="s">
        <v>146</v>
      </c>
      <c r="D1068" t="s">
        <v>139</v>
      </c>
      <c r="E1068" t="s">
        <v>35</v>
      </c>
      <c r="F1068" t="s">
        <v>28</v>
      </c>
      <c r="G1068" t="s">
        <v>30</v>
      </c>
      <c r="H1068" s="44">
        <v>1.648151730486975e-002</v>
      </c>
      <c r="I1068" s="44">
        <v>1.6082018153501146e-002</v>
      </c>
      <c r="J1068" s="44">
        <v>2.8641982059951272e-002</v>
      </c>
      <c r="K1068" s="44">
        <v>7.1115207701445952e-002</v>
      </c>
      <c r="L1068" s="44">
        <v>1.1102863675764138e-001</v>
      </c>
      <c r="M1068" s="44">
        <v>1.5499530169308448e-001</v>
      </c>
      <c r="N1068" s="44">
        <v>1.731133137687105e-001</v>
      </c>
      <c r="O1068" s="44">
        <v>2.0885954878873676e-001</v>
      </c>
      <c r="P1068" s="44">
        <v>2.6993865360503288e-001</v>
      </c>
      <c r="Q1068" s="44">
        <v>3.5215205355685496e-001</v>
      </c>
    </row>
    <row r="1069" spans="1:17" x14ac:dyDescent="0.25">
      <c r="A1069" t="s">
        <v>39</v>
      </c>
      <c r="B1069" t="s">
        <v>44</v>
      </c>
      <c r="C1069" t="s">
        <v>146</v>
      </c>
      <c r="D1069" t="s">
        <v>139</v>
      </c>
      <c r="E1069" t="s">
        <v>35</v>
      </c>
      <c r="F1069" t="s">
        <v>28</v>
      </c>
      <c r="G1069" t="s">
        <v>31</v>
      </c>
      <c r="H1069" s="44">
        <v>9.96e+002</v>
      </c>
      <c r="I1069" s="44">
        <v>9.88e+002</v>
      </c>
      <c r="J1069" s="44">
        <v>9.69e+002</v>
      </c>
      <c r="K1069" s="44">
        <v>9.44e+002</v>
      </c>
      <c r="L1069" s="44">
        <v>9.04e+002</v>
      </c>
      <c r="M1069" s="44">
        <v>8.77e+002</v>
      </c>
      <c r="N1069" s="44">
        <v>8.31e+002</v>
      </c>
      <c r="O1069" s="44">
        <v>8.08e+002</v>
      </c>
      <c r="P1069" s="44">
        <v>7.72e+002</v>
      </c>
      <c r="Q1069" s="44">
        <v>7.27e+002</v>
      </c>
    </row>
    <row r="1070" spans="1:17" x14ac:dyDescent="0.25">
      <c r="A1070" t="s">
        <v>39</v>
      </c>
      <c r="B1070" t="s">
        <v>44</v>
      </c>
      <c r="C1070" t="s">
        <v>170</v>
      </c>
      <c r="D1070" t="s">
        <v>164</v>
      </c>
      <c r="E1070" t="s">
        <v>33</v>
      </c>
      <c r="F1070" t="s">
        <v>28</v>
      </c>
      <c r="G1070" t="s">
        <v>29</v>
      </c>
      <c r="H1070" s="44">
        <v>3.4323521149093272e-001</v>
      </c>
      <c r="I1070" s="44">
        <v>4.1805329585290952e-001</v>
      </c>
      <c r="J1070" s="44">
        <v>4.5381337747796512e-001</v>
      </c>
      <c r="K1070" s="44">
        <v>4.7393784879372112e-001</v>
      </c>
      <c r="L1070" s="44">
        <v>5.2643227326469192e-001</v>
      </c>
      <c r="M1070" s="44">
        <v>6.5489349619278416e-001</v>
      </c>
      <c r="N1070" s="44">
        <v>6.6784819911274128e-001</v>
      </c>
      <c r="O1070" s="44">
        <v>6.7565652500629104e-001</v>
      </c>
      <c r="P1070" s="44">
        <v>7.0858575456641856e-001</v>
      </c>
      <c r="Q1070" s="44">
        <v>7.0867106791632064e-001</v>
      </c>
    </row>
    <row r="1071" spans="1:17" x14ac:dyDescent="0.25">
      <c r="A1071" t="s">
        <v>39</v>
      </c>
      <c r="B1071" t="s">
        <v>44</v>
      </c>
      <c r="C1071" t="s">
        <v>170</v>
      </c>
      <c r="D1071" t="s">
        <v>164</v>
      </c>
      <c r="E1071" t="s">
        <v>33</v>
      </c>
      <c r="F1071" t="s">
        <v>28</v>
      </c>
      <c r="G1071" t="s">
        <v>30</v>
      </c>
      <c r="H1071" s="44">
        <v>3.35592076068338e+001</v>
      </c>
      <c r="I1071" s="44">
        <v>6.197879084743336e+001</v>
      </c>
      <c r="J1071" s="44">
        <v>8.9807097273116976e+001</v>
      </c>
      <c r="K1071" s="44">
        <v>1.1816639157627928e+002</v>
      </c>
      <c r="L1071" s="44">
        <v>1.3593631675592898e+002</v>
      </c>
      <c r="M1071" s="44">
        <v>1.31085044313377e+002</v>
      </c>
      <c r="N1071" s="44">
        <v>1.5103615854274202e+002</v>
      </c>
      <c r="O1071" s="44">
        <v>1.729935329441366e+002</v>
      </c>
      <c r="P1071" s="44">
        <v>1.8720526954431536e+002</v>
      </c>
      <c r="Q1071" s="44">
        <v>2.0958287365627112e+002</v>
      </c>
    </row>
    <row r="1072" spans="1:17" x14ac:dyDescent="0.25">
      <c r="A1072" t="s">
        <v>39</v>
      </c>
      <c r="B1072" t="s">
        <v>44</v>
      </c>
      <c r="C1072" t="s">
        <v>170</v>
      </c>
      <c r="D1072" t="s">
        <v>164</v>
      </c>
      <c r="E1072" t="s">
        <v>33</v>
      </c>
      <c r="F1072" t="s">
        <v>28</v>
      </c>
      <c r="G1072" t="s">
        <v>31</v>
      </c>
      <c r="H1072" s="44">
        <v>3.5e+002</v>
      </c>
      <c r="I1072" s="44">
        <v>2.39e+002</v>
      </c>
      <c r="J1072" s="44">
        <v>1.81e+002</v>
      </c>
      <c r="K1072" s="44">
        <v>1.46e+002</v>
      </c>
      <c r="L1072" s="44">
        <v>1.22e+002</v>
      </c>
      <c r="M1072" s="44">
        <v>1.04e+002</v>
      </c>
      <c r="N1072" s="44">
        <v>9.1e+001</v>
      </c>
      <c r="O1072" s="44">
        <v>8.e+001</v>
      </c>
      <c r="P1072" s="44">
        <v>7.2e+001</v>
      </c>
      <c r="Q1072" s="44">
        <v>6.4e+001</v>
      </c>
    </row>
    <row r="1073" spans="1:17" x14ac:dyDescent="0.25">
      <c r="A1073" t="s">
        <v>39</v>
      </c>
      <c r="B1073" t="s">
        <v>44</v>
      </c>
      <c r="C1073" t="s">
        <v>171</v>
      </c>
      <c r="D1073" t="s">
        <v>164</v>
      </c>
      <c r="E1073" t="s">
        <v>34</v>
      </c>
      <c r="F1073" t="s">
        <v>28</v>
      </c>
      <c r="G1073" t="s">
        <v>29</v>
      </c>
      <c r="H1073" s="44">
        <v>2.3114873463732296e-001</v>
      </c>
      <c r="I1073" s="44">
        <v>3.269964311843012e-001</v>
      </c>
      <c r="J1073" s="44">
        <v>3.6716226149728064e-001</v>
      </c>
      <c r="K1073" s="44">
        <v>4.936110610695556e-001</v>
      </c>
      <c r="L1073" s="44">
        <v>5.037087067865424e-001</v>
      </c>
      <c r="M1073" s="44">
        <v>5.189015160950056e-001</v>
      </c>
      <c r="N1073" s="44">
        <v>5.4756789351826368e-001</v>
      </c>
      <c r="O1073" s="44">
        <v>5.6857183074278992e-001</v>
      </c>
      <c r="P1073" s="44">
        <v>7.0617947881736112e-001</v>
      </c>
      <c r="Q1073" s="44">
        <v>7.4647969725599136e-001</v>
      </c>
    </row>
    <row r="1074" spans="1:17" x14ac:dyDescent="0.25">
      <c r="A1074" t="s">
        <v>39</v>
      </c>
      <c r="B1074" t="s">
        <v>44</v>
      </c>
      <c r="C1074" t="s">
        <v>171</v>
      </c>
      <c r="D1074" t="s">
        <v>164</v>
      </c>
      <c r="E1074" t="s">
        <v>34</v>
      </c>
      <c r="F1074" t="s">
        <v>28</v>
      </c>
      <c r="G1074" t="s">
        <v>30</v>
      </c>
      <c r="H1074" s="44">
        <v>1.499707211270994e+002</v>
      </c>
      <c r="I1074" s="44">
        <v>2.1574986979812516e+002</v>
      </c>
      <c r="J1074" s="44">
        <v>2.9551285718342568e+002</v>
      </c>
      <c r="K1074" s="44">
        <v>2.9372884155457656e+002</v>
      </c>
      <c r="L1074" s="44">
        <v>3.611722521602532e+002</v>
      </c>
      <c r="M1074" s="44">
        <v>4.1883485245623472e+002</v>
      </c>
      <c r="N1074" s="44">
        <v>4.619034439166816e+002</v>
      </c>
      <c r="O1074" s="44">
        <v>5.1008641587285408e+002</v>
      </c>
      <c r="P1074" s="44">
        <v>4.6286150406690792e+002</v>
      </c>
      <c r="Q1074" s="44">
        <v>4.88229188006332e+002</v>
      </c>
    </row>
    <row r="1075" spans="1:17" x14ac:dyDescent="0.25">
      <c r="A1075" t="s">
        <v>39</v>
      </c>
      <c r="B1075" t="s">
        <v>44</v>
      </c>
      <c r="C1075" t="s">
        <v>171</v>
      </c>
      <c r="D1075" t="s">
        <v>164</v>
      </c>
      <c r="E1075" t="s">
        <v>34</v>
      </c>
      <c r="F1075" t="s">
        <v>28</v>
      </c>
      <c r="G1075" t="s">
        <v>31</v>
      </c>
      <c r="H1075" s="44">
        <v>3.43e+002</v>
      </c>
      <c r="I1075" s="44">
        <v>2.44e+002</v>
      </c>
      <c r="J1075" s="44">
        <v>1.95e+002</v>
      </c>
      <c r="K1075" s="44">
        <v>1.64e+002</v>
      </c>
      <c r="L1075" s="44">
        <v>1.4e+002</v>
      </c>
      <c r="M1075" s="44">
        <v>1.23e+002</v>
      </c>
      <c r="N1075" s="44">
        <v>1.09e+002</v>
      </c>
      <c r="O1075" s="44">
        <v>9.8e+001</v>
      </c>
      <c r="P1075" s="44">
        <v>8.8e+001</v>
      </c>
      <c r="Q1075" s="44">
        <v>7.9e+001</v>
      </c>
    </row>
    <row r="1076" spans="1:17" x14ac:dyDescent="0.25">
      <c r="A1076" t="s">
        <v>39</v>
      </c>
      <c r="B1076" t="s">
        <v>44</v>
      </c>
      <c r="C1076" t="s">
        <v>172</v>
      </c>
      <c r="D1076" t="s">
        <v>164</v>
      </c>
      <c r="E1076" t="s">
        <v>35</v>
      </c>
      <c r="F1076" t="s">
        <v>28</v>
      </c>
      <c r="G1076" t="s">
        <v>29</v>
      </c>
      <c r="H1076" s="44">
        <v>1.0331924234976484e-001</v>
      </c>
      <c r="I1076" s="44">
        <v>2.0435839330185056e-001</v>
      </c>
      <c r="J1076" s="44">
        <v>2.896451348998414e-001</v>
      </c>
      <c r="K1076" s="44">
        <v>3.524633466335572e-001</v>
      </c>
      <c r="L1076" s="44">
        <v>4.020593501784576e-001</v>
      </c>
      <c r="M1076" s="44">
        <v>4.6174024287630472e-001</v>
      </c>
      <c r="N1076" s="44">
        <v>5.2343115825393376e-001</v>
      </c>
      <c r="O1076" s="44">
        <v>5.5730237160305216e-001</v>
      </c>
      <c r="P1076" s="44">
        <v>5.9798563035096336e-001</v>
      </c>
      <c r="Q1076" s="44">
        <v>6.2795300025034816e-001</v>
      </c>
    </row>
    <row r="1077" spans="1:17" x14ac:dyDescent="0.25">
      <c r="A1077" t="s">
        <v>39</v>
      </c>
      <c r="B1077" t="s">
        <v>44</v>
      </c>
      <c r="C1077" t="s">
        <v>172</v>
      </c>
      <c r="D1077" t="s">
        <v>164</v>
      </c>
      <c r="E1077" t="s">
        <v>35</v>
      </c>
      <c r="F1077" t="s">
        <v>28</v>
      </c>
      <c r="G1077" t="s">
        <v>30</v>
      </c>
      <c r="H1077" s="44">
        <v>0.e+000</v>
      </c>
      <c r="I1077" s="44">
        <v>0.e+000</v>
      </c>
      <c r="J1077" s="44">
        <v>0.e+000</v>
      </c>
      <c r="K1077" s="44">
        <v>5.9988548256075672e-003</v>
      </c>
      <c r="L1077" s="44">
        <v>2.5596446569995464e-002</v>
      </c>
      <c r="M1077" s="44">
        <v>4.4887810324463872e-002</v>
      </c>
      <c r="N1077" s="44">
        <v>8.2801377273269312e-002</v>
      </c>
      <c r="O1077" s="44">
        <v>1.3632536049287372e-001</v>
      </c>
      <c r="P1077" s="44">
        <v>2.1118195973274304e-001</v>
      </c>
      <c r="Q1077" s="44">
        <v>2.677783126256592e-001</v>
      </c>
    </row>
    <row r="1078" spans="1:17" x14ac:dyDescent="0.25">
      <c r="A1078" t="s">
        <v>39</v>
      </c>
      <c r="B1078" t="s">
        <v>44</v>
      </c>
      <c r="C1078" t="s">
        <v>172</v>
      </c>
      <c r="D1078" t="s">
        <v>164</v>
      </c>
      <c r="E1078" t="s">
        <v>35</v>
      </c>
      <c r="F1078" t="s">
        <v>28</v>
      </c>
      <c r="G1078" t="s">
        <v>31</v>
      </c>
      <c r="H1078" s="44">
        <v>9.97e+002</v>
      </c>
      <c r="I1078" s="44">
        <v>9.93e+002</v>
      </c>
      <c r="J1078" s="44">
        <v>9.85e+002</v>
      </c>
      <c r="K1078" s="44">
        <v>9.69e+002</v>
      </c>
      <c r="L1078" s="44">
        <v>9.41e+002</v>
      </c>
      <c r="M1078" s="44">
        <v>9.13e+002</v>
      </c>
      <c r="N1078" s="44">
        <v>8.77e+002</v>
      </c>
      <c r="O1078" s="44">
        <v>8.24e+002</v>
      </c>
      <c r="P1078" s="44">
        <v>7.94e+002</v>
      </c>
      <c r="Q1078" s="44">
        <v>7.41e+002</v>
      </c>
    </row>
    <row r="1079" spans="1:17" x14ac:dyDescent="0.25">
      <c r="A1079" t="s">
        <v>39</v>
      </c>
      <c r="B1079" t="s">
        <v>44</v>
      </c>
      <c r="C1079" t="s">
        <v>215</v>
      </c>
      <c r="D1079" t="s">
        <v>214</v>
      </c>
      <c r="E1079" t="s">
        <v>33</v>
      </c>
      <c r="F1079" t="s">
        <v>28</v>
      </c>
      <c r="G1079" t="s">
        <v>29</v>
      </c>
      <c r="H1079" s="44">
        <v>2.1295559731315764e-001</v>
      </c>
      <c r="I1079" s="44">
        <v>2.778104451114134e-001</v>
      </c>
      <c r="J1079" s="44">
        <v>4.0441904932557808e-001</v>
      </c>
      <c r="K1079" s="44">
        <v>4.6841474886889048e-001</v>
      </c>
      <c r="L1079" s="44">
        <v>4.7661768138425664e-001</v>
      </c>
      <c r="M1079" s="44">
        <v>5.0273918343192488e-001</v>
      </c>
      <c r="N1079" s="44">
        <v>5.0839296366066944e-001</v>
      </c>
      <c r="O1079" s="44">
        <v>5.1370251873787264e-001</v>
      </c>
      <c r="P1079" s="44">
        <v>5.2743285841265048e-001</v>
      </c>
      <c r="Q1079" s="44">
        <v>6.1646551500562304e-001</v>
      </c>
    </row>
    <row r="1080" spans="1:17" x14ac:dyDescent="0.25">
      <c r="A1080" t="s">
        <v>39</v>
      </c>
      <c r="B1080" t="s">
        <v>44</v>
      </c>
      <c r="C1080" t="s">
        <v>215</v>
      </c>
      <c r="D1080" t="s">
        <v>214</v>
      </c>
      <c r="E1080" t="s">
        <v>33</v>
      </c>
      <c r="F1080" t="s">
        <v>28</v>
      </c>
      <c r="G1080" t="s">
        <v>30</v>
      </c>
      <c r="H1080" s="44">
        <v>5.386696330510876e+001</v>
      </c>
      <c r="I1080" s="44">
        <v>8.8777656605912848e+001</v>
      </c>
      <c r="J1080" s="44">
        <v>9.5867434809045856e+001</v>
      </c>
      <c r="K1080" s="44">
        <v>1.1453060618430502e+002</v>
      </c>
      <c r="L1080" s="44">
        <v>1.439204553380581e+002</v>
      </c>
      <c r="M1080" s="44">
        <v>1.6767013065093798e+002</v>
      </c>
      <c r="N1080" s="44">
        <v>1.9631051943998596e+002</v>
      </c>
      <c r="O1080" s="44">
        <v>2.2435235262341188e+002</v>
      </c>
      <c r="P1080" s="44">
        <v>2.4735748274855504e+002</v>
      </c>
      <c r="Q1080" s="44">
        <v>2.3622032154567112e+002</v>
      </c>
    </row>
    <row r="1081" spans="1:17" x14ac:dyDescent="0.25">
      <c r="A1081" t="s">
        <v>39</v>
      </c>
      <c r="B1081" t="s">
        <v>44</v>
      </c>
      <c r="C1081" t="s">
        <v>215</v>
      </c>
      <c r="D1081" t="s">
        <v>214</v>
      </c>
      <c r="E1081" t="s">
        <v>33</v>
      </c>
      <c r="F1081" t="s">
        <v>28</v>
      </c>
      <c r="G1081" t="s">
        <v>31</v>
      </c>
      <c r="H1081" s="44">
        <v>3.65e+002</v>
      </c>
      <c r="I1081" s="44">
        <v>2.53e+002</v>
      </c>
      <c r="J1081" s="44">
        <v>1.92e+002</v>
      </c>
      <c r="K1081" s="44">
        <v>1.56e+002</v>
      </c>
      <c r="L1081" s="44">
        <v>1.31e+002</v>
      </c>
      <c r="M1081" s="44">
        <v>1.16e+002</v>
      </c>
      <c r="N1081" s="44">
        <v>1.01e+002</v>
      </c>
      <c r="O1081" s="44">
        <v>8.9e+001</v>
      </c>
      <c r="P1081" s="44">
        <v>8.e+001</v>
      </c>
      <c r="Q1081" s="44">
        <v>7.2e+001</v>
      </c>
    </row>
    <row r="1082" spans="1:17" x14ac:dyDescent="0.25">
      <c r="A1082" t="s">
        <v>39</v>
      </c>
      <c r="B1082" t="s">
        <v>44</v>
      </c>
      <c r="C1082" t="s">
        <v>216</v>
      </c>
      <c r="D1082" t="s">
        <v>214</v>
      </c>
      <c r="E1082" t="s">
        <v>34</v>
      </c>
      <c r="F1082" t="s">
        <v>28</v>
      </c>
      <c r="G1082" t="s">
        <v>29</v>
      </c>
      <c r="H1082" s="44">
        <v>2.9096763464447208e-001</v>
      </c>
      <c r="I1082" s="44">
        <v>3.3323281357650248e-001</v>
      </c>
      <c r="J1082" s="44">
        <v>5.3583629639601808e-001</v>
      </c>
      <c r="K1082" s="44">
        <v>5.4216904107636408e-001</v>
      </c>
      <c r="L1082" s="44">
        <v>5.4660120211915056e-001</v>
      </c>
      <c r="M1082" s="44">
        <v>5.6457628863530176e-001</v>
      </c>
      <c r="N1082" s="44">
        <v>5.9348796692984472e-001</v>
      </c>
      <c r="O1082" s="44">
        <v>7.0449725603237296e-001</v>
      </c>
      <c r="P1082" s="44">
        <v>7.268063067700376e-001</v>
      </c>
      <c r="Q1082" s="44">
        <v>7.2807336252840992e-001</v>
      </c>
    </row>
    <row r="1083" spans="1:17" x14ac:dyDescent="0.25">
      <c r="A1083" t="s">
        <v>39</v>
      </c>
      <c r="B1083" t="s">
        <v>44</v>
      </c>
      <c r="C1083" t="s">
        <v>216</v>
      </c>
      <c r="D1083" t="s">
        <v>214</v>
      </c>
      <c r="E1083" t="s">
        <v>34</v>
      </c>
      <c r="F1083" t="s">
        <v>28</v>
      </c>
      <c r="G1083" t="s">
        <v>30</v>
      </c>
      <c r="H1083" s="44">
        <v>1.2599506947264364e+002</v>
      </c>
      <c r="I1083" s="44">
        <v>2.214750553949606e+002</v>
      </c>
      <c r="J1083" s="44">
        <v>2.0868470230758548e+002</v>
      </c>
      <c r="K1083" s="44">
        <v>2.7605471705499044e+002</v>
      </c>
      <c r="L1083" s="44">
        <v>3.4189569124334504e+002</v>
      </c>
      <c r="M1083" s="44">
        <v>4.000465077917888e+002</v>
      </c>
      <c r="N1083" s="44">
        <v>4.4656645586003824e+002</v>
      </c>
      <c r="O1083" s="44">
        <v>4.3461910977520696e+002</v>
      </c>
      <c r="P1083" s="44">
        <v>4.721174631385944e+002</v>
      </c>
      <c r="Q1083" s="44">
        <v>5.2334729013566816e+002</v>
      </c>
    </row>
    <row r="1084" spans="1:17" x14ac:dyDescent="0.25">
      <c r="A1084" t="s">
        <v>39</v>
      </c>
      <c r="B1084" t="s">
        <v>44</v>
      </c>
      <c r="C1084" t="s">
        <v>216</v>
      </c>
      <c r="D1084" t="s">
        <v>214</v>
      </c>
      <c r="E1084" t="s">
        <v>34</v>
      </c>
      <c r="F1084" t="s">
        <v>28</v>
      </c>
      <c r="G1084" t="s">
        <v>31</v>
      </c>
      <c r="H1084" s="44">
        <v>3.76e+002</v>
      </c>
      <c r="I1084" s="44">
        <v>2.72e+002</v>
      </c>
      <c r="J1084" s="44">
        <v>2.15e+002</v>
      </c>
      <c r="K1084" s="44">
        <v>1.77e+002</v>
      </c>
      <c r="L1084" s="44">
        <v>1.52e+002</v>
      </c>
      <c r="M1084" s="44">
        <v>1.33e+002</v>
      </c>
      <c r="N1084" s="44">
        <v>1.18e+002</v>
      </c>
      <c r="O1084" s="44">
        <v>1.06e+002</v>
      </c>
      <c r="P1084" s="44">
        <v>9.6e+001</v>
      </c>
      <c r="Q1084" s="44">
        <v>8.7e+001</v>
      </c>
    </row>
    <row r="1085" spans="1:17" x14ac:dyDescent="0.25">
      <c r="A1085" t="s">
        <v>39</v>
      </c>
      <c r="B1085" t="s">
        <v>44</v>
      </c>
      <c r="C1085" t="s">
        <v>217</v>
      </c>
      <c r="D1085" t="s">
        <v>214</v>
      </c>
      <c r="E1085" t="s">
        <v>35</v>
      </c>
      <c r="F1085" t="s">
        <v>28</v>
      </c>
      <c r="G1085" t="s">
        <v>29</v>
      </c>
      <c r="H1085" s="44">
        <v>1.2885282333687636e-001</v>
      </c>
      <c r="I1085" s="44">
        <v>2.1109461463882504e-001</v>
      </c>
      <c r="J1085" s="44">
        <v>2.6587036098380524e-001</v>
      </c>
      <c r="K1085" s="44">
        <v>3.0594350454486904e-001</v>
      </c>
      <c r="L1085" s="44">
        <v>3.5085808376766504e-001</v>
      </c>
      <c r="M1085" s="44">
        <v>3.8306591606249568e-001</v>
      </c>
      <c r="N1085" s="44">
        <v>4.3470073173511936e-001</v>
      </c>
      <c r="O1085" s="44">
        <v>4.429582937585372e-001</v>
      </c>
      <c r="P1085" s="44">
        <v>4.682154088091868e-001</v>
      </c>
      <c r="Q1085" s="44">
        <v>4.870625784779e-001</v>
      </c>
    </row>
    <row r="1086" spans="1:17" x14ac:dyDescent="0.25">
      <c r="A1086" t="s">
        <v>39</v>
      </c>
      <c r="B1086" t="s">
        <v>44</v>
      </c>
      <c r="C1086" t="s">
        <v>217</v>
      </c>
      <c r="D1086" t="s">
        <v>214</v>
      </c>
      <c r="E1086" t="s">
        <v>35</v>
      </c>
      <c r="F1086" t="s">
        <v>28</v>
      </c>
      <c r="G1086" t="s">
        <v>30</v>
      </c>
      <c r="H1086" s="44">
        <v>4.8304290779579408e-003</v>
      </c>
      <c r="I1086" s="44">
        <v>7.0721490065473448e-003</v>
      </c>
      <c r="J1086" s="44">
        <v>6.0589112577827736e-002</v>
      </c>
      <c r="K1086" s="44">
        <v>1.677574860206318e-001</v>
      </c>
      <c r="L1086" s="44">
        <v>2.9476953755662688e-001</v>
      </c>
      <c r="M1086" s="44">
        <v>3.8029806088230552e-001</v>
      </c>
      <c r="N1086" s="44">
        <v>4.3514144194867976e-001</v>
      </c>
      <c r="O1086" s="44">
        <v>6.0848829892761712e-001</v>
      </c>
      <c r="P1086" s="44">
        <v>7.0996891749778864e-001</v>
      </c>
      <c r="Q1086" s="44">
        <v>8.2421800422940736e-001</v>
      </c>
    </row>
    <row r="1087" spans="1:17" x14ac:dyDescent="0.25">
      <c r="A1087" t="s">
        <v>39</v>
      </c>
      <c r="B1087" t="s">
        <v>44</v>
      </c>
      <c r="C1087" t="s">
        <v>217</v>
      </c>
      <c r="D1087" t="s">
        <v>214</v>
      </c>
      <c r="E1087" t="s">
        <v>35</v>
      </c>
      <c r="F1087" t="s">
        <v>28</v>
      </c>
      <c r="G1087" t="s">
        <v>31</v>
      </c>
      <c r="H1087" s="44">
        <v>9.85e+002</v>
      </c>
      <c r="I1087" s="44">
        <v>9.59e+002</v>
      </c>
      <c r="J1087" s="44">
        <v>9.16e+002</v>
      </c>
      <c r="K1087" s="44">
        <v>8.76e+002</v>
      </c>
      <c r="L1087" s="44">
        <v>8.31e+002</v>
      </c>
      <c r="M1087" s="44">
        <v>7.89e+002</v>
      </c>
      <c r="N1087" s="44">
        <v>7.31e+002</v>
      </c>
      <c r="O1087" s="44">
        <v>7.07e+002</v>
      </c>
      <c r="P1087" s="44">
        <v>6.51e+002</v>
      </c>
      <c r="Q1087" s="44">
        <v>6.05e+002</v>
      </c>
    </row>
    <row r="1088" spans="1:17" x14ac:dyDescent="0.25">
      <c r="A1088" t="s">
        <v>39</v>
      </c>
      <c r="B1088" t="s">
        <v>44</v>
      </c>
      <c r="C1088" t="s">
        <v>224</v>
      </c>
      <c r="D1088" t="s">
        <v>219</v>
      </c>
      <c r="E1088" t="s">
        <v>33</v>
      </c>
      <c r="F1088" t="s">
        <v>28</v>
      </c>
      <c r="G1088" t="s">
        <v>29</v>
      </c>
      <c r="H1088" s="44">
        <v>1.4599225528257012e-001</v>
      </c>
      <c r="I1088" s="44">
        <v>4.0474124659913824e-001</v>
      </c>
      <c r="J1088" s="44">
        <v>4.2332877593882448e-001</v>
      </c>
      <c r="K1088" s="44">
        <v>6.6854824548092952e-001</v>
      </c>
      <c r="L1088" s="44">
        <v>6.7193581362461232e-001</v>
      </c>
      <c r="M1088" s="44">
        <v>7.2935016534497008e-001</v>
      </c>
      <c r="N1088" s="44">
        <v>7.589553320867288e-001</v>
      </c>
      <c r="O1088" s="44">
        <v>7.7179800237233504e-001</v>
      </c>
      <c r="P1088" s="44">
        <v>7.9360916853359008e-001</v>
      </c>
      <c r="Q1088" s="44">
        <v>7.9538336195646848e-001</v>
      </c>
    </row>
    <row r="1089" spans="1:17" x14ac:dyDescent="0.25">
      <c r="A1089" t="s">
        <v>39</v>
      </c>
      <c r="B1089" t="s">
        <v>44</v>
      </c>
      <c r="C1089" t="s">
        <v>224</v>
      </c>
      <c r="D1089" t="s">
        <v>219</v>
      </c>
      <c r="E1089" t="s">
        <v>33</v>
      </c>
      <c r="F1089" t="s">
        <v>28</v>
      </c>
      <c r="G1089" t="s">
        <v>30</v>
      </c>
      <c r="H1089" s="44">
        <v>8.0404043777983104e+001</v>
      </c>
      <c r="I1089" s="44">
        <v>6.2586252906328424e+001</v>
      </c>
      <c r="J1089" s="44">
        <v>9.5085353494505024e+001</v>
      </c>
      <c r="K1089" s="44">
        <v>8.2668167124227344e+001</v>
      </c>
      <c r="L1089" s="44">
        <v>1.0503409038269118e+002</v>
      </c>
      <c r="M1089" s="44">
        <v>1.1716853068662416e+002</v>
      </c>
      <c r="N1089" s="44">
        <v>1.3257091060089272e+002</v>
      </c>
      <c r="O1089" s="44">
        <v>1.5045647308075436e+002</v>
      </c>
      <c r="P1089" s="44">
        <v>1.6582248347812444e+002</v>
      </c>
      <c r="Q1089" s="44">
        <v>1.8456955211614844e+002</v>
      </c>
    </row>
    <row r="1090" spans="1:17" x14ac:dyDescent="0.25">
      <c r="A1090" t="s">
        <v>39</v>
      </c>
      <c r="B1090" t="s">
        <v>44</v>
      </c>
      <c r="C1090" t="s">
        <v>224</v>
      </c>
      <c r="D1090" t="s">
        <v>219</v>
      </c>
      <c r="E1090" t="s">
        <v>33</v>
      </c>
      <c r="F1090" t="s">
        <v>28</v>
      </c>
      <c r="G1090" t="s">
        <v>31</v>
      </c>
      <c r="H1090" s="44">
        <v>3.11e+002</v>
      </c>
      <c r="I1090" s="44">
        <v>2.e+002</v>
      </c>
      <c r="J1090" s="44">
        <v>1.56e+002</v>
      </c>
      <c r="K1090" s="44">
        <v>1.25e+002</v>
      </c>
      <c r="L1090" s="44">
        <v>1.03e+002</v>
      </c>
      <c r="M1090" s="44">
        <v>8.8e+001</v>
      </c>
      <c r="N1090" s="44">
        <v>7.7e+001</v>
      </c>
      <c r="O1090" s="44">
        <v>6.9e+001</v>
      </c>
      <c r="P1090" s="44">
        <v>6.1e+001</v>
      </c>
      <c r="Q1090" s="44">
        <v>5.4e+001</v>
      </c>
    </row>
    <row r="1091" spans="1:17" x14ac:dyDescent="0.25">
      <c r="A1091" t="s">
        <v>39</v>
      </c>
      <c r="B1091" t="s">
        <v>44</v>
      </c>
      <c r="C1091" t="s">
        <v>225</v>
      </c>
      <c r="D1091" t="s">
        <v>219</v>
      </c>
      <c r="E1091" t="s">
        <v>34</v>
      </c>
      <c r="F1091" t="s">
        <v>28</v>
      </c>
      <c r="G1091" t="s">
        <v>29</v>
      </c>
      <c r="H1091" s="44">
        <v>1.086684666761404e-001</v>
      </c>
      <c r="I1091" s="44">
        <v>1.9694205627398044e-001</v>
      </c>
      <c r="J1091" s="44">
        <v>1.9694205627398044e-001</v>
      </c>
      <c r="K1091" s="44">
        <v>2.068894770498792e-001</v>
      </c>
      <c r="L1091" s="44">
        <v>2.16356179835157e-001</v>
      </c>
      <c r="M1091" s="44">
        <v>3.6940257744777592e-001</v>
      </c>
      <c r="N1091" s="44">
        <v>4.0482516519823776e-001</v>
      </c>
      <c r="O1091" s="44">
        <v>4.2258752842120224e-001</v>
      </c>
      <c r="P1091" s="44">
        <v>4.2676278065937192e-001</v>
      </c>
      <c r="Q1091" s="44">
        <v>4.2676278065937192e-001</v>
      </c>
    </row>
    <row r="1092" spans="1:17" x14ac:dyDescent="0.25">
      <c r="A1092" t="s">
        <v>39</v>
      </c>
      <c r="B1092" t="s">
        <v>44</v>
      </c>
      <c r="C1092" t="s">
        <v>225</v>
      </c>
      <c r="D1092" t="s">
        <v>219</v>
      </c>
      <c r="E1092" t="s">
        <v>34</v>
      </c>
      <c r="F1092" t="s">
        <v>28</v>
      </c>
      <c r="G1092" t="s">
        <v>30</v>
      </c>
      <c r="H1092" s="44">
        <v>2.1136614848960376e+002</v>
      </c>
      <c r="I1092" s="44">
        <v>2.341535372348822e+002</v>
      </c>
      <c r="J1092" s="44">
        <v>3.5467118733116568e+002</v>
      </c>
      <c r="K1092" s="44">
        <v>4.5849993023984608e+002</v>
      </c>
      <c r="L1092" s="44">
        <v>5.5474605474759296e+002</v>
      </c>
      <c r="M1092" s="44">
        <v>3.9279826299791248e+002</v>
      </c>
      <c r="N1092" s="44">
        <v>4.1983739824912552e+002</v>
      </c>
      <c r="O1092" s="44">
        <v>4.6257565814189688e+002</v>
      </c>
      <c r="P1092" s="44">
        <v>5.1392046370375072e+002</v>
      </c>
      <c r="Q1092" s="44">
        <v>5.7334343858984608e+002</v>
      </c>
    </row>
    <row r="1093" spans="1:17" x14ac:dyDescent="0.25">
      <c r="A1093" t="s">
        <v>39</v>
      </c>
      <c r="B1093" t="s">
        <v>44</v>
      </c>
      <c r="C1093" t="s">
        <v>225</v>
      </c>
      <c r="D1093" t="s">
        <v>219</v>
      </c>
      <c r="E1093" t="s">
        <v>34</v>
      </c>
      <c r="F1093" t="s">
        <v>28</v>
      </c>
      <c r="G1093" t="s">
        <v>31</v>
      </c>
      <c r="H1093" s="44">
        <v>2.84e+002</v>
      </c>
      <c r="I1093" s="44">
        <v>2.1e+002</v>
      </c>
      <c r="J1093" s="44">
        <v>1.66e+002</v>
      </c>
      <c r="K1093" s="44">
        <v>1.39e+002</v>
      </c>
      <c r="L1093" s="44">
        <v>1.17e+002</v>
      </c>
      <c r="M1093" s="44">
        <v>1.03e+002</v>
      </c>
      <c r="N1093" s="44">
        <v>8.9e+001</v>
      </c>
      <c r="O1093" s="44">
        <v>7.9e+001</v>
      </c>
      <c r="P1093" s="44">
        <v>7.2e+001</v>
      </c>
      <c r="Q1093" s="44">
        <v>6.5e+001</v>
      </c>
    </row>
    <row r="1094" spans="1:17" x14ac:dyDescent="0.25">
      <c r="A1094" t="s">
        <v>39</v>
      </c>
      <c r="B1094" t="s">
        <v>44</v>
      </c>
      <c r="C1094" t="s">
        <v>226</v>
      </c>
      <c r="D1094" t="s">
        <v>219</v>
      </c>
      <c r="E1094" t="s">
        <v>35</v>
      </c>
      <c r="F1094" t="s">
        <v>28</v>
      </c>
      <c r="G1094" t="s">
        <v>29</v>
      </c>
      <c r="H1094" s="44">
        <v>9.9529789518249984e-002</v>
      </c>
      <c r="I1094" s="44">
        <v>1.5548493272303654e-001</v>
      </c>
      <c r="J1094" s="44">
        <v>2.285166454047136e-001</v>
      </c>
      <c r="K1094" s="44">
        <v>2.7238243679319516e-001</v>
      </c>
      <c r="L1094" s="44">
        <v>3.1227921931253812e-001</v>
      </c>
      <c r="M1094" s="44">
        <v>3.6660853619143424e-001</v>
      </c>
      <c r="N1094" s="44">
        <v>4.0032140211121712e-001</v>
      </c>
      <c r="O1094" s="44">
        <v>4.52784721946466e-001</v>
      </c>
      <c r="P1094" s="44">
        <v>4.8220747250520656e-001</v>
      </c>
      <c r="Q1094" s="44">
        <v>5.1178550310052736e-001</v>
      </c>
    </row>
    <row r="1095" spans="1:17" x14ac:dyDescent="0.25">
      <c r="A1095" t="s">
        <v>39</v>
      </c>
      <c r="B1095" t="s">
        <v>44</v>
      </c>
      <c r="C1095" t="s">
        <v>226</v>
      </c>
      <c r="D1095" t="s">
        <v>219</v>
      </c>
      <c r="E1095" t="s">
        <v>35</v>
      </c>
      <c r="F1095" t="s">
        <v>28</v>
      </c>
      <c r="G1095" t="s">
        <v>30</v>
      </c>
      <c r="H1095" s="44">
        <v>1.7927719973396998e-002</v>
      </c>
      <c r="I1095" s="44">
        <v>4.759914175506516e-002</v>
      </c>
      <c r="J1095" s="44">
        <v>9.1128867450906624e-002</v>
      </c>
      <c r="K1095" s="44">
        <v>1.2105691569636552e-001</v>
      </c>
      <c r="L1095" s="44">
        <v>2.2368432835267188e-001</v>
      </c>
      <c r="M1095" s="44">
        <v>2.8471280860793952e-001</v>
      </c>
      <c r="N1095" s="44">
        <v>3.5743593678945548e-001</v>
      </c>
      <c r="O1095" s="44">
        <v>4.0340871142591072e-001</v>
      </c>
      <c r="P1095" s="44">
        <v>4.600233573647816e-001</v>
      </c>
      <c r="Q1095" s="44">
        <v>5.4632867992588312e-001</v>
      </c>
    </row>
    <row r="1096" spans="1:17" x14ac:dyDescent="0.25">
      <c r="A1096" t="s">
        <v>39</v>
      </c>
      <c r="B1096" t="s">
        <v>44</v>
      </c>
      <c r="C1096" t="s">
        <v>226</v>
      </c>
      <c r="D1096" t="s">
        <v>219</v>
      </c>
      <c r="E1096" t="s">
        <v>35</v>
      </c>
      <c r="F1096" t="s">
        <v>28</v>
      </c>
      <c r="G1096" t="s">
        <v>31</v>
      </c>
      <c r="H1096" s="44">
        <v>9.89e+002</v>
      </c>
      <c r="I1096" s="44">
        <v>9.61e+002</v>
      </c>
      <c r="J1096" s="44">
        <v>9.32e+002</v>
      </c>
      <c r="K1096" s="44">
        <v>9.02e+002</v>
      </c>
      <c r="L1096" s="44">
        <v>8.77e+002</v>
      </c>
      <c r="M1096" s="44">
        <v>8.4e+002</v>
      </c>
      <c r="N1096" s="44">
        <v>7.91e+002</v>
      </c>
      <c r="O1096" s="44">
        <v>7.43e+002</v>
      </c>
      <c r="P1096" s="44">
        <v>6.96e+002</v>
      </c>
      <c r="Q1096" s="44">
        <v>6.55e+002</v>
      </c>
    </row>
    <row r="1097" spans="1:17" x14ac:dyDescent="0.25">
      <c r="A1097" t="s">
        <v>39</v>
      </c>
      <c r="B1097" t="s">
        <v>44</v>
      </c>
      <c r="C1097" t="s">
        <v>248</v>
      </c>
      <c r="D1097" t="s">
        <v>244</v>
      </c>
      <c r="E1097" t="s">
        <v>33</v>
      </c>
      <c r="F1097" t="s">
        <v>28</v>
      </c>
      <c r="G1097" t="s">
        <v>29</v>
      </c>
      <c r="H1097" s="44">
        <v>4.1101779233368128e-001</v>
      </c>
      <c r="I1097" s="44">
        <v>5.4335037469477848e-001</v>
      </c>
      <c r="J1097" s="44">
        <v>5.5241218933036128e-001</v>
      </c>
      <c r="K1097" s="44">
        <v>5.663020636887764e-001</v>
      </c>
      <c r="L1097" s="44">
        <v>7.2829760480223904e-001</v>
      </c>
      <c r="M1097" s="44">
        <v>7.3628817701534144e-001</v>
      </c>
      <c r="N1097" s="44">
        <v>7.498707627107344e-001</v>
      </c>
      <c r="O1097" s="44">
        <v>7.5536568151130544e-001</v>
      </c>
      <c r="P1097" s="44">
        <v>7.5630141816918912e-001</v>
      </c>
      <c r="Q1097" s="44">
        <v>7.7199127855023776e-001</v>
      </c>
    </row>
    <row r="1098" spans="1:17" x14ac:dyDescent="0.25">
      <c r="A1098" t="s">
        <v>39</v>
      </c>
      <c r="B1098" t="s">
        <v>44</v>
      </c>
      <c r="C1098" t="s">
        <v>248</v>
      </c>
      <c r="D1098" t="s">
        <v>244</v>
      </c>
      <c r="E1098" t="s">
        <v>33</v>
      </c>
      <c r="F1098" t="s">
        <v>28</v>
      </c>
      <c r="G1098" t="s">
        <v>30</v>
      </c>
      <c r="H1098" s="44">
        <v>3.360044896655918e+001</v>
      </c>
      <c r="I1098" s="44">
        <v>5.5904631178766952e+001</v>
      </c>
      <c r="J1098" s="44">
        <v>8.4827042011677744e+001</v>
      </c>
      <c r="K1098" s="44">
        <v>1.1171684581398196e+002</v>
      </c>
      <c r="L1098" s="44">
        <v>1.1074551519084888e+002</v>
      </c>
      <c r="M1098" s="44">
        <v>1.3383333490322016e+002</v>
      </c>
      <c r="N1098" s="44">
        <v>1.530211670871271e+002</v>
      </c>
      <c r="O1098" s="44">
        <v>1.7555981204913898e+002</v>
      </c>
      <c r="P1098" s="44">
        <v>1.9897313029395004e+002</v>
      </c>
      <c r="Q1098" s="44">
        <v>2.1820050674951936e+002</v>
      </c>
    </row>
    <row r="1099" spans="1:17" x14ac:dyDescent="0.25">
      <c r="A1099" t="s">
        <v>39</v>
      </c>
      <c r="B1099" t="s">
        <v>44</v>
      </c>
      <c r="C1099" t="s">
        <v>248</v>
      </c>
      <c r="D1099" t="s">
        <v>244</v>
      </c>
      <c r="E1099" t="s">
        <v>33</v>
      </c>
      <c r="F1099" t="s">
        <v>28</v>
      </c>
      <c r="G1099" t="s">
        <v>31</v>
      </c>
      <c r="H1099" s="44">
        <v>3.04e+002</v>
      </c>
      <c r="I1099" s="44">
        <v>2.03e+002</v>
      </c>
      <c r="J1099" s="44">
        <v>1.54e+002</v>
      </c>
      <c r="K1099" s="44">
        <v>1.25e+002</v>
      </c>
      <c r="L1099" s="44">
        <v>1.03e+002</v>
      </c>
      <c r="M1099" s="44">
        <v>8.9e+001</v>
      </c>
      <c r="N1099" s="44">
        <v>7.8e+001</v>
      </c>
      <c r="O1099" s="44">
        <v>6.9e+001</v>
      </c>
      <c r="P1099" s="44">
        <v>6.2e+001</v>
      </c>
      <c r="Q1099" s="44">
        <v>5.6e+001</v>
      </c>
    </row>
    <row r="1100" spans="1:17" x14ac:dyDescent="0.25">
      <c r="A1100" t="s">
        <v>39</v>
      </c>
      <c r="B1100" t="s">
        <v>44</v>
      </c>
      <c r="C1100" t="s">
        <v>249</v>
      </c>
      <c r="D1100" t="s">
        <v>244</v>
      </c>
      <c r="E1100" t="s">
        <v>34</v>
      </c>
      <c r="F1100" t="s">
        <v>28</v>
      </c>
      <c r="G1100" t="s">
        <v>29</v>
      </c>
      <c r="H1100" s="44">
        <v>2.4477814085277344e-001</v>
      </c>
      <c r="I1100" s="44">
        <v>5.015784061839156e-001</v>
      </c>
      <c r="J1100" s="44">
        <v>5.1278476674048248e-001</v>
      </c>
      <c r="K1100" s="44">
        <v>5.7637739844293512e-001</v>
      </c>
      <c r="L1100" s="44">
        <v>6.0356460194323648e-001</v>
      </c>
      <c r="M1100" s="44">
        <v>6.22097132261846e-001</v>
      </c>
      <c r="N1100" s="44">
        <v>6.22097132261846e-001</v>
      </c>
      <c r="O1100" s="44">
        <v>7.3346415119440576e-001</v>
      </c>
      <c r="P1100" s="44">
        <v>7.3346415119440576e-001</v>
      </c>
      <c r="Q1100" s="44">
        <v>7.360269248286944e-001</v>
      </c>
    </row>
    <row r="1101" spans="1:17" x14ac:dyDescent="0.25">
      <c r="A1101" t="s">
        <v>39</v>
      </c>
      <c r="B1101" t="s">
        <v>44</v>
      </c>
      <c r="C1101" t="s">
        <v>249</v>
      </c>
      <c r="D1101" t="s">
        <v>244</v>
      </c>
      <c r="E1101" t="s">
        <v>34</v>
      </c>
      <c r="F1101" t="s">
        <v>28</v>
      </c>
      <c r="G1101" t="s">
        <v>30</v>
      </c>
      <c r="H1101" s="44">
        <v>2.1444454299441788e+002</v>
      </c>
      <c r="I1101" s="44">
        <v>2.1950723588601608e+002</v>
      </c>
      <c r="J1101" s="44">
        <v>3.3220585299676244e+002</v>
      </c>
      <c r="K1101" s="44">
        <v>3.9144172865745664e+002</v>
      </c>
      <c r="L1101" s="44">
        <v>4.7637923209619912e+002</v>
      </c>
      <c r="M1101" s="44">
        <v>5.6197792524477592e+002</v>
      </c>
      <c r="N1101" s="44">
        <v>6.6252551639438e+002</v>
      </c>
      <c r="O1101" s="44">
        <v>6.483415123999108e+002</v>
      </c>
      <c r="P1101" s="44">
        <v>7.3518703970314256e+002</v>
      </c>
      <c r="Q1101" s="44">
        <v>8.1808263743408688e+002</v>
      </c>
    </row>
    <row r="1102" spans="1:17" x14ac:dyDescent="0.25">
      <c r="A1102" t="s">
        <v>39</v>
      </c>
      <c r="B1102" t="s">
        <v>44</v>
      </c>
      <c r="C1102" t="s">
        <v>249</v>
      </c>
      <c r="D1102" t="s">
        <v>244</v>
      </c>
      <c r="E1102" t="s">
        <v>34</v>
      </c>
      <c r="F1102" t="s">
        <v>28</v>
      </c>
      <c r="G1102" t="s">
        <v>31</v>
      </c>
      <c r="H1102" s="44">
        <v>3.1e+002</v>
      </c>
      <c r="I1102" s="44">
        <v>2.23e+002</v>
      </c>
      <c r="J1102" s="44">
        <v>1.73e+002</v>
      </c>
      <c r="K1102" s="44">
        <v>1.45e+002</v>
      </c>
      <c r="L1102" s="44">
        <v>1.22e+002</v>
      </c>
      <c r="M1102" s="44">
        <v>1.06e+002</v>
      </c>
      <c r="N1102" s="44">
        <v>9.3e+001</v>
      </c>
      <c r="O1102" s="44">
        <v>8.2e+001</v>
      </c>
      <c r="P1102" s="44">
        <v>7.3e+001</v>
      </c>
      <c r="Q1102" s="44">
        <v>6.6e+001</v>
      </c>
    </row>
    <row r="1103" spans="1:17" x14ac:dyDescent="0.25">
      <c r="A1103" t="s">
        <v>39</v>
      </c>
      <c r="B1103" t="s">
        <v>44</v>
      </c>
      <c r="C1103" t="s">
        <v>250</v>
      </c>
      <c r="D1103" t="s">
        <v>244</v>
      </c>
      <c r="E1103" t="s">
        <v>35</v>
      </c>
      <c r="F1103" t="s">
        <v>28</v>
      </c>
      <c r="G1103" t="s">
        <v>29</v>
      </c>
      <c r="H1103" s="44">
        <v>8.3270328121142064e-002</v>
      </c>
      <c r="I1103" s="44">
        <v>1.4230730949932988e-001</v>
      </c>
      <c r="J1103" s="44">
        <v>2.0973508468650748e-001</v>
      </c>
      <c r="K1103" s="44">
        <v>2.6919861204588528e-001</v>
      </c>
      <c r="L1103" s="44">
        <v>3.2456648107151156e-001</v>
      </c>
      <c r="M1103" s="44">
        <v>3.7914269342655712e-001</v>
      </c>
      <c r="N1103" s="44">
        <v>4.3587522617273472e-001</v>
      </c>
      <c r="O1103" s="44">
        <v>4.6155301082111408e-001</v>
      </c>
      <c r="P1103" s="44">
        <v>4.8703973754709968e-001</v>
      </c>
      <c r="Q1103" s="44">
        <v>5.1008439058441216e-001</v>
      </c>
    </row>
    <row r="1104" spans="1:17" x14ac:dyDescent="0.25">
      <c r="A1104" t="s">
        <v>39</v>
      </c>
      <c r="B1104" t="s">
        <v>44</v>
      </c>
      <c r="C1104" t="s">
        <v>250</v>
      </c>
      <c r="D1104" t="s">
        <v>244</v>
      </c>
      <c r="E1104" t="s">
        <v>35</v>
      </c>
      <c r="F1104" t="s">
        <v>28</v>
      </c>
      <c r="G1104" t="s">
        <v>30</v>
      </c>
      <c r="H1104" s="44">
        <v>2.0053636801372652e-001</v>
      </c>
      <c r="I1104" s="44">
        <v>3.7212872766039696e-001</v>
      </c>
      <c r="J1104" s="44">
        <v>4.5090733202493744e-001</v>
      </c>
      <c r="K1104" s="44">
        <v>5.2603266732808896e-001</v>
      </c>
      <c r="L1104" s="44">
        <v>6.037799814414208e-001</v>
      </c>
      <c r="M1104" s="44">
        <v>6.749200201480412e-001</v>
      </c>
      <c r="N1104" s="44">
        <v>7.9358287767811216e-001</v>
      </c>
      <c r="O1104" s="44">
        <v>9.6037715301021856e-001</v>
      </c>
      <c r="P1104" s="44">
        <v>1.1268306375214904e+000</v>
      </c>
      <c r="Q1104" s="44">
        <v>1.2877144678588898e+000</v>
      </c>
    </row>
    <row r="1105" spans="1:17" x14ac:dyDescent="0.25">
      <c r="A1105" t="s">
        <v>39</v>
      </c>
      <c r="B1105" t="s">
        <v>44</v>
      </c>
      <c r="C1105" t="s">
        <v>250</v>
      </c>
      <c r="D1105" t="s">
        <v>244</v>
      </c>
      <c r="E1105" t="s">
        <v>35</v>
      </c>
      <c r="F1105" t="s">
        <v>28</v>
      </c>
      <c r="G1105" t="s">
        <v>31</v>
      </c>
      <c r="H1105" s="44">
        <v>9.64e+002</v>
      </c>
      <c r="I1105" s="44">
        <v>9.32e+002</v>
      </c>
      <c r="J1105" s="44">
        <v>9.04e+002</v>
      </c>
      <c r="K1105" s="44">
        <v>8.38e+002</v>
      </c>
      <c r="L1105" s="44">
        <v>7.76e+002</v>
      </c>
      <c r="M1105" s="44">
        <v>7.21e+002</v>
      </c>
      <c r="N1105" s="44">
        <v>6.9e+002</v>
      </c>
      <c r="O1105" s="44">
        <v>6.33e+002</v>
      </c>
      <c r="P1105" s="44">
        <v>5.92e+002</v>
      </c>
      <c r="Q1105" s="44">
        <v>5.43e+002</v>
      </c>
    </row>
    <row r="1106" spans="1:17" x14ac:dyDescent="0.25">
      <c r="A1106" t="s">
        <v>39</v>
      </c>
      <c r="B1106" t="s">
        <v>44</v>
      </c>
      <c r="C1106" t="s">
        <v>283</v>
      </c>
      <c r="D1106" t="s">
        <v>282</v>
      </c>
      <c r="E1106" t="s">
        <v>33</v>
      </c>
      <c r="F1106" t="s">
        <v>28</v>
      </c>
      <c r="G1106" t="s">
        <v>29</v>
      </c>
      <c r="H1106" s="44">
        <v>0.e+000</v>
      </c>
      <c r="I1106" s="44">
        <v>0.e+000</v>
      </c>
      <c r="J1106" s="44">
        <v>1.e+000</v>
      </c>
      <c r="K1106" s="44">
        <v>1.e+000</v>
      </c>
      <c r="L1106" s="44">
        <v>1.e+000</v>
      </c>
      <c r="M1106" s="44">
        <v>1.e+000</v>
      </c>
      <c r="N1106" s="44">
        <v>1.e+000</v>
      </c>
      <c r="O1106" s="44">
        <v>1.e+000</v>
      </c>
      <c r="P1106" s="44">
        <v>1.e+000</v>
      </c>
      <c r="Q1106" s="44">
        <v>1.e+000</v>
      </c>
    </row>
    <row r="1107" spans="1:17" x14ac:dyDescent="0.25">
      <c r="A1107" t="s">
        <v>39</v>
      </c>
      <c r="B1107" t="s">
        <v>44</v>
      </c>
      <c r="C1107" t="s">
        <v>283</v>
      </c>
      <c r="D1107" t="s">
        <v>282</v>
      </c>
      <c r="E1107" t="s">
        <v>33</v>
      </c>
      <c r="F1107" t="s">
        <v>28</v>
      </c>
      <c r="G1107" t="s">
        <v>30</v>
      </c>
      <c r="J1107" s="44">
        <v>6.4547912775292112e+001</v>
      </c>
      <c r="K1107" s="44">
        <v>8.4790995178315456e+001</v>
      </c>
      <c r="L1107" s="44">
        <v>1.1011286434125362e+002</v>
      </c>
      <c r="M1107" s="44">
        <v>1.345611398288519e+002</v>
      </c>
      <c r="N1107" s="44">
        <v>1.5464842969462662e+002</v>
      </c>
      <c r="O1107" s="44">
        <v>1.7970485643542852e+002</v>
      </c>
      <c r="P1107" s="44">
        <v>2.0972925806871984e+002</v>
      </c>
      <c r="Q1107" s="44">
        <v>2.2888050041266676e+002</v>
      </c>
    </row>
    <row r="1108" spans="1:17" x14ac:dyDescent="0.25">
      <c r="A1108" t="s">
        <v>39</v>
      </c>
      <c r="B1108" t="s">
        <v>44</v>
      </c>
      <c r="C1108" t="s">
        <v>283</v>
      </c>
      <c r="D1108" t="s">
        <v>282</v>
      </c>
      <c r="E1108" t="s">
        <v>33</v>
      </c>
      <c r="F1108" t="s">
        <v>28</v>
      </c>
      <c r="G1108" t="s">
        <v>31</v>
      </c>
      <c r="H1108" s="44">
        <v>4.14e+002</v>
      </c>
      <c r="I1108" s="44">
        <v>2.84e+002</v>
      </c>
      <c r="J1108" s="44">
        <v>1.93e+002</v>
      </c>
      <c r="K1108" s="44">
        <v>1.55e+002</v>
      </c>
      <c r="L1108" s="44">
        <v>1.38e+002</v>
      </c>
      <c r="M1108" s="44">
        <v>1.27e+002</v>
      </c>
      <c r="N1108" s="44">
        <v>9.5e+001</v>
      </c>
      <c r="O1108" s="44">
        <v>8.9e+001</v>
      </c>
      <c r="P1108" s="44">
        <v>7.7e+001</v>
      </c>
      <c r="Q1108" s="44">
        <v>7.2e+001</v>
      </c>
    </row>
    <row r="1109" spans="1:17" x14ac:dyDescent="0.25">
      <c r="A1109" t="s">
        <v>39</v>
      </c>
      <c r="B1109" t="s">
        <v>44</v>
      </c>
      <c r="C1109" t="s">
        <v>284</v>
      </c>
      <c r="D1109" t="s">
        <v>282</v>
      </c>
      <c r="E1109" t="s">
        <v>34</v>
      </c>
      <c r="F1109" t="s">
        <v>28</v>
      </c>
      <c r="G1109" t="s">
        <v>29</v>
      </c>
      <c r="H1109" s="44">
        <v>1.e+000</v>
      </c>
      <c r="I1109" s="44">
        <v>1.e+000</v>
      </c>
      <c r="J1109" s="44">
        <v>1.e+000</v>
      </c>
      <c r="K1109" s="44">
        <v>1.e+000</v>
      </c>
      <c r="L1109" s="44">
        <v>1.e+000</v>
      </c>
      <c r="M1109" s="44">
        <v>1.e+000</v>
      </c>
      <c r="N1109" s="44">
        <v>1.e+000</v>
      </c>
      <c r="O1109" s="44">
        <v>1.e+000</v>
      </c>
      <c r="P1109" s="44">
        <v>1.e+000</v>
      </c>
      <c r="Q1109" s="44">
        <v>1.e+000</v>
      </c>
    </row>
    <row r="1110" spans="1:17" x14ac:dyDescent="0.25">
      <c r="A1110" t="s">
        <v>39</v>
      </c>
      <c r="B1110" t="s">
        <v>44</v>
      </c>
      <c r="C1110" t="s">
        <v>284</v>
      </c>
      <c r="D1110" t="s">
        <v>282</v>
      </c>
      <c r="E1110" t="s">
        <v>34</v>
      </c>
      <c r="F1110" t="s">
        <v>28</v>
      </c>
      <c r="G1110" t="s">
        <v>30</v>
      </c>
      <c r="H1110" s="44">
        <v>4.9149648674965136e+001</v>
      </c>
      <c r="I1110" s="44">
        <v>1.0246270954498802e+002</v>
      </c>
      <c r="J1110" s="44">
        <v>1.5603464564856972e+002</v>
      </c>
      <c r="K1110" s="44">
        <v>2.1139347088081272e+002</v>
      </c>
      <c r="L1110" s="44">
        <v>2.5944588015474088e+002</v>
      </c>
      <c r="M1110" s="44">
        <v>3.0754998815758296e+002</v>
      </c>
      <c r="N1110" s="44">
        <v>3.6188822074265112e+002</v>
      </c>
      <c r="O1110" s="44">
        <v>4.1488652332956128e+002</v>
      </c>
      <c r="P1110" s="44">
        <v>4.659435511460828e+002</v>
      </c>
      <c r="Q1110" s="44">
        <v>5.1872646648596008e+002</v>
      </c>
    </row>
    <row r="1111" spans="1:17" x14ac:dyDescent="0.25">
      <c r="A1111" t="s">
        <v>39</v>
      </c>
      <c r="B1111" t="s">
        <v>44</v>
      </c>
      <c r="C1111" t="s">
        <v>284</v>
      </c>
      <c r="D1111" t="s">
        <v>282</v>
      </c>
      <c r="E1111" t="s">
        <v>34</v>
      </c>
      <c r="F1111" t="s">
        <v>28</v>
      </c>
      <c r="G1111" t="s">
        <v>31</v>
      </c>
      <c r="H1111" s="44">
        <v>3.55e+002</v>
      </c>
      <c r="I1111" s="44">
        <v>2.41e+002</v>
      </c>
      <c r="J1111" s="44">
        <v>1.94e+002</v>
      </c>
      <c r="K1111" s="44">
        <v>1.68e+002</v>
      </c>
      <c r="L1111" s="44">
        <v>1.29e+002</v>
      </c>
      <c r="M1111" s="44">
        <v>1.13e+002</v>
      </c>
      <c r="N1111" s="44">
        <v>1.01e+002</v>
      </c>
      <c r="O1111" s="44">
        <v>9.2e+001</v>
      </c>
      <c r="P1111" s="44">
        <v>8.2e+001</v>
      </c>
      <c r="Q1111" s="44">
        <v>7.3e+001</v>
      </c>
    </row>
    <row r="1112" spans="1:17" x14ac:dyDescent="0.25">
      <c r="A1112" t="s">
        <v>39</v>
      </c>
      <c r="B1112" t="s">
        <v>44</v>
      </c>
      <c r="C1112" t="s">
        <v>285</v>
      </c>
      <c r="D1112" t="s">
        <v>282</v>
      </c>
      <c r="E1112" t="s">
        <v>35</v>
      </c>
      <c r="F1112" t="s">
        <v>28</v>
      </c>
      <c r="G1112" t="s">
        <v>29</v>
      </c>
      <c r="H1112" s="44">
        <v>3.270977726936276e-001</v>
      </c>
      <c r="I1112" s="44">
        <v>3.270977726936276e-001</v>
      </c>
      <c r="J1112" s="44">
        <v>6.1419898466530584e-001</v>
      </c>
      <c r="K1112" s="44">
        <v>6.1419898466530584e-001</v>
      </c>
      <c r="L1112" s="44">
        <v>7.7120950437012608e-001</v>
      </c>
      <c r="M1112" s="44">
        <v>7.7120950437012608e-001</v>
      </c>
      <c r="N1112" s="44">
        <v>7.7120950437012608e-001</v>
      </c>
      <c r="O1112" s="44">
        <v>7.7120950437012608e-001</v>
      </c>
      <c r="P1112" s="44">
        <v>7.7120950437012608e-001</v>
      </c>
      <c r="Q1112" s="44">
        <v>7.7120950437012608e-001</v>
      </c>
    </row>
    <row r="1113" spans="1:17" x14ac:dyDescent="0.25">
      <c r="A1113" t="s">
        <v>39</v>
      </c>
      <c r="B1113" t="s">
        <v>44</v>
      </c>
      <c r="C1113" t="s">
        <v>285</v>
      </c>
      <c r="D1113" t="s">
        <v>282</v>
      </c>
      <c r="E1113" t="s">
        <v>35</v>
      </c>
      <c r="F1113" t="s">
        <v>28</v>
      </c>
      <c r="G1113" t="s">
        <v>30</v>
      </c>
      <c r="H1113" s="44">
        <v>0.e+000</v>
      </c>
      <c r="I1113" s="44">
        <v>0.e+000</v>
      </c>
      <c r="J1113" s="44">
        <v>7.8266797324357744e-002</v>
      </c>
      <c r="K1113" s="44">
        <v>3.1057170855219512e-001</v>
      </c>
      <c r="L1113" s="44">
        <v>3.069458111363714e-001</v>
      </c>
      <c r="M1113" s="44">
        <v>3.069458111363714e-001</v>
      </c>
      <c r="N1113" s="44">
        <v>7.179067073200288e-001</v>
      </c>
      <c r="O1113" s="44">
        <v>1.4808843560497732e+000</v>
      </c>
      <c r="P1113" s="44">
        <v>1.4808843560497732e+000</v>
      </c>
      <c r="Q1113" s="44">
        <v>1.4808843560497732e+000</v>
      </c>
    </row>
    <row r="1114" spans="1:17" x14ac:dyDescent="0.25">
      <c r="A1114" t="s">
        <v>39</v>
      </c>
      <c r="B1114" t="s">
        <v>44</v>
      </c>
      <c r="C1114" t="s">
        <v>285</v>
      </c>
      <c r="D1114" t="s">
        <v>282</v>
      </c>
      <c r="E1114" t="s">
        <v>35</v>
      </c>
      <c r="F1114" t="s">
        <v>28</v>
      </c>
      <c r="G1114" t="s">
        <v>31</v>
      </c>
      <c r="H1114" s="44">
        <v>9.92e+002</v>
      </c>
      <c r="I1114" s="44">
        <v>9.86e+002</v>
      </c>
      <c r="J1114" s="44">
        <v>9.39e+002</v>
      </c>
      <c r="K1114" s="44">
        <v>8.7e+002</v>
      </c>
      <c r="L1114" s="44">
        <v>8.52e+002</v>
      </c>
      <c r="M1114" s="44">
        <v>8.43e+002</v>
      </c>
      <c r="N1114" s="44">
        <v>8.35e+002</v>
      </c>
      <c r="O1114" s="44">
        <v>8.24e+002</v>
      </c>
      <c r="P1114" s="44">
        <v>8.24e+002</v>
      </c>
      <c r="Q1114" s="44">
        <v>8.24e+002</v>
      </c>
    </row>
    <row r="1115" spans="1:17" x14ac:dyDescent="0.25">
      <c r="A1115" t="s">
        <v>40</v>
      </c>
      <c r="B1115" t="s">
        <v>44</v>
      </c>
      <c r="C1115" t="s">
        <v>119</v>
      </c>
      <c r="D1115" t="s">
        <v>114</v>
      </c>
      <c r="E1115" t="s">
        <v>33</v>
      </c>
      <c r="F1115" t="s">
        <v>28</v>
      </c>
      <c r="G1115" t="s">
        <v>29</v>
      </c>
      <c r="H1115" s="44">
        <v>2.683384110616358e-001</v>
      </c>
      <c r="I1115" s="44">
        <v>5.3903770784416912e-001</v>
      </c>
      <c r="J1115" s="44">
        <v>5.7397159420033504e-001</v>
      </c>
      <c r="K1115" s="44">
        <v>5.7767487209873048e-001</v>
      </c>
      <c r="L1115" s="44">
        <v>6.1413649876999576e-001</v>
      </c>
      <c r="M1115" s="44">
        <v>8.466244161349424e-001</v>
      </c>
      <c r="N1115" s="44">
        <v>8.5135355728399744e-001</v>
      </c>
      <c r="O1115" s="44">
        <v>8.5429407048093248e-001</v>
      </c>
      <c r="P1115" s="44">
        <v>8.560370062480376e-001</v>
      </c>
      <c r="Q1115" s="44">
        <v>8.560370062480376e-001</v>
      </c>
    </row>
    <row r="1116" spans="1:17" x14ac:dyDescent="0.25">
      <c r="A1116" t="s">
        <v>40</v>
      </c>
      <c r="B1116" t="s">
        <v>44</v>
      </c>
      <c r="C1116" t="s">
        <v>119</v>
      </c>
      <c r="D1116" t="s">
        <v>114</v>
      </c>
      <c r="E1116" t="s">
        <v>33</v>
      </c>
      <c r="F1116" t="s">
        <v>28</v>
      </c>
      <c r="G1116" t="s">
        <v>30</v>
      </c>
      <c r="H1116" s="44">
        <v>3.1254156710884072e+001</v>
      </c>
      <c r="I1116" s="44">
        <v>3.3743338161817336e+001</v>
      </c>
      <c r="J1116" s="44">
        <v>4.909291490841016e+001</v>
      </c>
      <c r="K1116" s="44">
        <v>6.5922138532794192e+001</v>
      </c>
      <c r="L1116" s="44">
        <v>7.931055421920968e+001</v>
      </c>
      <c r="M1116" s="44">
        <v>6.9863976850420176e+001</v>
      </c>
      <c r="N1116" s="44">
        <v>8.1966286987156192e+001</v>
      </c>
      <c r="O1116" s="44">
        <v>9.4027506978431392e+001</v>
      </c>
      <c r="P1116" s="44">
        <v>1.0631794026447582e+002</v>
      </c>
      <c r="Q1116" s="44">
        <v>1.1891603373647596e+002</v>
      </c>
    </row>
    <row r="1117" spans="1:17" x14ac:dyDescent="0.25">
      <c r="A1117" t="s">
        <v>40</v>
      </c>
      <c r="B1117" t="s">
        <v>44</v>
      </c>
      <c r="C1117" t="s">
        <v>119</v>
      </c>
      <c r="D1117" t="s">
        <v>114</v>
      </c>
      <c r="E1117" t="s">
        <v>33</v>
      </c>
      <c r="F1117" t="s">
        <v>28</v>
      </c>
      <c r="G1117" t="s">
        <v>31</v>
      </c>
      <c r="H1117" s="44">
        <v>2.45e+002</v>
      </c>
      <c r="I1117" s="44">
        <v>1.685e+002</v>
      </c>
      <c r="J1117" s="44">
        <v>1.305e+002</v>
      </c>
      <c r="K1117" s="44">
        <v>1.07e+002</v>
      </c>
      <c r="L1117" s="44">
        <v>8.9e+001</v>
      </c>
      <c r="M1117" s="44">
        <v>7.65e+001</v>
      </c>
      <c r="N1117" s="44">
        <v>6.75e+001</v>
      </c>
      <c r="O1117" s="44">
        <v>5.9e+001</v>
      </c>
      <c r="P1117" s="44">
        <v>5.25e+001</v>
      </c>
      <c r="Q1117" s="44">
        <v>4.7e+001</v>
      </c>
    </row>
    <row r="1118" spans="1:17" x14ac:dyDescent="0.25">
      <c r="A1118" t="s">
        <v>40</v>
      </c>
      <c r="B1118" t="s">
        <v>44</v>
      </c>
      <c r="C1118" t="s">
        <v>120</v>
      </c>
      <c r="D1118" t="s">
        <v>114</v>
      </c>
      <c r="E1118" t="s">
        <v>34</v>
      </c>
      <c r="F1118" t="s">
        <v>28</v>
      </c>
      <c r="G1118" t="s">
        <v>29</v>
      </c>
      <c r="H1118" s="44">
        <v>3.1366855633461928e-001</v>
      </c>
      <c r="I1118" s="44">
        <v>3.1668067374089844e-001</v>
      </c>
      <c r="J1118" s="44">
        <v>3.7479389635618928e-001</v>
      </c>
      <c r="K1118" s="44">
        <v>3.8575708455965872e-001</v>
      </c>
      <c r="L1118" s="44">
        <v>4.1062099117347136e-001</v>
      </c>
      <c r="M1118" s="44">
        <v>4.7801881330258944e-001</v>
      </c>
      <c r="N1118" s="44">
        <v>4.863997022539272e-001</v>
      </c>
      <c r="O1118" s="44">
        <v>4.8837513292908088e-001</v>
      </c>
      <c r="P1118" s="44">
        <v>5.4080767389270968e-001</v>
      </c>
      <c r="Q1118" s="44">
        <v>5.6024253647709592e-001</v>
      </c>
    </row>
    <row r="1119" spans="1:17" x14ac:dyDescent="0.25">
      <c r="A1119" t="s">
        <v>40</v>
      </c>
      <c r="B1119" t="s">
        <v>44</v>
      </c>
      <c r="C1119" t="s">
        <v>120</v>
      </c>
      <c r="D1119" t="s">
        <v>114</v>
      </c>
      <c r="E1119" t="s">
        <v>34</v>
      </c>
      <c r="F1119" t="s">
        <v>28</v>
      </c>
      <c r="G1119" t="s">
        <v>30</v>
      </c>
      <c r="H1119" s="44">
        <v>1.153787031566002e+002</v>
      </c>
      <c r="I1119" s="44">
        <v>2.331250487709716e+002</v>
      </c>
      <c r="J1119" s="44">
        <v>2.9713186830858796e+002</v>
      </c>
      <c r="K1119" s="44">
        <v>3.8854678209240888e+002</v>
      </c>
      <c r="L1119" s="44">
        <v>4.6010388160423616e+002</v>
      </c>
      <c r="M1119" s="44">
        <v>4.765825829777912e+002</v>
      </c>
      <c r="N1119" s="44">
        <v>5.477478473546356e+002</v>
      </c>
      <c r="O1119" s="44">
        <v>6.2333982749763584e+002</v>
      </c>
      <c r="P1119" s="44">
        <v>6.339452130556952e+002</v>
      </c>
      <c r="Q1119" s="44">
        <v>6.8101939718643952e+002</v>
      </c>
    </row>
    <row r="1120" spans="1:17" x14ac:dyDescent="0.25">
      <c r="A1120" t="s">
        <v>40</v>
      </c>
      <c r="B1120" t="s">
        <v>44</v>
      </c>
      <c r="C1120" t="s">
        <v>120</v>
      </c>
      <c r="D1120" t="s">
        <v>114</v>
      </c>
      <c r="E1120" t="s">
        <v>34</v>
      </c>
      <c r="F1120" t="s">
        <v>28</v>
      </c>
      <c r="G1120" t="s">
        <v>31</v>
      </c>
      <c r="H1120" s="44">
        <v>2.535e+002</v>
      </c>
      <c r="I1120" s="44">
        <v>1.83e+002</v>
      </c>
      <c r="J1120" s="44">
        <v>1.46e+002</v>
      </c>
      <c r="K1120" s="44">
        <v>1.24e+002</v>
      </c>
      <c r="L1120" s="44">
        <v>1.065e+002</v>
      </c>
      <c r="M1120" s="44">
        <v>9.3e+001</v>
      </c>
      <c r="N1120" s="44">
        <v>8.15e+001</v>
      </c>
      <c r="O1120" s="44">
        <v>7.35e+001</v>
      </c>
      <c r="P1120" s="44">
        <v>6.6e+001</v>
      </c>
      <c r="Q1120" s="44">
        <v>6.05e+001</v>
      </c>
    </row>
    <row r="1121" spans="1:17" x14ac:dyDescent="0.25">
      <c r="A1121" t="s">
        <v>40</v>
      </c>
      <c r="B1121" t="s">
        <v>44</v>
      </c>
      <c r="C1121" t="s">
        <v>121</v>
      </c>
      <c r="D1121" t="s">
        <v>114</v>
      </c>
      <c r="E1121" t="s">
        <v>35</v>
      </c>
      <c r="F1121" t="s">
        <v>28</v>
      </c>
      <c r="G1121" t="s">
        <v>29</v>
      </c>
      <c r="H1121" s="44">
        <v>1.8428853933038988e-001</v>
      </c>
      <c r="I1121" s="44">
        <v>2.01959731885981e-001</v>
      </c>
      <c r="J1121" s="44">
        <v>2.9736795958291148e-001</v>
      </c>
      <c r="K1121" s="44">
        <v>3.475734991846844e-001</v>
      </c>
      <c r="L1121" s="44">
        <v>4.1267309078326496e-001</v>
      </c>
      <c r="M1121" s="44">
        <v>4.6464784582435192e-001</v>
      </c>
      <c r="N1121" s="44">
        <v>5.0843454967626808e-001</v>
      </c>
      <c r="O1121" s="44">
        <v>5.2897642347613112e-001</v>
      </c>
      <c r="P1121" s="44">
        <v>5.7537333047824208e-001</v>
      </c>
      <c r="Q1121" s="44">
        <v>6.052821770794844e-001</v>
      </c>
    </row>
    <row r="1122" spans="1:17" x14ac:dyDescent="0.25">
      <c r="A1122" t="s">
        <v>40</v>
      </c>
      <c r="B1122" t="s">
        <v>44</v>
      </c>
      <c r="C1122" t="s">
        <v>121</v>
      </c>
      <c r="D1122" t="s">
        <v>114</v>
      </c>
      <c r="E1122" t="s">
        <v>35</v>
      </c>
      <c r="F1122" t="s">
        <v>28</v>
      </c>
      <c r="G1122" t="s">
        <v>30</v>
      </c>
      <c r="H1122" s="44">
        <v>0.e+000</v>
      </c>
      <c r="I1122" s="44">
        <v>0.e+000</v>
      </c>
      <c r="J1122" s="44">
        <v>1.8329760894106048e-003</v>
      </c>
      <c r="K1122" s="44">
        <v>8.1873932063042848e-003</v>
      </c>
      <c r="L1122" s="44">
        <v>1.34896652929925e-002</v>
      </c>
      <c r="M1122" s="44">
        <v>3.8222642121507808e-002</v>
      </c>
      <c r="N1122" s="44">
        <v>7.6523100209948e-002</v>
      </c>
      <c r="O1122" s="44">
        <v>1.3740462780039382e-001</v>
      </c>
      <c r="P1122" s="44">
        <v>1.9003862130384592e-001</v>
      </c>
      <c r="Q1122" s="44">
        <v>2.4620088049120304e-001</v>
      </c>
    </row>
    <row r="1123" spans="1:17" x14ac:dyDescent="0.25">
      <c r="A1123" t="s">
        <v>40</v>
      </c>
      <c r="B1123" t="s">
        <v>44</v>
      </c>
      <c r="C1123" t="s">
        <v>121</v>
      </c>
      <c r="D1123" t="s">
        <v>114</v>
      </c>
      <c r="E1123" t="s">
        <v>35</v>
      </c>
      <c r="F1123" t="s">
        <v>28</v>
      </c>
      <c r="G1123" t="s">
        <v>31</v>
      </c>
      <c r="H1123" s="44">
        <v>9.96e+002</v>
      </c>
      <c r="I1123" s="44">
        <v>9.95e+002</v>
      </c>
      <c r="J1123" s="44">
        <v>9.635e+002</v>
      </c>
      <c r="K1123" s="44">
        <v>9.115e+002</v>
      </c>
      <c r="L1123" s="44">
        <v>8.61e+002</v>
      </c>
      <c r="M1123" s="44">
        <v>7.875e+002</v>
      </c>
      <c r="N1123" s="44">
        <v>7.36e+002</v>
      </c>
      <c r="O1123" s="44">
        <v>6.86e+002</v>
      </c>
      <c r="P1123" s="44">
        <v>6.305e+002</v>
      </c>
      <c r="Q1123" s="44">
        <v>5.65e+002</v>
      </c>
    </row>
    <row r="1124" spans="1:17" x14ac:dyDescent="0.25">
      <c r="A1124" t="s">
        <v>40</v>
      </c>
      <c r="B1124" t="s">
        <v>44</v>
      </c>
      <c r="C1124" t="s">
        <v>144</v>
      </c>
      <c r="D1124" t="s">
        <v>139</v>
      </c>
      <c r="E1124" t="s">
        <v>33</v>
      </c>
      <c r="F1124" t="s">
        <v>28</v>
      </c>
      <c r="G1124" t="s">
        <v>29</v>
      </c>
      <c r="H1124" s="44">
        <v>4.2930997808828656e-001</v>
      </c>
      <c r="I1124" s="44">
        <v>4.55060679169852e-001</v>
      </c>
      <c r="J1124" s="44">
        <v>5.7195198377275608e-001</v>
      </c>
      <c r="K1124" s="44">
        <v>6.0615748333304752e-001</v>
      </c>
      <c r="L1124" s="44">
        <v>6.1786880229906008e-001</v>
      </c>
      <c r="M1124" s="44">
        <v>6.5342321257671576e-001</v>
      </c>
      <c r="N1124" s="44">
        <v>6.7563804364471576e-001</v>
      </c>
      <c r="O1124" s="44">
        <v>6.8328412750132144e-001</v>
      </c>
      <c r="P1124" s="44">
        <v>6.8492923596625904e-001</v>
      </c>
      <c r="Q1124" s="44">
        <v>7.2190897567929184e-001</v>
      </c>
    </row>
    <row r="1125" spans="1:17" x14ac:dyDescent="0.25">
      <c r="A1125" t="s">
        <v>40</v>
      </c>
      <c r="B1125" t="s">
        <v>44</v>
      </c>
      <c r="C1125" t="s">
        <v>144</v>
      </c>
      <c r="D1125" t="s">
        <v>139</v>
      </c>
      <c r="E1125" t="s">
        <v>33</v>
      </c>
      <c r="F1125" t="s">
        <v>28</v>
      </c>
      <c r="G1125" t="s">
        <v>30</v>
      </c>
      <c r="H1125" s="44">
        <v>1.6463605098331212e+001</v>
      </c>
      <c r="I1125" s="44">
        <v>3.5756413354467944e+001</v>
      </c>
      <c r="J1125" s="44">
        <v>4.581910339023172e+001</v>
      </c>
      <c r="K1125" s="44">
        <v>5.8602412616603024e+001</v>
      </c>
      <c r="L1125" s="44">
        <v>7.4054823126230752e+001</v>
      </c>
      <c r="M1125" s="44">
        <v>8.5499382667305472e+001</v>
      </c>
      <c r="N1125" s="44">
        <v>9.7831485638432176e+001</v>
      </c>
      <c r="O1125" s="44">
        <v>1.117553768116261e+002</v>
      </c>
      <c r="P1125" s="44">
        <v>1.266495739410682e+002</v>
      </c>
      <c r="Q1125" s="44">
        <v>1.3458713402426196e+002</v>
      </c>
    </row>
    <row r="1126" spans="1:17" x14ac:dyDescent="0.25">
      <c r="A1126" t="s">
        <v>40</v>
      </c>
      <c r="B1126" t="s">
        <v>44</v>
      </c>
      <c r="C1126" t="s">
        <v>144</v>
      </c>
      <c r="D1126" t="s">
        <v>139</v>
      </c>
      <c r="E1126" t="s">
        <v>33</v>
      </c>
      <c r="F1126" t="s">
        <v>28</v>
      </c>
      <c r="G1126" t="s">
        <v>31</v>
      </c>
      <c r="H1126" s="44">
        <v>2.61e+002</v>
      </c>
      <c r="I1126" s="44">
        <v>1.73e+002</v>
      </c>
      <c r="J1126" s="44">
        <v>1.325e+002</v>
      </c>
      <c r="K1126" s="44">
        <v>1.08e+002</v>
      </c>
      <c r="L1126" s="44">
        <v>9.2e+001</v>
      </c>
      <c r="M1126" s="44">
        <v>7.9e+001</v>
      </c>
      <c r="N1126" s="44">
        <v>6.9e+001</v>
      </c>
      <c r="O1126" s="44">
        <v>6.e+001</v>
      </c>
      <c r="P1126" s="44">
        <v>5.35e+001</v>
      </c>
      <c r="Q1126" s="44">
        <v>4.75e+001</v>
      </c>
    </row>
    <row r="1127" spans="1:17" x14ac:dyDescent="0.25">
      <c r="A1127" t="s">
        <v>40</v>
      </c>
      <c r="B1127" t="s">
        <v>44</v>
      </c>
      <c r="C1127" t="s">
        <v>145</v>
      </c>
      <c r="D1127" t="s">
        <v>139</v>
      </c>
      <c r="E1127" t="s">
        <v>34</v>
      </c>
      <c r="F1127" t="s">
        <v>28</v>
      </c>
      <c r="G1127" t="s">
        <v>29</v>
      </c>
      <c r="H1127" s="44">
        <v>1.262354322939545e-001</v>
      </c>
      <c r="I1127" s="44">
        <v>5.7848721365804096e-001</v>
      </c>
      <c r="J1127" s="44">
        <v>6.2749272039457216e-001</v>
      </c>
      <c r="K1127" s="44">
        <v>6.3011974201807408e-001</v>
      </c>
      <c r="L1127" s="44">
        <v>6.3692454356117136e-001</v>
      </c>
      <c r="M1127" s="44">
        <v>6.386235815349788e-001</v>
      </c>
      <c r="N1127" s="44">
        <v>6.4312263408962152e-001</v>
      </c>
      <c r="O1127" s="44">
        <v>6.840292901790044e-001</v>
      </c>
      <c r="P1127" s="44">
        <v>6.879636442943524e-001</v>
      </c>
      <c r="Q1127" s="44">
        <v>6.949315534829352e-001</v>
      </c>
    </row>
    <row r="1128" spans="1:17" x14ac:dyDescent="0.25">
      <c r="A1128" t="s">
        <v>40</v>
      </c>
      <c r="B1128" t="s">
        <v>44</v>
      </c>
      <c r="C1128" t="s">
        <v>145</v>
      </c>
      <c r="D1128" t="s">
        <v>139</v>
      </c>
      <c r="E1128" t="s">
        <v>34</v>
      </c>
      <c r="F1128" t="s">
        <v>28</v>
      </c>
      <c r="G1128" t="s">
        <v>30</v>
      </c>
      <c r="H1128" s="44">
        <v>2.7938211628817556e+002</v>
      </c>
      <c r="I1128" s="44">
        <v>1.23051210165777e+002</v>
      </c>
      <c r="J1128" s="44">
        <v>1.7093330635517722e+002</v>
      </c>
      <c r="K1128" s="44">
        <v>2.2905619094636324e+002</v>
      </c>
      <c r="L1128" s="44">
        <v>2.8286522343286596e+002</v>
      </c>
      <c r="M1128" s="44">
        <v>3.4043893910187404e+002</v>
      </c>
      <c r="N1128" s="44">
        <v>3.9697856925675928e+002</v>
      </c>
      <c r="O1128" s="44">
        <v>4.2520781794968944e+002</v>
      </c>
      <c r="P1128" s="44">
        <v>4.766113514666428e+002</v>
      </c>
      <c r="Q1128" s="44">
        <v>5.2557400467020312e+002</v>
      </c>
    </row>
    <row r="1129" spans="1:17" x14ac:dyDescent="0.25">
      <c r="A1129" t="s">
        <v>40</v>
      </c>
      <c r="B1129" t="s">
        <v>44</v>
      </c>
      <c r="C1129" t="s">
        <v>145</v>
      </c>
      <c r="D1129" t="s">
        <v>139</v>
      </c>
      <c r="E1129" t="s">
        <v>34</v>
      </c>
      <c r="F1129" t="s">
        <v>28</v>
      </c>
      <c r="G1129" t="s">
        <v>31</v>
      </c>
      <c r="H1129" s="44">
        <v>2.46e+002</v>
      </c>
      <c r="I1129" s="44">
        <v>1.84e+002</v>
      </c>
      <c r="J1129" s="44">
        <v>1.45e+002</v>
      </c>
      <c r="K1129" s="44">
        <v>1.23e+002</v>
      </c>
      <c r="L1129" s="44">
        <v>1.06e+002</v>
      </c>
      <c r="M1129" s="44">
        <v>9.35e+001</v>
      </c>
      <c r="N1129" s="44">
        <v>8.3e+001</v>
      </c>
      <c r="O1129" s="44">
        <v>7.45e+001</v>
      </c>
      <c r="P1129" s="44">
        <v>6.7e+001</v>
      </c>
      <c r="Q1129" s="44">
        <v>6.15e+001</v>
      </c>
    </row>
    <row r="1130" spans="1:17" x14ac:dyDescent="0.25">
      <c r="A1130" t="s">
        <v>40</v>
      </c>
      <c r="B1130" t="s">
        <v>44</v>
      </c>
      <c r="C1130" t="s">
        <v>146</v>
      </c>
      <c r="D1130" t="s">
        <v>139</v>
      </c>
      <c r="E1130" t="s">
        <v>35</v>
      </c>
      <c r="F1130" t="s">
        <v>28</v>
      </c>
      <c r="G1130" t="s">
        <v>29</v>
      </c>
      <c r="H1130" s="44">
        <v>9.6129524682184624e-002</v>
      </c>
      <c r="I1130" s="44">
        <v>1.7904641913899174e-001</v>
      </c>
      <c r="J1130" s="44">
        <v>2.6730162366245476e-001</v>
      </c>
      <c r="K1130" s="44">
        <v>3.2764373985638744e-001</v>
      </c>
      <c r="L1130" s="44">
        <v>3.6250242227543744e-001</v>
      </c>
      <c r="M1130" s="44">
        <v>4.1789643932996752e-001</v>
      </c>
      <c r="N1130" s="44">
        <v>4.6250242762262384e-001</v>
      </c>
      <c r="O1130" s="44">
        <v>5.136879950959884e-001</v>
      </c>
      <c r="P1130" s="44">
        <v>5.385972747315924e-001</v>
      </c>
      <c r="Q1130" s="44">
        <v>5.8989663033146576e-001</v>
      </c>
    </row>
    <row r="1131" spans="1:17" x14ac:dyDescent="0.25">
      <c r="A1131" t="s">
        <v>40</v>
      </c>
      <c r="B1131" t="s">
        <v>44</v>
      </c>
      <c r="C1131" t="s">
        <v>146</v>
      </c>
      <c r="D1131" t="s">
        <v>139</v>
      </c>
      <c r="E1131" t="s">
        <v>35</v>
      </c>
      <c r="F1131" t="s">
        <v>28</v>
      </c>
      <c r="G1131" t="s">
        <v>30</v>
      </c>
      <c r="H1131" s="44">
        <v>1.1521010324520696e-002</v>
      </c>
      <c r="I1131" s="44">
        <v>3.8771983109660872e-002</v>
      </c>
      <c r="J1131" s="44">
        <v>3.4057949705546456e-002</v>
      </c>
      <c r="K1131" s="44">
        <v>5.1547274217003296e-002</v>
      </c>
      <c r="L1131" s="44">
        <v>1.2423636235036552e-001</v>
      </c>
      <c r="M1131" s="44">
        <v>1.4003554712873538e-001</v>
      </c>
      <c r="N1131" s="44">
        <v>1.6261824156761798e-001</v>
      </c>
      <c r="O1131" s="44">
        <v>1.873570073043836e-001</v>
      </c>
      <c r="P1131" s="44">
        <v>2.7918262094074408e-001</v>
      </c>
      <c r="Q1131" s="44">
        <v>3.0586284855374504e-001</v>
      </c>
    </row>
    <row r="1132" spans="1:17" x14ac:dyDescent="0.25">
      <c r="A1132" t="s">
        <v>40</v>
      </c>
      <c r="B1132" t="s">
        <v>44</v>
      </c>
      <c r="C1132" t="s">
        <v>146</v>
      </c>
      <c r="D1132" t="s">
        <v>139</v>
      </c>
      <c r="E1132" t="s">
        <v>35</v>
      </c>
      <c r="F1132" t="s">
        <v>28</v>
      </c>
      <c r="G1132" t="s">
        <v>31</v>
      </c>
      <c r="H1132" s="44">
        <v>9.905e+002</v>
      </c>
      <c r="I1132" s="44">
        <v>9.735e+002</v>
      </c>
      <c r="J1132" s="44">
        <v>9.32e+002</v>
      </c>
      <c r="K1132" s="44">
        <v>8.69e+002</v>
      </c>
      <c r="L1132" s="44">
        <v>8.325e+002</v>
      </c>
      <c r="M1132" s="44">
        <v>7.735e+002</v>
      </c>
      <c r="N1132" s="44">
        <v>7.22e+002</v>
      </c>
      <c r="O1132" s="44">
        <v>6.805e+002</v>
      </c>
      <c r="P1132" s="44">
        <v>6.175e+002</v>
      </c>
      <c r="Q1132" s="44">
        <v>5.935e+002</v>
      </c>
    </row>
    <row r="1133" spans="1:17" x14ac:dyDescent="0.25">
      <c r="A1133" t="s">
        <v>40</v>
      </c>
      <c r="B1133" t="s">
        <v>44</v>
      </c>
      <c r="C1133" t="s">
        <v>170</v>
      </c>
      <c r="D1133" t="s">
        <v>164</v>
      </c>
      <c r="E1133" t="s">
        <v>33</v>
      </c>
      <c r="F1133" t="s">
        <v>28</v>
      </c>
      <c r="G1133" t="s">
        <v>29</v>
      </c>
      <c r="H1133" s="44">
        <v>3.4255098118969912e-001</v>
      </c>
      <c r="I1133" s="44">
        <v>4.3466613180654048e-001</v>
      </c>
      <c r="J1133" s="44">
        <v>4.624722516175068e-001</v>
      </c>
      <c r="K1133" s="44">
        <v>5.4967800673544608e-001</v>
      </c>
      <c r="L1133" s="44">
        <v>5.6102037351735744e-001</v>
      </c>
      <c r="M1133" s="44">
        <v>5.6355305973313288e-001</v>
      </c>
      <c r="N1133" s="44">
        <v>6.6452528722161136e-001</v>
      </c>
      <c r="O1133" s="44">
        <v>7.046458289527656e-001</v>
      </c>
      <c r="P1133" s="44">
        <v>7.4998599654610176e-001</v>
      </c>
      <c r="Q1133" s="44">
        <v>7.7121437090452848e-001</v>
      </c>
    </row>
    <row r="1134" spans="1:17" x14ac:dyDescent="0.25">
      <c r="A1134" t="s">
        <v>40</v>
      </c>
      <c r="B1134" t="s">
        <v>44</v>
      </c>
      <c r="C1134" t="s">
        <v>170</v>
      </c>
      <c r="D1134" t="s">
        <v>164</v>
      </c>
      <c r="E1134" t="s">
        <v>33</v>
      </c>
      <c r="F1134" t="s">
        <v>28</v>
      </c>
      <c r="G1134" t="s">
        <v>30</v>
      </c>
      <c r="H1134" s="44">
        <v>3.32836179099296e+001</v>
      </c>
      <c r="I1134" s="44">
        <v>5.778958264666596e+001</v>
      </c>
      <c r="J1134" s="44">
        <v>8.6638799848881744e+001</v>
      </c>
      <c r="K1134" s="44">
        <v>1.0127068718260658e+002</v>
      </c>
      <c r="L1134" s="44">
        <v>1.2748326961957992e+002</v>
      </c>
      <c r="M1134" s="44">
        <v>1.5072887026057676e+002</v>
      </c>
      <c r="N1134" s="44">
        <v>1.514663091843666e+002</v>
      </c>
      <c r="O1134" s="44">
        <v>1.6466398513129812e+002</v>
      </c>
      <c r="P1134" s="44">
        <v>1.7602028743379828e+002</v>
      </c>
      <c r="Q1134" s="44">
        <v>1.9169083778079784e+002</v>
      </c>
    </row>
    <row r="1135" spans="1:17" x14ac:dyDescent="0.25">
      <c r="A1135" t="s">
        <v>40</v>
      </c>
      <c r="B1135" t="s">
        <v>44</v>
      </c>
      <c r="C1135" t="s">
        <v>170</v>
      </c>
      <c r="D1135" t="s">
        <v>164</v>
      </c>
      <c r="E1135" t="s">
        <v>33</v>
      </c>
      <c r="F1135" t="s">
        <v>28</v>
      </c>
      <c r="G1135" t="s">
        <v>31</v>
      </c>
      <c r="H1135" s="44">
        <v>2.48e+002</v>
      </c>
      <c r="I1135" s="44">
        <v>1.71e+002</v>
      </c>
      <c r="J1135" s="44">
        <v>1.295e+002</v>
      </c>
      <c r="K1135" s="44">
        <v>1.045e+002</v>
      </c>
      <c r="L1135" s="44">
        <v>8.65e+001</v>
      </c>
      <c r="M1135" s="44">
        <v>7.65e+001</v>
      </c>
      <c r="N1135" s="44">
        <v>6.6e+001</v>
      </c>
      <c r="O1135" s="44">
        <v>5.8e+001</v>
      </c>
      <c r="P1135" s="44">
        <v>5.2e+001</v>
      </c>
      <c r="Q1135" s="44">
        <v>4.7e+001</v>
      </c>
    </row>
    <row r="1136" spans="1:17" x14ac:dyDescent="0.25">
      <c r="A1136" t="s">
        <v>40</v>
      </c>
      <c r="B1136" t="s">
        <v>44</v>
      </c>
      <c r="C1136" t="s">
        <v>171</v>
      </c>
      <c r="D1136" t="s">
        <v>164</v>
      </c>
      <c r="E1136" t="s">
        <v>34</v>
      </c>
      <c r="F1136" t="s">
        <v>28</v>
      </c>
      <c r="G1136" t="s">
        <v>29</v>
      </c>
      <c r="H1136" s="44">
        <v>2.7901639477207032e-001</v>
      </c>
      <c r="I1136" s="44">
        <v>3.265793645874546e-001</v>
      </c>
      <c r="J1136" s="44">
        <v>3.854958139836636e-001</v>
      </c>
      <c r="K1136" s="44">
        <v>4.7144976403878032e-001</v>
      </c>
      <c r="L1136" s="44">
        <v>4.9706692123175984e-001</v>
      </c>
      <c r="M1136" s="44">
        <v>6.063661740453664e-001</v>
      </c>
      <c r="N1136" s="44">
        <v>6.2387370296632816e-001</v>
      </c>
      <c r="O1136" s="44">
        <v>6.5614770645231e-001</v>
      </c>
      <c r="P1136" s="44">
        <v>7.2744755821989056e-001</v>
      </c>
      <c r="Q1136" s="44">
        <v>7.4134977811477792e-001</v>
      </c>
    </row>
    <row r="1137" spans="1:17" x14ac:dyDescent="0.25">
      <c r="A1137" t="s">
        <v>40</v>
      </c>
      <c r="B1137" t="s">
        <v>44</v>
      </c>
      <c r="C1137" t="s">
        <v>171</v>
      </c>
      <c r="D1137" t="s">
        <v>164</v>
      </c>
      <c r="E1137" t="s">
        <v>34</v>
      </c>
      <c r="F1137" t="s">
        <v>28</v>
      </c>
      <c r="G1137" t="s">
        <v>30</v>
      </c>
      <c r="H1137" s="44">
        <v>1.2210479926423878e+002</v>
      </c>
      <c r="I1137" s="44">
        <v>2.1688878088927048e+002</v>
      </c>
      <c r="J1137" s="44">
        <v>2.7434610998079632e+002</v>
      </c>
      <c r="K1137" s="44">
        <v>3.0121208489170444e+002</v>
      </c>
      <c r="L1137" s="44">
        <v>3.5853082595663948e+002</v>
      </c>
      <c r="M1137" s="44">
        <v>3.55941140871765e+002</v>
      </c>
      <c r="N1137" s="44">
        <v>4.0423430437689184e+002</v>
      </c>
      <c r="O1137" s="44">
        <v>4.409143348494264e+002</v>
      </c>
      <c r="P1137" s="44">
        <v>4.4957178394424704e+002</v>
      </c>
      <c r="Q1137" s="44">
        <v>4.91029193076548e+002</v>
      </c>
    </row>
    <row r="1138" spans="1:17" x14ac:dyDescent="0.25">
      <c r="A1138" t="s">
        <v>40</v>
      </c>
      <c r="B1138" t="s">
        <v>44</v>
      </c>
      <c r="C1138" t="s">
        <v>171</v>
      </c>
      <c r="D1138" t="s">
        <v>164</v>
      </c>
      <c r="E1138" t="s">
        <v>34</v>
      </c>
      <c r="F1138" t="s">
        <v>28</v>
      </c>
      <c r="G1138" t="s">
        <v>31</v>
      </c>
      <c r="H1138" s="44">
        <v>2.45e+002</v>
      </c>
      <c r="I1138" s="44">
        <v>1.725e+002</v>
      </c>
      <c r="J1138" s="44">
        <v>1.365e+002</v>
      </c>
      <c r="K1138" s="44">
        <v>1.135e+002</v>
      </c>
      <c r="L1138" s="44">
        <v>9.85e+001</v>
      </c>
      <c r="M1138" s="44">
        <v>8.65e+001</v>
      </c>
      <c r="N1138" s="44">
        <v>7.75e+001</v>
      </c>
      <c r="O1138" s="44">
        <v>6.95e+001</v>
      </c>
      <c r="P1138" s="44">
        <v>6.3e+001</v>
      </c>
      <c r="Q1138" s="44">
        <v>5.7e+001</v>
      </c>
    </row>
    <row r="1139" spans="1:17" x14ac:dyDescent="0.25">
      <c r="A1139" t="s">
        <v>40</v>
      </c>
      <c r="B1139" t="s">
        <v>44</v>
      </c>
      <c r="C1139" t="s">
        <v>172</v>
      </c>
      <c r="D1139" t="s">
        <v>164</v>
      </c>
      <c r="E1139" t="s">
        <v>35</v>
      </c>
      <c r="F1139" t="s">
        <v>28</v>
      </c>
      <c r="G1139" t="s">
        <v>29</v>
      </c>
      <c r="H1139" s="44">
        <v>1.042025252975719e-001</v>
      </c>
      <c r="I1139" s="44">
        <v>2.0233885500034664e-001</v>
      </c>
      <c r="J1139" s="44">
        <v>2.9968594472430996e-001</v>
      </c>
      <c r="K1139" s="44">
        <v>3.479376745331348e-001</v>
      </c>
      <c r="L1139" s="44">
        <v>4.0384378105747192e-001</v>
      </c>
      <c r="M1139" s="44">
        <v>4.760627909106464e-001</v>
      </c>
      <c r="N1139" s="44">
        <v>5.2790122095498952e-001</v>
      </c>
      <c r="O1139" s="44">
        <v>5.6188842416665744e-001</v>
      </c>
      <c r="P1139" s="44">
        <v>5.901750278013864e-001</v>
      </c>
      <c r="Q1139" s="44">
        <v>6.2685170619205904e-001</v>
      </c>
    </row>
    <row r="1140" spans="1:17" x14ac:dyDescent="0.25">
      <c r="A1140" t="s">
        <v>40</v>
      </c>
      <c r="B1140" t="s">
        <v>44</v>
      </c>
      <c r="C1140" t="s">
        <v>172</v>
      </c>
      <c r="D1140" t="s">
        <v>164</v>
      </c>
      <c r="E1140" t="s">
        <v>35</v>
      </c>
      <c r="F1140" t="s">
        <v>28</v>
      </c>
      <c r="G1140" t="s">
        <v>30</v>
      </c>
      <c r="H1140" s="44">
        <v>0.e+000</v>
      </c>
      <c r="I1140" s="44">
        <v>0.e+000</v>
      </c>
      <c r="J1140" s="44">
        <v>1.1869402608190664e-004</v>
      </c>
      <c r="K1140" s="44">
        <v>6.7763679728092048e-003</v>
      </c>
      <c r="L1140" s="44">
        <v>1.3274621471922732e-002</v>
      </c>
      <c r="M1140" s="44">
        <v>3.5141866977034432e-002</v>
      </c>
      <c r="N1140" s="44">
        <v>6.7477695094771088e-002</v>
      </c>
      <c r="O1140" s="44">
        <v>1.4321510434953538e-001</v>
      </c>
      <c r="P1140" s="44">
        <v>2.0767316138344968e-001</v>
      </c>
      <c r="Q1140" s="44">
        <v>2.6502379098219684e-001</v>
      </c>
    </row>
    <row r="1141" spans="1:17" x14ac:dyDescent="0.25">
      <c r="A1141" t="s">
        <v>40</v>
      </c>
      <c r="B1141" t="s">
        <v>44</v>
      </c>
      <c r="C1141" t="s">
        <v>172</v>
      </c>
      <c r="D1141" t="s">
        <v>164</v>
      </c>
      <c r="E1141" t="s">
        <v>35</v>
      </c>
      <c r="F1141" t="s">
        <v>28</v>
      </c>
      <c r="G1141" t="s">
        <v>31</v>
      </c>
      <c r="H1141" s="44">
        <v>9.91e+002</v>
      </c>
      <c r="I1141" s="44">
        <v>9.775e+002</v>
      </c>
      <c r="J1141" s="44">
        <v>9.56e+002</v>
      </c>
      <c r="K1141" s="44">
        <v>9.275e+002</v>
      </c>
      <c r="L1141" s="44">
        <v>8.845e+002</v>
      </c>
      <c r="M1141" s="44">
        <v>8.185e+002</v>
      </c>
      <c r="N1141" s="44">
        <v>7.71e+002</v>
      </c>
      <c r="O1141" s="44">
        <v>7.34e+002</v>
      </c>
      <c r="P1141" s="44">
        <v>6.695e+002</v>
      </c>
      <c r="Q1141" s="44">
        <v>6.3e+002</v>
      </c>
    </row>
    <row r="1142" spans="1:17" x14ac:dyDescent="0.25">
      <c r="A1142" t="s">
        <v>40</v>
      </c>
      <c r="B1142" t="s">
        <v>44</v>
      </c>
      <c r="C1142" t="s">
        <v>215</v>
      </c>
      <c r="D1142" t="s">
        <v>214</v>
      </c>
      <c r="E1142" t="s">
        <v>33</v>
      </c>
      <c r="F1142" t="s">
        <v>28</v>
      </c>
      <c r="G1142" t="s">
        <v>29</v>
      </c>
      <c r="H1142" s="44">
        <v>2.24621529161293e-001</v>
      </c>
      <c r="I1142" s="44">
        <v>2.8172235176509696e-001</v>
      </c>
      <c r="J1142" s="44">
        <v>3.8794151001671608e-001</v>
      </c>
      <c r="K1142" s="44">
        <v>4.6411429218113776e-001</v>
      </c>
      <c r="L1142" s="44">
        <v>4.7904140368415216e-001</v>
      </c>
      <c r="M1142" s="44">
        <v>5.0997357010993992e-001</v>
      </c>
      <c r="N1142" s="44">
        <v>5.409255412704736e-001</v>
      </c>
      <c r="O1142" s="44">
        <v>6.152178167166108e-001</v>
      </c>
      <c r="P1142" s="44">
        <v>6.1656736792717504e-001</v>
      </c>
      <c r="Q1142" s="44">
        <v>6.7883439705192384e-001</v>
      </c>
    </row>
    <row r="1143" spans="1:17" x14ac:dyDescent="0.25">
      <c r="A1143" t="s">
        <v>40</v>
      </c>
      <c r="B1143" t="s">
        <v>44</v>
      </c>
      <c r="C1143" t="s">
        <v>215</v>
      </c>
      <c r="D1143" t="s">
        <v>214</v>
      </c>
      <c r="E1143" t="s">
        <v>33</v>
      </c>
      <c r="F1143" t="s">
        <v>28</v>
      </c>
      <c r="G1143" t="s">
        <v>30</v>
      </c>
      <c r="H1143" s="44">
        <v>5.0512469665544256e+001</v>
      </c>
      <c r="I1143" s="44">
        <v>8.4995621390911376e+001</v>
      </c>
      <c r="J1143" s="44">
        <v>9.8992513760932624e+001</v>
      </c>
      <c r="K1143" s="44">
        <v>1.143795353718747e+002</v>
      </c>
      <c r="L1143" s="44">
        <v>1.425657292927344e+002</v>
      </c>
      <c r="M1143" s="44">
        <v>1.6344990284358772e+002</v>
      </c>
      <c r="N1143" s="44">
        <v>1.8224012688909452e+002</v>
      </c>
      <c r="O1143" s="44">
        <v>1.854495512554462e+002</v>
      </c>
      <c r="P1143" s="44">
        <v>2.1038169640723264e+002</v>
      </c>
      <c r="Q1143" s="44">
        <v>2.1321911493236872e+002</v>
      </c>
    </row>
    <row r="1144" spans="1:17" x14ac:dyDescent="0.25">
      <c r="A1144" t="s">
        <v>40</v>
      </c>
      <c r="B1144" t="s">
        <v>44</v>
      </c>
      <c r="C1144" t="s">
        <v>215</v>
      </c>
      <c r="D1144" t="s">
        <v>214</v>
      </c>
      <c r="E1144" t="s">
        <v>33</v>
      </c>
      <c r="F1144" t="s">
        <v>28</v>
      </c>
      <c r="G1144" t="s">
        <v>31</v>
      </c>
      <c r="H1144" s="44">
        <v>2.535e+002</v>
      </c>
      <c r="I1144" s="44">
        <v>1.765e+002</v>
      </c>
      <c r="J1144" s="44">
        <v>1.315e+002</v>
      </c>
      <c r="K1144" s="44">
        <v>1.075e+002</v>
      </c>
      <c r="L1144" s="44">
        <v>9.25e+001</v>
      </c>
      <c r="M1144" s="44">
        <v>8.e+001</v>
      </c>
      <c r="N1144" s="44">
        <v>7.e+001</v>
      </c>
      <c r="O1144" s="44">
        <v>6.2e+001</v>
      </c>
      <c r="P1144" s="44">
        <v>5.55e+001</v>
      </c>
      <c r="Q1144" s="44">
        <v>5.1e+001</v>
      </c>
    </row>
    <row r="1145" spans="1:17" x14ac:dyDescent="0.25">
      <c r="A1145" t="s">
        <v>40</v>
      </c>
      <c r="B1145" t="s">
        <v>44</v>
      </c>
      <c r="C1145" t="s">
        <v>216</v>
      </c>
      <c r="D1145" t="s">
        <v>214</v>
      </c>
      <c r="E1145" t="s">
        <v>34</v>
      </c>
      <c r="F1145" t="s">
        <v>28</v>
      </c>
      <c r="G1145" t="s">
        <v>29</v>
      </c>
      <c r="H1145" s="44">
        <v>2.0006778748307288e-001</v>
      </c>
      <c r="I1145" s="44">
        <v>5.2222685049533992e-001</v>
      </c>
      <c r="J1145" s="44">
        <v>5.3583629639601808e-001</v>
      </c>
      <c r="K1145" s="44">
        <v>5.4003151801198968e-001</v>
      </c>
      <c r="L1145" s="44">
        <v>5.4383141823134848e-001</v>
      </c>
      <c r="M1145" s="44">
        <v>5.7776697260783848e-001</v>
      </c>
      <c r="N1145" s="44">
        <v>5.951085312448032e-001</v>
      </c>
      <c r="O1145" s="44">
        <v>7.2629948446668816e-001</v>
      </c>
      <c r="P1145" s="44">
        <v>7.3443968418635232e-001</v>
      </c>
      <c r="Q1145" s="44">
        <v>7.3443968418635232e-001</v>
      </c>
    </row>
    <row r="1146" spans="1:17" x14ac:dyDescent="0.25">
      <c r="A1146" t="s">
        <v>40</v>
      </c>
      <c r="B1146" t="s">
        <v>44</v>
      </c>
      <c r="C1146" t="s">
        <v>216</v>
      </c>
      <c r="D1146" t="s">
        <v>214</v>
      </c>
      <c r="E1146" t="s">
        <v>34</v>
      </c>
      <c r="F1146" t="s">
        <v>28</v>
      </c>
      <c r="G1146" t="s">
        <v>30</v>
      </c>
      <c r="H1146" s="44">
        <v>1.780795203918942e+002</v>
      </c>
      <c r="I1146" s="44">
        <v>1.4015523971100868e+002</v>
      </c>
      <c r="J1146" s="44">
        <v>2.0602460813610816e+002</v>
      </c>
      <c r="K1146" s="44">
        <v>2.7552007667586204e+002</v>
      </c>
      <c r="L1146" s="44">
        <v>3.4180768099438792e+002</v>
      </c>
      <c r="M1146" s="44">
        <v>3.8953116805293088e+002</v>
      </c>
      <c r="N1146" s="44">
        <v>4.426406683724444e+002</v>
      </c>
      <c r="O1146" s="44">
        <v>4.15877938289648e+002</v>
      </c>
      <c r="P1146" s="44">
        <v>4.6468990253048088e+002</v>
      </c>
      <c r="Q1146" s="44">
        <v>5.1859687238389512e+002</v>
      </c>
    </row>
    <row r="1147" spans="1:17" x14ac:dyDescent="0.25">
      <c r="A1147" t="s">
        <v>40</v>
      </c>
      <c r="B1147" t="s">
        <v>44</v>
      </c>
      <c r="C1147" t="s">
        <v>216</v>
      </c>
      <c r="D1147" t="s">
        <v>214</v>
      </c>
      <c r="E1147" t="s">
        <v>34</v>
      </c>
      <c r="F1147" t="s">
        <v>28</v>
      </c>
      <c r="G1147" t="s">
        <v>31</v>
      </c>
      <c r="H1147" s="44">
        <v>2.61e+002</v>
      </c>
      <c r="I1147" s="44">
        <v>1.845e+002</v>
      </c>
      <c r="J1147" s="44">
        <v>1.47e+002</v>
      </c>
      <c r="K1147" s="44">
        <v>1.23e+002</v>
      </c>
      <c r="L1147" s="44">
        <v>1.06e+002</v>
      </c>
      <c r="M1147" s="44">
        <v>9.25e+001</v>
      </c>
      <c r="N1147" s="44">
        <v>8.2e+001</v>
      </c>
      <c r="O1147" s="44">
        <v>7.3e+001</v>
      </c>
      <c r="P1147" s="44">
        <v>6.6e+001</v>
      </c>
      <c r="Q1147" s="44">
        <v>6.e+001</v>
      </c>
    </row>
    <row r="1148" spans="1:17" x14ac:dyDescent="0.25">
      <c r="A1148" t="s">
        <v>40</v>
      </c>
      <c r="B1148" t="s">
        <v>44</v>
      </c>
      <c r="C1148" t="s">
        <v>217</v>
      </c>
      <c r="D1148" t="s">
        <v>214</v>
      </c>
      <c r="E1148" t="s">
        <v>35</v>
      </c>
      <c r="F1148" t="s">
        <v>28</v>
      </c>
      <c r="G1148" t="s">
        <v>29</v>
      </c>
      <c r="H1148" s="44">
        <v>1.375922773253727e-001</v>
      </c>
      <c r="I1148" s="44">
        <v>2.0427998007738248e-001</v>
      </c>
      <c r="J1148" s="44">
        <v>2.5023699070518632e-001</v>
      </c>
      <c r="K1148" s="44">
        <v>2.9000086505175052e-001</v>
      </c>
      <c r="L1148" s="44">
        <v>3.4668039473844152e-001</v>
      </c>
      <c r="M1148" s="44">
        <v>3.8941951856258352e-001</v>
      </c>
      <c r="N1148" s="44">
        <v>4.2736900412106424e-001</v>
      </c>
      <c r="O1148" s="44">
        <v>4.4997088598741256e-001</v>
      </c>
      <c r="P1148" s="44">
        <v>4.7704231935349808e-001</v>
      </c>
      <c r="Q1148" s="44">
        <v>5.06475396853502e-001</v>
      </c>
    </row>
    <row r="1149" spans="1:17" x14ac:dyDescent="0.25">
      <c r="A1149" t="s">
        <v>40</v>
      </c>
      <c r="B1149" t="s">
        <v>44</v>
      </c>
      <c r="C1149" t="s">
        <v>217</v>
      </c>
      <c r="D1149" t="s">
        <v>214</v>
      </c>
      <c r="E1149" t="s">
        <v>35</v>
      </c>
      <c r="F1149" t="s">
        <v>28</v>
      </c>
      <c r="G1149" t="s">
        <v>30</v>
      </c>
      <c r="H1149" s="44">
        <v>0.e+000</v>
      </c>
      <c r="I1149" s="44">
        <v>4.157534740417556e-002</v>
      </c>
      <c r="J1149" s="44">
        <v>1.00317854501127e-001</v>
      </c>
      <c r="K1149" s="44">
        <v>1.9572954039334316e-001</v>
      </c>
      <c r="L1149" s="44">
        <v>2.1186948874050904e-001</v>
      </c>
      <c r="M1149" s="44">
        <v>3.1287780557654284e-001</v>
      </c>
      <c r="N1149" s="44">
        <v>3.9124959424582248e-001</v>
      </c>
      <c r="O1149" s="44">
        <v>5.2185623495409488e-001</v>
      </c>
      <c r="P1149" s="44">
        <v>6.4440706590336408e-001</v>
      </c>
      <c r="Q1149" s="44">
        <v>7.6682445746469984e-001</v>
      </c>
    </row>
    <row r="1150" spans="1:17" x14ac:dyDescent="0.25">
      <c r="A1150" t="s">
        <v>40</v>
      </c>
      <c r="B1150" t="s">
        <v>44</v>
      </c>
      <c r="C1150" t="s">
        <v>217</v>
      </c>
      <c r="D1150" t="s">
        <v>214</v>
      </c>
      <c r="E1150" t="s">
        <v>35</v>
      </c>
      <c r="F1150" t="s">
        <v>28</v>
      </c>
      <c r="G1150" t="s">
        <v>31</v>
      </c>
      <c r="H1150" s="44">
        <v>9.675e+002</v>
      </c>
      <c r="I1150" s="44">
        <v>8.885e+002</v>
      </c>
      <c r="J1150" s="44">
        <v>8.215e+002</v>
      </c>
      <c r="K1150" s="44">
        <v>7.71e+002</v>
      </c>
      <c r="L1150" s="44">
        <v>7.315e+002</v>
      </c>
      <c r="M1150" s="44">
        <v>6.745e+002</v>
      </c>
      <c r="N1150" s="44">
        <v>6.2e+002</v>
      </c>
      <c r="O1150" s="44">
        <v>5.7e+002</v>
      </c>
      <c r="P1150" s="44">
        <v>5.19e+002</v>
      </c>
      <c r="Q1150" s="44">
        <v>4.815e+002</v>
      </c>
    </row>
    <row r="1151" spans="1:17" x14ac:dyDescent="0.25">
      <c r="A1151" t="s">
        <v>40</v>
      </c>
      <c r="B1151" t="s">
        <v>44</v>
      </c>
      <c r="C1151" t="s">
        <v>224</v>
      </c>
      <c r="D1151" t="s">
        <v>219</v>
      </c>
      <c r="E1151" t="s">
        <v>33</v>
      </c>
      <c r="F1151" t="s">
        <v>28</v>
      </c>
      <c r="G1151" t="s">
        <v>29</v>
      </c>
      <c r="H1151" s="44">
        <v>3.3078124428542424e-001</v>
      </c>
      <c r="I1151" s="44">
        <v>6.1815700211113448e-001</v>
      </c>
      <c r="J1151" s="44">
        <v>6.3952617622668992e-001</v>
      </c>
      <c r="K1151" s="44">
        <v>6.92024663363658e-001</v>
      </c>
      <c r="L1151" s="44">
        <v>7.1814992090054312e-001</v>
      </c>
      <c r="M1151" s="44">
        <v>7.4139911752034176e-001</v>
      </c>
      <c r="N1151" s="44">
        <v>7.7727725118299008e-001</v>
      </c>
      <c r="O1151" s="44">
        <v>8.3893929171812256e-001</v>
      </c>
      <c r="P1151" s="44">
        <v>8.5756624757831696e-001</v>
      </c>
      <c r="Q1151" s="44">
        <v>8.74902503661868e-001</v>
      </c>
    </row>
    <row r="1152" spans="1:17" x14ac:dyDescent="0.25">
      <c r="A1152" t="s">
        <v>40</v>
      </c>
      <c r="B1152" t="s">
        <v>44</v>
      </c>
      <c r="C1152" t="s">
        <v>224</v>
      </c>
      <c r="D1152" t="s">
        <v>219</v>
      </c>
      <c r="E1152" t="s">
        <v>33</v>
      </c>
      <c r="F1152" t="s">
        <v>28</v>
      </c>
      <c r="G1152" t="s">
        <v>30</v>
      </c>
      <c r="H1152" s="44">
        <v>3.253880958430176e+001</v>
      </c>
      <c r="I1152" s="44">
        <v>4.0404450553969432e+001</v>
      </c>
      <c r="J1152" s="44">
        <v>6.2285378747442736e+001</v>
      </c>
      <c r="K1152" s="44">
        <v>7.9144916834836128e+001</v>
      </c>
      <c r="L1152" s="44">
        <v>9.7636391414776224e+001</v>
      </c>
      <c r="M1152" s="44">
        <v>1.1506948790468164e+002</v>
      </c>
      <c r="N1152" s="44">
        <v>1.2957266529979152e+002</v>
      </c>
      <c r="O1152" s="44">
        <v>1.3782528954902698e+002</v>
      </c>
      <c r="P1152" s="44">
        <v>1.5283328171239556e+002</v>
      </c>
      <c r="Q1152" s="44">
        <v>1.6726439346952912e+002</v>
      </c>
    </row>
    <row r="1153" spans="1:17" x14ac:dyDescent="0.25">
      <c r="A1153" t="s">
        <v>40</v>
      </c>
      <c r="B1153" t="s">
        <v>44</v>
      </c>
      <c r="C1153" t="s">
        <v>224</v>
      </c>
      <c r="D1153" t="s">
        <v>219</v>
      </c>
      <c r="E1153" t="s">
        <v>33</v>
      </c>
      <c r="F1153" t="s">
        <v>28</v>
      </c>
      <c r="G1153" t="s">
        <v>31</v>
      </c>
      <c r="H1153" s="44">
        <v>2.355e+002</v>
      </c>
      <c r="I1153" s="44">
        <v>1.525e+002</v>
      </c>
      <c r="J1153" s="44">
        <v>1.18e+002</v>
      </c>
      <c r="K1153" s="44">
        <v>9.6e+001</v>
      </c>
      <c r="L1153" s="44">
        <v>8.1e+001</v>
      </c>
      <c r="M1153" s="44">
        <v>6.9e+001</v>
      </c>
      <c r="N1153" s="44">
        <v>5.95e+001</v>
      </c>
      <c r="O1153" s="44">
        <v>5.25e+001</v>
      </c>
      <c r="P1153" s="44">
        <v>4.75e+001</v>
      </c>
      <c r="Q1153" s="44">
        <v>4.25e+001</v>
      </c>
    </row>
    <row r="1154" spans="1:17" x14ac:dyDescent="0.25">
      <c r="A1154" t="s">
        <v>40</v>
      </c>
      <c r="B1154" t="s">
        <v>44</v>
      </c>
      <c r="C1154" t="s">
        <v>225</v>
      </c>
      <c r="D1154" t="s">
        <v>219</v>
      </c>
      <c r="E1154" t="s">
        <v>34</v>
      </c>
      <c r="F1154" t="s">
        <v>28</v>
      </c>
      <c r="G1154" t="s">
        <v>29</v>
      </c>
      <c r="H1154" s="44">
        <v>1.0896666725877502e-001</v>
      </c>
      <c r="I1154" s="44">
        <v>1.9946066327980676e-001</v>
      </c>
      <c r="J1154" s="44">
        <v>1.9946066327980676e-001</v>
      </c>
      <c r="K1154" s="44">
        <v>2.1106361908483728e-001</v>
      </c>
      <c r="L1154" s="44">
        <v>3.6977827021458008e-001</v>
      </c>
      <c r="M1154" s="44">
        <v>3.7828420314054272e-001</v>
      </c>
      <c r="N1154" s="44">
        <v>4.0793462235327552e-001</v>
      </c>
      <c r="O1154" s="44">
        <v>6.5172636599403136e-001</v>
      </c>
      <c r="P1154" s="44">
        <v>6.5838580893846808e-001</v>
      </c>
      <c r="Q1154" s="44">
        <v>6.7437184702287896e-001</v>
      </c>
    </row>
    <row r="1155" spans="1:17" x14ac:dyDescent="0.25">
      <c r="A1155" t="s">
        <v>40</v>
      </c>
      <c r="B1155" t="s">
        <v>44</v>
      </c>
      <c r="C1155" t="s">
        <v>225</v>
      </c>
      <c r="D1155" t="s">
        <v>219</v>
      </c>
      <c r="E1155" t="s">
        <v>34</v>
      </c>
      <c r="F1155" t="s">
        <v>28</v>
      </c>
      <c r="G1155" t="s">
        <v>30</v>
      </c>
      <c r="H1155" s="44">
        <v>2.0210501048393176e+002</v>
      </c>
      <c r="I1155" s="44">
        <v>2.2773430686836456e+002</v>
      </c>
      <c r="J1155" s="44">
        <v>3.4987213057451404e+002</v>
      </c>
      <c r="K1155" s="44">
        <v>4.425635639089676e+002</v>
      </c>
      <c r="L1155" s="44">
        <v>3.2023629923326024e+002</v>
      </c>
      <c r="M1155" s="44">
        <v>3.7974667702860472e+002</v>
      </c>
      <c r="N1155" s="44">
        <v>4.1415995639032504e+002</v>
      </c>
      <c r="O1155" s="44">
        <v>2.9745513015102712e+002</v>
      </c>
      <c r="P1155" s="44">
        <v>3.3296057681898344e+002</v>
      </c>
      <c r="Q1155" s="44">
        <v>3.6191758767662496e+002</v>
      </c>
    </row>
    <row r="1156" spans="1:17" x14ac:dyDescent="0.25">
      <c r="A1156" t="s">
        <v>40</v>
      </c>
      <c r="B1156" t="s">
        <v>44</v>
      </c>
      <c r="C1156" t="s">
        <v>225</v>
      </c>
      <c r="D1156" t="s">
        <v>219</v>
      </c>
      <c r="E1156" t="s">
        <v>34</v>
      </c>
      <c r="F1156" t="s">
        <v>28</v>
      </c>
      <c r="G1156" t="s">
        <v>31</v>
      </c>
      <c r="H1156" s="44">
        <v>2.185e+002</v>
      </c>
      <c r="I1156" s="44">
        <v>1.525e+002</v>
      </c>
      <c r="J1156" s="44">
        <v>1.23e+002</v>
      </c>
      <c r="K1156" s="44">
        <v>1.04e+002</v>
      </c>
      <c r="L1156" s="44">
        <v>8.95e+001</v>
      </c>
      <c r="M1156" s="44">
        <v>7.7e+001</v>
      </c>
      <c r="N1156" s="44">
        <v>6.75e+001</v>
      </c>
      <c r="O1156" s="44">
        <v>6.15e+001</v>
      </c>
      <c r="P1156" s="44">
        <v>5.55e+001</v>
      </c>
      <c r="Q1156" s="44">
        <v>5.e+001</v>
      </c>
    </row>
    <row r="1157" spans="1:17" x14ac:dyDescent="0.25">
      <c r="A1157" t="s">
        <v>40</v>
      </c>
      <c r="B1157" t="s">
        <v>44</v>
      </c>
      <c r="C1157" t="s">
        <v>226</v>
      </c>
      <c r="D1157" t="s">
        <v>219</v>
      </c>
      <c r="E1157" t="s">
        <v>35</v>
      </c>
      <c r="F1157" t="s">
        <v>28</v>
      </c>
      <c r="G1157" t="s">
        <v>29</v>
      </c>
      <c r="H1157" s="44">
        <v>1.1454792975797488e-001</v>
      </c>
      <c r="I1157" s="44">
        <v>1.4623300698292772e-001</v>
      </c>
      <c r="J1157" s="44">
        <v>2.2160274884414848e-001</v>
      </c>
      <c r="K1157" s="44">
        <v>2.6408787819397696e-001</v>
      </c>
      <c r="L1157" s="44">
        <v>3.3464565670911624e-001</v>
      </c>
      <c r="M1157" s="44">
        <v>3.8186197342510224e-001</v>
      </c>
      <c r="N1157" s="44">
        <v>4.1398021284111184e-001</v>
      </c>
      <c r="O1157" s="44">
        <v>4.4839533442414176e-001</v>
      </c>
      <c r="P1157" s="44">
        <v>4.904819769293892e-001</v>
      </c>
      <c r="Q1157" s="44">
        <v>5.094750783730744e-001</v>
      </c>
    </row>
    <row r="1158" spans="1:17" x14ac:dyDescent="0.25">
      <c r="A1158" t="s">
        <v>40</v>
      </c>
      <c r="B1158" t="s">
        <v>44</v>
      </c>
      <c r="C1158" t="s">
        <v>226</v>
      </c>
      <c r="D1158" t="s">
        <v>219</v>
      </c>
      <c r="E1158" t="s">
        <v>35</v>
      </c>
      <c r="F1158" t="s">
        <v>28</v>
      </c>
      <c r="G1158" t="s">
        <v>30</v>
      </c>
      <c r="H1158" s="44">
        <v>2.8001810708429208e-002</v>
      </c>
      <c r="I1158" s="44">
        <v>3.3204454105454028e-002</v>
      </c>
      <c r="J1158" s="44">
        <v>9.7664354450341904e-002</v>
      </c>
      <c r="K1158" s="44">
        <v>1.341718931689372e-001</v>
      </c>
      <c r="L1158" s="44">
        <v>1.3953287099128976e-001</v>
      </c>
      <c r="M1158" s="44">
        <v>2.1698933647095152e-001</v>
      </c>
      <c r="N1158" s="44">
        <v>3.4714715560889576e-001</v>
      </c>
      <c r="O1158" s="44">
        <v>4.0418256109791608e-001</v>
      </c>
      <c r="P1158" s="44">
        <v>4.5257252089944152e-001</v>
      </c>
      <c r="Q1158" s="44">
        <v>5.4011152739620912e-001</v>
      </c>
    </row>
    <row r="1159" spans="1:17" x14ac:dyDescent="0.25">
      <c r="A1159" t="s">
        <v>40</v>
      </c>
      <c r="B1159" t="s">
        <v>44</v>
      </c>
      <c r="C1159" t="s">
        <v>226</v>
      </c>
      <c r="D1159" t="s">
        <v>219</v>
      </c>
      <c r="E1159" t="s">
        <v>35</v>
      </c>
      <c r="F1159" t="s">
        <v>28</v>
      </c>
      <c r="G1159" t="s">
        <v>31</v>
      </c>
      <c r="H1159" s="44">
        <v>9.58e+002</v>
      </c>
      <c r="I1159" s="44">
        <v>9.29e+002</v>
      </c>
      <c r="J1159" s="44">
        <v>8.9e+002</v>
      </c>
      <c r="K1159" s="44">
        <v>8.52e+002</v>
      </c>
      <c r="L1159" s="44">
        <v>7.82e+002</v>
      </c>
      <c r="M1159" s="44">
        <v>7.305e+002</v>
      </c>
      <c r="N1159" s="44">
        <v>6.86e+002</v>
      </c>
      <c r="O1159" s="44">
        <v>6.345e+002</v>
      </c>
      <c r="P1159" s="44">
        <v>5.76e+002</v>
      </c>
      <c r="Q1159" s="44">
        <v>5.435e+002</v>
      </c>
    </row>
    <row r="1160" spans="1:17" x14ac:dyDescent="0.25">
      <c r="A1160" t="s">
        <v>40</v>
      </c>
      <c r="B1160" t="s">
        <v>44</v>
      </c>
      <c r="C1160" t="s">
        <v>248</v>
      </c>
      <c r="D1160" t="s">
        <v>244</v>
      </c>
      <c r="E1160" t="s">
        <v>33</v>
      </c>
      <c r="F1160" t="s">
        <v>28</v>
      </c>
      <c r="G1160" t="s">
        <v>29</v>
      </c>
      <c r="H1160" s="44">
        <v>4.2798695516946472e-001</v>
      </c>
      <c r="I1160" s="44">
        <v>6.3084548661773872e-001</v>
      </c>
      <c r="J1160" s="44">
        <v>6.5870205750032384e-001</v>
      </c>
      <c r="K1160" s="44">
        <v>6.92519815050636e-001</v>
      </c>
      <c r="L1160" s="44">
        <v>6.9559590260443136e-001</v>
      </c>
      <c r="M1160" s="44">
        <v>7.255597481726728e-001</v>
      </c>
      <c r="N1160" s="44">
        <v>7.4273163616808896e-001</v>
      </c>
      <c r="O1160" s="44">
        <v>7.4727054579481312e-001</v>
      </c>
      <c r="P1160" s="44">
        <v>7.627672837869488e-001</v>
      </c>
      <c r="Q1160" s="44">
        <v>7.627672837869488e-001</v>
      </c>
    </row>
    <row r="1161" spans="1:17" x14ac:dyDescent="0.25">
      <c r="A1161" t="s">
        <v>40</v>
      </c>
      <c r="B1161" t="s">
        <v>44</v>
      </c>
      <c r="C1161" t="s">
        <v>248</v>
      </c>
      <c r="D1161" t="s">
        <v>244</v>
      </c>
      <c r="E1161" t="s">
        <v>33</v>
      </c>
      <c r="F1161" t="s">
        <v>28</v>
      </c>
      <c r="G1161" t="s">
        <v>30</v>
      </c>
      <c r="H1161" s="44">
        <v>3.1324648735297496e+001</v>
      </c>
      <c r="I1161" s="44">
        <v>4.7965796866622568e+001</v>
      </c>
      <c r="J1161" s="44">
        <v>6.987978918126524e+001</v>
      </c>
      <c r="K1161" s="44">
        <v>8.987997688929976e+001</v>
      </c>
      <c r="L1161" s="44">
        <v>1.1447316403679522e+002</v>
      </c>
      <c r="M1161" s="44">
        <v>1.3394610715041998e+002</v>
      </c>
      <c r="N1161" s="44">
        <v>1.5485496437344672e+002</v>
      </c>
      <c r="O1161" s="44">
        <v>1.7766866015386284e+002</v>
      </c>
      <c r="P1161" s="44">
        <v>1.9741401030650952e+002</v>
      </c>
      <c r="Q1161" s="44">
        <v>2.1953564299582596e+002</v>
      </c>
    </row>
    <row r="1162" spans="1:17" x14ac:dyDescent="0.25">
      <c r="A1162" t="s">
        <v>40</v>
      </c>
      <c r="B1162" t="s">
        <v>44</v>
      </c>
      <c r="C1162" t="s">
        <v>248</v>
      </c>
      <c r="D1162" t="s">
        <v>244</v>
      </c>
      <c r="E1162" t="s">
        <v>33</v>
      </c>
      <c r="F1162" t="s">
        <v>28</v>
      </c>
      <c r="G1162" t="s">
        <v>31</v>
      </c>
      <c r="H1162" s="44">
        <v>2.24e+002</v>
      </c>
      <c r="I1162" s="44">
        <v>1.535e+002</v>
      </c>
      <c r="J1162" s="44">
        <v>1.18e+002</v>
      </c>
      <c r="K1162" s="44">
        <v>9.5e+001</v>
      </c>
      <c r="L1162" s="44">
        <v>8.05e+001</v>
      </c>
      <c r="M1162" s="44">
        <v>6.85e+001</v>
      </c>
      <c r="N1162" s="44">
        <v>5.95e+001</v>
      </c>
      <c r="O1162" s="44">
        <v>5.3e+001</v>
      </c>
      <c r="P1162" s="44">
        <v>4.8e+001</v>
      </c>
      <c r="Q1162" s="44">
        <v>4.4e+001</v>
      </c>
    </row>
    <row r="1163" spans="1:17" x14ac:dyDescent="0.25">
      <c r="A1163" t="s">
        <v>40</v>
      </c>
      <c r="B1163" t="s">
        <v>44</v>
      </c>
      <c r="C1163" t="s">
        <v>249</v>
      </c>
      <c r="D1163" t="s">
        <v>244</v>
      </c>
      <c r="E1163" t="s">
        <v>34</v>
      </c>
      <c r="F1163" t="s">
        <v>28</v>
      </c>
      <c r="G1163" t="s">
        <v>29</v>
      </c>
      <c r="H1163" s="44">
        <v>4.4925680488460608e-001</v>
      </c>
      <c r="I1163" s="44">
        <v>5.2588502994675824e-001</v>
      </c>
      <c r="J1163" s="44">
        <v>5.8656012771370856e-001</v>
      </c>
      <c r="K1163" s="44">
        <v>6.0746696525658672e-001</v>
      </c>
      <c r="L1163" s="44">
        <v>6.0746696525658672e-001</v>
      </c>
      <c r="M1163" s="44">
        <v>6.1306552626011504e-001</v>
      </c>
      <c r="N1163" s="44">
        <v>7.2576659174203008e-001</v>
      </c>
      <c r="O1163" s="44">
        <v>7.2576659174203008e-001</v>
      </c>
      <c r="P1163" s="44">
        <v>7.2832936537631856e-001</v>
      </c>
      <c r="Q1163" s="44">
        <v>7.360269248286944e-001</v>
      </c>
    </row>
    <row r="1164" spans="1:17" x14ac:dyDescent="0.25">
      <c r="A1164" t="s">
        <v>40</v>
      </c>
      <c r="B1164" t="s">
        <v>44</v>
      </c>
      <c r="C1164" t="s">
        <v>249</v>
      </c>
      <c r="D1164" t="s">
        <v>244</v>
      </c>
      <c r="E1164" t="s">
        <v>34</v>
      </c>
      <c r="F1164" t="s">
        <v>28</v>
      </c>
      <c r="G1164" t="s">
        <v>30</v>
      </c>
      <c r="H1164" s="44">
        <v>1.251432997110748e+002</v>
      </c>
      <c r="I1164" s="44">
        <v>2.0722571056639768e+002</v>
      </c>
      <c r="J1164" s="44">
        <v>2.8513683070695608e+002</v>
      </c>
      <c r="K1164" s="44">
        <v>3.72926635084064e+002</v>
      </c>
      <c r="L1164" s="44">
        <v>4.6999640855619856e+002</v>
      </c>
      <c r="M1164" s="44">
        <v>5.6738642997611504e+002</v>
      </c>
      <c r="N1164" s="44">
        <v>5.669128452045292e+002</v>
      </c>
      <c r="O1164" s="44">
        <v>6.5446141728775376e+002</v>
      </c>
      <c r="P1164" s="44">
        <v>7.3831055585082416e+002</v>
      </c>
      <c r="Q1164" s="44">
        <v>8.166341982023144e+002</v>
      </c>
    </row>
    <row r="1165" spans="1:17" x14ac:dyDescent="0.25">
      <c r="A1165" t="s">
        <v>40</v>
      </c>
      <c r="B1165" t="s">
        <v>44</v>
      </c>
      <c r="C1165" t="s">
        <v>249</v>
      </c>
      <c r="D1165" t="s">
        <v>244</v>
      </c>
      <c r="E1165" t="s">
        <v>34</v>
      </c>
      <c r="F1165" t="s">
        <v>28</v>
      </c>
      <c r="G1165" t="s">
        <v>31</v>
      </c>
      <c r="H1165" s="44">
        <v>2.15e+002</v>
      </c>
      <c r="I1165" s="44">
        <v>1.65e+002</v>
      </c>
      <c r="J1165" s="44">
        <v>1.32e+002</v>
      </c>
      <c r="K1165" s="44">
        <v>1.095e+002</v>
      </c>
      <c r="L1165" s="44">
        <v>9.3e+001</v>
      </c>
      <c r="M1165" s="44">
        <v>8.05e+001</v>
      </c>
      <c r="N1165" s="44">
        <v>7.15e+001</v>
      </c>
      <c r="O1165" s="44">
        <v>6.35e+001</v>
      </c>
      <c r="P1165" s="44">
        <v>5.65e+001</v>
      </c>
      <c r="Q1165" s="44">
        <v>5.1e+001</v>
      </c>
    </row>
    <row r="1166" spans="1:17" x14ac:dyDescent="0.25">
      <c r="A1166" t="s">
        <v>40</v>
      </c>
      <c r="B1166" t="s">
        <v>44</v>
      </c>
      <c r="C1166" t="s">
        <v>250</v>
      </c>
      <c r="D1166" t="s">
        <v>244</v>
      </c>
      <c r="E1166" t="s">
        <v>35</v>
      </c>
      <c r="F1166" t="s">
        <v>28</v>
      </c>
      <c r="G1166" t="s">
        <v>29</v>
      </c>
      <c r="H1166" s="44">
        <v>9.5171019347365472e-002</v>
      </c>
      <c r="I1166" s="44">
        <v>1.640957483610448e-001</v>
      </c>
      <c r="J1166" s="44">
        <v>2.270008190816516e-001</v>
      </c>
      <c r="K1166" s="44">
        <v>2.84121302774958e-001</v>
      </c>
      <c r="L1166" s="44">
        <v>3.6056030986727488e-001</v>
      </c>
      <c r="M1166" s="44">
        <v>4.0166860586567824e-001</v>
      </c>
      <c r="N1166" s="44">
        <v>4.3811148746595008e-001</v>
      </c>
      <c r="O1166" s="44">
        <v>4.8191951860072248e-001</v>
      </c>
      <c r="P1166" s="44">
        <v>4.993072899934164e-001</v>
      </c>
      <c r="Q1166" s="44">
        <v>5.3965852314226592e-001</v>
      </c>
    </row>
    <row r="1167" spans="1:17" x14ac:dyDescent="0.25">
      <c r="A1167" t="s">
        <v>40</v>
      </c>
      <c r="B1167" t="s">
        <v>44</v>
      </c>
      <c r="C1167" t="s">
        <v>250</v>
      </c>
      <c r="D1167" t="s">
        <v>244</v>
      </c>
      <c r="E1167" t="s">
        <v>35</v>
      </c>
      <c r="F1167" t="s">
        <v>28</v>
      </c>
      <c r="G1167" t="s">
        <v>30</v>
      </c>
      <c r="H1167" s="44">
        <v>1.107719500466845e-001</v>
      </c>
      <c r="I1167" s="44">
        <v>2.0233653975104536e-001</v>
      </c>
      <c r="J1167" s="44">
        <v>3.354268385830706e-001</v>
      </c>
      <c r="K1167" s="44">
        <v>4.2330673842616888e-001</v>
      </c>
      <c r="L1167" s="44">
        <v>4.7361361183628304e-001</v>
      </c>
      <c r="M1167" s="44">
        <v>6.197473437095964e-001</v>
      </c>
      <c r="N1167" s="44">
        <v>7.560204606617064e-001</v>
      </c>
      <c r="O1167" s="44">
        <v>8.9296559015207888e-001</v>
      </c>
      <c r="P1167" s="44">
        <v>1.065528957134469e+000</v>
      </c>
      <c r="Q1167" s="44">
        <v>1.1542629610813448e+000</v>
      </c>
    </row>
    <row r="1168" spans="1:17" x14ac:dyDescent="0.25">
      <c r="A1168" t="s">
        <v>40</v>
      </c>
      <c r="B1168" t="s">
        <v>44</v>
      </c>
      <c r="C1168" t="s">
        <v>250</v>
      </c>
      <c r="D1168" t="s">
        <v>244</v>
      </c>
      <c r="E1168" t="s">
        <v>35</v>
      </c>
      <c r="F1168" t="s">
        <v>28</v>
      </c>
      <c r="G1168" t="s">
        <v>31</v>
      </c>
      <c r="H1168" s="44">
        <v>9.355e+002</v>
      </c>
      <c r="I1168" s="44">
        <v>8.725e+002</v>
      </c>
      <c r="J1168" s="44">
        <v>7.665e+002</v>
      </c>
      <c r="K1168" s="44">
        <v>7.23e+002</v>
      </c>
      <c r="L1168" s="44">
        <v>6.635e+002</v>
      </c>
      <c r="M1168" s="44">
        <v>6.22e+002</v>
      </c>
      <c r="N1168" s="44">
        <v>5.66e+002</v>
      </c>
      <c r="O1168" s="44">
        <v>5.305e+002</v>
      </c>
      <c r="P1168" s="44">
        <v>4.98e+002</v>
      </c>
      <c r="Q1168" s="44">
        <v>4.625e+002</v>
      </c>
    </row>
    <row r="1169" spans="1:17" x14ac:dyDescent="0.25">
      <c r="A1169" t="s">
        <v>40</v>
      </c>
      <c r="B1169" t="s">
        <v>44</v>
      </c>
      <c r="C1169" t="s">
        <v>283</v>
      </c>
      <c r="D1169" t="s">
        <v>282</v>
      </c>
      <c r="E1169" t="s">
        <v>33</v>
      </c>
      <c r="F1169" t="s">
        <v>28</v>
      </c>
      <c r="G1169" t="s">
        <v>29</v>
      </c>
      <c r="H1169" s="44">
        <v>0.e+000</v>
      </c>
      <c r="I1169" s="44">
        <v>1.e+000</v>
      </c>
      <c r="J1169" s="44">
        <v>1.e+000</v>
      </c>
      <c r="K1169" s="44">
        <v>1.e+000</v>
      </c>
      <c r="L1169" s="44">
        <v>1.e+000</v>
      </c>
      <c r="M1169" s="44">
        <v>1.e+000</v>
      </c>
      <c r="N1169" s="44">
        <v>1.e+000</v>
      </c>
      <c r="O1169" s="44">
        <v>1.e+000</v>
      </c>
      <c r="P1169" s="44">
        <v>1.e+000</v>
      </c>
      <c r="Q1169" s="44">
        <v>1.e+000</v>
      </c>
    </row>
    <row r="1170" spans="1:17" x14ac:dyDescent="0.25">
      <c r="A1170" t="s">
        <v>40</v>
      </c>
      <c r="B1170" t="s">
        <v>44</v>
      </c>
      <c r="C1170" t="s">
        <v>283</v>
      </c>
      <c r="D1170" t="s">
        <v>282</v>
      </c>
      <c r="E1170" t="s">
        <v>33</v>
      </c>
      <c r="F1170" t="s">
        <v>28</v>
      </c>
      <c r="G1170" t="s">
        <v>30</v>
      </c>
      <c r="I1170" s="44">
        <v>4.339067590460884e+001</v>
      </c>
      <c r="J1170" s="44">
        <v>6.4402556361582888e+001</v>
      </c>
      <c r="K1170" s="44">
        <v>8.5818035706528816e+001</v>
      </c>
      <c r="L1170" s="44">
        <v>1.1024470049085618e+002</v>
      </c>
      <c r="M1170" s="44">
        <v>1.4135470874419004e+002</v>
      </c>
      <c r="N1170" s="44">
        <v>1.5602352200165062e+002</v>
      </c>
      <c r="O1170" s="44">
        <v>1.790711524260458e+002</v>
      </c>
      <c r="P1170" s="44">
        <v>2.0383085009339296e+002</v>
      </c>
      <c r="Q1170" s="44">
        <v>2.3111810955214804e+002</v>
      </c>
    </row>
    <row r="1171" spans="1:17" x14ac:dyDescent="0.25">
      <c r="A1171" t="s">
        <v>40</v>
      </c>
      <c r="B1171" t="s">
        <v>44</v>
      </c>
      <c r="C1171" t="s">
        <v>283</v>
      </c>
      <c r="D1171" t="s">
        <v>282</v>
      </c>
      <c r="E1171" t="s">
        <v>33</v>
      </c>
      <c r="F1171" t="s">
        <v>28</v>
      </c>
      <c r="G1171" t="s">
        <v>31</v>
      </c>
      <c r="H1171" s="44">
        <v>2.625e+002</v>
      </c>
      <c r="I1171" s="44">
        <v>1.735e+002</v>
      </c>
      <c r="J1171" s="44">
        <v>1.28e+002</v>
      </c>
      <c r="K1171" s="44">
        <v>1.05e+002</v>
      </c>
      <c r="L1171" s="44">
        <v>8.3e+001</v>
      </c>
      <c r="M1171" s="44">
        <v>7.85e+001</v>
      </c>
      <c r="N1171" s="44">
        <v>6.95e+001</v>
      </c>
      <c r="O1171" s="44">
        <v>5.65e+001</v>
      </c>
      <c r="P1171" s="44">
        <v>5.05e+001</v>
      </c>
      <c r="Q1171" s="44">
        <v>4.6e+001</v>
      </c>
    </row>
    <row r="1172" spans="1:17" x14ac:dyDescent="0.25">
      <c r="A1172" t="s">
        <v>40</v>
      </c>
      <c r="B1172" t="s">
        <v>44</v>
      </c>
      <c r="C1172" t="s">
        <v>284</v>
      </c>
      <c r="D1172" t="s">
        <v>282</v>
      </c>
      <c r="E1172" t="s">
        <v>34</v>
      </c>
      <c r="F1172" t="s">
        <v>28</v>
      </c>
      <c r="G1172" t="s">
        <v>29</v>
      </c>
      <c r="H1172" s="44">
        <v>1.e+000</v>
      </c>
      <c r="I1172" s="44">
        <v>1.e+000</v>
      </c>
      <c r="J1172" s="44">
        <v>1.e+000</v>
      </c>
      <c r="K1172" s="44">
        <v>1.e+000</v>
      </c>
      <c r="L1172" s="44">
        <v>1.e+000</v>
      </c>
      <c r="M1172" s="44">
        <v>1.e+000</v>
      </c>
      <c r="N1172" s="44">
        <v>1.e+000</v>
      </c>
      <c r="O1172" s="44">
        <v>1.e+000</v>
      </c>
      <c r="P1172" s="44">
        <v>1.e+000</v>
      </c>
      <c r="Q1172" s="44">
        <v>1.e+000</v>
      </c>
    </row>
    <row r="1173" spans="1:17" x14ac:dyDescent="0.25">
      <c r="A1173" t="s">
        <v>40</v>
      </c>
      <c r="B1173" t="s">
        <v>44</v>
      </c>
      <c r="C1173" t="s">
        <v>284</v>
      </c>
      <c r="D1173" t="s">
        <v>282</v>
      </c>
      <c r="E1173" t="s">
        <v>34</v>
      </c>
      <c r="F1173" t="s">
        <v>28</v>
      </c>
      <c r="G1173" t="s">
        <v>30</v>
      </c>
      <c r="H1173" s="44">
        <v>4.7628148109160784e+001</v>
      </c>
      <c r="I1173" s="44">
        <v>1.0130471854522488e+002</v>
      </c>
      <c r="J1173" s="44">
        <v>1.4774965130661332e+002</v>
      </c>
      <c r="K1173" s="44">
        <v>2.0003379036290436e+002</v>
      </c>
      <c r="L1173" s="44">
        <v>2.5290093160346328e+002</v>
      </c>
      <c r="M1173" s="44">
        <v>3.0629571830837644e+002</v>
      </c>
      <c r="N1173" s="44">
        <v>3.6539277349403944e+002</v>
      </c>
      <c r="O1173" s="44">
        <v>4.1229640253690888e+002</v>
      </c>
      <c r="P1173" s="44">
        <v>4.648792205058028e+002</v>
      </c>
      <c r="Q1173" s="44">
        <v>5.1750550014474064e+002</v>
      </c>
    </row>
    <row r="1174" spans="1:17" x14ac:dyDescent="0.25">
      <c r="A1174" t="s">
        <v>40</v>
      </c>
      <c r="B1174" t="s">
        <v>44</v>
      </c>
      <c r="C1174" t="s">
        <v>284</v>
      </c>
      <c r="D1174" t="s">
        <v>282</v>
      </c>
      <c r="E1174" t="s">
        <v>34</v>
      </c>
      <c r="F1174" t="s">
        <v>28</v>
      </c>
      <c r="G1174" t="s">
        <v>31</v>
      </c>
      <c r="H1174" s="44">
        <v>2.36e+002</v>
      </c>
      <c r="I1174" s="44">
        <v>1.66e+002</v>
      </c>
      <c r="J1174" s="44">
        <v>1.3e+002</v>
      </c>
      <c r="K1174" s="44">
        <v>1.095e+002</v>
      </c>
      <c r="L1174" s="44">
        <v>9.4e+001</v>
      </c>
      <c r="M1174" s="44">
        <v>7.85e+001</v>
      </c>
      <c r="N1174" s="44">
        <v>6.75e+001</v>
      </c>
      <c r="O1174" s="44">
        <v>5.7e+001</v>
      </c>
      <c r="P1174" s="44">
        <v>5.5e+001</v>
      </c>
      <c r="Q1174" s="44">
        <v>5.1e+001</v>
      </c>
    </row>
    <row r="1175" spans="1:17" x14ac:dyDescent="0.25">
      <c r="A1175" t="s">
        <v>40</v>
      </c>
      <c r="B1175" t="s">
        <v>44</v>
      </c>
      <c r="C1175" t="s">
        <v>285</v>
      </c>
      <c r="D1175" t="s">
        <v>282</v>
      </c>
      <c r="E1175" t="s">
        <v>35</v>
      </c>
      <c r="F1175" t="s">
        <v>28</v>
      </c>
      <c r="G1175" t="s">
        <v>29</v>
      </c>
      <c r="H1175" s="44">
        <v>3.270977726936276e-001</v>
      </c>
      <c r="I1175" s="44">
        <v>3.9811886444010792e-001</v>
      </c>
      <c r="J1175" s="44">
        <v>4.1350215702547304e-001</v>
      </c>
      <c r="K1175" s="44">
        <v>6.2340279179657408e-001</v>
      </c>
      <c r="L1175" s="44">
        <v>6.2340279179657408e-001</v>
      </c>
      <c r="M1175" s="44">
        <v>6.2340279179657408e-001</v>
      </c>
      <c r="N1175" s="44">
        <v>6.2340279179657408e-001</v>
      </c>
      <c r="O1175" s="44">
        <v>7.804133115013944e-001</v>
      </c>
      <c r="P1175" s="44">
        <v>8.7103081144531936e-001</v>
      </c>
      <c r="Q1175" s="44">
        <v>8.7103081144531936e-001</v>
      </c>
    </row>
    <row r="1176" spans="1:17" x14ac:dyDescent="0.25">
      <c r="A1176" t="s">
        <v>40</v>
      </c>
      <c r="B1176" t="s">
        <v>44</v>
      </c>
      <c r="C1176" t="s">
        <v>285</v>
      </c>
      <c r="D1176" t="s">
        <v>282</v>
      </c>
      <c r="E1176" t="s">
        <v>35</v>
      </c>
      <c r="F1176" t="s">
        <v>28</v>
      </c>
      <c r="G1176" t="s">
        <v>30</v>
      </c>
      <c r="H1176" s="44">
        <v>0.e+000</v>
      </c>
      <c r="I1176" s="44">
        <v>5.8640700120192304e-002</v>
      </c>
      <c r="J1176" s="44">
        <v>2.984784515102476e-001</v>
      </c>
      <c r="K1176" s="44">
        <v>1.9798031890332764e-001</v>
      </c>
      <c r="L1176" s="44">
        <v>2.1678590061106152e-001</v>
      </c>
      <c r="M1176" s="44">
        <v>2.1678590061106152e-001</v>
      </c>
      <c r="N1176" s="44">
        <v>4.0972901012838888e-001</v>
      </c>
      <c r="O1176" s="44">
        <v>3.272960686724884e-001</v>
      </c>
      <c r="P1176" s="44">
        <v>9.6878527375653984e-001</v>
      </c>
      <c r="Q1176" s="44">
        <v>9.6878527375653984e-001</v>
      </c>
    </row>
    <row r="1177" spans="1:17" x14ac:dyDescent="0.25">
      <c r="A1177" t="s">
        <v>40</v>
      </c>
      <c r="B1177" t="s">
        <v>44</v>
      </c>
      <c r="C1177" t="s">
        <v>285</v>
      </c>
      <c r="D1177" t="s">
        <v>282</v>
      </c>
      <c r="E1177" t="s">
        <v>35</v>
      </c>
      <c r="F1177" t="s">
        <v>28</v>
      </c>
      <c r="G1177" t="s">
        <v>31</v>
      </c>
      <c r="H1177" s="44">
        <v>9.79e+002</v>
      </c>
      <c r="I1177" s="44">
        <v>9.16e+002</v>
      </c>
      <c r="J1177" s="44">
        <v>7.33e+002</v>
      </c>
      <c r="K1177" s="44">
        <v>7.035e+002</v>
      </c>
      <c r="L1177" s="44">
        <v>6.815e+002</v>
      </c>
      <c r="M1177" s="44">
        <v>6.76e+002</v>
      </c>
      <c r="N1177" s="44">
        <v>6.57e+002</v>
      </c>
      <c r="O1177" s="44">
        <v>6.545e+002</v>
      </c>
      <c r="P1177" s="44">
        <v>6.36e+002</v>
      </c>
      <c r="Q1177" s="44">
        <v>6.36e+002</v>
      </c>
    </row>
    <row r="1178" spans="1:17" x14ac:dyDescent="0.25">
      <c r="A1178" t="s">
        <v>26</v>
      </c>
      <c r="B1178" t="s">
        <v>45</v>
      </c>
      <c r="C1178" t="s">
        <v>131</v>
      </c>
      <c r="D1178" t="s">
        <v>118</v>
      </c>
      <c r="E1178" t="s">
        <v>33</v>
      </c>
      <c r="F1178" t="s">
        <v>28</v>
      </c>
      <c r="G1178" t="s">
        <v>29</v>
      </c>
      <c r="H1178" s="44">
        <v>0.e+000</v>
      </c>
      <c r="I1178" s="44">
        <v>3.1498260266367424e-001</v>
      </c>
      <c r="J1178" s="44">
        <v>3.173521068128784e-001</v>
      </c>
      <c r="K1178" s="44">
        <v>3.422057836003246e-001</v>
      </c>
      <c r="L1178" s="44">
        <v>3.422057836003246e-001</v>
      </c>
      <c r="M1178" s="44">
        <v>3.422057836003246e-001</v>
      </c>
      <c r="N1178" s="44">
        <v>3.422057836003246e-001</v>
      </c>
      <c r="O1178" s="44">
        <v>3.422057836003246e-001</v>
      </c>
      <c r="P1178" s="44">
        <v>3.4378703586823048e-001</v>
      </c>
      <c r="Q1178" s="44">
        <v>3.4378703586823048e-001</v>
      </c>
    </row>
    <row r="1179" spans="1:17" x14ac:dyDescent="0.25">
      <c r="A1179" t="s">
        <v>26</v>
      </c>
      <c r="B1179" t="s">
        <v>45</v>
      </c>
      <c r="C1179" t="s">
        <v>131</v>
      </c>
      <c r="D1179" t="s">
        <v>118</v>
      </c>
      <c r="E1179" t="s">
        <v>33</v>
      </c>
      <c r="F1179" t="s">
        <v>28</v>
      </c>
      <c r="G1179" t="s">
        <v>30</v>
      </c>
      <c r="I1179" s="44">
        <v>1.5855382439107732e+001</v>
      </c>
      <c r="J1179" s="44">
        <v>2.5060502453914296e+001</v>
      </c>
      <c r="K1179" s="44">
        <v>3.1899904254433448e+001</v>
      </c>
      <c r="L1179" s="44">
        <v>4.1015787611356248e+001</v>
      </c>
      <c r="M1179" s="44">
        <v>5.049278092304276e+001</v>
      </c>
      <c r="N1179" s="44">
        <v>6.0141933551651728e+001</v>
      </c>
      <c r="O1179" s="44">
        <v>7.013295220122296e+001</v>
      </c>
      <c r="P1179" s="44">
        <v>7.891494587862632e+001</v>
      </c>
      <c r="Q1179" s="44">
        <v>8.8702471719222656e+001</v>
      </c>
    </row>
    <row r="1180" spans="1:17" x14ac:dyDescent="0.25">
      <c r="A1180" t="s">
        <v>26</v>
      </c>
      <c r="B1180" t="s">
        <v>45</v>
      </c>
      <c r="C1180" t="s">
        <v>131</v>
      </c>
      <c r="D1180" t="s">
        <v>118</v>
      </c>
      <c r="E1180" t="s">
        <v>33</v>
      </c>
      <c r="F1180" t="s">
        <v>28</v>
      </c>
      <c r="G1180" t="s">
        <v>31</v>
      </c>
      <c r="H1180" s="44">
        <v>6.76e+002</v>
      </c>
      <c r="I1180" s="44">
        <v>6.32e+002</v>
      </c>
      <c r="J1180" s="44">
        <v>6.09e+002</v>
      </c>
      <c r="K1180" s="44">
        <v>5.95e+002</v>
      </c>
      <c r="L1180" s="44">
        <v>5.79e+002</v>
      </c>
      <c r="M1180" s="44">
        <v>5.65e+002</v>
      </c>
      <c r="N1180" s="44">
        <v>5.51e+002</v>
      </c>
      <c r="O1180" s="44">
        <v>5.43e+002</v>
      </c>
      <c r="P1180" s="44">
        <v>5.33e+002</v>
      </c>
      <c r="Q1180" s="44">
        <v>5.25e+002</v>
      </c>
    </row>
    <row r="1181" spans="1:17" x14ac:dyDescent="0.25">
      <c r="A1181" t="s">
        <v>26</v>
      </c>
      <c r="B1181" t="s">
        <v>45</v>
      </c>
      <c r="C1181" t="s">
        <v>132</v>
      </c>
      <c r="D1181" t="s">
        <v>118</v>
      </c>
      <c r="E1181" t="s">
        <v>34</v>
      </c>
      <c r="F1181" t="s">
        <v>28</v>
      </c>
      <c r="G1181" t="s">
        <v>29</v>
      </c>
      <c r="H1181" s="44">
        <v>4.635037917777124e-001</v>
      </c>
      <c r="I1181" s="44">
        <v>4.635037917777124e-001</v>
      </c>
      <c r="J1181" s="44">
        <v>4.635037917777124e-001</v>
      </c>
      <c r="K1181" s="44">
        <v>4.635037917777124e-001</v>
      </c>
      <c r="L1181" s="44">
        <v>4.635037917777124e-001</v>
      </c>
      <c r="M1181" s="44">
        <v>6.3041990530292496e-001</v>
      </c>
      <c r="N1181" s="44">
        <v>6.3041990530292496e-001</v>
      </c>
      <c r="O1181" s="44">
        <v>6.3041990530292496e-001</v>
      </c>
      <c r="P1181" s="44">
        <v>6.3041990530292496e-001</v>
      </c>
      <c r="Q1181" s="44">
        <v>6.3041990530292496e-001</v>
      </c>
    </row>
    <row r="1182" spans="1:17" x14ac:dyDescent="0.25">
      <c r="A1182" t="s">
        <v>26</v>
      </c>
      <c r="B1182" t="s">
        <v>45</v>
      </c>
      <c r="C1182" t="s">
        <v>132</v>
      </c>
      <c r="D1182" t="s">
        <v>118</v>
      </c>
      <c r="E1182" t="s">
        <v>34</v>
      </c>
      <c r="F1182" t="s">
        <v>28</v>
      </c>
      <c r="G1182" t="s">
        <v>30</v>
      </c>
      <c r="H1182" s="44">
        <v>1.1973528917484938e+002</v>
      </c>
      <c r="I1182" s="44">
        <v>2.5896176745972676e+002</v>
      </c>
      <c r="J1182" s="44">
        <v>4.159349506638176e+002</v>
      </c>
      <c r="K1182" s="44">
        <v>5.7462287230211504e+002</v>
      </c>
      <c r="L1182" s="44">
        <v>7.3843559887643136e+002</v>
      </c>
      <c r="M1182" s="44">
        <v>6.6965143063915416e+002</v>
      </c>
      <c r="N1182" s="44">
        <v>7.9825383474838016e+002</v>
      </c>
      <c r="O1182" s="44">
        <v>9.223606693378992e+002</v>
      </c>
      <c r="P1182" s="44">
        <v>1.0514302066969092e+003</v>
      </c>
      <c r="Q1182" s="44">
        <v>1.1741299048594072e+003</v>
      </c>
    </row>
    <row r="1183" spans="1:17" x14ac:dyDescent="0.25">
      <c r="A1183" t="s">
        <v>26</v>
      </c>
      <c r="B1183" t="s">
        <v>45</v>
      </c>
      <c r="C1183" t="s">
        <v>132</v>
      </c>
      <c r="D1183" t="s">
        <v>118</v>
      </c>
      <c r="E1183" t="s">
        <v>34</v>
      </c>
      <c r="F1183" t="s">
        <v>28</v>
      </c>
      <c r="G1183" t="s">
        <v>31</v>
      </c>
      <c r="H1183" s="44">
        <v>6.67e+002</v>
      </c>
      <c r="I1183" s="44">
        <v>6.18e+002</v>
      </c>
      <c r="J1183" s="44">
        <v>5.93e+002</v>
      </c>
      <c r="K1183" s="44">
        <v>5.72e+002</v>
      </c>
      <c r="L1183" s="44">
        <v>5.59e+002</v>
      </c>
      <c r="M1183" s="44">
        <v>5.43e+002</v>
      </c>
      <c r="N1183" s="44">
        <v>5.32e+002</v>
      </c>
      <c r="O1183" s="44">
        <v>5.18e+002</v>
      </c>
      <c r="P1183" s="44">
        <v>5.09e+002</v>
      </c>
      <c r="Q1183" s="44">
        <v>5.e+002</v>
      </c>
    </row>
    <row r="1184" spans="1:17" x14ac:dyDescent="0.25">
      <c r="A1184" t="s">
        <v>26</v>
      </c>
      <c r="B1184" t="s">
        <v>45</v>
      </c>
      <c r="C1184" t="s">
        <v>133</v>
      </c>
      <c r="D1184" t="s">
        <v>118</v>
      </c>
      <c r="E1184" t="s">
        <v>35</v>
      </c>
      <c r="F1184" t="s">
        <v>28</v>
      </c>
      <c r="G1184" t="s">
        <v>29</v>
      </c>
      <c r="H1184" s="44">
        <v>0.e+000</v>
      </c>
      <c r="I1184" s="44">
        <v>4.323004134894916e-002</v>
      </c>
      <c r="J1184" s="44">
        <v>4.4570922436737856e-002</v>
      </c>
      <c r="K1184" s="44">
        <v>9.2886928382567616e-002</v>
      </c>
      <c r="L1184" s="44">
        <v>9.66008795969464e-002</v>
      </c>
      <c r="M1184" s="44">
        <v>1.0615191682854002e-001</v>
      </c>
      <c r="N1184" s="44">
        <v>1.3551274012426612e-001</v>
      </c>
      <c r="O1184" s="44">
        <v>1.577552300062703e-001</v>
      </c>
      <c r="P1184" s="44">
        <v>1.577552300062703e-001</v>
      </c>
      <c r="Q1184" s="44">
        <v>1.8932776167570676e-001</v>
      </c>
    </row>
    <row r="1185" spans="1:17" x14ac:dyDescent="0.25">
      <c r="A1185" t="s">
        <v>26</v>
      </c>
      <c r="B1185" t="s">
        <v>45</v>
      </c>
      <c r="C1185" t="s">
        <v>133</v>
      </c>
      <c r="D1185" t="s">
        <v>118</v>
      </c>
      <c r="E1185" t="s">
        <v>35</v>
      </c>
      <c r="F1185" t="s">
        <v>28</v>
      </c>
      <c r="G1185" t="s">
        <v>30</v>
      </c>
      <c r="I1185" s="44">
        <v>2.0785170909828592e+000</v>
      </c>
      <c r="J1185" s="44">
        <v>7.36236817251692e+000</v>
      </c>
      <c r="K1185" s="44">
        <v>4.504085688524668e+000</v>
      </c>
      <c r="L1185" s="44">
        <v>4.8288388476081104e+000</v>
      </c>
      <c r="M1185" s="44">
        <v>4.6489844643911952e+000</v>
      </c>
      <c r="N1185" s="44">
        <v>5.0038019860928208e+000</v>
      </c>
      <c r="O1185" s="44">
        <v>4.6264137308039752e+000</v>
      </c>
      <c r="P1185" s="44">
        <v>5.7195191439093856e+000</v>
      </c>
      <c r="Q1185" s="44">
        <v>5.3579168973016288e+000</v>
      </c>
    </row>
    <row r="1186" spans="1:17" x14ac:dyDescent="0.25">
      <c r="A1186" t="s">
        <v>26</v>
      </c>
      <c r="B1186" t="s">
        <v>45</v>
      </c>
      <c r="C1186" t="s">
        <v>133</v>
      </c>
      <c r="D1186" t="s">
        <v>118</v>
      </c>
      <c r="E1186" t="s">
        <v>35</v>
      </c>
      <c r="F1186" t="s">
        <v>28</v>
      </c>
      <c r="G1186" t="s">
        <v>31</v>
      </c>
      <c r="H1186" s="44">
        <v>8.61e+002</v>
      </c>
      <c r="I1186" s="44">
        <v>7.93e+002</v>
      </c>
      <c r="J1186" s="44">
        <v>7.84e+002</v>
      </c>
      <c r="K1186" s="44">
        <v>7.32e+002</v>
      </c>
      <c r="L1186" s="44">
        <v>7.17e+002</v>
      </c>
      <c r="M1186" s="44">
        <v>7.12e+002</v>
      </c>
      <c r="N1186" s="44">
        <v>7.05e+002</v>
      </c>
      <c r="O1186" s="44">
        <v>6.95e+002</v>
      </c>
      <c r="P1186" s="44">
        <v>6.94e+002</v>
      </c>
      <c r="Q1186" s="44">
        <v>6.83e+002</v>
      </c>
    </row>
    <row r="1187" spans="1:17" x14ac:dyDescent="0.25">
      <c r="A1187" t="s">
        <v>26</v>
      </c>
      <c r="B1187" t="s">
        <v>45</v>
      </c>
      <c r="C1187" t="s">
        <v>147</v>
      </c>
      <c r="D1187" t="s">
        <v>140</v>
      </c>
      <c r="E1187" t="s">
        <v>33</v>
      </c>
      <c r="F1187" t="s">
        <v>28</v>
      </c>
      <c r="G1187" t="s">
        <v>29</v>
      </c>
      <c r="H1187" s="44">
        <v>3.7277684426046024e-002</v>
      </c>
      <c r="I1187" s="44">
        <v>8.32166851214584e-002</v>
      </c>
      <c r="J1187" s="44">
        <v>1.676869032660505e-001</v>
      </c>
      <c r="K1187" s="44">
        <v>6.4979570396325376e-001</v>
      </c>
      <c r="L1187" s="44">
        <v>6.4979570396325376e-001</v>
      </c>
      <c r="M1187" s="44">
        <v>6.6351293675925872e-001</v>
      </c>
      <c r="N1187" s="44">
        <v>6.6351293675925872e-001</v>
      </c>
      <c r="O1187" s="44">
        <v>6.6947617242645224e-001</v>
      </c>
      <c r="P1187" s="44">
        <v>6.6947617242645224e-001</v>
      </c>
      <c r="Q1187" s="44">
        <v>6.6947617242645224e-001</v>
      </c>
    </row>
    <row r="1188" spans="1:17" x14ac:dyDescent="0.25">
      <c r="A1188" t="s">
        <v>26</v>
      </c>
      <c r="B1188" t="s">
        <v>45</v>
      </c>
      <c r="C1188" t="s">
        <v>147</v>
      </c>
      <c r="D1188" t="s">
        <v>140</v>
      </c>
      <c r="E1188" t="s">
        <v>33</v>
      </c>
      <c r="F1188" t="s">
        <v>28</v>
      </c>
      <c r="G1188" t="s">
        <v>30</v>
      </c>
      <c r="H1188" s="44">
        <v>2.5231156925540436e+002</v>
      </c>
      <c r="I1188" s="44">
        <v>2.8895509647801448e+002</v>
      </c>
      <c r="J1188" s="44">
        <v>2.3503838281361244e+002</v>
      </c>
      <c r="K1188" s="44">
        <v>8.6146477521174384e+001</v>
      </c>
      <c r="L1188" s="44">
        <v>1.137411444266843e+002</v>
      </c>
      <c r="M1188" s="44">
        <v>1.3952148781892118e+002</v>
      </c>
      <c r="N1188" s="44">
        <v>1.6573726339558812e+002</v>
      </c>
      <c r="O1188" s="44">
        <v>1.9064070259908168e+002</v>
      </c>
      <c r="P1188" s="44">
        <v>2.1864669207792784e+002</v>
      </c>
      <c r="Q1188" s="44">
        <v>2.4695912576345236e+002</v>
      </c>
    </row>
    <row r="1189" spans="1:17" x14ac:dyDescent="0.25">
      <c r="A1189" t="s">
        <v>26</v>
      </c>
      <c r="B1189" t="s">
        <v>45</v>
      </c>
      <c r="C1189" t="s">
        <v>147</v>
      </c>
      <c r="D1189" t="s">
        <v>140</v>
      </c>
      <c r="E1189" t="s">
        <v>33</v>
      </c>
      <c r="F1189" t="s">
        <v>28</v>
      </c>
      <c r="G1189" t="s">
        <v>31</v>
      </c>
      <c r="H1189" s="44">
        <v>6.83e+002</v>
      </c>
      <c r="I1189" s="44">
        <v>6.39e+002</v>
      </c>
      <c r="J1189" s="44">
        <v>6.15e+002</v>
      </c>
      <c r="K1189" s="44">
        <v>6.e+002</v>
      </c>
      <c r="L1189" s="44">
        <v>5.86e+002</v>
      </c>
      <c r="M1189" s="44">
        <v>5.74e+002</v>
      </c>
      <c r="N1189" s="44">
        <v>5.62e+002</v>
      </c>
      <c r="O1189" s="44">
        <v>5.5e+002</v>
      </c>
      <c r="P1189" s="44">
        <v>5.41e+002</v>
      </c>
      <c r="Q1189" s="44">
        <v>5.33e+002</v>
      </c>
    </row>
    <row r="1190" spans="1:17" x14ac:dyDescent="0.25">
      <c r="A1190" t="s">
        <v>26</v>
      </c>
      <c r="B1190" t="s">
        <v>45</v>
      </c>
      <c r="C1190" t="s">
        <v>148</v>
      </c>
      <c r="D1190" t="s">
        <v>140</v>
      </c>
      <c r="E1190" t="s">
        <v>34</v>
      </c>
      <c r="F1190" t="s">
        <v>28</v>
      </c>
      <c r="G1190" t="s">
        <v>29</v>
      </c>
      <c r="H1190" s="44">
        <v>8.729486714245392e-002</v>
      </c>
      <c r="I1190" s="44">
        <v>8.729486714245392e-002</v>
      </c>
      <c r="J1190" s="44">
        <v>1.843877263013588e-001</v>
      </c>
      <c r="K1190" s="44">
        <v>1.843877263013588e-001</v>
      </c>
      <c r="L1190" s="44">
        <v>1.9158789680139624e-001</v>
      </c>
      <c r="M1190" s="44">
        <v>2.115352491547e-001</v>
      </c>
      <c r="N1190" s="44">
        <v>2.2993888495279568e-001</v>
      </c>
      <c r="O1190" s="44">
        <v>2.2993888495279568e-001</v>
      </c>
      <c r="P1190" s="44">
        <v>2.3137891905280312e-001</v>
      </c>
      <c r="Q1190" s="44">
        <v>2.3137891905280312e-001</v>
      </c>
    </row>
    <row r="1191" spans="1:17" x14ac:dyDescent="0.25">
      <c r="A1191" t="s">
        <v>26</v>
      </c>
      <c r="B1191" t="s">
        <v>45</v>
      </c>
      <c r="C1191" t="s">
        <v>148</v>
      </c>
      <c r="D1191" t="s">
        <v>140</v>
      </c>
      <c r="E1191" t="s">
        <v>34</v>
      </c>
      <c r="F1191" t="s">
        <v>28</v>
      </c>
      <c r="G1191" t="s">
        <v>30</v>
      </c>
      <c r="H1191" s="44">
        <v>2.6458432860442104e+002</v>
      </c>
      <c r="I1191" s="44">
        <v>5.5238894754206552e+002</v>
      </c>
      <c r="J1191" s="44">
        <v>4.1288184530317696e+002</v>
      </c>
      <c r="K1191" s="44">
        <v>5.8308811033707152e+002</v>
      </c>
      <c r="L1191" s="44">
        <v>7.1616167583656528e+002</v>
      </c>
      <c r="M1191" s="44">
        <v>8.0257092092364672e+002</v>
      </c>
      <c r="N1191" s="44">
        <v>8.758834953280392e+002</v>
      </c>
      <c r="O1191" s="44">
        <v>1.0195529885518176e+003</v>
      </c>
      <c r="P1191" s="44">
        <v>1.1525285730289528e+003</v>
      </c>
      <c r="Q1191" s="44">
        <v>1.3017759030595732e+003</v>
      </c>
    </row>
    <row r="1192" spans="1:17" x14ac:dyDescent="0.25">
      <c r="A1192" t="s">
        <v>26</v>
      </c>
      <c r="B1192" t="s">
        <v>45</v>
      </c>
      <c r="C1192" t="s">
        <v>148</v>
      </c>
      <c r="D1192" t="s">
        <v>140</v>
      </c>
      <c r="E1192" t="s">
        <v>34</v>
      </c>
      <c r="F1192" t="s">
        <v>28</v>
      </c>
      <c r="G1192" t="s">
        <v>31</v>
      </c>
      <c r="H1192" s="44">
        <v>6.78e+002</v>
      </c>
      <c r="I1192" s="44">
        <v>6.37e+002</v>
      </c>
      <c r="J1192" s="44">
        <v>6.e+002</v>
      </c>
      <c r="K1192" s="44">
        <v>5.79e+002</v>
      </c>
      <c r="L1192" s="44">
        <v>5.62e+002</v>
      </c>
      <c r="M1192" s="44">
        <v>5.47e+002</v>
      </c>
      <c r="N1192" s="44">
        <v>5.29e+002</v>
      </c>
      <c r="O1192" s="44">
        <v>5.15e+002</v>
      </c>
      <c r="P1192" s="44">
        <v>5.03e+002</v>
      </c>
      <c r="Q1192" s="44">
        <v>4.93e+002</v>
      </c>
    </row>
    <row r="1193" spans="1:17" x14ac:dyDescent="0.25">
      <c r="A1193" t="s">
        <v>26</v>
      </c>
      <c r="B1193" t="s">
        <v>45</v>
      </c>
      <c r="C1193" t="s">
        <v>149</v>
      </c>
      <c r="D1193" t="s">
        <v>140</v>
      </c>
      <c r="E1193" t="s">
        <v>35</v>
      </c>
      <c r="F1193" t="s">
        <v>28</v>
      </c>
      <c r="G1193" t="s">
        <v>29</v>
      </c>
      <c r="H1193" s="44">
        <v>3.3158516051586048e-002</v>
      </c>
      <c r="I1193" s="44">
        <v>6.8740439161195752e-002</v>
      </c>
      <c r="J1193" s="44">
        <v>7.6051161110757008e-002</v>
      </c>
      <c r="K1193" s="44">
        <v>1.0635238064886224e-001</v>
      </c>
      <c r="L1193" s="44">
        <v>1.425650535406973e-001</v>
      </c>
      <c r="M1193" s="44">
        <v>1.719184885376166e-001</v>
      </c>
      <c r="N1193" s="44">
        <v>2.1023554188709712e-001</v>
      </c>
      <c r="O1193" s="44">
        <v>2.3105294048909e-001</v>
      </c>
      <c r="P1193" s="44">
        <v>2.3105294048909e-001</v>
      </c>
      <c r="Q1193" s="44">
        <v>2.5417904928081244e-001</v>
      </c>
    </row>
    <row r="1194" spans="1:17" x14ac:dyDescent="0.25">
      <c r="A1194" t="s">
        <v>26</v>
      </c>
      <c r="B1194" t="s">
        <v>45</v>
      </c>
      <c r="C1194" t="s">
        <v>149</v>
      </c>
      <c r="D1194" t="s">
        <v>140</v>
      </c>
      <c r="E1194" t="s">
        <v>35</v>
      </c>
      <c r="F1194" t="s">
        <v>28</v>
      </c>
      <c r="G1194" t="s">
        <v>30</v>
      </c>
      <c r="H1194" s="44">
        <v>0.e+000</v>
      </c>
      <c r="I1194" s="44">
        <v>5.6667922304965584e-002</v>
      </c>
      <c r="J1194" s="44">
        <v>4.1314036527447968e-001</v>
      </c>
      <c r="K1194" s="44">
        <v>2.9543113458441012e-001</v>
      </c>
      <c r="L1194" s="44">
        <v>2.769154284463506e-001</v>
      </c>
      <c r="M1194" s="44">
        <v>2.8853974371847648e-001</v>
      </c>
      <c r="N1194" s="44">
        <v>5.8201297983546256e-001</v>
      </c>
      <c r="O1194" s="44">
        <v>8.0119698619823616e-001</v>
      </c>
      <c r="P1194" s="44">
        <v>1.1107316400334482e+000</v>
      </c>
      <c r="Q1194" s="44">
        <v>1.226128943572249e+000</v>
      </c>
    </row>
    <row r="1195" spans="1:17" x14ac:dyDescent="0.25">
      <c r="A1195" t="s">
        <v>26</v>
      </c>
      <c r="B1195" t="s">
        <v>45</v>
      </c>
      <c r="C1195" t="s">
        <v>149</v>
      </c>
      <c r="D1195" t="s">
        <v>140</v>
      </c>
      <c r="E1195" t="s">
        <v>35</v>
      </c>
      <c r="F1195" t="s">
        <v>28</v>
      </c>
      <c r="G1195" t="s">
        <v>31</v>
      </c>
      <c r="H1195" s="44">
        <v>8.56e+002</v>
      </c>
      <c r="I1195" s="44">
        <v>8.28e+002</v>
      </c>
      <c r="J1195" s="44">
        <v>7.77e+002</v>
      </c>
      <c r="K1195" s="44">
        <v>7.66e+002</v>
      </c>
      <c r="L1195" s="44">
        <v>7.59e+002</v>
      </c>
      <c r="M1195" s="44">
        <v>7.47e+002</v>
      </c>
      <c r="N1195" s="44">
        <v>7.38e+002</v>
      </c>
      <c r="O1195" s="44">
        <v>7.31e+002</v>
      </c>
      <c r="P1195" s="44">
        <v>7.29e+002</v>
      </c>
      <c r="Q1195" s="44">
        <v>7.23e+002</v>
      </c>
    </row>
    <row r="1196" spans="1:17" x14ac:dyDescent="0.25">
      <c r="A1196" t="s">
        <v>26</v>
      </c>
      <c r="B1196" t="s">
        <v>45</v>
      </c>
      <c r="C1196" t="s">
        <v>150</v>
      </c>
      <c r="D1196" t="s">
        <v>141</v>
      </c>
      <c r="E1196" t="s">
        <v>33</v>
      </c>
      <c r="F1196" t="s">
        <v>28</v>
      </c>
      <c r="G1196" t="s">
        <v>29</v>
      </c>
      <c r="H1196" s="44">
        <v>1.6855760747693324e-001</v>
      </c>
      <c r="I1196" s="44">
        <v>1.7943923000173264e-001</v>
      </c>
      <c r="J1196" s="44">
        <v>2.1528844066588204e-001</v>
      </c>
      <c r="K1196" s="44">
        <v>2.3835811770235256e-001</v>
      </c>
      <c r="L1196" s="44">
        <v>6.41687129454266e-001</v>
      </c>
      <c r="M1196" s="44">
        <v>6.4247975129995952e-001</v>
      </c>
      <c r="N1196" s="44">
        <v>6.4247975129995952e-001</v>
      </c>
      <c r="O1196" s="44">
        <v>6.7832697045193392e-001</v>
      </c>
      <c r="P1196" s="44">
        <v>6.8347303791241752e-001</v>
      </c>
      <c r="Q1196" s="44">
        <v>7.225066765445672e-001</v>
      </c>
    </row>
    <row r="1197" spans="1:17" x14ac:dyDescent="0.25">
      <c r="A1197" t="s">
        <v>26</v>
      </c>
      <c r="B1197" t="s">
        <v>45</v>
      </c>
      <c r="C1197" t="s">
        <v>150</v>
      </c>
      <c r="D1197" t="s">
        <v>141</v>
      </c>
      <c r="E1197" t="s">
        <v>33</v>
      </c>
      <c r="F1197" t="s">
        <v>28</v>
      </c>
      <c r="G1197" t="s">
        <v>30</v>
      </c>
      <c r="H1197" s="44">
        <v>3.553777853919044e+001</v>
      </c>
      <c r="I1197" s="44">
        <v>8.730326740804864e+001</v>
      </c>
      <c r="J1197" s="44">
        <v>1.2005038250557336e+002</v>
      </c>
      <c r="K1197" s="44">
        <v>1.5296512570287498e+002</v>
      </c>
      <c r="L1197" s="44">
        <v>7.3864767186719248e+001</v>
      </c>
      <c r="M1197" s="44">
        <v>9.1262147057273632e+001</v>
      </c>
      <c r="N1197" s="44">
        <v>1.0901605193903456e+002</v>
      </c>
      <c r="O1197" s="44">
        <v>1.212341467782707e+002</v>
      </c>
      <c r="P1197" s="44">
        <v>1.3686165364678184e+002</v>
      </c>
      <c r="Q1197" s="44">
        <v>1.4588963265553638e+002</v>
      </c>
    </row>
    <row r="1198" spans="1:17" x14ac:dyDescent="0.25">
      <c r="A1198" t="s">
        <v>26</v>
      </c>
      <c r="B1198" t="s">
        <v>45</v>
      </c>
      <c r="C1198" t="s">
        <v>150</v>
      </c>
      <c r="D1198" t="s">
        <v>141</v>
      </c>
      <c r="E1198" t="s">
        <v>33</v>
      </c>
      <c r="F1198" t="s">
        <v>28</v>
      </c>
      <c r="G1198" t="s">
        <v>31</v>
      </c>
      <c r="H1198" s="44">
        <v>6.92e+002</v>
      </c>
      <c r="I1198" s="44">
        <v>6.48e+002</v>
      </c>
      <c r="J1198" s="44">
        <v>6.25e+002</v>
      </c>
      <c r="K1198" s="44">
        <v>6.08e+002</v>
      </c>
      <c r="L1198" s="44">
        <v>5.95e+002</v>
      </c>
      <c r="M1198" s="44">
        <v>5.82e+002</v>
      </c>
      <c r="N1198" s="44">
        <v>5.7e+002</v>
      </c>
      <c r="O1198" s="44">
        <v>5.58e+002</v>
      </c>
      <c r="P1198" s="44">
        <v>5.51e+002</v>
      </c>
      <c r="Q1198" s="44">
        <v>5.42e+002</v>
      </c>
    </row>
    <row r="1199" spans="1:17" x14ac:dyDescent="0.25">
      <c r="A1199" t="s">
        <v>26</v>
      </c>
      <c r="B1199" t="s">
        <v>45</v>
      </c>
      <c r="C1199" t="s">
        <v>151</v>
      </c>
      <c r="D1199" t="s">
        <v>141</v>
      </c>
      <c r="E1199" t="s">
        <v>34</v>
      </c>
      <c r="F1199" t="s">
        <v>28</v>
      </c>
      <c r="G1199" t="s">
        <v>29</v>
      </c>
      <c r="H1199" s="44">
        <v>4.4603325723053592e-002</v>
      </c>
      <c r="I1199" s="44">
        <v>7.4158632737759616e-002</v>
      </c>
      <c r="J1199" s="44">
        <v>7.4158632737759616e-002</v>
      </c>
      <c r="K1199" s="44">
        <v>7.4158632737759616e-002</v>
      </c>
      <c r="L1199" s="44">
        <v>7.7236636564467104e-002</v>
      </c>
      <c r="M1199" s="44">
        <v>8.414596947877288e-002</v>
      </c>
      <c r="N1199" s="44">
        <v>8.414596947877288e-002</v>
      </c>
      <c r="O1199" s="44">
        <v>9.3384602586262688e-002</v>
      </c>
      <c r="P1199" s="44">
        <v>2.3986708199691272e-001</v>
      </c>
      <c r="Q1199" s="44">
        <v>2.3986708199691272e-001</v>
      </c>
    </row>
    <row r="1200" spans="1:17" x14ac:dyDescent="0.25">
      <c r="A1200" t="s">
        <v>26</v>
      </c>
      <c r="B1200" t="s">
        <v>45</v>
      </c>
      <c r="C1200" t="s">
        <v>151</v>
      </c>
      <c r="D1200" t="s">
        <v>141</v>
      </c>
      <c r="E1200" t="s">
        <v>34</v>
      </c>
      <c r="F1200" t="s">
        <v>28</v>
      </c>
      <c r="G1200" t="s">
        <v>30</v>
      </c>
      <c r="H1200" s="44">
        <v>3.6073484612993472e+002</v>
      </c>
      <c r="I1200" s="44">
        <v>5.120085223731772e+002</v>
      </c>
      <c r="J1200" s="44">
        <v>8.2547122335784624e+002</v>
      </c>
      <c r="K1200" s="44">
        <v>1.1436236756824128e+003</v>
      </c>
      <c r="L1200" s="44">
        <v>1.4051365635471516e+003</v>
      </c>
      <c r="M1200" s="44">
        <v>1.5712828582413356e+003</v>
      </c>
      <c r="N1200" s="44">
        <v>1.872937359257428e+003</v>
      </c>
      <c r="O1200" s="44">
        <v>1.9417518063941404e+003</v>
      </c>
      <c r="P1200" s="44">
        <v>8.5927632415560352e+002</v>
      </c>
      <c r="Q1200" s="44">
        <v>9.6589768983256608e+002</v>
      </c>
    </row>
    <row r="1201" spans="1:17" x14ac:dyDescent="0.25">
      <c r="A1201" t="s">
        <v>26</v>
      </c>
      <c r="B1201" t="s">
        <v>45</v>
      </c>
      <c r="C1201" t="s">
        <v>151</v>
      </c>
      <c r="D1201" t="s">
        <v>141</v>
      </c>
      <c r="E1201" t="s">
        <v>34</v>
      </c>
      <c r="F1201" t="s">
        <v>28</v>
      </c>
      <c r="G1201" t="s">
        <v>31</v>
      </c>
      <c r="H1201" s="44">
        <v>6.47e+002</v>
      </c>
      <c r="I1201" s="44">
        <v>6.24e+002</v>
      </c>
      <c r="J1201" s="44">
        <v>6.03e+002</v>
      </c>
      <c r="K1201" s="44">
        <v>5.83e+002</v>
      </c>
      <c r="L1201" s="44">
        <v>5.64e+002</v>
      </c>
      <c r="M1201" s="44">
        <v>5.47e+002</v>
      </c>
      <c r="N1201" s="44">
        <v>5.32e+002</v>
      </c>
      <c r="O1201" s="44">
        <v>5.17e+002</v>
      </c>
      <c r="P1201" s="44">
        <v>5.05e+002</v>
      </c>
      <c r="Q1201" s="44">
        <v>4.97e+002</v>
      </c>
    </row>
    <row r="1202" spans="1:17" x14ac:dyDescent="0.25">
      <c r="A1202" t="s">
        <v>26</v>
      </c>
      <c r="B1202" t="s">
        <v>45</v>
      </c>
      <c r="C1202" t="s">
        <v>152</v>
      </c>
      <c r="D1202" t="s">
        <v>141</v>
      </c>
      <c r="E1202" t="s">
        <v>35</v>
      </c>
      <c r="F1202" t="s">
        <v>28</v>
      </c>
      <c r="G1202" t="s">
        <v>29</v>
      </c>
      <c r="H1202" s="44">
        <v>8.8203131096182496e-002</v>
      </c>
      <c r="I1202" s="44">
        <v>1.0447262296959944e-001</v>
      </c>
      <c r="J1202" s="44">
        <v>1.202919139266762e-001</v>
      </c>
      <c r="K1202" s="44">
        <v>1.698657587753207e-001</v>
      </c>
      <c r="L1202" s="44">
        <v>2.1164313096336364e-001</v>
      </c>
      <c r="M1202" s="44">
        <v>2.7282811954370044e-001</v>
      </c>
      <c r="N1202" s="44">
        <v>3.0177933126762956e-001</v>
      </c>
      <c r="O1202" s="44">
        <v>3.2835308369641792e-001</v>
      </c>
      <c r="P1202" s="44">
        <v>3.384853713756336e-001</v>
      </c>
      <c r="Q1202" s="44">
        <v>3.673247938124076e-001</v>
      </c>
    </row>
    <row r="1203" spans="1:17" x14ac:dyDescent="0.25">
      <c r="A1203" t="s">
        <v>26</v>
      </c>
      <c r="B1203" t="s">
        <v>45</v>
      </c>
      <c r="C1203" t="s">
        <v>152</v>
      </c>
      <c r="D1203" t="s">
        <v>141</v>
      </c>
      <c r="E1203" t="s">
        <v>35</v>
      </c>
      <c r="F1203" t="s">
        <v>28</v>
      </c>
      <c r="G1203" t="s">
        <v>30</v>
      </c>
      <c r="H1203" s="44">
        <v>4.9927688769956176e-002</v>
      </c>
      <c r="I1203" s="44">
        <v>3.6417318663622552e-001</v>
      </c>
      <c r="J1203" s="44">
        <v>3.2094896118952536e-001</v>
      </c>
      <c r="K1203" s="44">
        <v>3.2914633848359224e-001</v>
      </c>
      <c r="L1203" s="44">
        <v>4.5734612337324448e-001</v>
      </c>
      <c r="M1203" s="44">
        <v>4.1844297834145552e-001</v>
      </c>
      <c r="N1203" s="44">
        <v>4.8503777233537456e-001</v>
      </c>
      <c r="O1203" s="44">
        <v>5.0872119725377928e-001</v>
      </c>
      <c r="P1203" s="44">
        <v>6.6832370542314384e-001</v>
      </c>
      <c r="Q1203" s="44">
        <v>7.8525458374278384e-001</v>
      </c>
    </row>
    <row r="1204" spans="1:17" x14ac:dyDescent="0.25">
      <c r="A1204" t="s">
        <v>26</v>
      </c>
      <c r="B1204" t="s">
        <v>45</v>
      </c>
      <c r="C1204" t="s">
        <v>152</v>
      </c>
      <c r="D1204" t="s">
        <v>141</v>
      </c>
      <c r="E1204" t="s">
        <v>35</v>
      </c>
      <c r="F1204" t="s">
        <v>28</v>
      </c>
      <c r="G1204" t="s">
        <v>31</v>
      </c>
      <c r="H1204" s="44">
        <v>8.22e+002</v>
      </c>
      <c r="I1204" s="44">
        <v>7.88e+002</v>
      </c>
      <c r="J1204" s="44">
        <v>7.74e+002</v>
      </c>
      <c r="K1204" s="44">
        <v>7.58e+002</v>
      </c>
      <c r="L1204" s="44">
        <v>7.49e+002</v>
      </c>
      <c r="M1204" s="44">
        <v>7.39e+002</v>
      </c>
      <c r="N1204" s="44">
        <v>7.24e+002</v>
      </c>
      <c r="O1204" s="44">
        <v>7.19e+002</v>
      </c>
      <c r="P1204" s="44">
        <v>7.06e+002</v>
      </c>
      <c r="Q1204" s="44">
        <v>6.98e+002</v>
      </c>
    </row>
    <row r="1205" spans="1:17" x14ac:dyDescent="0.25">
      <c r="A1205" t="s">
        <v>26</v>
      </c>
      <c r="B1205" t="s">
        <v>45</v>
      </c>
      <c r="C1205" t="s">
        <v>153</v>
      </c>
      <c r="D1205" t="s">
        <v>142</v>
      </c>
      <c r="E1205" t="s">
        <v>33</v>
      </c>
      <c r="F1205" t="s">
        <v>28</v>
      </c>
      <c r="G1205" t="s">
        <v>29</v>
      </c>
      <c r="H1205" s="44">
        <v>5.1417554849129992e-001</v>
      </c>
      <c r="I1205" s="44">
        <v>6.330575890732892e-001</v>
      </c>
      <c r="J1205" s="44">
        <v>6.6650433275176088e-001</v>
      </c>
      <c r="K1205" s="44">
        <v>6.8978212256806256e-001</v>
      </c>
      <c r="L1205" s="44">
        <v>7.0198844152739856e-001</v>
      </c>
      <c r="M1205" s="44">
        <v>7.2526623134370016e-001</v>
      </c>
      <c r="N1205" s="44">
        <v>7.548884475590712e-001</v>
      </c>
      <c r="O1205" s="44">
        <v>7.7275113540659056e-001</v>
      </c>
      <c r="P1205" s="44">
        <v>7.7275113540659056e-001</v>
      </c>
      <c r="Q1205" s="44">
        <v>7.7275113540659056e-001</v>
      </c>
    </row>
    <row r="1206" spans="1:17" x14ac:dyDescent="0.25">
      <c r="A1206" t="s">
        <v>26</v>
      </c>
      <c r="B1206" t="s">
        <v>45</v>
      </c>
      <c r="C1206" t="s">
        <v>153</v>
      </c>
      <c r="D1206" t="s">
        <v>142</v>
      </c>
      <c r="E1206" t="s">
        <v>33</v>
      </c>
      <c r="F1206" t="s">
        <v>28</v>
      </c>
      <c r="G1206" t="s">
        <v>30</v>
      </c>
      <c r="H1206" s="44">
        <v>3.556318538085886e+001</v>
      </c>
      <c r="I1206" s="44">
        <v>6.4735344766744304e+001</v>
      </c>
      <c r="J1206" s="44">
        <v>9.9767958652866416e+001</v>
      </c>
      <c r="K1206" s="44">
        <v>1.3479129908152298e+002</v>
      </c>
      <c r="L1206" s="44">
        <v>1.7267871917921562e+002</v>
      </c>
      <c r="M1206" s="44">
        <v>2.0782544909072984e+002</v>
      </c>
      <c r="N1206" s="44">
        <v>2.3807967956533576e+002</v>
      </c>
      <c r="O1206" s="44">
        <v>2.69039085085224e+002</v>
      </c>
      <c r="P1206" s="44">
        <v>3.067441430190338e+002</v>
      </c>
      <c r="Q1206" s="44">
        <v>3.4510502960290476e+002</v>
      </c>
    </row>
    <row r="1207" spans="1:17" x14ac:dyDescent="0.25">
      <c r="A1207" t="s">
        <v>26</v>
      </c>
      <c r="B1207" t="s">
        <v>45</v>
      </c>
      <c r="C1207" t="s">
        <v>153</v>
      </c>
      <c r="D1207" t="s">
        <v>142</v>
      </c>
      <c r="E1207" t="s">
        <v>33</v>
      </c>
      <c r="F1207" t="s">
        <v>28</v>
      </c>
      <c r="G1207" t="s">
        <v>31</v>
      </c>
      <c r="H1207" s="44">
        <v>6.75e+002</v>
      </c>
      <c r="I1207" s="44">
        <v>6.36e+002</v>
      </c>
      <c r="J1207" s="44">
        <v>6.15e+002</v>
      </c>
      <c r="K1207" s="44">
        <v>5.99e+002</v>
      </c>
      <c r="L1207" s="44">
        <v>5.85e+002</v>
      </c>
      <c r="M1207" s="44">
        <v>5.73e+002</v>
      </c>
      <c r="N1207" s="44">
        <v>5.65e+002</v>
      </c>
      <c r="O1207" s="44">
        <v>5.55e+002</v>
      </c>
      <c r="P1207" s="44">
        <v>5.46e+002</v>
      </c>
      <c r="Q1207" s="44">
        <v>5.36e+002</v>
      </c>
    </row>
    <row r="1208" spans="1:17" x14ac:dyDescent="0.25">
      <c r="A1208" t="s">
        <v>26</v>
      </c>
      <c r="B1208" t="s">
        <v>45</v>
      </c>
      <c r="C1208" t="s">
        <v>154</v>
      </c>
      <c r="D1208" t="s">
        <v>142</v>
      </c>
      <c r="E1208" t="s">
        <v>34</v>
      </c>
      <c r="F1208" t="s">
        <v>28</v>
      </c>
      <c r="G1208" t="s">
        <v>29</v>
      </c>
      <c r="H1208" s="44">
        <v>9.2233287000894912e-002</v>
      </c>
      <c r="I1208" s="44">
        <v>2.1664117324735376e-001</v>
      </c>
      <c r="J1208" s="44">
        <v>2.1809249985719452e-001</v>
      </c>
      <c r="K1208" s="44">
        <v>2.7732185812118796e-001</v>
      </c>
      <c r="L1208" s="44">
        <v>2.897216033985584e-001</v>
      </c>
      <c r="M1208" s="44">
        <v>3.0906698316588072e-001</v>
      </c>
      <c r="N1208" s="44">
        <v>3.1845194649132276e-001</v>
      </c>
      <c r="O1208" s="44">
        <v>3.398791125328188e-001</v>
      </c>
      <c r="P1208" s="44">
        <v>3.4494817748497368e-001</v>
      </c>
      <c r="Q1208" s="44">
        <v>3.51557425778184e-001</v>
      </c>
    </row>
    <row r="1209" spans="1:17" x14ac:dyDescent="0.25">
      <c r="A1209" t="s">
        <v>26</v>
      </c>
      <c r="B1209" t="s">
        <v>45</v>
      </c>
      <c r="C1209" t="s">
        <v>154</v>
      </c>
      <c r="D1209" t="s">
        <v>142</v>
      </c>
      <c r="E1209" t="s">
        <v>34</v>
      </c>
      <c r="F1209" t="s">
        <v>28</v>
      </c>
      <c r="G1209" t="s">
        <v>30</v>
      </c>
      <c r="H1209" s="44">
        <v>3.7536074410496368e+002</v>
      </c>
      <c r="I1209" s="44">
        <v>3.3199755859375e+002</v>
      </c>
      <c r="J1209" s="44">
        <v>5.221602448441108e+002</v>
      </c>
      <c r="K1209" s="44">
        <v>5.7725310111228112e+002</v>
      </c>
      <c r="L1209" s="44">
        <v>7.1550020081347696e+002</v>
      </c>
      <c r="M1209" s="44">
        <v>8.2823054755043248e+002</v>
      </c>
      <c r="N1209" s="44">
        <v>9.5349937883247056e+002</v>
      </c>
      <c r="O1209" s="44">
        <v>1.0488128925434638e+003</v>
      </c>
      <c r="P1209" s="44">
        <v>1.1705383846375584e+003</v>
      </c>
      <c r="Q1209" s="44">
        <v>1.2862176252173968e+003</v>
      </c>
    </row>
    <row r="1210" spans="1:17" x14ac:dyDescent="0.25">
      <c r="A1210" t="s">
        <v>26</v>
      </c>
      <c r="B1210" t="s">
        <v>45</v>
      </c>
      <c r="C1210" t="s">
        <v>154</v>
      </c>
      <c r="D1210" t="s">
        <v>142</v>
      </c>
      <c r="E1210" t="s">
        <v>34</v>
      </c>
      <c r="F1210" t="s">
        <v>28</v>
      </c>
      <c r="G1210" t="s">
        <v>31</v>
      </c>
      <c r="H1210" s="44">
        <v>6.76e+002</v>
      </c>
      <c r="I1210" s="44">
        <v>6.29e+002</v>
      </c>
      <c r="J1210" s="44">
        <v>5.99e+002</v>
      </c>
      <c r="K1210" s="44">
        <v>5.79e+002</v>
      </c>
      <c r="L1210" s="44">
        <v>5.65e+002</v>
      </c>
      <c r="M1210" s="44">
        <v>5.48e+002</v>
      </c>
      <c r="N1210" s="44">
        <v>5.36e+002</v>
      </c>
      <c r="O1210" s="44">
        <v>5.23e+002</v>
      </c>
      <c r="P1210" s="44">
        <v>5.13e+002</v>
      </c>
      <c r="Q1210" s="44">
        <v>5.02e+002</v>
      </c>
    </row>
    <row r="1211" spans="1:17" x14ac:dyDescent="0.25">
      <c r="A1211" t="s">
        <v>26</v>
      </c>
      <c r="B1211" t="s">
        <v>45</v>
      </c>
      <c r="C1211" t="s">
        <v>155</v>
      </c>
      <c r="D1211" t="s">
        <v>142</v>
      </c>
      <c r="E1211" t="s">
        <v>35</v>
      </c>
      <c r="F1211" t="s">
        <v>28</v>
      </c>
      <c r="G1211" t="s">
        <v>29</v>
      </c>
      <c r="H1211" s="44">
        <v>3.2291465089501272e-001</v>
      </c>
      <c r="I1211" s="44">
        <v>3.2291465089501272e-001</v>
      </c>
      <c r="J1211" s="44">
        <v>3.2291465089501272e-001</v>
      </c>
      <c r="K1211" s="44">
        <v>3.2291465089501272e-001</v>
      </c>
      <c r="L1211" s="44">
        <v>3.4330693609053752e-001</v>
      </c>
      <c r="M1211" s="44">
        <v>3.516150001356786e-001</v>
      </c>
      <c r="N1211" s="44">
        <v>3.54028863487522e-001</v>
      </c>
      <c r="O1211" s="44">
        <v>4.0628041882959224e-001</v>
      </c>
      <c r="P1211" s="44">
        <v>4.0862510636591656e-001</v>
      </c>
      <c r="Q1211" s="44">
        <v>4.2050828023981488e-001</v>
      </c>
    </row>
    <row r="1212" spans="1:17" x14ac:dyDescent="0.25">
      <c r="A1212" t="s">
        <v>26</v>
      </c>
      <c r="B1212" t="s">
        <v>45</v>
      </c>
      <c r="C1212" t="s">
        <v>155</v>
      </c>
      <c r="D1212" t="s">
        <v>142</v>
      </c>
      <c r="E1212" t="s">
        <v>35</v>
      </c>
      <c r="F1212" t="s">
        <v>28</v>
      </c>
      <c r="G1212" t="s">
        <v>30</v>
      </c>
      <c r="H1212" s="44">
        <v>0.e+000</v>
      </c>
      <c r="I1212" s="44">
        <v>0.e+000</v>
      </c>
      <c r="J1212" s="44">
        <v>0.e+000</v>
      </c>
      <c r="K1212" s="44">
        <v>0.e+000</v>
      </c>
      <c r="L1212" s="44">
        <v>0.e+000</v>
      </c>
      <c r="M1212" s="44">
        <v>7.5272552692906256e-002</v>
      </c>
      <c r="N1212" s="44">
        <v>1.0958099231869586e-001</v>
      </c>
      <c r="O1212" s="44">
        <v>1.1045330679254398e-001</v>
      </c>
      <c r="P1212" s="44">
        <v>1.3190998255171548e-001</v>
      </c>
      <c r="Q1212" s="44">
        <v>1.9360802754750036e-001</v>
      </c>
    </row>
    <row r="1213" spans="1:17" x14ac:dyDescent="0.25">
      <c r="A1213" t="s">
        <v>26</v>
      </c>
      <c r="B1213" t="s">
        <v>45</v>
      </c>
      <c r="C1213" t="s">
        <v>155</v>
      </c>
      <c r="D1213" t="s">
        <v>142</v>
      </c>
      <c r="E1213" t="s">
        <v>35</v>
      </c>
      <c r="F1213" t="s">
        <v>28</v>
      </c>
      <c r="G1213" t="s">
        <v>31</v>
      </c>
      <c r="H1213" s="44">
        <v>9.53e+002</v>
      </c>
      <c r="I1213" s="44">
        <v>9.53e+002</v>
      </c>
      <c r="J1213" s="44">
        <v>9.53e+002</v>
      </c>
      <c r="K1213" s="44">
        <v>9.53e+002</v>
      </c>
      <c r="L1213" s="44">
        <v>9.01e+002</v>
      </c>
      <c r="M1213" s="44">
        <v>8.22e+002</v>
      </c>
      <c r="N1213" s="44">
        <v>8.07e+002</v>
      </c>
      <c r="O1213" s="44">
        <v>7.91e+002</v>
      </c>
      <c r="P1213" s="44">
        <v>7.74e+002</v>
      </c>
      <c r="Q1213" s="44">
        <v>7.41e+002</v>
      </c>
    </row>
    <row r="1214" spans="1:17" x14ac:dyDescent="0.25">
      <c r="A1214" t="s">
        <v>26</v>
      </c>
      <c r="B1214" t="s">
        <v>45</v>
      </c>
      <c r="C1214" t="s">
        <v>156</v>
      </c>
      <c r="D1214" t="s">
        <v>143</v>
      </c>
      <c r="E1214" t="s">
        <v>33</v>
      </c>
      <c r="F1214" t="s">
        <v>28</v>
      </c>
      <c r="G1214" t="s">
        <v>29</v>
      </c>
      <c r="H1214" s="44">
        <v>1.55388787899408e-002</v>
      </c>
      <c r="I1214" s="44">
        <v>2.4676536633259128e-002</v>
      </c>
      <c r="J1214" s="44">
        <v>7.3436634231221616e-002</v>
      </c>
      <c r="K1214" s="44">
        <v>7.8292230074559392e-002</v>
      </c>
      <c r="L1214" s="44">
        <v>7.8292230074559392e-002</v>
      </c>
      <c r="M1214" s="44">
        <v>1.2101807117652204e-001</v>
      </c>
      <c r="N1214" s="44">
        <v>2.1822719716927028e-001</v>
      </c>
      <c r="O1214" s="44">
        <v>2.4968893079682312e-001</v>
      </c>
      <c r="P1214" s="44">
        <v>2.50335371484675e-001</v>
      </c>
      <c r="Q1214" s="44">
        <v>2.930247591643904e-001</v>
      </c>
    </row>
    <row r="1215" spans="1:17" x14ac:dyDescent="0.25">
      <c r="A1215" t="s">
        <v>26</v>
      </c>
      <c r="B1215" t="s">
        <v>45</v>
      </c>
      <c r="C1215" t="s">
        <v>156</v>
      </c>
      <c r="D1215" t="s">
        <v>143</v>
      </c>
      <c r="E1215" t="s">
        <v>33</v>
      </c>
      <c r="F1215" t="s">
        <v>28</v>
      </c>
      <c r="G1215" t="s">
        <v>30</v>
      </c>
      <c r="H1215" s="44">
        <v>6.9524069440100096e+002</v>
      </c>
      <c r="I1215" s="44">
        <v>9.7154032893441024e+002</v>
      </c>
      <c r="J1215" s="44">
        <v>5.2401831689721368e+002</v>
      </c>
      <c r="K1215" s="44">
        <v>6.321307735286812e+002</v>
      </c>
      <c r="L1215" s="44">
        <v>8.4876463558480256e+002</v>
      </c>
      <c r="M1215" s="44">
        <v>6.815056228286844e+002</v>
      </c>
      <c r="N1215" s="44">
        <v>4.553571333118032e+002</v>
      </c>
      <c r="O1215" s="44">
        <v>4.6952701400582032e+002</v>
      </c>
      <c r="P1215" s="44">
        <v>5.3553792872467456e+002</v>
      </c>
      <c r="Q1215" s="44">
        <v>5.1530042297325312e+002</v>
      </c>
    </row>
    <row r="1216" spans="1:17" x14ac:dyDescent="0.25">
      <c r="A1216" t="s">
        <v>26</v>
      </c>
      <c r="B1216" t="s">
        <v>45</v>
      </c>
      <c r="C1216" t="s">
        <v>156</v>
      </c>
      <c r="D1216" t="s">
        <v>143</v>
      </c>
      <c r="E1216" t="s">
        <v>33</v>
      </c>
      <c r="F1216" t="s">
        <v>28</v>
      </c>
      <c r="G1216" t="s">
        <v>31</v>
      </c>
      <c r="H1216" s="44">
        <v>6.78e+002</v>
      </c>
      <c r="I1216" s="44">
        <v>6.45e+002</v>
      </c>
      <c r="J1216" s="44">
        <v>6.2e+002</v>
      </c>
      <c r="K1216" s="44">
        <v>6.06e+002</v>
      </c>
      <c r="L1216" s="44">
        <v>5.96e+002</v>
      </c>
      <c r="M1216" s="44">
        <v>5.81e+002</v>
      </c>
      <c r="N1216" s="44">
        <v>5.7e+002</v>
      </c>
      <c r="O1216" s="44">
        <v>5.6e+002</v>
      </c>
      <c r="P1216" s="44">
        <v>5.5e+002</v>
      </c>
      <c r="Q1216" s="44">
        <v>5.39e+002</v>
      </c>
    </row>
    <row r="1217" spans="1:17" x14ac:dyDescent="0.25">
      <c r="A1217" t="s">
        <v>26</v>
      </c>
      <c r="B1217" t="s">
        <v>45</v>
      </c>
      <c r="C1217" t="s">
        <v>157</v>
      </c>
      <c r="D1217" t="s">
        <v>143</v>
      </c>
      <c r="E1217" t="s">
        <v>34</v>
      </c>
      <c r="F1217" t="s">
        <v>28</v>
      </c>
      <c r="G1217" t="s">
        <v>29</v>
      </c>
      <c r="H1217" s="44">
        <v>0.e+000</v>
      </c>
      <c r="I1217" s="44">
        <v>0.e+000</v>
      </c>
      <c r="J1217" s="44">
        <v>1.1623731563617988e-002</v>
      </c>
      <c r="K1217" s="44">
        <v>1.1623731563617988e-002</v>
      </c>
      <c r="L1217" s="44">
        <v>1.1623731563617988e-002</v>
      </c>
      <c r="M1217" s="44">
        <v>1.2245259849361404e-001</v>
      </c>
      <c r="N1217" s="44">
        <v>2.2785528409871752e-001</v>
      </c>
      <c r="O1217" s="44">
        <v>2.2961967966024304e-001</v>
      </c>
      <c r="P1217" s="44">
        <v>2.2961967966024304e-001</v>
      </c>
      <c r="Q1217" s="44">
        <v>3.3158223723583944e-001</v>
      </c>
    </row>
    <row r="1218" spans="1:17" x14ac:dyDescent="0.25">
      <c r="A1218" t="s">
        <v>26</v>
      </c>
      <c r="B1218" t="s">
        <v>45</v>
      </c>
      <c r="C1218" t="s">
        <v>157</v>
      </c>
      <c r="D1218" t="s">
        <v>143</v>
      </c>
      <c r="E1218" t="s">
        <v>34</v>
      </c>
      <c r="F1218" t="s">
        <v>28</v>
      </c>
      <c r="G1218" t="s">
        <v>30</v>
      </c>
      <c r="J1218" s="44">
        <v>1.188908295194508e+004</v>
      </c>
      <c r="K1218" s="44">
        <v>1.6455935354691076e+004</v>
      </c>
      <c r="L1218" s="44">
        <v>2.1333504958047296e+004</v>
      </c>
      <c r="M1218" s="44">
        <v>2.4631277966838032e+003</v>
      </c>
      <c r="N1218" s="44">
        <v>1.5705576773415308e+003</v>
      </c>
      <c r="O1218" s="44">
        <v>1.8091652251139088e+003</v>
      </c>
      <c r="P1218" s="44">
        <v>2.0588591976214376e+003</v>
      </c>
      <c r="Q1218" s="44">
        <v>1.5957347184341402e+003</v>
      </c>
    </row>
    <row r="1219" spans="1:17" x14ac:dyDescent="0.25">
      <c r="A1219" t="s">
        <v>26</v>
      </c>
      <c r="B1219" t="s">
        <v>45</v>
      </c>
      <c r="C1219" t="s">
        <v>157</v>
      </c>
      <c r="D1219" t="s">
        <v>143</v>
      </c>
      <c r="E1219" t="s">
        <v>34</v>
      </c>
      <c r="F1219" t="s">
        <v>28</v>
      </c>
      <c r="G1219" t="s">
        <v>31</v>
      </c>
      <c r="H1219" s="44">
        <v>6.57e+002</v>
      </c>
      <c r="I1219" s="44">
        <v>6.33e+002</v>
      </c>
      <c r="J1219" s="44">
        <v>6.09e+002</v>
      </c>
      <c r="K1219" s="44">
        <v>5.91e+002</v>
      </c>
      <c r="L1219" s="44">
        <v>5.73e+002</v>
      </c>
      <c r="M1219" s="44">
        <v>5.61e+002</v>
      </c>
      <c r="N1219" s="44">
        <v>5.46e+002</v>
      </c>
      <c r="O1219" s="44">
        <v>5.34e+002</v>
      </c>
      <c r="P1219" s="44">
        <v>5.23e+002</v>
      </c>
      <c r="Q1219" s="44">
        <v>5.15e+002</v>
      </c>
    </row>
    <row r="1220" spans="1:17" x14ac:dyDescent="0.25">
      <c r="A1220" t="s">
        <v>26</v>
      </c>
      <c r="B1220" t="s">
        <v>45</v>
      </c>
      <c r="C1220" t="s">
        <v>158</v>
      </c>
      <c r="D1220" t="s">
        <v>143</v>
      </c>
      <c r="E1220" t="s">
        <v>35</v>
      </c>
      <c r="F1220" t="s">
        <v>28</v>
      </c>
      <c r="G1220" t="s">
        <v>29</v>
      </c>
      <c r="H1220" s="44">
        <v>6.2439187625377688e-002</v>
      </c>
      <c r="I1220" s="44">
        <v>1.4269840501784802e-001</v>
      </c>
      <c r="J1220" s="44">
        <v>1.8947080918570736e-001</v>
      </c>
      <c r="K1220" s="44">
        <v>2.0103324924780672e-001</v>
      </c>
      <c r="L1220" s="44">
        <v>2.089699746460858e-001</v>
      </c>
      <c r="M1220" s="44">
        <v>2.2759073104271688e-001</v>
      </c>
      <c r="N1220" s="44">
        <v>2.473710398719304e-001</v>
      </c>
      <c r="O1220" s="44">
        <v>2.6364922635291328e-001</v>
      </c>
      <c r="P1220" s="44">
        <v>2.6573207751103728e-001</v>
      </c>
      <c r="Q1220" s="44">
        <v>2.719749469048578e-001</v>
      </c>
    </row>
    <row r="1221" spans="1:17" x14ac:dyDescent="0.25">
      <c r="A1221" t="s">
        <v>26</v>
      </c>
      <c r="B1221" t="s">
        <v>45</v>
      </c>
      <c r="C1221" t="s">
        <v>158</v>
      </c>
      <c r="D1221" t="s">
        <v>143</v>
      </c>
      <c r="E1221" t="s">
        <v>35</v>
      </c>
      <c r="F1221" t="s">
        <v>28</v>
      </c>
      <c r="G1221" t="s">
        <v>30</v>
      </c>
      <c r="H1221" s="44">
        <v>5.3733322129165376e-003</v>
      </c>
      <c r="I1221" s="44">
        <v>8.5364807392972256e-003</v>
      </c>
      <c r="J1221" s="44">
        <v>1.2974823270590232e-001</v>
      </c>
      <c r="K1221" s="44">
        <v>2.044712591429398e-001</v>
      </c>
      <c r="L1221" s="44">
        <v>9.0003828988582064e-001</v>
      </c>
      <c r="M1221" s="44">
        <v>9.5620472078900496e-001</v>
      </c>
      <c r="N1221" s="44">
        <v>1.140919082837883e+000</v>
      </c>
      <c r="O1221" s="44">
        <v>1.3504882341755078e+000</v>
      </c>
      <c r="P1221" s="44">
        <v>1.5969009339868876e+000</v>
      </c>
      <c r="Q1221" s="44">
        <v>1.9342690851956464e+000</v>
      </c>
    </row>
    <row r="1222" spans="1:17" x14ac:dyDescent="0.25">
      <c r="A1222" t="s">
        <v>26</v>
      </c>
      <c r="B1222" t="s">
        <v>45</v>
      </c>
      <c r="C1222" t="s">
        <v>158</v>
      </c>
      <c r="D1222" t="s">
        <v>143</v>
      </c>
      <c r="E1222" t="s">
        <v>35</v>
      </c>
      <c r="F1222" t="s">
        <v>28</v>
      </c>
      <c r="G1222" t="s">
        <v>31</v>
      </c>
      <c r="H1222" s="44">
        <v>8.51e+002</v>
      </c>
      <c r="I1222" s="44">
        <v>8.25e+002</v>
      </c>
      <c r="J1222" s="44">
        <v>7.97e+002</v>
      </c>
      <c r="K1222" s="44">
        <v>7.63e+002</v>
      </c>
      <c r="L1222" s="44">
        <v>7.56e+002</v>
      </c>
      <c r="M1222" s="44">
        <v>7.41e+002</v>
      </c>
      <c r="N1222" s="44">
        <v>7.31e+002</v>
      </c>
      <c r="O1222" s="44">
        <v>7.17e+002</v>
      </c>
      <c r="P1222" s="44">
        <v>7.08e+002</v>
      </c>
      <c r="Q1222" s="44">
        <v>7.02e+002</v>
      </c>
    </row>
    <row r="1223" spans="1:17" x14ac:dyDescent="0.25">
      <c r="A1223" t="s">
        <v>26</v>
      </c>
      <c r="B1223" t="s">
        <v>45</v>
      </c>
      <c r="C1223" t="s">
        <v>173</v>
      </c>
      <c r="D1223" t="s">
        <v>165</v>
      </c>
      <c r="E1223" t="s">
        <v>33</v>
      </c>
      <c r="F1223" t="s">
        <v>28</v>
      </c>
      <c r="G1223" t="s">
        <v>29</v>
      </c>
      <c r="H1223" s="44">
        <v>1.1144118723739238e-002</v>
      </c>
      <c r="I1223" s="44">
        <v>1.8547938608000224e-001</v>
      </c>
      <c r="J1223" s="44">
        <v>2.9732012020962168e-001</v>
      </c>
      <c r="K1223" s="44">
        <v>2.9929193811558568e-001</v>
      </c>
      <c r="L1223" s="44">
        <v>3.1202560555650944e-001</v>
      </c>
      <c r="M1223" s="44">
        <v>3.2519121558362456e-001</v>
      </c>
      <c r="N1223" s="44">
        <v>3.2519121558362456e-001</v>
      </c>
      <c r="O1223" s="44">
        <v>7.137214121498968e-001</v>
      </c>
      <c r="P1223" s="44">
        <v>7.141511950231576e-001</v>
      </c>
      <c r="Q1223" s="44">
        <v>7.4063359498255488e-001</v>
      </c>
    </row>
    <row r="1224" spans="1:17" x14ac:dyDescent="0.25">
      <c r="A1224" t="s">
        <v>26</v>
      </c>
      <c r="B1224" t="s">
        <v>45</v>
      </c>
      <c r="C1224" t="s">
        <v>173</v>
      </c>
      <c r="D1224" t="s">
        <v>165</v>
      </c>
      <c r="E1224" t="s">
        <v>33</v>
      </c>
      <c r="F1224" t="s">
        <v>28</v>
      </c>
      <c r="G1224" t="s">
        <v>30</v>
      </c>
      <c r="H1224" s="44">
        <v>4.0000193798449616e+002</v>
      </c>
      <c r="I1224" s="44">
        <v>5.1581321355588808e+001</v>
      </c>
      <c r="J1224" s="44">
        <v>5.286183094652656e+001</v>
      </c>
      <c r="K1224" s="44">
        <v>7.5978990399012848e+001</v>
      </c>
      <c r="L1224" s="44">
        <v>9.629207201220968e+001</v>
      </c>
      <c r="M1224" s="44">
        <v>1.1514302507446628e+002</v>
      </c>
      <c r="N1224" s="44">
        <v>1.3759756660456992e+002</v>
      </c>
      <c r="O1224" s="44">
        <v>7.281503417097744e+001</v>
      </c>
      <c r="P1224" s="44">
        <v>8.3786616243711616e+001</v>
      </c>
      <c r="Q1224" s="44">
        <v>9.1119311728435552e+001</v>
      </c>
    </row>
    <row r="1225" spans="1:17" x14ac:dyDescent="0.25">
      <c r="A1225" t="s">
        <v>26</v>
      </c>
      <c r="B1225" t="s">
        <v>45</v>
      </c>
      <c r="C1225" t="s">
        <v>173</v>
      </c>
      <c r="D1225" t="s">
        <v>165</v>
      </c>
      <c r="E1225" t="s">
        <v>33</v>
      </c>
      <c r="F1225" t="s">
        <v>28</v>
      </c>
      <c r="G1225" t="s">
        <v>31</v>
      </c>
      <c r="H1225" s="44">
        <v>6.84e+002</v>
      </c>
      <c r="I1225" s="44">
        <v>6.47e+002</v>
      </c>
      <c r="J1225" s="44">
        <v>6.24e+002</v>
      </c>
      <c r="K1225" s="44">
        <v>6.04e+002</v>
      </c>
      <c r="L1225" s="44">
        <v>5.92e+002</v>
      </c>
      <c r="M1225" s="44">
        <v>5.79e+002</v>
      </c>
      <c r="N1225" s="44">
        <v>5.66e+002</v>
      </c>
      <c r="O1225" s="44">
        <v>5.57e+002</v>
      </c>
      <c r="P1225" s="44">
        <v>5.48e+002</v>
      </c>
      <c r="Q1225" s="44">
        <v>5.4e+002</v>
      </c>
    </row>
    <row r="1226" spans="1:17" x14ac:dyDescent="0.25">
      <c r="A1226" t="s">
        <v>26</v>
      </c>
      <c r="B1226" t="s">
        <v>45</v>
      </c>
      <c r="C1226" t="s">
        <v>174</v>
      </c>
      <c r="D1226" t="s">
        <v>165</v>
      </c>
      <c r="E1226" t="s">
        <v>34</v>
      </c>
      <c r="F1226" t="s">
        <v>28</v>
      </c>
      <c r="G1226" t="s">
        <v>29</v>
      </c>
      <c r="H1226" s="44">
        <v>0.e+000</v>
      </c>
      <c r="I1226" s="44">
        <v>0.e+000</v>
      </c>
      <c r="J1226" s="44">
        <v>7.6111632826104768e-002</v>
      </c>
      <c r="K1226" s="44">
        <v>7.6111632826104768e-002</v>
      </c>
      <c r="L1226" s="44">
        <v>8.5219864880881856e-002</v>
      </c>
      <c r="M1226" s="44">
        <v>8.5219864880881856e-002</v>
      </c>
      <c r="N1226" s="44">
        <v>8.5219864880881856e-002</v>
      </c>
      <c r="O1226" s="44">
        <v>8.5219864880881856e-002</v>
      </c>
      <c r="P1226" s="44">
        <v>2.1284452184061048e-001</v>
      </c>
      <c r="Q1226" s="44">
        <v>2.1922666642353728e-001</v>
      </c>
    </row>
    <row r="1227" spans="1:17" x14ac:dyDescent="0.25">
      <c r="A1227" t="s">
        <v>26</v>
      </c>
      <c r="B1227" t="s">
        <v>45</v>
      </c>
      <c r="C1227" t="s">
        <v>174</v>
      </c>
      <c r="D1227" t="s">
        <v>165</v>
      </c>
      <c r="E1227" t="s">
        <v>34</v>
      </c>
      <c r="F1227" t="s">
        <v>28</v>
      </c>
      <c r="G1227" t="s">
        <v>30</v>
      </c>
      <c r="J1227" s="44">
        <v>1.9322027132247244e+003</v>
      </c>
      <c r="K1227" s="44">
        <v>2.6692969573550552e+003</v>
      </c>
      <c r="L1227" s="44">
        <v>3.0139693752005996e+003</v>
      </c>
      <c r="M1227" s="44">
        <v>3.6934178078527872e+003</v>
      </c>
      <c r="N1227" s="44">
        <v>4.4076801380121992e+003</v>
      </c>
      <c r="O1227" s="44">
        <v>5.0667136246924128e+003</v>
      </c>
      <c r="P1227" s="44">
        <v>2.3087096273291936e+003</v>
      </c>
      <c r="Q1227" s="44">
        <v>2.4855319713038056e+003</v>
      </c>
    </row>
    <row r="1228" spans="1:17" x14ac:dyDescent="0.25">
      <c r="A1228" t="s">
        <v>26</v>
      </c>
      <c r="B1228" t="s">
        <v>45</v>
      </c>
      <c r="C1228" t="s">
        <v>174</v>
      </c>
      <c r="D1228" t="s">
        <v>165</v>
      </c>
      <c r="E1228" t="s">
        <v>34</v>
      </c>
      <c r="F1228" t="s">
        <v>28</v>
      </c>
      <c r="G1228" t="s">
        <v>31</v>
      </c>
      <c r="H1228" s="44">
        <v>6.57e+002</v>
      </c>
      <c r="I1228" s="44">
        <v>6.28e+002</v>
      </c>
      <c r="J1228" s="44">
        <v>6.04e+002</v>
      </c>
      <c r="K1228" s="44">
        <v>5.9e+002</v>
      </c>
      <c r="L1228" s="44">
        <v>5.75e+002</v>
      </c>
      <c r="M1228" s="44">
        <v>5.61e+002</v>
      </c>
      <c r="N1228" s="44">
        <v>5.5e+002</v>
      </c>
      <c r="O1228" s="44">
        <v>5.38e+002</v>
      </c>
      <c r="P1228" s="44">
        <v>5.27e+002</v>
      </c>
      <c r="Q1228" s="44">
        <v>5.17e+002</v>
      </c>
    </row>
    <row r="1229" spans="1:17" x14ac:dyDescent="0.25">
      <c r="A1229" t="s">
        <v>26</v>
      </c>
      <c r="B1229" t="s">
        <v>45</v>
      </c>
      <c r="C1229" t="s">
        <v>175</v>
      </c>
      <c r="D1229" t="s">
        <v>165</v>
      </c>
      <c r="E1229" t="s">
        <v>35</v>
      </c>
      <c r="F1229" t="s">
        <v>28</v>
      </c>
      <c r="G1229" t="s">
        <v>29</v>
      </c>
      <c r="H1229" s="44">
        <v>9.5496142706161504e-002</v>
      </c>
      <c r="I1229" s="44">
        <v>1.348803890349146e-001</v>
      </c>
      <c r="J1229" s="44">
        <v>1.4178598796011924e-001</v>
      </c>
      <c r="K1229" s="44">
        <v>1.9261394633853464e-001</v>
      </c>
      <c r="L1229" s="44">
        <v>1.9795763763824944e-001</v>
      </c>
      <c r="M1229" s="44">
        <v>1.9795763763824944e-001</v>
      </c>
      <c r="N1229" s="44">
        <v>1.9876949127431284e-001</v>
      </c>
      <c r="O1229" s="44">
        <v>2.0093548021394952e-001</v>
      </c>
      <c r="P1229" s="44">
        <v>2.4283236648036284e-001</v>
      </c>
      <c r="Q1229" s="44">
        <v>2.597351837393534e-001</v>
      </c>
    </row>
    <row r="1230" spans="1:17" x14ac:dyDescent="0.25">
      <c r="A1230" t="s">
        <v>26</v>
      </c>
      <c r="B1230" t="s">
        <v>45</v>
      </c>
      <c r="C1230" t="s">
        <v>175</v>
      </c>
      <c r="D1230" t="s">
        <v>165</v>
      </c>
      <c r="E1230" t="s">
        <v>35</v>
      </c>
      <c r="F1230" t="s">
        <v>28</v>
      </c>
      <c r="G1230" t="s">
        <v>30</v>
      </c>
      <c r="H1230" s="44">
        <v>1.242857142857143e-001</v>
      </c>
      <c r="I1230" s="44">
        <v>3.6782739215043696e-001</v>
      </c>
      <c r="J1230" s="44">
        <v>5.0746889044761392e-001</v>
      </c>
      <c r="K1230" s="44">
        <v>4.4198154668185192e-001</v>
      </c>
      <c r="L1230" s="44">
        <v>6.8003669049527344e-001</v>
      </c>
      <c r="M1230" s="44">
        <v>1.2291040255482728e+000</v>
      </c>
      <c r="N1230" s="44">
        <v>1.582217805255702e+000</v>
      </c>
      <c r="O1230" s="44">
        <v>1.89995620839373e+000</v>
      </c>
      <c r="P1230" s="44">
        <v>1.8829811319694724e+000</v>
      </c>
      <c r="Q1230" s="44">
        <v>1.8387689447159644e+000</v>
      </c>
    </row>
    <row r="1231" spans="1:17" x14ac:dyDescent="0.25">
      <c r="A1231" t="s">
        <v>26</v>
      </c>
      <c r="B1231" t="s">
        <v>45</v>
      </c>
      <c r="C1231" t="s">
        <v>175</v>
      </c>
      <c r="D1231" t="s">
        <v>165</v>
      </c>
      <c r="E1231" t="s">
        <v>35</v>
      </c>
      <c r="F1231" t="s">
        <v>28</v>
      </c>
      <c r="G1231" t="s">
        <v>31</v>
      </c>
      <c r="H1231" s="44">
        <v>8.58e+002</v>
      </c>
      <c r="I1231" s="44">
        <v>8.2e+002</v>
      </c>
      <c r="J1231" s="44">
        <v>7.85e+002</v>
      </c>
      <c r="K1231" s="44">
        <v>7.63e+002</v>
      </c>
      <c r="L1231" s="44">
        <v>7.47e+002</v>
      </c>
      <c r="M1231" s="44">
        <v>7.42e+002</v>
      </c>
      <c r="N1231" s="44">
        <v>7.24e+002</v>
      </c>
      <c r="O1231" s="44">
        <v>7.1e+002</v>
      </c>
      <c r="P1231" s="44">
        <v>7.04e+002</v>
      </c>
      <c r="Q1231" s="44">
        <v>7.e+002</v>
      </c>
    </row>
    <row r="1232" spans="1:17" x14ac:dyDescent="0.25">
      <c r="A1232" t="s">
        <v>26</v>
      </c>
      <c r="B1232" t="s">
        <v>45</v>
      </c>
      <c r="C1232" t="s">
        <v>176</v>
      </c>
      <c r="D1232" t="s">
        <v>166</v>
      </c>
      <c r="E1232" t="s">
        <v>33</v>
      </c>
      <c r="F1232" t="s">
        <v>28</v>
      </c>
      <c r="G1232" t="s">
        <v>29</v>
      </c>
      <c r="H1232" s="44">
        <v>1.4993255399936812e-002</v>
      </c>
      <c r="I1232" s="44">
        <v>9.7008096673231552e-002</v>
      </c>
      <c r="J1232" s="44">
        <v>1.0813432191071148e-001</v>
      </c>
      <c r="K1232" s="44">
        <v>1.1972279977524304e-001</v>
      </c>
      <c r="L1232" s="44">
        <v>1.1972279977524304e-001</v>
      </c>
      <c r="M1232" s="44">
        <v>1.204057733019783e-001</v>
      </c>
      <c r="N1232" s="44">
        <v>1.265683008211448e-001</v>
      </c>
      <c r="O1232" s="44">
        <v>8.5908673259284656e-001</v>
      </c>
      <c r="P1232" s="44">
        <v>8.5908673259284656e-001</v>
      </c>
      <c r="Q1232" s="44">
        <v>8.5908673259284656e-001</v>
      </c>
    </row>
    <row r="1233" spans="1:17" x14ac:dyDescent="0.25">
      <c r="A1233" t="s">
        <v>26</v>
      </c>
      <c r="B1233" t="s">
        <v>45</v>
      </c>
      <c r="C1233" t="s">
        <v>176</v>
      </c>
      <c r="D1233" t="s">
        <v>166</v>
      </c>
      <c r="E1233" t="s">
        <v>33</v>
      </c>
      <c r="F1233" t="s">
        <v>28</v>
      </c>
      <c r="G1233" t="s">
        <v>30</v>
      </c>
      <c r="H1233" s="44">
        <v>2.1598460567823352e+002</v>
      </c>
      <c r="I1233" s="44">
        <v>9.995894738894992e+001</v>
      </c>
      <c r="J1233" s="44">
        <v>1.5246095526914324e+002</v>
      </c>
      <c r="K1233" s="44">
        <v>1.9909854302961348e+002</v>
      </c>
      <c r="L1233" s="44">
        <v>2.633815302929744e+002</v>
      </c>
      <c r="M1233" s="44">
        <v>3.2311207307428424e+002</v>
      </c>
      <c r="N1233" s="44">
        <v>3.6813784684680192e+002</v>
      </c>
      <c r="O1233" s="44">
        <v>6.2981889720428848e+001</v>
      </c>
      <c r="P1233" s="44">
        <v>7.2632529647315328e+001</v>
      </c>
      <c r="Q1233" s="44">
        <v>8.2330527467122784e+001</v>
      </c>
    </row>
    <row r="1234" spans="1:17" x14ac:dyDescent="0.25">
      <c r="A1234" t="s">
        <v>26</v>
      </c>
      <c r="B1234" t="s">
        <v>45</v>
      </c>
      <c r="C1234" t="s">
        <v>176</v>
      </c>
      <c r="D1234" t="s">
        <v>166</v>
      </c>
      <c r="E1234" t="s">
        <v>33</v>
      </c>
      <c r="F1234" t="s">
        <v>28</v>
      </c>
      <c r="G1234" t="s">
        <v>31</v>
      </c>
      <c r="H1234" s="44">
        <v>6.99e+002</v>
      </c>
      <c r="I1234" s="44">
        <v>6.54e+002</v>
      </c>
      <c r="J1234" s="44">
        <v>6.28e+002</v>
      </c>
      <c r="K1234" s="44">
        <v>6.1e+002</v>
      </c>
      <c r="L1234" s="44">
        <v>5.96e+002</v>
      </c>
      <c r="M1234" s="44">
        <v>5.85e+002</v>
      </c>
      <c r="N1234" s="44">
        <v>5.72e+002</v>
      </c>
      <c r="O1234" s="44">
        <v>5.62e+002</v>
      </c>
      <c r="P1234" s="44">
        <v>5.54e+002</v>
      </c>
      <c r="Q1234" s="44">
        <v>5.44e+002</v>
      </c>
    </row>
    <row r="1235" spans="1:17" x14ac:dyDescent="0.25">
      <c r="A1235" t="s">
        <v>26</v>
      </c>
      <c r="B1235" t="s">
        <v>45</v>
      </c>
      <c r="C1235" t="s">
        <v>177</v>
      </c>
      <c r="D1235" t="s">
        <v>166</v>
      </c>
      <c r="E1235" t="s">
        <v>34</v>
      </c>
      <c r="F1235" t="s">
        <v>28</v>
      </c>
      <c r="G1235" t="s">
        <v>29</v>
      </c>
      <c r="H1235" s="44">
        <v>1.1140553876013218e-002</v>
      </c>
      <c r="I1235" s="44">
        <v>1.1140553876013218e-002</v>
      </c>
      <c r="J1235" s="44">
        <v>1.1140553876013218e-002</v>
      </c>
      <c r="K1235" s="44">
        <v>1.3001651724340392e-002</v>
      </c>
      <c r="L1235" s="44">
        <v>1.3001651724340392e-002</v>
      </c>
      <c r="M1235" s="44">
        <v>1.3001651724340392e-002</v>
      </c>
      <c r="N1235" s="44">
        <v>7.4981195157157504e-002</v>
      </c>
      <c r="O1235" s="44">
        <v>9.2409047151135552e-002</v>
      </c>
      <c r="P1235" s="44">
        <v>9.2409047151135552e-002</v>
      </c>
      <c r="Q1235" s="44">
        <v>9.2409047151135552e-002</v>
      </c>
    </row>
    <row r="1236" spans="1:17" x14ac:dyDescent="0.25">
      <c r="A1236" t="s">
        <v>26</v>
      </c>
      <c r="B1236" t="s">
        <v>45</v>
      </c>
      <c r="C1236" t="s">
        <v>177</v>
      </c>
      <c r="D1236" t="s">
        <v>166</v>
      </c>
      <c r="E1236" t="s">
        <v>34</v>
      </c>
      <c r="F1236" t="s">
        <v>28</v>
      </c>
      <c r="G1236" t="s">
        <v>30</v>
      </c>
      <c r="H1236" s="44">
        <v>9.4740839258191216e+002</v>
      </c>
      <c r="I1236" s="44">
        <v>1.8724322577437476e+003</v>
      </c>
      <c r="J1236" s="44">
        <v>2.8915542683836328e+003</v>
      </c>
      <c r="K1236" s="44">
        <v>3.456020960252204e+003</v>
      </c>
      <c r="L1236" s="44">
        <v>4.4492629830017456e+003</v>
      </c>
      <c r="M1236" s="44">
        <v>5.474114344140076e+003</v>
      </c>
      <c r="N1236" s="44">
        <v>1.126276169018246e+003</v>
      </c>
      <c r="O1236" s="44">
        <v>1.0566487886162294e+003</v>
      </c>
      <c r="P1236" s="44">
        <v>1.2045591665967368e+003</v>
      </c>
      <c r="Q1236" s="44">
        <v>1.3416704688492752e+003</v>
      </c>
    </row>
    <row r="1237" spans="1:17" x14ac:dyDescent="0.25">
      <c r="A1237" t="s">
        <v>26</v>
      </c>
      <c r="B1237" t="s">
        <v>45</v>
      </c>
      <c r="C1237" t="s">
        <v>177</v>
      </c>
      <c r="D1237" t="s">
        <v>166</v>
      </c>
      <c r="E1237" t="s">
        <v>34</v>
      </c>
      <c r="F1237" t="s">
        <v>28</v>
      </c>
      <c r="G1237" t="s">
        <v>31</v>
      </c>
      <c r="H1237" s="44">
        <v>6.87e+002</v>
      </c>
      <c r="I1237" s="44">
        <v>6.44e+002</v>
      </c>
      <c r="J1237" s="44">
        <v>6.14e+002</v>
      </c>
      <c r="K1237" s="44">
        <v>5.93e+002</v>
      </c>
      <c r="L1237" s="44">
        <v>5.77e+002</v>
      </c>
      <c r="M1237" s="44">
        <v>5.65e+002</v>
      </c>
      <c r="N1237" s="44">
        <v>5.52e+002</v>
      </c>
      <c r="O1237" s="44">
        <v>5.44e+002</v>
      </c>
      <c r="P1237" s="44">
        <v>5.34e+002</v>
      </c>
      <c r="Q1237" s="44">
        <v>5.23e+002</v>
      </c>
    </row>
    <row r="1238" spans="1:17" x14ac:dyDescent="0.25">
      <c r="A1238" t="s">
        <v>26</v>
      </c>
      <c r="B1238" t="s">
        <v>45</v>
      </c>
      <c r="C1238" t="s">
        <v>178</v>
      </c>
      <c r="D1238" t="s">
        <v>166</v>
      </c>
      <c r="E1238" t="s">
        <v>35</v>
      </c>
      <c r="F1238" t="s">
        <v>28</v>
      </c>
      <c r="G1238" t="s">
        <v>29</v>
      </c>
      <c r="H1238" s="44">
        <v>3.1807879057221656e-002</v>
      </c>
      <c r="I1238" s="44">
        <v>7.389428726123848e-002</v>
      </c>
      <c r="J1238" s="44">
        <v>1.2187452151921278e-001</v>
      </c>
      <c r="K1238" s="44">
        <v>1.7179175172819014e-001</v>
      </c>
      <c r="L1238" s="44">
        <v>2.2695552571224368e-001</v>
      </c>
      <c r="M1238" s="44">
        <v>2.2733115839522256e-001</v>
      </c>
      <c r="N1238" s="44">
        <v>2.4236815759258752e-001</v>
      </c>
      <c r="O1238" s="44">
        <v>2.5136965999893768e-001</v>
      </c>
      <c r="P1238" s="44">
        <v>2.8521441349869632e-001</v>
      </c>
      <c r="Q1238" s="44">
        <v>3.5777719484228968e-001</v>
      </c>
    </row>
    <row r="1239" spans="1:17" x14ac:dyDescent="0.25">
      <c r="A1239" t="s">
        <v>26</v>
      </c>
      <c r="B1239" t="s">
        <v>45</v>
      </c>
      <c r="C1239" t="s">
        <v>178</v>
      </c>
      <c r="D1239" t="s">
        <v>166</v>
      </c>
      <c r="E1239" t="s">
        <v>35</v>
      </c>
      <c r="F1239" t="s">
        <v>28</v>
      </c>
      <c r="G1239" t="s">
        <v>30</v>
      </c>
      <c r="H1239" s="44">
        <v>1.5062879309266096e-002</v>
      </c>
      <c r="I1239" s="44">
        <v>8.6296253280210352e-002</v>
      </c>
      <c r="J1239" s="44">
        <v>3.6852230408340928e-001</v>
      </c>
      <c r="K1239" s="44">
        <v>3.5854705372127624e-001</v>
      </c>
      <c r="L1239" s="44">
        <v>3.9878991817698528e-001</v>
      </c>
      <c r="M1239" s="44">
        <v>8.1960288670398144e-001</v>
      </c>
      <c r="N1239" s="44">
        <v>9.1362702352066976e-001</v>
      </c>
      <c r="O1239" s="44">
        <v>9.8704324789183744e-001</v>
      </c>
      <c r="P1239" s="44">
        <v>1.0845412545168938e+000</v>
      </c>
      <c r="Q1239" s="44">
        <v>8.9743002302146496e-001</v>
      </c>
    </row>
    <row r="1240" spans="1:17" x14ac:dyDescent="0.25">
      <c r="A1240" t="s">
        <v>26</v>
      </c>
      <c r="B1240" t="s">
        <v>45</v>
      </c>
      <c r="C1240" t="s">
        <v>178</v>
      </c>
      <c r="D1240" t="s">
        <v>166</v>
      </c>
      <c r="E1240" t="s">
        <v>35</v>
      </c>
      <c r="F1240" t="s">
        <v>28</v>
      </c>
      <c r="G1240" t="s">
        <v>31</v>
      </c>
      <c r="H1240" s="44">
        <v>8.41e+002</v>
      </c>
      <c r="I1240" s="44">
        <v>8.05e+002</v>
      </c>
      <c r="J1240" s="44">
        <v>7.73e+002</v>
      </c>
      <c r="K1240" s="44">
        <v>7.6e+002</v>
      </c>
      <c r="L1240" s="44">
        <v>7.47e+002</v>
      </c>
      <c r="M1240" s="44">
        <v>7.45e+002</v>
      </c>
      <c r="N1240" s="44">
        <v>7.35e+002</v>
      </c>
      <c r="O1240" s="44">
        <v>7.24e+002</v>
      </c>
      <c r="P1240" s="44">
        <v>7.13e+002</v>
      </c>
      <c r="Q1240" s="44">
        <v>7.11e+002</v>
      </c>
    </row>
    <row r="1241" spans="1:17" x14ac:dyDescent="0.25">
      <c r="A1241" t="s">
        <v>26</v>
      </c>
      <c r="B1241" t="s">
        <v>45</v>
      </c>
      <c r="C1241" t="s">
        <v>179</v>
      </c>
      <c r="D1241" t="s">
        <v>167</v>
      </c>
      <c r="E1241" t="s">
        <v>33</v>
      </c>
      <c r="F1241" t="s">
        <v>28</v>
      </c>
      <c r="G1241" t="s">
        <v>29</v>
      </c>
      <c r="H1241" s="44">
        <v>1.6258786935210956e-001</v>
      </c>
      <c r="I1241" s="44">
        <v>1.7064024191733836e-001</v>
      </c>
      <c r="J1241" s="44">
        <v>2.107553982627644e-001</v>
      </c>
      <c r="K1241" s="44">
        <v>6.1011681297478704e-001</v>
      </c>
      <c r="L1241" s="44">
        <v>6.1011681297478704e-001</v>
      </c>
      <c r="M1241" s="44">
        <v>6.2116018452048816e-001</v>
      </c>
      <c r="N1241" s="44">
        <v>7.9277050243672848e-001</v>
      </c>
      <c r="O1241" s="44">
        <v>7.9277050243672848e-001</v>
      </c>
      <c r="P1241" s="44">
        <v>8.0825215712099232e-001</v>
      </c>
      <c r="Q1241" s="44">
        <v>8.3462635590168048e-001</v>
      </c>
    </row>
    <row r="1242" spans="1:17" x14ac:dyDescent="0.25">
      <c r="A1242" t="s">
        <v>26</v>
      </c>
      <c r="B1242" t="s">
        <v>45</v>
      </c>
      <c r="C1242" t="s">
        <v>179</v>
      </c>
      <c r="D1242" t="s">
        <v>167</v>
      </c>
      <c r="E1242" t="s">
        <v>33</v>
      </c>
      <c r="F1242" t="s">
        <v>28</v>
      </c>
      <c r="G1242" t="s">
        <v>30</v>
      </c>
      <c r="H1242" s="44">
        <v>3.3646579036746776e+001</v>
      </c>
      <c r="I1242" s="44">
        <v>8.846182120276856e+001</v>
      </c>
      <c r="J1242" s="44">
        <v>1.145469260219545e+002</v>
      </c>
      <c r="K1242" s="44">
        <v>5.6793481740850152e+001</v>
      </c>
      <c r="L1242" s="44">
        <v>7.2659270606639024e+001</v>
      </c>
      <c r="M1242" s="44">
        <v>8.973075453322328e+001</v>
      </c>
      <c r="N1242" s="44">
        <v>8.4619535406924416e+001</v>
      </c>
      <c r="O1242" s="44">
        <v>9.7606114730203744e+001</v>
      </c>
      <c r="P1242" s="44">
        <v>1.0995148665487868e+002</v>
      </c>
      <c r="Q1242" s="44">
        <v>1.2106558778975724e+002</v>
      </c>
    </row>
    <row r="1243" spans="1:17" x14ac:dyDescent="0.25">
      <c r="A1243" t="s">
        <v>26</v>
      </c>
      <c r="B1243" t="s">
        <v>45</v>
      </c>
      <c r="C1243" t="s">
        <v>179</v>
      </c>
      <c r="D1243" t="s">
        <v>167</v>
      </c>
      <c r="E1243" t="s">
        <v>33</v>
      </c>
      <c r="F1243" t="s">
        <v>28</v>
      </c>
      <c r="G1243" t="s">
        <v>31</v>
      </c>
      <c r="H1243" s="44">
        <v>6.86e+002</v>
      </c>
      <c r="I1243" s="44">
        <v>6.5e+002</v>
      </c>
      <c r="J1243" s="44">
        <v>6.23e+002</v>
      </c>
      <c r="K1243" s="44">
        <v>6.06e+002</v>
      </c>
      <c r="L1243" s="44">
        <v>5.89e+002</v>
      </c>
      <c r="M1243" s="44">
        <v>5.78e+002</v>
      </c>
      <c r="N1243" s="44">
        <v>5.64e+002</v>
      </c>
      <c r="O1243" s="44">
        <v>5.54e+002</v>
      </c>
      <c r="P1243" s="44">
        <v>5.47e+002</v>
      </c>
      <c r="Q1243" s="44">
        <v>5.38e+002</v>
      </c>
    </row>
    <row r="1244" spans="1:17" x14ac:dyDescent="0.25">
      <c r="A1244" t="s">
        <v>26</v>
      </c>
      <c r="B1244" t="s">
        <v>45</v>
      </c>
      <c r="C1244" t="s">
        <v>180</v>
      </c>
      <c r="D1244" t="s">
        <v>167</v>
      </c>
      <c r="E1244" t="s">
        <v>34</v>
      </c>
      <c r="F1244" t="s">
        <v>28</v>
      </c>
      <c r="G1244" t="s">
        <v>29</v>
      </c>
      <c r="H1244" s="44">
        <v>0.e+000</v>
      </c>
      <c r="I1244" s="44">
        <v>2.9016972612755404e-002</v>
      </c>
      <c r="J1244" s="44">
        <v>2.9016972612755404e-002</v>
      </c>
      <c r="K1244" s="44">
        <v>2.9016972612755404e-002</v>
      </c>
      <c r="L1244" s="44">
        <v>1.005743116910661e-001</v>
      </c>
      <c r="M1244" s="44">
        <v>3.450279342081028e-001</v>
      </c>
      <c r="N1244" s="44">
        <v>3.9930010995082912e-001</v>
      </c>
      <c r="O1244" s="44">
        <v>3.9930010995082912e-001</v>
      </c>
      <c r="P1244" s="44">
        <v>5.5448147300623432e-001</v>
      </c>
      <c r="Q1244" s="44">
        <v>5.5448147300623432e-001</v>
      </c>
    </row>
    <row r="1245" spans="1:17" x14ac:dyDescent="0.25">
      <c r="A1245" t="s">
        <v>26</v>
      </c>
      <c r="B1245" t="s">
        <v>45</v>
      </c>
      <c r="C1245" t="s">
        <v>180</v>
      </c>
      <c r="D1245" t="s">
        <v>167</v>
      </c>
      <c r="E1245" t="s">
        <v>34</v>
      </c>
      <c r="F1245" t="s">
        <v>28</v>
      </c>
      <c r="G1245" t="s">
        <v>30</v>
      </c>
      <c r="I1245" s="44">
        <v>1.7043931525293332e+003</v>
      </c>
      <c r="J1245" s="44">
        <v>2.826873629544144e+003</v>
      </c>
      <c r="K1245" s="44">
        <v>4.010996105020196e+003</v>
      </c>
      <c r="L1245" s="44">
        <v>1.5102413984461708e+003</v>
      </c>
      <c r="M1245" s="44">
        <v>5.4359537925233344e+002</v>
      </c>
      <c r="N1245" s="44">
        <v>5.5600014327048064e+002</v>
      </c>
      <c r="O1245" s="44">
        <v>6.4782106215842224e+002</v>
      </c>
      <c r="P1245" s="44">
        <v>5.2848048003462608e+002</v>
      </c>
      <c r="Q1245" s="44">
        <v>5.9230840891018352e+002</v>
      </c>
    </row>
    <row r="1246" spans="1:17" x14ac:dyDescent="0.25">
      <c r="A1246" t="s">
        <v>26</v>
      </c>
      <c r="B1246" t="s">
        <v>45</v>
      </c>
      <c r="C1246" t="s">
        <v>180</v>
      </c>
      <c r="D1246" t="s">
        <v>167</v>
      </c>
      <c r="E1246" t="s">
        <v>34</v>
      </c>
      <c r="F1246" t="s">
        <v>28</v>
      </c>
      <c r="G1246" t="s">
        <v>31</v>
      </c>
      <c r="H1246" s="44">
        <v>6.88e+002</v>
      </c>
      <c r="I1246" s="44">
        <v>6.37e+002</v>
      </c>
      <c r="J1246" s="44">
        <v>6.11e+002</v>
      </c>
      <c r="K1246" s="44">
        <v>5.9e+002</v>
      </c>
      <c r="L1246" s="44">
        <v>5.73e+002</v>
      </c>
      <c r="M1246" s="44">
        <v>5.55e+002</v>
      </c>
      <c r="N1246" s="44">
        <v>5.42e+002</v>
      </c>
      <c r="O1246" s="44">
        <v>5.32e+002</v>
      </c>
      <c r="P1246" s="44">
        <v>5.18e+002</v>
      </c>
      <c r="Q1246" s="44">
        <v>5.09e+002</v>
      </c>
    </row>
    <row r="1247" spans="1:17" x14ac:dyDescent="0.25">
      <c r="A1247" t="s">
        <v>26</v>
      </c>
      <c r="B1247" t="s">
        <v>45</v>
      </c>
      <c r="C1247" t="s">
        <v>181</v>
      </c>
      <c r="D1247" t="s">
        <v>167</v>
      </c>
      <c r="E1247" t="s">
        <v>35</v>
      </c>
      <c r="F1247" t="s">
        <v>28</v>
      </c>
      <c r="G1247" t="s">
        <v>29</v>
      </c>
      <c r="H1247" s="44">
        <v>2.6022893850291424e-002</v>
      </c>
      <c r="I1247" s="44">
        <v>4.9485840496443912e-002</v>
      </c>
      <c r="J1247" s="44">
        <v>9.812618717486696e-002</v>
      </c>
      <c r="K1247" s="44">
        <v>1.1971239296866452e-001</v>
      </c>
      <c r="L1247" s="44">
        <v>1.5944385341672742e-001</v>
      </c>
      <c r="M1247" s="44">
        <v>1.7666210711221972e-001</v>
      </c>
      <c r="N1247" s="44">
        <v>1.9289126905891328e-001</v>
      </c>
      <c r="O1247" s="44">
        <v>2.24875294074649e-001</v>
      </c>
      <c r="P1247" s="44">
        <v>2.5010471331394744e-001</v>
      </c>
      <c r="Q1247" s="44">
        <v>2.7187739913932608e-001</v>
      </c>
    </row>
    <row r="1248" spans="1:17" x14ac:dyDescent="0.25">
      <c r="A1248" t="s">
        <v>26</v>
      </c>
      <c r="B1248" t="s">
        <v>45</v>
      </c>
      <c r="C1248" t="s">
        <v>181</v>
      </c>
      <c r="D1248" t="s">
        <v>167</v>
      </c>
      <c r="E1248" t="s">
        <v>35</v>
      </c>
      <c r="F1248" t="s">
        <v>28</v>
      </c>
      <c r="G1248" t="s">
        <v>30</v>
      </c>
      <c r="H1248" s="44">
        <v>5.81020476562874e-002</v>
      </c>
      <c r="I1248" s="44">
        <v>4.4377582086483248e-001</v>
      </c>
      <c r="J1248" s="44">
        <v>3.3115498609081556e-001</v>
      </c>
      <c r="K1248" s="44">
        <v>6.0235464115313904e-001</v>
      </c>
      <c r="L1248" s="44">
        <v>6.2340251091909224e-001</v>
      </c>
      <c r="M1248" s="44">
        <v>8.2133165789274176e-001</v>
      </c>
      <c r="N1248" s="44">
        <v>8.9298650462092e-001</v>
      </c>
      <c r="O1248" s="44">
        <v>9.3030339548625952e-001</v>
      </c>
      <c r="P1248" s="44">
        <v>1.0241799455573438e+000</v>
      </c>
      <c r="Q1248" s="44">
        <v>1.1210040073065652e+000</v>
      </c>
    </row>
    <row r="1249" spans="1:17" x14ac:dyDescent="0.25">
      <c r="A1249" t="s">
        <v>26</v>
      </c>
      <c r="B1249" t="s">
        <v>45</v>
      </c>
      <c r="C1249" t="s">
        <v>181</v>
      </c>
      <c r="D1249" t="s">
        <v>167</v>
      </c>
      <c r="E1249" t="s">
        <v>35</v>
      </c>
      <c r="F1249" t="s">
        <v>28</v>
      </c>
      <c r="G1249" t="s">
        <v>31</v>
      </c>
      <c r="H1249" s="44">
        <v>8.35e+002</v>
      </c>
      <c r="I1249" s="44">
        <v>8.e+002</v>
      </c>
      <c r="J1249" s="44">
        <v>7.86e+002</v>
      </c>
      <c r="K1249" s="44">
        <v>7.77e+002</v>
      </c>
      <c r="L1249" s="44">
        <v>7.65e+002</v>
      </c>
      <c r="M1249" s="44">
        <v>7.45e+002</v>
      </c>
      <c r="N1249" s="44">
        <v>7.37e+002</v>
      </c>
      <c r="O1249" s="44">
        <v>7.28e+002</v>
      </c>
      <c r="P1249" s="44">
        <v>7.2e+002</v>
      </c>
      <c r="Q1249" s="44">
        <v>7.11e+002</v>
      </c>
    </row>
    <row r="1250" spans="1:17" x14ac:dyDescent="0.25">
      <c r="A1250" t="s">
        <v>26</v>
      </c>
      <c r="B1250" t="s">
        <v>45</v>
      </c>
      <c r="C1250" t="s">
        <v>182</v>
      </c>
      <c r="D1250" t="s">
        <v>168</v>
      </c>
      <c r="E1250" t="s">
        <v>33</v>
      </c>
      <c r="F1250" t="s">
        <v>28</v>
      </c>
      <c r="G1250" t="s">
        <v>29</v>
      </c>
      <c r="H1250" s="44">
        <v>1.0121450235700764e-001</v>
      </c>
      <c r="I1250" s="44">
        <v>1.0121450235700764e-001</v>
      </c>
      <c r="J1250" s="44">
        <v>1.0121450235700764e-001</v>
      </c>
      <c r="K1250" s="44">
        <v>3.8175922577646592e-001</v>
      </c>
      <c r="L1250" s="44">
        <v>3.8518424404721192e-001</v>
      </c>
      <c r="M1250" s="44">
        <v>5.665104015654744e-001</v>
      </c>
      <c r="N1250" s="44">
        <v>5.7531510928240784e-001</v>
      </c>
      <c r="O1250" s="44">
        <v>5.8115523238325488e-001</v>
      </c>
      <c r="P1250" s="44">
        <v>5.8767080296805952e-001</v>
      </c>
      <c r="Q1250" s="44">
        <v>5.8767080296805952e-001</v>
      </c>
    </row>
    <row r="1251" spans="1:17" x14ac:dyDescent="0.25">
      <c r="A1251" t="s">
        <v>26</v>
      </c>
      <c r="B1251" t="s">
        <v>45</v>
      </c>
      <c r="C1251" t="s">
        <v>182</v>
      </c>
      <c r="D1251" t="s">
        <v>168</v>
      </c>
      <c r="E1251" t="s">
        <v>33</v>
      </c>
      <c r="F1251" t="s">
        <v>28</v>
      </c>
      <c r="G1251" t="s">
        <v>30</v>
      </c>
      <c r="H1251" s="44">
        <v>6.387737311639336e+001</v>
      </c>
      <c r="I1251" s="44">
        <v>1.433993058349561e+002</v>
      </c>
      <c r="J1251" s="44">
        <v>2.416521986363466e+002</v>
      </c>
      <c r="K1251" s="44">
        <v>8.9849809842668624e+001</v>
      </c>
      <c r="L1251" s="44">
        <v>1.1700866776617188e+002</v>
      </c>
      <c r="M1251" s="44">
        <v>9.7857054954828928e+001</v>
      </c>
      <c r="N1251" s="44">
        <v>1.1561980195964064e+002</v>
      </c>
      <c r="O1251" s="44">
        <v>1.339002903755636e+002</v>
      </c>
      <c r="P1251" s="44">
        <v>1.5128059811260438e+002</v>
      </c>
      <c r="Q1251" s="44">
        <v>1.709388444275263e+002</v>
      </c>
    </row>
    <row r="1252" spans="1:17" x14ac:dyDescent="0.25">
      <c r="A1252" t="s">
        <v>26</v>
      </c>
      <c r="B1252" t="s">
        <v>45</v>
      </c>
      <c r="C1252" t="s">
        <v>182</v>
      </c>
      <c r="D1252" t="s">
        <v>168</v>
      </c>
      <c r="E1252" t="s">
        <v>33</v>
      </c>
      <c r="F1252" t="s">
        <v>28</v>
      </c>
      <c r="G1252" t="s">
        <v>31</v>
      </c>
      <c r="H1252" s="44">
        <v>6.95e+002</v>
      </c>
      <c r="I1252" s="44">
        <v>6.51e+002</v>
      </c>
      <c r="J1252" s="44">
        <v>6.26e+002</v>
      </c>
      <c r="K1252" s="44">
        <v>6.06e+002</v>
      </c>
      <c r="L1252" s="44">
        <v>5.9e+002</v>
      </c>
      <c r="M1252" s="44">
        <v>5.78e+002</v>
      </c>
      <c r="N1252" s="44">
        <v>5.66e+002</v>
      </c>
      <c r="O1252" s="44">
        <v>5.56e+002</v>
      </c>
      <c r="P1252" s="44">
        <v>5.46e+002</v>
      </c>
      <c r="Q1252" s="44">
        <v>5.38e+002</v>
      </c>
    </row>
    <row r="1253" spans="1:17" x14ac:dyDescent="0.25">
      <c r="A1253" t="s">
        <v>26</v>
      </c>
      <c r="B1253" t="s">
        <v>45</v>
      </c>
      <c r="C1253" t="s">
        <v>183</v>
      </c>
      <c r="D1253" t="s">
        <v>168</v>
      </c>
      <c r="E1253" t="s">
        <v>34</v>
      </c>
      <c r="F1253" t="s">
        <v>28</v>
      </c>
      <c r="G1253" t="s">
        <v>29</v>
      </c>
      <c r="H1253" s="44">
        <v>2.7587923283921044e-001</v>
      </c>
      <c r="I1253" s="44">
        <v>2.7587923283921044e-001</v>
      </c>
      <c r="J1253" s="44">
        <v>3.2560780226788424e-001</v>
      </c>
      <c r="K1253" s="44">
        <v>3.2560780226788424e-001</v>
      </c>
      <c r="L1253" s="44">
        <v>3.3959153198836512e-001</v>
      </c>
      <c r="M1253" s="44">
        <v>3.3959153198836512e-001</v>
      </c>
      <c r="N1253" s="44">
        <v>4.390486708457124e-001</v>
      </c>
      <c r="O1253" s="44">
        <v>4.390486708457124e-001</v>
      </c>
      <c r="P1253" s="44">
        <v>4.8039322434631112e-001</v>
      </c>
      <c r="Q1253" s="44">
        <v>4.8039322434631112e-001</v>
      </c>
    </row>
    <row r="1254" spans="1:17" x14ac:dyDescent="0.25">
      <c r="A1254" t="s">
        <v>26</v>
      </c>
      <c r="B1254" t="s">
        <v>45</v>
      </c>
      <c r="C1254" t="s">
        <v>183</v>
      </c>
      <c r="D1254" t="s">
        <v>168</v>
      </c>
      <c r="E1254" t="s">
        <v>34</v>
      </c>
      <c r="F1254" t="s">
        <v>28</v>
      </c>
      <c r="G1254" t="s">
        <v>30</v>
      </c>
      <c r="H1254" s="44">
        <v>3.0419085475868288e+002</v>
      </c>
      <c r="I1254" s="44">
        <v>7.148136135543528e+002</v>
      </c>
      <c r="J1254" s="44">
        <v>9.8285230258443616e+002</v>
      </c>
      <c r="K1254" s="44">
        <v>1.317917713657861e+003</v>
      </c>
      <c r="L1254" s="44">
        <v>1.6371650100769516e+003</v>
      </c>
      <c r="M1254" s="44">
        <v>2.0402562064858924e+003</v>
      </c>
      <c r="N1254" s="44">
        <v>1.8516655742932056e+003</v>
      </c>
      <c r="O1254" s="44">
        <v>2.15929860766669e+003</v>
      </c>
      <c r="P1254" s="44">
        <v>2.2446820441005048e+003</v>
      </c>
      <c r="Q1254" s="44">
        <v>2.5170782282087804e+003</v>
      </c>
    </row>
    <row r="1255" spans="1:17" x14ac:dyDescent="0.25">
      <c r="A1255" t="s">
        <v>26</v>
      </c>
      <c r="B1255" t="s">
        <v>45</v>
      </c>
      <c r="C1255" t="s">
        <v>183</v>
      </c>
      <c r="D1255" t="s">
        <v>168</v>
      </c>
      <c r="E1255" t="s">
        <v>34</v>
      </c>
      <c r="F1255" t="s">
        <v>28</v>
      </c>
      <c r="G1255" t="s">
        <v>31</v>
      </c>
      <c r="H1255" s="44">
        <v>6.74e+002</v>
      </c>
      <c r="I1255" s="44">
        <v>6.35e+002</v>
      </c>
      <c r="J1255" s="44">
        <v>6.08e+002</v>
      </c>
      <c r="K1255" s="44">
        <v>5.87e+002</v>
      </c>
      <c r="L1255" s="44">
        <v>5.7e+002</v>
      </c>
      <c r="M1255" s="44">
        <v>5.58e+002</v>
      </c>
      <c r="N1255" s="44">
        <v>5.47e+002</v>
      </c>
      <c r="O1255" s="44">
        <v>5.35e+002</v>
      </c>
      <c r="P1255" s="44">
        <v>5.26e+002</v>
      </c>
      <c r="Q1255" s="44">
        <v>5.14e+002</v>
      </c>
    </row>
    <row r="1256" spans="1:17" x14ac:dyDescent="0.25">
      <c r="A1256" t="s">
        <v>26</v>
      </c>
      <c r="B1256" t="s">
        <v>45</v>
      </c>
      <c r="C1256" t="s">
        <v>184</v>
      </c>
      <c r="D1256" t="s">
        <v>168</v>
      </c>
      <c r="E1256" t="s">
        <v>35</v>
      </c>
      <c r="F1256" t="s">
        <v>28</v>
      </c>
      <c r="G1256" t="s">
        <v>29</v>
      </c>
      <c r="H1256" s="44">
        <v>3.4175802826473752e-002</v>
      </c>
      <c r="I1256" s="44">
        <v>4.4583791831658784e-002</v>
      </c>
      <c r="J1256" s="44">
        <v>5.6659642979826784e-002</v>
      </c>
      <c r="K1256" s="44">
        <v>6.7805834151423104e-002</v>
      </c>
      <c r="L1256" s="44">
        <v>7.9258279990898e-002</v>
      </c>
      <c r="M1256" s="44">
        <v>1.247184193601204e-001</v>
      </c>
      <c r="N1256" s="44">
        <v>1.3519431362520984e-001</v>
      </c>
      <c r="O1256" s="44">
        <v>1.5738941049575996e-001</v>
      </c>
      <c r="P1256" s="44">
        <v>1.9408568534745556e-001</v>
      </c>
      <c r="Q1256" s="44">
        <v>2.1118574744477272e-001</v>
      </c>
    </row>
    <row r="1257" spans="1:17" x14ac:dyDescent="0.25">
      <c r="A1257" t="s">
        <v>26</v>
      </c>
      <c r="B1257" t="s">
        <v>45</v>
      </c>
      <c r="C1257" t="s">
        <v>184</v>
      </c>
      <c r="D1257" t="s">
        <v>168</v>
      </c>
      <c r="E1257" t="s">
        <v>35</v>
      </c>
      <c r="F1257" t="s">
        <v>28</v>
      </c>
      <c r="G1257" t="s">
        <v>30</v>
      </c>
      <c r="H1257" s="44">
        <v>7.8800662692787216e-001</v>
      </c>
      <c r="I1257" s="44">
        <v>2.0238719729072752e+000</v>
      </c>
      <c r="J1257" s="44">
        <v>2.8928530956068448e+000</v>
      </c>
      <c r="K1257" s="44">
        <v>3.3218466006100632e+000</v>
      </c>
      <c r="L1257" s="44">
        <v>3.5264183783438776e+000</v>
      </c>
      <c r="M1257" s="44">
        <v>2.620288552743248e+000</v>
      </c>
      <c r="N1257" s="44">
        <v>3.1732761685181912e+000</v>
      </c>
      <c r="O1257" s="44">
        <v>3.0718415635952308e+000</v>
      </c>
      <c r="P1257" s="44">
        <v>2.7467458842352832e+000</v>
      </c>
      <c r="Q1257" s="44">
        <v>2.83861959550098e+000</v>
      </c>
    </row>
    <row r="1258" spans="1:17" x14ac:dyDescent="0.25">
      <c r="A1258" t="s">
        <v>26</v>
      </c>
      <c r="B1258" t="s">
        <v>45</v>
      </c>
      <c r="C1258" t="s">
        <v>184</v>
      </c>
      <c r="D1258" t="s">
        <v>168</v>
      </c>
      <c r="E1258" t="s">
        <v>35</v>
      </c>
      <c r="F1258" t="s">
        <v>28</v>
      </c>
      <c r="G1258" t="s">
        <v>31</v>
      </c>
      <c r="H1258" s="44">
        <v>8.22e+002</v>
      </c>
      <c r="I1258" s="44">
        <v>7.93e+002</v>
      </c>
      <c r="J1258" s="44">
        <v>7.75e+002</v>
      </c>
      <c r="K1258" s="44">
        <v>7.58e+002</v>
      </c>
      <c r="L1258" s="44">
        <v>7.46e+002</v>
      </c>
      <c r="M1258" s="44">
        <v>7.31e+002</v>
      </c>
      <c r="N1258" s="44">
        <v>7.23e+002</v>
      </c>
      <c r="O1258" s="44">
        <v>7.18e+002</v>
      </c>
      <c r="P1258" s="44">
        <v>7.07e+002</v>
      </c>
      <c r="Q1258" s="44">
        <v>6.97e+002</v>
      </c>
    </row>
    <row r="1259" spans="1:17" x14ac:dyDescent="0.25">
      <c r="A1259" t="s">
        <v>26</v>
      </c>
      <c r="B1259" t="s">
        <v>45</v>
      </c>
      <c r="C1259" t="s">
        <v>185</v>
      </c>
      <c r="D1259" t="s">
        <v>169</v>
      </c>
      <c r="E1259" t="s">
        <v>33</v>
      </c>
      <c r="F1259" t="s">
        <v>28</v>
      </c>
      <c r="G1259" t="s">
        <v>29</v>
      </c>
      <c r="H1259" s="44">
        <v>3.586322748719982e-002</v>
      </c>
      <c r="I1259" s="44">
        <v>3.279240763432144e-001</v>
      </c>
      <c r="J1259" s="44">
        <v>3.4336964891325644e-001</v>
      </c>
      <c r="K1259" s="44">
        <v>3.4642363767789544e-001</v>
      </c>
      <c r="L1259" s="44">
        <v>3.4642363767789544e-001</v>
      </c>
      <c r="M1259" s="44">
        <v>3.74556761015622e-001</v>
      </c>
      <c r="N1259" s="44">
        <v>3.96555887750464e-001</v>
      </c>
      <c r="O1259" s="44">
        <v>4.3523974543588872e-001</v>
      </c>
      <c r="P1259" s="44">
        <v>4.3523974543588872e-001</v>
      </c>
      <c r="Q1259" s="44">
        <v>4.407622938090056e-001</v>
      </c>
    </row>
    <row r="1260" spans="1:17" x14ac:dyDescent="0.25">
      <c r="A1260" t="s">
        <v>26</v>
      </c>
      <c r="B1260" t="s">
        <v>45</v>
      </c>
      <c r="C1260" t="s">
        <v>185</v>
      </c>
      <c r="D1260" t="s">
        <v>169</v>
      </c>
      <c r="E1260" t="s">
        <v>33</v>
      </c>
      <c r="F1260" t="s">
        <v>28</v>
      </c>
      <c r="G1260" t="s">
        <v>30</v>
      </c>
      <c r="H1260" s="44">
        <v>2.6047287278663248e+002</v>
      </c>
      <c r="I1260" s="44">
        <v>6.4899537072622824e+001</v>
      </c>
      <c r="J1260" s="44">
        <v>1.0187744702213362e+002</v>
      </c>
      <c r="K1260" s="44">
        <v>1.389772799286477e+002</v>
      </c>
      <c r="L1260" s="44">
        <v>1.8143590616234996e+002</v>
      </c>
      <c r="M1260" s="44">
        <v>2.0664030348091304e+002</v>
      </c>
      <c r="N1260" s="44">
        <v>2.3292968581803568e+002</v>
      </c>
      <c r="O1260" s="44">
        <v>2.500173888026424e+002</v>
      </c>
      <c r="P1260" s="44">
        <v>2.824015135805652e+002</v>
      </c>
      <c r="Q1260" s="44">
        <v>3.127632356169488e+002</v>
      </c>
    </row>
    <row r="1261" spans="1:17" x14ac:dyDescent="0.25">
      <c r="A1261" t="s">
        <v>26</v>
      </c>
      <c r="B1261" t="s">
        <v>45</v>
      </c>
      <c r="C1261" t="s">
        <v>185</v>
      </c>
      <c r="D1261" t="s">
        <v>169</v>
      </c>
      <c r="E1261" t="s">
        <v>33</v>
      </c>
      <c r="F1261" t="s">
        <v>28</v>
      </c>
      <c r="G1261" t="s">
        <v>31</v>
      </c>
      <c r="H1261" s="44">
        <v>6.86e+002</v>
      </c>
      <c r="I1261" s="44">
        <v>6.47e+002</v>
      </c>
      <c r="J1261" s="44">
        <v>6.23e+002</v>
      </c>
      <c r="K1261" s="44">
        <v>6.06e+002</v>
      </c>
      <c r="L1261" s="44">
        <v>5.93e+002</v>
      </c>
      <c r="M1261" s="44">
        <v>5.81e+002</v>
      </c>
      <c r="N1261" s="44">
        <v>5.7e+002</v>
      </c>
      <c r="O1261" s="44">
        <v>5.6e+002</v>
      </c>
      <c r="P1261" s="44">
        <v>5.52e+002</v>
      </c>
      <c r="Q1261" s="44">
        <v>5.42e+002</v>
      </c>
    </row>
    <row r="1262" spans="1:17" x14ac:dyDescent="0.25">
      <c r="A1262" t="s">
        <v>26</v>
      </c>
      <c r="B1262" t="s">
        <v>45</v>
      </c>
      <c r="C1262" t="s">
        <v>186</v>
      </c>
      <c r="D1262" t="s">
        <v>169</v>
      </c>
      <c r="E1262" t="s">
        <v>34</v>
      </c>
      <c r="F1262" t="s">
        <v>28</v>
      </c>
      <c r="G1262" t="s">
        <v>29</v>
      </c>
      <c r="H1262" s="44">
        <v>4.338108859226096e-001</v>
      </c>
      <c r="I1262" s="44">
        <v>4.338108859226096e-001</v>
      </c>
      <c r="J1262" s="44">
        <v>4.338108859226096e-001</v>
      </c>
      <c r="K1262" s="44">
        <v>4.6553992620586192e-001</v>
      </c>
      <c r="L1262" s="44">
        <v>4.6607651229879688e-001</v>
      </c>
      <c r="M1262" s="44">
        <v>4.6607651229879688e-001</v>
      </c>
      <c r="N1262" s="44">
        <v>4.6607651229879688e-001</v>
      </c>
      <c r="O1262" s="44">
        <v>4.6607651229879688e-001</v>
      </c>
      <c r="P1262" s="44">
        <v>4.6607651229879688e-001</v>
      </c>
      <c r="Q1262" s="44">
        <v>4.6607651229879688e-001</v>
      </c>
    </row>
    <row r="1263" spans="1:17" x14ac:dyDescent="0.25">
      <c r="A1263" t="s">
        <v>26</v>
      </c>
      <c r="B1263" t="s">
        <v>45</v>
      </c>
      <c r="C1263" t="s">
        <v>186</v>
      </c>
      <c r="D1263" t="s">
        <v>169</v>
      </c>
      <c r="E1263" t="s">
        <v>34</v>
      </c>
      <c r="F1263" t="s">
        <v>28</v>
      </c>
      <c r="G1263" t="s">
        <v>30</v>
      </c>
      <c r="H1263" s="44">
        <v>7.083344161523272e+001</v>
      </c>
      <c r="I1263" s="44">
        <v>1.6048750905819738e+002</v>
      </c>
      <c r="J1263" s="44">
        <v>2.5002094630050724e+002</v>
      </c>
      <c r="K1263" s="44">
        <v>3.2532437828901408e+002</v>
      </c>
      <c r="L1263" s="44">
        <v>4.1767458513100224e+002</v>
      </c>
      <c r="M1263" s="44">
        <v>5.1269431393983088e+002</v>
      </c>
      <c r="N1263" s="44">
        <v>6.0778071542370704e+002</v>
      </c>
      <c r="O1263" s="44">
        <v>6.9932263260108608e+002</v>
      </c>
      <c r="P1263" s="44">
        <v>7.96547568931632e+002</v>
      </c>
      <c r="Q1263" s="44">
        <v>8.961240972892512e+002</v>
      </c>
    </row>
    <row r="1264" spans="1:17" x14ac:dyDescent="0.25">
      <c r="A1264" t="s">
        <v>26</v>
      </c>
      <c r="B1264" t="s">
        <v>45</v>
      </c>
      <c r="C1264" t="s">
        <v>186</v>
      </c>
      <c r="D1264" t="s">
        <v>169</v>
      </c>
      <c r="E1264" t="s">
        <v>34</v>
      </c>
      <c r="F1264" t="s">
        <v>28</v>
      </c>
      <c r="G1264" t="s">
        <v>31</v>
      </c>
      <c r="H1264" s="44">
        <v>6.77e+002</v>
      </c>
      <c r="I1264" s="44">
        <v>6.46e+002</v>
      </c>
      <c r="J1264" s="44">
        <v>6.21e+002</v>
      </c>
      <c r="K1264" s="44">
        <v>6.03e+002</v>
      </c>
      <c r="L1264" s="44">
        <v>5.86e+002</v>
      </c>
      <c r="M1264" s="44">
        <v>5.73e+002</v>
      </c>
      <c r="N1264" s="44">
        <v>5.61e+002</v>
      </c>
      <c r="O1264" s="44">
        <v>5.5e+002</v>
      </c>
      <c r="P1264" s="44">
        <v>5.38e+002</v>
      </c>
      <c r="Q1264" s="44">
        <v>5.28e+002</v>
      </c>
    </row>
    <row r="1265" spans="1:17" x14ac:dyDescent="0.25">
      <c r="A1265" t="s">
        <v>26</v>
      </c>
      <c r="B1265" t="s">
        <v>45</v>
      </c>
      <c r="C1265" t="s">
        <v>187</v>
      </c>
      <c r="D1265" t="s">
        <v>169</v>
      </c>
      <c r="E1265" t="s">
        <v>35</v>
      </c>
      <c r="F1265" t="s">
        <v>28</v>
      </c>
      <c r="G1265" t="s">
        <v>29</v>
      </c>
      <c r="H1265" s="44">
        <v>1.4011845754519324e-002</v>
      </c>
      <c r="I1265" s="44">
        <v>4.0740702597382864e-002</v>
      </c>
      <c r="J1265" s="44">
        <v>7.8283061282839152e-002</v>
      </c>
      <c r="K1265" s="44">
        <v>1.1763490972903402e-001</v>
      </c>
      <c r="L1265" s="44">
        <v>1.358313932181406e-001</v>
      </c>
      <c r="M1265" s="44">
        <v>1.4389114701459762e-001</v>
      </c>
      <c r="N1265" s="44">
        <v>1.5980958462093436e-001</v>
      </c>
      <c r="O1265" s="44">
        <v>1.843379511472794e-001</v>
      </c>
      <c r="P1265" s="44">
        <v>1.8458827277168392e-001</v>
      </c>
      <c r="Q1265" s="44">
        <v>1.9972512962183356e-001</v>
      </c>
    </row>
    <row r="1266" spans="1:17" x14ac:dyDescent="0.25">
      <c r="A1266" t="s">
        <v>26</v>
      </c>
      <c r="B1266" t="s">
        <v>45</v>
      </c>
      <c r="C1266" t="s">
        <v>187</v>
      </c>
      <c r="D1266" t="s">
        <v>169</v>
      </c>
      <c r="E1266" t="s">
        <v>35</v>
      </c>
      <c r="F1266" t="s">
        <v>28</v>
      </c>
      <c r="G1266" t="s">
        <v>30</v>
      </c>
      <c r="H1266" s="44">
        <v>9.32e-002</v>
      </c>
      <c r="I1266" s="44">
        <v>8.7253361030956896e-001</v>
      </c>
      <c r="J1266" s="44">
        <v>4.82138638104716e-001</v>
      </c>
      <c r="K1266" s="44">
        <v>4.2770377552442488e-001</v>
      </c>
      <c r="L1266" s="44">
        <v>6.421187657571044e-001</v>
      </c>
      <c r="M1266" s="44">
        <v>9.2413564768605296e-001</v>
      </c>
      <c r="N1266" s="44">
        <v>1.0603639354266252e+000</v>
      </c>
      <c r="O1266" s="44">
        <v>1.1974758026173118e+000</v>
      </c>
      <c r="P1266" s="44">
        <v>1.4483513780835036e+000</v>
      </c>
      <c r="Q1266" s="44">
        <v>1.5038778534055652e+000</v>
      </c>
    </row>
    <row r="1267" spans="1:17" x14ac:dyDescent="0.25">
      <c r="A1267" t="s">
        <v>26</v>
      </c>
      <c r="B1267" t="s">
        <v>45</v>
      </c>
      <c r="C1267" t="s">
        <v>187</v>
      </c>
      <c r="D1267" t="s">
        <v>169</v>
      </c>
      <c r="E1267" t="s">
        <v>35</v>
      </c>
      <c r="F1267" t="s">
        <v>28</v>
      </c>
      <c r="G1267" t="s">
        <v>31</v>
      </c>
      <c r="H1267" s="44">
        <v>8.37e+002</v>
      </c>
      <c r="I1267" s="44">
        <v>7.88e+002</v>
      </c>
      <c r="J1267" s="44">
        <v>7.74e+002</v>
      </c>
      <c r="K1267" s="44">
        <v>7.48e+002</v>
      </c>
      <c r="L1267" s="44">
        <v>7.34e+002</v>
      </c>
      <c r="M1267" s="44">
        <v>7.21e+002</v>
      </c>
      <c r="N1267" s="44">
        <v>7.12e+002</v>
      </c>
      <c r="O1267" s="44">
        <v>7.03e+002</v>
      </c>
      <c r="P1267" s="44">
        <v>7.01e+002</v>
      </c>
      <c r="Q1267" s="44">
        <v>6.94e+002</v>
      </c>
    </row>
    <row r="1268" spans="1:17" x14ac:dyDescent="0.25">
      <c r="A1268" t="s">
        <v>26</v>
      </c>
      <c r="B1268" t="s">
        <v>45</v>
      </c>
      <c r="C1268" t="s">
        <v>198</v>
      </c>
      <c r="D1268" t="s">
        <v>194</v>
      </c>
      <c r="E1268" t="s">
        <v>33</v>
      </c>
      <c r="F1268" t="s">
        <v>28</v>
      </c>
      <c r="G1268" t="s">
        <v>29</v>
      </c>
      <c r="H1268" s="44">
        <v>4.6043343717174128e-003</v>
      </c>
      <c r="I1268" s="44">
        <v>3.55029280366282e-002</v>
      </c>
      <c r="J1268" s="44">
        <v>6.7681650540312424e-002</v>
      </c>
      <c r="K1268" s="44">
        <v>2.9982372419417688e-001</v>
      </c>
      <c r="L1268" s="44">
        <v>5.2056852173509056e-001</v>
      </c>
      <c r="M1268" s="44">
        <v>5.2056852173509056e-001</v>
      </c>
      <c r="N1268" s="44">
        <v>5.2578711147702592e-001</v>
      </c>
      <c r="O1268" s="44">
        <v>5.308714941632836e-001</v>
      </c>
      <c r="P1268" s="44">
        <v>5.308714941632836e-001</v>
      </c>
      <c r="Q1268" s="44">
        <v>5.3541388681699568e-001</v>
      </c>
    </row>
    <row r="1269" spans="1:17" x14ac:dyDescent="0.25">
      <c r="A1269" t="s">
        <v>26</v>
      </c>
      <c r="B1269" t="s">
        <v>45</v>
      </c>
      <c r="C1269" t="s">
        <v>198</v>
      </c>
      <c r="D1269" t="s">
        <v>194</v>
      </c>
      <c r="E1269" t="s">
        <v>33</v>
      </c>
      <c r="F1269" t="s">
        <v>28</v>
      </c>
      <c r="G1269" t="s">
        <v>30</v>
      </c>
      <c r="H1269" s="44">
        <v>1.9970098094170404e+003</v>
      </c>
      <c r="I1269" s="44">
        <v>6.837939808083744e+002</v>
      </c>
      <c r="J1269" s="44">
        <v>6.3240649786455152e+002</v>
      </c>
      <c r="K1269" s="44">
        <v>2.1155916759920804e+002</v>
      </c>
      <c r="L1269" s="44">
        <v>1.6188703272186416e+002</v>
      </c>
      <c r="M1269" s="44">
        <v>2.0156271442736744e+002</v>
      </c>
      <c r="N1269" s="44">
        <v>2.4164126603901392e+002</v>
      </c>
      <c r="O1269" s="44">
        <v>2.8086476382163624e+002</v>
      </c>
      <c r="P1269" s="44">
        <v>3.199753830970578e+002</v>
      </c>
      <c r="Q1269" s="44">
        <v>3.6029455970537752e+002</v>
      </c>
    </row>
    <row r="1270" spans="1:17" x14ac:dyDescent="0.25">
      <c r="A1270" t="s">
        <v>26</v>
      </c>
      <c r="B1270" t="s">
        <v>45</v>
      </c>
      <c r="C1270" t="s">
        <v>198</v>
      </c>
      <c r="D1270" t="s">
        <v>194</v>
      </c>
      <c r="E1270" t="s">
        <v>33</v>
      </c>
      <c r="F1270" t="s">
        <v>28</v>
      </c>
      <c r="G1270" t="s">
        <v>31</v>
      </c>
      <c r="H1270" s="44">
        <v>7.12e+002</v>
      </c>
      <c r="I1270" s="44">
        <v>6.59e+002</v>
      </c>
      <c r="J1270" s="44">
        <v>6.3e+002</v>
      </c>
      <c r="K1270" s="44">
        <v>6.1e+002</v>
      </c>
      <c r="L1270" s="44">
        <v>5.96e+002</v>
      </c>
      <c r="M1270" s="44">
        <v>5.83e+002</v>
      </c>
      <c r="N1270" s="44">
        <v>5.71e+002</v>
      </c>
      <c r="O1270" s="44">
        <v>5.59e+002</v>
      </c>
      <c r="P1270" s="44">
        <v>5.52e+002</v>
      </c>
      <c r="Q1270" s="44">
        <v>5.42e+002</v>
      </c>
    </row>
    <row r="1271" spans="1:17" x14ac:dyDescent="0.25">
      <c r="A1271" t="s">
        <v>26</v>
      </c>
      <c r="B1271" t="s">
        <v>45</v>
      </c>
      <c r="C1271" t="s">
        <v>199</v>
      </c>
      <c r="D1271" t="s">
        <v>194</v>
      </c>
      <c r="E1271" t="s">
        <v>34</v>
      </c>
      <c r="F1271" t="s">
        <v>28</v>
      </c>
      <c r="G1271" t="s">
        <v>29</v>
      </c>
      <c r="H1271" s="44">
        <v>8.1886302155826176e-003</v>
      </c>
      <c r="I1271" s="44">
        <v>8.1886302155826176e-003</v>
      </c>
      <c r="J1271" s="44">
        <v>1.6665105799858122e-001</v>
      </c>
      <c r="K1271" s="44">
        <v>2.689405804917484e-001</v>
      </c>
      <c r="L1271" s="44">
        <v>2.861424091817722e-001</v>
      </c>
      <c r="M1271" s="44">
        <v>2.861424091817722e-001</v>
      </c>
      <c r="N1271" s="44">
        <v>2.861424091817722e-001</v>
      </c>
      <c r="O1271" s="44">
        <v>2.9043963697467404e-001</v>
      </c>
      <c r="P1271" s="44">
        <v>2.9800069108723528e-001</v>
      </c>
      <c r="Q1271" s="44">
        <v>2.9800069108723528e-001</v>
      </c>
    </row>
    <row r="1272" spans="1:17" x14ac:dyDescent="0.25">
      <c r="A1272" t="s">
        <v>26</v>
      </c>
      <c r="B1272" t="s">
        <v>45</v>
      </c>
      <c r="C1272" t="s">
        <v>199</v>
      </c>
      <c r="D1272" t="s">
        <v>194</v>
      </c>
      <c r="E1272" t="s">
        <v>34</v>
      </c>
      <c r="F1272" t="s">
        <v>28</v>
      </c>
      <c r="G1272" t="s">
        <v>30</v>
      </c>
      <c r="H1272" s="44">
        <v>2.692216379650322e+003</v>
      </c>
      <c r="I1272" s="44">
        <v>6.271757986065468e+003</v>
      </c>
      <c r="J1272" s="44">
        <v>4.7759096076582224e+002</v>
      </c>
      <c r="K1272" s="44">
        <v>4.0888845972189968e+002</v>
      </c>
      <c r="L1272" s="44">
        <v>4.92377088835218e+002</v>
      </c>
      <c r="M1272" s="44">
        <v>6.085927627173476e+002</v>
      </c>
      <c r="N1272" s="44">
        <v>7.1819370020088944e+002</v>
      </c>
      <c r="O1272" s="44">
        <v>8.1826822949482976e+002</v>
      </c>
      <c r="P1272" s="44">
        <v>9.0713840424225312e+002</v>
      </c>
      <c r="Q1272" s="44">
        <v>1.0143992139693824e+003</v>
      </c>
    </row>
    <row r="1273" spans="1:17" x14ac:dyDescent="0.25">
      <c r="A1273" t="s">
        <v>26</v>
      </c>
      <c r="B1273" t="s">
        <v>45</v>
      </c>
      <c r="C1273" t="s">
        <v>199</v>
      </c>
      <c r="D1273" t="s">
        <v>194</v>
      </c>
      <c r="E1273" t="s">
        <v>34</v>
      </c>
      <c r="F1273" t="s">
        <v>28</v>
      </c>
      <c r="G1273" t="s">
        <v>31</v>
      </c>
      <c r="H1273" s="44">
        <v>6.89e+002</v>
      </c>
      <c r="I1273" s="44">
        <v>6.59e+002</v>
      </c>
      <c r="J1273" s="44">
        <v>6.3e+002</v>
      </c>
      <c r="K1273" s="44">
        <v>6.05e+002</v>
      </c>
      <c r="L1273" s="44">
        <v>5.88e+002</v>
      </c>
      <c r="M1273" s="44">
        <v>5.72e+002</v>
      </c>
      <c r="N1273" s="44">
        <v>5.6e+002</v>
      </c>
      <c r="O1273" s="44">
        <v>5.46e+002</v>
      </c>
      <c r="P1273" s="44">
        <v>5.34e+002</v>
      </c>
      <c r="Q1273" s="44">
        <v>5.24e+002</v>
      </c>
    </row>
    <row r="1274" spans="1:17" x14ac:dyDescent="0.25">
      <c r="A1274" t="s">
        <v>26</v>
      </c>
      <c r="B1274" t="s">
        <v>45</v>
      </c>
      <c r="C1274" t="s">
        <v>200</v>
      </c>
      <c r="D1274" t="s">
        <v>194</v>
      </c>
      <c r="E1274" t="s">
        <v>35</v>
      </c>
      <c r="F1274" t="s">
        <v>28</v>
      </c>
      <c r="G1274" t="s">
        <v>29</v>
      </c>
      <c r="H1274" s="44">
        <v>5.0089337726106792e-002</v>
      </c>
      <c r="I1274" s="44">
        <v>6.6804960000514944e-002</v>
      </c>
      <c r="J1274" s="44">
        <v>1.0342028585926744e-001</v>
      </c>
      <c r="K1274" s="44">
        <v>1.3603955212592144e-001</v>
      </c>
      <c r="L1274" s="44">
        <v>1.45798310763332e-001</v>
      </c>
      <c r="M1274" s="44">
        <v>1.8117642578290528e-001</v>
      </c>
      <c r="N1274" s="44">
        <v>2.0092808245998168e-001</v>
      </c>
      <c r="O1274" s="44">
        <v>2.6999920612527992e-001</v>
      </c>
      <c r="P1274" s="44">
        <v>2.8709621010645432e-001</v>
      </c>
      <c r="Q1274" s="44">
        <v>2.9858540107301816e-001</v>
      </c>
    </row>
    <row r="1275" spans="1:17" x14ac:dyDescent="0.25">
      <c r="A1275" t="s">
        <v>26</v>
      </c>
      <c r="B1275" t="s">
        <v>45</v>
      </c>
      <c r="C1275" t="s">
        <v>200</v>
      </c>
      <c r="D1275" t="s">
        <v>194</v>
      </c>
      <c r="E1275" t="s">
        <v>35</v>
      </c>
      <c r="F1275" t="s">
        <v>28</v>
      </c>
      <c r="G1275" t="s">
        <v>30</v>
      </c>
      <c r="H1275" s="44">
        <v>1.058864160248018e+000</v>
      </c>
      <c r="I1275" s="44">
        <v>9.0353713885392784e-001</v>
      </c>
      <c r="J1275" s="44">
        <v>1.163514713795764e+000</v>
      </c>
      <c r="K1275" s="44">
        <v>1.3150848727401768e+000</v>
      </c>
      <c r="L1275" s="44">
        <v>1.8717044752178004e+000</v>
      </c>
      <c r="M1275" s="44">
        <v>1.7677806150771622e+000</v>
      </c>
      <c r="N1275" s="44">
        <v>2.1281631672384104e+000</v>
      </c>
      <c r="O1275" s="44">
        <v>1.6969072369760752e+000</v>
      </c>
      <c r="P1275" s="44">
        <v>1.790367059896194e+000</v>
      </c>
      <c r="Q1275" s="44">
        <v>2.0168792497911596e+000</v>
      </c>
    </row>
    <row r="1276" spans="1:17" x14ac:dyDescent="0.25">
      <c r="A1276" t="s">
        <v>26</v>
      </c>
      <c r="B1276" t="s">
        <v>45</v>
      </c>
      <c r="C1276" t="s">
        <v>200</v>
      </c>
      <c r="D1276" t="s">
        <v>194</v>
      </c>
      <c r="E1276" t="s">
        <v>35</v>
      </c>
      <c r="F1276" t="s">
        <v>28</v>
      </c>
      <c r="G1276" t="s">
        <v>31</v>
      </c>
      <c r="H1276" s="44">
        <v>8.37e+002</v>
      </c>
      <c r="I1276" s="44">
        <v>8.17e+002</v>
      </c>
      <c r="J1276" s="44">
        <v>7.81e+002</v>
      </c>
      <c r="K1276" s="44">
        <v>7.57e+002</v>
      </c>
      <c r="L1276" s="44">
        <v>7.4e+002</v>
      </c>
      <c r="M1276" s="44">
        <v>7.28e+002</v>
      </c>
      <c r="N1276" s="44">
        <v>7.19e+002</v>
      </c>
      <c r="O1276" s="44">
        <v>7.12e+002</v>
      </c>
      <c r="P1276" s="44">
        <v>7.04e+002</v>
      </c>
      <c r="Q1276" s="44">
        <v>6.97e+002</v>
      </c>
    </row>
    <row r="1277" spans="1:17" x14ac:dyDescent="0.25">
      <c r="A1277" t="s">
        <v>26</v>
      </c>
      <c r="B1277" t="s">
        <v>45</v>
      </c>
      <c r="C1277" t="s">
        <v>201</v>
      </c>
      <c r="D1277" t="s">
        <v>195</v>
      </c>
      <c r="E1277" t="s">
        <v>33</v>
      </c>
      <c r="F1277" t="s">
        <v>28</v>
      </c>
      <c r="G1277" t="s">
        <v>29</v>
      </c>
      <c r="H1277" s="44">
        <v>9.2274463437669616e-002</v>
      </c>
      <c r="I1277" s="44">
        <v>1.1255304182614328e-001</v>
      </c>
      <c r="J1277" s="44">
        <v>1.4604924550045412e-001</v>
      </c>
      <c r="K1277" s="44">
        <v>1.5014214067239744e-001</v>
      </c>
      <c r="L1277" s="44">
        <v>2.4871506250014764e-001</v>
      </c>
      <c r="M1277" s="44">
        <v>2.4871506250014764e-001</v>
      </c>
      <c r="N1277" s="44">
        <v>5.109754339642556e-001</v>
      </c>
      <c r="O1277" s="44">
        <v>5.109754339642556e-001</v>
      </c>
      <c r="P1277" s="44">
        <v>5.1191752453886e-001</v>
      </c>
      <c r="Q1277" s="44">
        <v>5.3276954936404944e-001</v>
      </c>
    </row>
    <row r="1278" spans="1:17" x14ac:dyDescent="0.25">
      <c r="A1278" t="s">
        <v>26</v>
      </c>
      <c r="B1278" t="s">
        <v>45</v>
      </c>
      <c r="C1278" t="s">
        <v>201</v>
      </c>
      <c r="D1278" t="s">
        <v>195</v>
      </c>
      <c r="E1278" t="s">
        <v>33</v>
      </c>
      <c r="F1278" t="s">
        <v>28</v>
      </c>
      <c r="G1278" t="s">
        <v>30</v>
      </c>
      <c r="H1278" s="44">
        <v>7.9824130984087952e+001</v>
      </c>
      <c r="I1278" s="44">
        <v>1.4314374195173848e+002</v>
      </c>
      <c r="J1278" s="44">
        <v>1.8470905335145512e+002</v>
      </c>
      <c r="K1278" s="44">
        <v>2.6304805674473264e+002</v>
      </c>
      <c r="L1278" s="44">
        <v>2.1210881779140328e+002</v>
      </c>
      <c r="M1278" s="44">
        <v>2.5801048621052224e+002</v>
      </c>
      <c r="N1278" s="44">
        <v>1.4922370863213978e+002</v>
      </c>
      <c r="O1278" s="44">
        <v>1.766303561628631e+002</v>
      </c>
      <c r="P1278" s="44">
        <v>2.0225239733615636e+002</v>
      </c>
      <c r="Q1278" s="44">
        <v>2.1937335442663672e+002</v>
      </c>
    </row>
    <row r="1279" spans="1:17" x14ac:dyDescent="0.25">
      <c r="A1279" t="s">
        <v>26</v>
      </c>
      <c r="B1279" t="s">
        <v>45</v>
      </c>
      <c r="C1279" t="s">
        <v>201</v>
      </c>
      <c r="D1279" t="s">
        <v>195</v>
      </c>
      <c r="E1279" t="s">
        <v>33</v>
      </c>
      <c r="F1279" t="s">
        <v>28</v>
      </c>
      <c r="G1279" t="s">
        <v>31</v>
      </c>
      <c r="H1279" s="44">
        <v>6.97e+002</v>
      </c>
      <c r="I1279" s="44">
        <v>6.55e+002</v>
      </c>
      <c r="J1279" s="44">
        <v>6.3e+002</v>
      </c>
      <c r="K1279" s="44">
        <v>6.12e+002</v>
      </c>
      <c r="L1279" s="44">
        <v>5.99e+002</v>
      </c>
      <c r="M1279" s="44">
        <v>5.87e+002</v>
      </c>
      <c r="N1279" s="44">
        <v>5.76e+002</v>
      </c>
      <c r="O1279" s="44">
        <v>5.66e+002</v>
      </c>
      <c r="P1279" s="44">
        <v>5.55e+002</v>
      </c>
      <c r="Q1279" s="44">
        <v>5.47e+002</v>
      </c>
    </row>
    <row r="1280" spans="1:17" x14ac:dyDescent="0.25">
      <c r="A1280" t="s">
        <v>26</v>
      </c>
      <c r="B1280" t="s">
        <v>45</v>
      </c>
      <c r="C1280" t="s">
        <v>202</v>
      </c>
      <c r="D1280" t="s">
        <v>195</v>
      </c>
      <c r="E1280" t="s">
        <v>34</v>
      </c>
      <c r="F1280" t="s">
        <v>28</v>
      </c>
      <c r="G1280" t="s">
        <v>29</v>
      </c>
      <c r="H1280" s="44">
        <v>3.8376913923732128e-001</v>
      </c>
      <c r="I1280" s="44">
        <v>3.8376913923732128e-001</v>
      </c>
      <c r="J1280" s="44">
        <v>3.8376913923732128e-001</v>
      </c>
      <c r="K1280" s="44">
        <v>3.8376913923732128e-001</v>
      </c>
      <c r="L1280" s="44">
        <v>3.8376913923732128e-001</v>
      </c>
      <c r="M1280" s="44">
        <v>4.2652540069589376e-001</v>
      </c>
      <c r="N1280" s="44">
        <v>4.2652540069589376e-001</v>
      </c>
      <c r="O1280" s="44">
        <v>4.2652540069589376e-001</v>
      </c>
      <c r="P1280" s="44">
        <v>4.2652540069589376e-001</v>
      </c>
      <c r="Q1280" s="44">
        <v>4.2652540069589376e-001</v>
      </c>
    </row>
    <row r="1281" spans="1:17" x14ac:dyDescent="0.25">
      <c r="A1281" t="s">
        <v>26</v>
      </c>
      <c r="B1281" t="s">
        <v>45</v>
      </c>
      <c r="C1281" t="s">
        <v>202</v>
      </c>
      <c r="D1281" t="s">
        <v>195</v>
      </c>
      <c r="E1281" t="s">
        <v>34</v>
      </c>
      <c r="F1281" t="s">
        <v>28</v>
      </c>
      <c r="G1281" t="s">
        <v>30</v>
      </c>
      <c r="H1281" s="44">
        <v>5.0814842342342336e+001</v>
      </c>
      <c r="I1281" s="44">
        <v>1.1836633133133128e+002</v>
      </c>
      <c r="J1281" s="44">
        <v>1.8545708208208204e+002</v>
      </c>
      <c r="K1281" s="44">
        <v>2.5448237487487496e+002</v>
      </c>
      <c r="L1281" s="44">
        <v>3.2467877627627624e+002</v>
      </c>
      <c r="M1281" s="44">
        <v>3.5402567549311e+002</v>
      </c>
      <c r="N1281" s="44">
        <v>4.2255774340268408e+002</v>
      </c>
      <c r="O1281" s="44">
        <v>4.8826628163559392e+002</v>
      </c>
      <c r="P1281" s="44">
        <v>5.5745533864721248e+002</v>
      </c>
      <c r="Q1281" s="44">
        <v>6.2706541250112576e+002</v>
      </c>
    </row>
    <row r="1282" spans="1:17" x14ac:dyDescent="0.25">
      <c r="A1282" t="s">
        <v>26</v>
      </c>
      <c r="B1282" t="s">
        <v>45</v>
      </c>
      <c r="C1282" t="s">
        <v>202</v>
      </c>
      <c r="D1282" t="s">
        <v>195</v>
      </c>
      <c r="E1282" t="s">
        <v>34</v>
      </c>
      <c r="F1282" t="s">
        <v>28</v>
      </c>
      <c r="G1282" t="s">
        <v>31</v>
      </c>
      <c r="H1282" s="44">
        <v>6.81e+002</v>
      </c>
      <c r="I1282" s="44">
        <v>6.41e+002</v>
      </c>
      <c r="J1282" s="44">
        <v>6.19e+002</v>
      </c>
      <c r="K1282" s="44">
        <v>6.01e+002</v>
      </c>
      <c r="L1282" s="44">
        <v>5.84e+002</v>
      </c>
      <c r="M1282" s="44">
        <v>5.68e+002</v>
      </c>
      <c r="N1282" s="44">
        <v>5.54e+002</v>
      </c>
      <c r="O1282" s="44">
        <v>5.43e+002</v>
      </c>
      <c r="P1282" s="44">
        <v>5.33e+002</v>
      </c>
      <c r="Q1282" s="44">
        <v>5.23e+002</v>
      </c>
    </row>
    <row r="1283" spans="1:17" x14ac:dyDescent="0.25">
      <c r="A1283" t="s">
        <v>26</v>
      </c>
      <c r="B1283" t="s">
        <v>45</v>
      </c>
      <c r="C1283" t="s">
        <v>203</v>
      </c>
      <c r="D1283" t="s">
        <v>195</v>
      </c>
      <c r="E1283" t="s">
        <v>35</v>
      </c>
      <c r="F1283" t="s">
        <v>28</v>
      </c>
      <c r="G1283" t="s">
        <v>29</v>
      </c>
      <c r="H1283" s="44">
        <v>3.5605855219746872e-002</v>
      </c>
      <c r="I1283" s="44">
        <v>6.3003432591439848e-002</v>
      </c>
      <c r="J1283" s="44">
        <v>1.0617784685874168e-001</v>
      </c>
      <c r="K1283" s="44">
        <v>1.4771037910729978e-001</v>
      </c>
      <c r="L1283" s="44">
        <v>1.7527829654897812e-001</v>
      </c>
      <c r="M1283" s="44">
        <v>1.799330842812222e-001</v>
      </c>
      <c r="N1283" s="44">
        <v>2.0553567485930272e-001</v>
      </c>
      <c r="O1283" s="44">
        <v>2.3076613402895152e-001</v>
      </c>
      <c r="P1283" s="44">
        <v>2.5339746037297432e-001</v>
      </c>
      <c r="Q1283" s="44">
        <v>2.601511799572388e-001</v>
      </c>
    </row>
    <row r="1284" spans="1:17" x14ac:dyDescent="0.25">
      <c r="A1284" t="s">
        <v>26</v>
      </c>
      <c r="B1284" t="s">
        <v>45</v>
      </c>
      <c r="C1284" t="s">
        <v>203</v>
      </c>
      <c r="D1284" t="s">
        <v>195</v>
      </c>
      <c r="E1284" t="s">
        <v>35</v>
      </c>
      <c r="F1284" t="s">
        <v>28</v>
      </c>
      <c r="G1284" t="s">
        <v>30</v>
      </c>
      <c r="H1284" s="44">
        <v>0.e+000</v>
      </c>
      <c r="I1284" s="44">
        <v>1.1571239731470722e-001</v>
      </c>
      <c r="J1284" s="44">
        <v>1.6177500364342106e-001</v>
      </c>
      <c r="K1284" s="44">
        <v>3.5705519277825716e-001</v>
      </c>
      <c r="L1284" s="44">
        <v>3.325411823983154e-001</v>
      </c>
      <c r="M1284" s="44">
        <v>9.2465319072919232e-001</v>
      </c>
      <c r="N1284" s="44">
        <v>9.32090517412868e-001</v>
      </c>
      <c r="O1284" s="44">
        <v>1.1583768327686356e+000</v>
      </c>
      <c r="P1284" s="44">
        <v>1.3197784537537602e+000</v>
      </c>
      <c r="Q1284" s="44">
        <v>1.4884831937466724e+000</v>
      </c>
    </row>
    <row r="1285" spans="1:17" x14ac:dyDescent="0.25">
      <c r="A1285" t="s">
        <v>26</v>
      </c>
      <c r="B1285" t="s">
        <v>45</v>
      </c>
      <c r="C1285" t="s">
        <v>203</v>
      </c>
      <c r="D1285" t="s">
        <v>195</v>
      </c>
      <c r="E1285" t="s">
        <v>35</v>
      </c>
      <c r="F1285" t="s">
        <v>28</v>
      </c>
      <c r="G1285" t="s">
        <v>31</v>
      </c>
      <c r="H1285" s="44">
        <v>8.6e+002</v>
      </c>
      <c r="I1285" s="44">
        <v>8.17e+002</v>
      </c>
      <c r="J1285" s="44">
        <v>8.e+002</v>
      </c>
      <c r="K1285" s="44">
        <v>7.65e+002</v>
      </c>
      <c r="L1285" s="44">
        <v>7.53e+002</v>
      </c>
      <c r="M1285" s="44">
        <v>7.44e+002</v>
      </c>
      <c r="N1285" s="44">
        <v>7.34e+002</v>
      </c>
      <c r="O1285" s="44">
        <v>7.27e+002</v>
      </c>
      <c r="P1285" s="44">
        <v>7.18e+002</v>
      </c>
      <c r="Q1285" s="44">
        <v>7.11e+002</v>
      </c>
    </row>
    <row r="1286" spans="1:17" x14ac:dyDescent="0.25">
      <c r="A1286" t="s">
        <v>26</v>
      </c>
      <c r="B1286" t="s">
        <v>45</v>
      </c>
      <c r="C1286" t="s">
        <v>204</v>
      </c>
      <c r="D1286" t="s">
        <v>196</v>
      </c>
      <c r="E1286" t="s">
        <v>33</v>
      </c>
      <c r="F1286" t="s">
        <v>28</v>
      </c>
      <c r="G1286" t="s">
        <v>29</v>
      </c>
      <c r="H1286" s="44">
        <v>7.1318252021440896e-003</v>
      </c>
      <c r="I1286" s="44">
        <v>1.2876654250325548e-001</v>
      </c>
      <c r="J1286" s="44">
        <v>1.3254822688592104e-001</v>
      </c>
      <c r="K1286" s="44">
        <v>1.3928257775355078e-001</v>
      </c>
      <c r="L1286" s="44">
        <v>2.7363268828927044e-001</v>
      </c>
      <c r="M1286" s="44">
        <v>2.8309636292056568e-001</v>
      </c>
      <c r="N1286" s="44">
        <v>2.8309636292056568e-001</v>
      </c>
      <c r="O1286" s="44">
        <v>3.0580918203567424e-001</v>
      </c>
      <c r="P1286" s="44">
        <v>3.1340283455982552e-001</v>
      </c>
      <c r="Q1286" s="44">
        <v>3.2715166106417128e-001</v>
      </c>
    </row>
    <row r="1287" spans="1:17" x14ac:dyDescent="0.25">
      <c r="A1287" t="s">
        <v>26</v>
      </c>
      <c r="B1287" t="s">
        <v>45</v>
      </c>
      <c r="C1287" t="s">
        <v>204</v>
      </c>
      <c r="D1287" t="s">
        <v>196</v>
      </c>
      <c r="E1287" t="s">
        <v>33</v>
      </c>
      <c r="F1287" t="s">
        <v>28</v>
      </c>
      <c r="G1287" t="s">
        <v>30</v>
      </c>
      <c r="H1287" s="44">
        <v>8.7287526539278112e+002</v>
      </c>
      <c r="I1287" s="44">
        <v>1.209261891462841e+002</v>
      </c>
      <c r="J1287" s="44">
        <v>1.8969310295587608e+002</v>
      </c>
      <c r="K1287" s="44">
        <v>2.548037451758438e+002</v>
      </c>
      <c r="L1287" s="44">
        <v>1.692831292799336e+002</v>
      </c>
      <c r="M1287" s="44">
        <v>2.0427593100220632e+002</v>
      </c>
      <c r="N1287" s="44">
        <v>2.4453912883599656e+002</v>
      </c>
      <c r="O1287" s="44">
        <v>2.64351853685709e+002</v>
      </c>
      <c r="P1287" s="44">
        <v>2.972108985276178e+002</v>
      </c>
      <c r="Q1287" s="44">
        <v>3.2178297733242304e+002</v>
      </c>
    </row>
    <row r="1288" spans="1:17" x14ac:dyDescent="0.25">
      <c r="A1288" t="s">
        <v>26</v>
      </c>
      <c r="B1288" t="s">
        <v>45</v>
      </c>
      <c r="C1288" t="s">
        <v>204</v>
      </c>
      <c r="D1288" t="s">
        <v>196</v>
      </c>
      <c r="E1288" t="s">
        <v>33</v>
      </c>
      <c r="F1288" t="s">
        <v>28</v>
      </c>
      <c r="G1288" t="s">
        <v>31</v>
      </c>
      <c r="H1288" s="44">
        <v>6.97e+002</v>
      </c>
      <c r="I1288" s="44">
        <v>6.67e+002</v>
      </c>
      <c r="J1288" s="44">
        <v>6.41e+002</v>
      </c>
      <c r="K1288" s="44">
        <v>6.21e+002</v>
      </c>
      <c r="L1288" s="44">
        <v>6.07e+002</v>
      </c>
      <c r="M1288" s="44">
        <v>5.96e+002</v>
      </c>
      <c r="N1288" s="44">
        <v>5.85e+002</v>
      </c>
      <c r="O1288" s="44">
        <v>5.74e+002</v>
      </c>
      <c r="P1288" s="44">
        <v>5.64e+002</v>
      </c>
      <c r="Q1288" s="44">
        <v>5.54e+002</v>
      </c>
    </row>
    <row r="1289" spans="1:17" x14ac:dyDescent="0.25">
      <c r="A1289" t="s">
        <v>26</v>
      </c>
      <c r="B1289" t="s">
        <v>45</v>
      </c>
      <c r="C1289" t="s">
        <v>205</v>
      </c>
      <c r="D1289" t="s">
        <v>196</v>
      </c>
      <c r="E1289" t="s">
        <v>34</v>
      </c>
      <c r="F1289" t="s">
        <v>28</v>
      </c>
      <c r="G1289" t="s">
        <v>29</v>
      </c>
      <c r="H1289" s="44">
        <v>1.9719452978054004e-002</v>
      </c>
      <c r="I1289" s="44">
        <v>1.185759407243736e-001</v>
      </c>
      <c r="J1289" s="44">
        <v>1.6175506217491056e-001</v>
      </c>
      <c r="K1289" s="44">
        <v>2.6963497410085928e-001</v>
      </c>
      <c r="L1289" s="44">
        <v>2.6963497410085928e-001</v>
      </c>
      <c r="M1289" s="44">
        <v>2.6963497410085928e-001</v>
      </c>
      <c r="N1289" s="44">
        <v>3.4563510371228728e-001</v>
      </c>
      <c r="O1289" s="44">
        <v>3.4563510371228728e-001</v>
      </c>
      <c r="P1289" s="44">
        <v>3.5057268192275476e-001</v>
      </c>
      <c r="Q1289" s="44">
        <v>3.5057268192275476e-001</v>
      </c>
    </row>
    <row r="1290" spans="1:17" x14ac:dyDescent="0.25">
      <c r="A1290" t="s">
        <v>26</v>
      </c>
      <c r="B1290" t="s">
        <v>45</v>
      </c>
      <c r="C1290" t="s">
        <v>205</v>
      </c>
      <c r="D1290" t="s">
        <v>196</v>
      </c>
      <c r="E1290" t="s">
        <v>34</v>
      </c>
      <c r="F1290" t="s">
        <v>28</v>
      </c>
      <c r="G1290" t="s">
        <v>30</v>
      </c>
      <c r="H1290" s="44">
        <v>1.3693314553990608e+003</v>
      </c>
      <c r="I1290" s="44">
        <v>4.4377005257130944e+002</v>
      </c>
      <c r="J1290" s="44">
        <v>5.1626536744505488e+002</v>
      </c>
      <c r="K1290" s="44">
        <v>4.2659589237072808e+002</v>
      </c>
      <c r="L1290" s="44">
        <v>5.5439706892210496e+002</v>
      </c>
      <c r="M1290" s="44">
        <v>6.7328223498981392e+002</v>
      </c>
      <c r="N1290" s="44">
        <v>6.1883550220309552e+002</v>
      </c>
      <c r="O1290" s="44">
        <v>7.1892738490109504e+002</v>
      </c>
      <c r="P1290" s="44">
        <v>8.0747072001690112e+002</v>
      </c>
      <c r="Q1290" s="44">
        <v>9.0524793246568e+002</v>
      </c>
    </row>
    <row r="1291" spans="1:17" x14ac:dyDescent="0.25">
      <c r="A1291" t="s">
        <v>26</v>
      </c>
      <c r="B1291" t="s">
        <v>45</v>
      </c>
      <c r="C1291" t="s">
        <v>205</v>
      </c>
      <c r="D1291" t="s">
        <v>196</v>
      </c>
      <c r="E1291" t="s">
        <v>34</v>
      </c>
      <c r="F1291" t="s">
        <v>28</v>
      </c>
      <c r="G1291" t="s">
        <v>31</v>
      </c>
      <c r="H1291" s="44">
        <v>6.89e+002</v>
      </c>
      <c r="I1291" s="44">
        <v>6.42e+002</v>
      </c>
      <c r="J1291" s="44">
        <v>6.17e+002</v>
      </c>
      <c r="K1291" s="44">
        <v>5.98e+002</v>
      </c>
      <c r="L1291" s="44">
        <v>5.85e+002</v>
      </c>
      <c r="M1291" s="44">
        <v>5.7e+002</v>
      </c>
      <c r="N1291" s="44">
        <v>5.57e+002</v>
      </c>
      <c r="O1291" s="44">
        <v>5.45e+002</v>
      </c>
      <c r="P1291" s="44">
        <v>5.34e+002</v>
      </c>
      <c r="Q1291" s="44">
        <v>5.23e+002</v>
      </c>
    </row>
    <row r="1292" spans="1:17" x14ac:dyDescent="0.25">
      <c r="A1292" t="s">
        <v>26</v>
      </c>
      <c r="B1292" t="s">
        <v>45</v>
      </c>
      <c r="C1292" t="s">
        <v>206</v>
      </c>
      <c r="D1292" t="s">
        <v>196</v>
      </c>
      <c r="E1292" t="s">
        <v>35</v>
      </c>
      <c r="F1292" t="s">
        <v>28</v>
      </c>
      <c r="G1292" t="s">
        <v>29</v>
      </c>
      <c r="H1292" s="44">
        <v>4.4552224340250608e-002</v>
      </c>
      <c r="I1292" s="44">
        <v>8.2597869505512944e-002</v>
      </c>
      <c r="J1292" s="44">
        <v>1.1411094906523636e-001</v>
      </c>
      <c r="K1292" s="44">
        <v>1.3812769883056532e-001</v>
      </c>
      <c r="L1292" s="44">
        <v>1.513931672911216e-001</v>
      </c>
      <c r="M1292" s="44">
        <v>2.7516049264833304e-001</v>
      </c>
      <c r="N1292" s="44">
        <v>3.0657597200959256e-001</v>
      </c>
      <c r="O1292" s="44">
        <v>3.1015107030099992e-001</v>
      </c>
      <c r="P1292" s="44">
        <v>3.9685237849115224e-001</v>
      </c>
      <c r="Q1292" s="44">
        <v>4.277614246244696e-001</v>
      </c>
    </row>
    <row r="1293" spans="1:17" x14ac:dyDescent="0.25">
      <c r="A1293" t="s">
        <v>26</v>
      </c>
      <c r="B1293" t="s">
        <v>45</v>
      </c>
      <c r="C1293" t="s">
        <v>206</v>
      </c>
      <c r="D1293" t="s">
        <v>196</v>
      </c>
      <c r="E1293" t="s">
        <v>35</v>
      </c>
      <c r="F1293" t="s">
        <v>28</v>
      </c>
      <c r="G1293" t="s">
        <v>30</v>
      </c>
      <c r="H1293" s="44">
        <v>1.8959997829655056e-001</v>
      </c>
      <c r="I1293" s="44">
        <v>8.24180266397416e-001</v>
      </c>
      <c r="J1293" s="44">
        <v>7.9863547655048016e-001</v>
      </c>
      <c r="K1293" s="44">
        <v>1.1597077369851624e+000</v>
      </c>
      <c r="L1293" s="44">
        <v>1.656482180975543e+000</v>
      </c>
      <c r="M1293" s="44">
        <v>9.1139567866561472e-001</v>
      </c>
      <c r="N1293" s="44">
        <v>9.810499527641008e-001</v>
      </c>
      <c r="O1293" s="44">
        <v>1.1450561173788504e+000</v>
      </c>
      <c r="P1293" s="44">
        <v>9.3204520345284672e-001</v>
      </c>
      <c r="Q1293" s="44">
        <v>9.9650723841197184e-001</v>
      </c>
    </row>
    <row r="1294" spans="1:17" x14ac:dyDescent="0.25">
      <c r="A1294" t="s">
        <v>26</v>
      </c>
      <c r="B1294" t="s">
        <v>45</v>
      </c>
      <c r="C1294" t="s">
        <v>206</v>
      </c>
      <c r="D1294" t="s">
        <v>196</v>
      </c>
      <c r="E1294" t="s">
        <v>35</v>
      </c>
      <c r="F1294" t="s">
        <v>28</v>
      </c>
      <c r="G1294" t="s">
        <v>31</v>
      </c>
      <c r="H1294" s="44">
        <v>8.32e+002</v>
      </c>
      <c r="I1294" s="44">
        <v>7.8e+002</v>
      </c>
      <c r="J1294" s="44">
        <v>7.65e+002</v>
      </c>
      <c r="K1294" s="44">
        <v>7.45e+002</v>
      </c>
      <c r="L1294" s="44">
        <v>7.34e+002</v>
      </c>
      <c r="M1294" s="44">
        <v>7.33e+002</v>
      </c>
      <c r="N1294" s="44">
        <v>7.24e+002</v>
      </c>
      <c r="O1294" s="44">
        <v>7.19e+002</v>
      </c>
      <c r="P1294" s="44">
        <v>7.13e+002</v>
      </c>
      <c r="Q1294" s="44">
        <v>7.03e+002</v>
      </c>
    </row>
    <row r="1295" spans="1:17" x14ac:dyDescent="0.25">
      <c r="A1295" t="s">
        <v>26</v>
      </c>
      <c r="B1295" t="s">
        <v>45</v>
      </c>
      <c r="C1295" t="s">
        <v>207</v>
      </c>
      <c r="D1295" t="s">
        <v>197</v>
      </c>
      <c r="E1295" t="s">
        <v>33</v>
      </c>
      <c r="F1295" t="s">
        <v>28</v>
      </c>
      <c r="G1295" t="s">
        <v>29</v>
      </c>
      <c r="H1295" s="44">
        <v>7.9410013870554096e-002</v>
      </c>
      <c r="I1295" s="44">
        <v>8.2825983492148512e-002</v>
      </c>
      <c r="J1295" s="44">
        <v>1.8811411405292352e-001</v>
      </c>
      <c r="K1295" s="44">
        <v>2.7776475947760556e-001</v>
      </c>
      <c r="L1295" s="44">
        <v>2.7776475947760556e-001</v>
      </c>
      <c r="M1295" s="44">
        <v>2.7776475947760556e-001</v>
      </c>
      <c r="N1295" s="44">
        <v>2.7776475947760556e-001</v>
      </c>
      <c r="O1295" s="44">
        <v>2.7776475947760556e-001</v>
      </c>
      <c r="P1295" s="44">
        <v>2.7776475947760556e-001</v>
      </c>
      <c r="Q1295" s="44">
        <v>2.7776475947760556e-001</v>
      </c>
    </row>
    <row r="1296" spans="1:17" x14ac:dyDescent="0.25">
      <c r="A1296" t="s">
        <v>26</v>
      </c>
      <c r="B1296" t="s">
        <v>45</v>
      </c>
      <c r="C1296" t="s">
        <v>207</v>
      </c>
      <c r="D1296" t="s">
        <v>197</v>
      </c>
      <c r="E1296" t="s">
        <v>33</v>
      </c>
      <c r="F1296" t="s">
        <v>28</v>
      </c>
      <c r="G1296" t="s">
        <v>30</v>
      </c>
      <c r="H1296" s="44">
        <v>1.5792421187683284e+002</v>
      </c>
      <c r="I1296" s="44">
        <v>3.385030488340626e+002</v>
      </c>
      <c r="J1296" s="44">
        <v>2.4934073518147424e+002</v>
      </c>
      <c r="K1296" s="44">
        <v>2.426084006225012e+002</v>
      </c>
      <c r="L1296" s="44">
        <v>3.1874730537667084e+002</v>
      </c>
      <c r="M1296" s="44">
        <v>3.97979171360752e+002</v>
      </c>
      <c r="N1296" s="44">
        <v>4.836584941548812e+002</v>
      </c>
      <c r="O1296" s="44">
        <v>5.52628930586922e+002</v>
      </c>
      <c r="P1296" s="44">
        <v>6.3544452770078e+002</v>
      </c>
      <c r="Q1296" s="44">
        <v>7.1413558789161752e+002</v>
      </c>
    </row>
    <row r="1297" spans="1:17" x14ac:dyDescent="0.25">
      <c r="A1297" t="s">
        <v>26</v>
      </c>
      <c r="B1297" t="s">
        <v>45</v>
      </c>
      <c r="C1297" t="s">
        <v>207</v>
      </c>
      <c r="D1297" t="s">
        <v>197</v>
      </c>
      <c r="E1297" t="s">
        <v>33</v>
      </c>
      <c r="F1297" t="s">
        <v>28</v>
      </c>
      <c r="G1297" t="s">
        <v>31</v>
      </c>
      <c r="H1297" s="44">
        <v>6.91e+002</v>
      </c>
      <c r="I1297" s="44">
        <v>6.59e+002</v>
      </c>
      <c r="J1297" s="44">
        <v>6.35e+002</v>
      </c>
      <c r="K1297" s="44">
        <v>6.15e+002</v>
      </c>
      <c r="L1297" s="44">
        <v>6.01e+002</v>
      </c>
      <c r="M1297" s="44">
        <v>5.87e+002</v>
      </c>
      <c r="N1297" s="44">
        <v>5.76e+002</v>
      </c>
      <c r="O1297" s="44">
        <v>5.66e+002</v>
      </c>
      <c r="P1297" s="44">
        <v>5.57e+002</v>
      </c>
      <c r="Q1297" s="44">
        <v>5.48e+002</v>
      </c>
    </row>
    <row r="1298" spans="1:17" x14ac:dyDescent="0.25">
      <c r="A1298" t="s">
        <v>26</v>
      </c>
      <c r="B1298" t="s">
        <v>45</v>
      </c>
      <c r="C1298" t="s">
        <v>208</v>
      </c>
      <c r="D1298" t="s">
        <v>197</v>
      </c>
      <c r="E1298" t="s">
        <v>34</v>
      </c>
      <c r="F1298" t="s">
        <v>28</v>
      </c>
      <c r="G1298" t="s">
        <v>29</v>
      </c>
      <c r="H1298" s="44">
        <v>5.7799076227863792e-002</v>
      </c>
      <c r="I1298" s="44">
        <v>5.7799076227863792e-002</v>
      </c>
      <c r="J1298" s="44">
        <v>6.5630477815472176e-002</v>
      </c>
      <c r="K1298" s="44">
        <v>9.4103454481227984e-002</v>
      </c>
      <c r="L1298" s="44">
        <v>9.4103454481227984e-002</v>
      </c>
      <c r="M1298" s="44">
        <v>1.274285676199871e-001</v>
      </c>
      <c r="N1298" s="44">
        <v>1.4307804074994838e-001</v>
      </c>
      <c r="O1298" s="44">
        <v>1.4307804074994838e-001</v>
      </c>
      <c r="P1298" s="44">
        <v>3.080773409225724e-001</v>
      </c>
      <c r="Q1298" s="44">
        <v>5.0802801975512688e-001</v>
      </c>
    </row>
    <row r="1299" spans="1:17" x14ac:dyDescent="0.25">
      <c r="A1299" t="s">
        <v>26</v>
      </c>
      <c r="B1299" t="s">
        <v>45</v>
      </c>
      <c r="C1299" t="s">
        <v>208</v>
      </c>
      <c r="D1299" t="s">
        <v>197</v>
      </c>
      <c r="E1299" t="s">
        <v>34</v>
      </c>
      <c r="F1299" t="s">
        <v>28</v>
      </c>
      <c r="G1299" t="s">
        <v>30</v>
      </c>
      <c r="H1299" s="44">
        <v>1.2246248270295202e+003</v>
      </c>
      <c r="I1299" s="44">
        <v>2.610682426199262e+003</v>
      </c>
      <c r="J1299" s="44">
        <v>3.6333488879861888e+003</v>
      </c>
      <c r="K1299" s="44">
        <v>3.496035307033076e+003</v>
      </c>
      <c r="L1299" s="44">
        <v>4.521083292017848e+003</v>
      </c>
      <c r="M1299" s="44">
        <v>4.051622339034468e+003</v>
      </c>
      <c r="N1299" s="44">
        <v>4.3069495504728176e+003</v>
      </c>
      <c r="O1299" s="44">
        <v>4.9629865141845616e+003</v>
      </c>
      <c r="P1299" s="44">
        <v>2.6079548601345656e+003</v>
      </c>
      <c r="Q1299" s="44">
        <v>1.763879695105152e+003</v>
      </c>
    </row>
    <row r="1300" spans="1:17" x14ac:dyDescent="0.25">
      <c r="A1300" t="s">
        <v>26</v>
      </c>
      <c r="B1300" t="s">
        <v>45</v>
      </c>
      <c r="C1300" t="s">
        <v>208</v>
      </c>
      <c r="D1300" t="s">
        <v>197</v>
      </c>
      <c r="E1300" t="s">
        <v>34</v>
      </c>
      <c r="F1300" t="s">
        <v>28</v>
      </c>
      <c r="G1300" t="s">
        <v>31</v>
      </c>
      <c r="H1300" s="44">
        <v>6.75e+002</v>
      </c>
      <c r="I1300" s="44">
        <v>6.37e+002</v>
      </c>
      <c r="J1300" s="44">
        <v>6.12e+002</v>
      </c>
      <c r="K1300" s="44">
        <v>5.94e+002</v>
      </c>
      <c r="L1300" s="44">
        <v>5.81e+002</v>
      </c>
      <c r="M1300" s="44">
        <v>5.71e+002</v>
      </c>
      <c r="N1300" s="44">
        <v>5.61e+002</v>
      </c>
      <c r="O1300" s="44">
        <v>5.51e+002</v>
      </c>
      <c r="P1300" s="44">
        <v>5.38e+002</v>
      </c>
      <c r="Q1300" s="44">
        <v>5.27e+002</v>
      </c>
    </row>
    <row r="1301" spans="1:17" x14ac:dyDescent="0.25">
      <c r="A1301" t="s">
        <v>26</v>
      </c>
      <c r="B1301" t="s">
        <v>45</v>
      </c>
      <c r="C1301" t="s">
        <v>209</v>
      </c>
      <c r="D1301" t="s">
        <v>197</v>
      </c>
      <c r="E1301" t="s">
        <v>35</v>
      </c>
      <c r="F1301" t="s">
        <v>28</v>
      </c>
      <c r="G1301" t="s">
        <v>29</v>
      </c>
      <c r="H1301" s="44">
        <v>2.7635496925782528e-002</v>
      </c>
      <c r="I1301" s="44">
        <v>7.7568322720677312e-002</v>
      </c>
      <c r="J1301" s="44">
        <v>1.24955392937053e-001</v>
      </c>
      <c r="K1301" s="44">
        <v>1.8352327775386328e-001</v>
      </c>
      <c r="L1301" s="44">
        <v>1.9509733747005696e-001</v>
      </c>
      <c r="M1301" s="44">
        <v>1.9828092752918432e-001</v>
      </c>
      <c r="N1301" s="44">
        <v>2.3637318837433472e-001</v>
      </c>
      <c r="O1301" s="44">
        <v>2.814107120631144e-001</v>
      </c>
      <c r="P1301" s="44">
        <v>2.861093916113498e-001</v>
      </c>
      <c r="Q1301" s="44">
        <v>2.9710330106738552e-001</v>
      </c>
    </row>
    <row r="1302" spans="1:17" x14ac:dyDescent="0.25">
      <c r="A1302" t="s">
        <v>26</v>
      </c>
      <c r="B1302" t="s">
        <v>45</v>
      </c>
      <c r="C1302" t="s">
        <v>209</v>
      </c>
      <c r="D1302" t="s">
        <v>197</v>
      </c>
      <c r="E1302" t="s">
        <v>35</v>
      </c>
      <c r="F1302" t="s">
        <v>28</v>
      </c>
      <c r="G1302" t="s">
        <v>30</v>
      </c>
      <c r="H1302" s="44">
        <v>1.9227016997845344e+000</v>
      </c>
      <c r="I1302" s="44">
        <v>1.514981088724402e+000</v>
      </c>
      <c r="J1302" s="44">
        <v>1.0388189996508752e+000</v>
      </c>
      <c r="K1302" s="44">
        <v>1.0228751874345882e+000</v>
      </c>
      <c r="L1302" s="44">
        <v>1.545631041210314e+000</v>
      </c>
      <c r="M1302" s="44">
        <v>1.89988123304912e+000</v>
      </c>
      <c r="N1302" s="44">
        <v>1.9468651515270796e+000</v>
      </c>
      <c r="O1302" s="44">
        <v>1.9846145707897996e+000</v>
      </c>
      <c r="P1302" s="44">
        <v>2.4356147733193436e+000</v>
      </c>
      <c r="Q1302" s="44">
        <v>2.86477108795937e+000</v>
      </c>
    </row>
    <row r="1303" spans="1:17" x14ac:dyDescent="0.25">
      <c r="A1303" t="s">
        <v>26</v>
      </c>
      <c r="B1303" t="s">
        <v>45</v>
      </c>
      <c r="C1303" t="s">
        <v>209</v>
      </c>
      <c r="D1303" t="s">
        <v>197</v>
      </c>
      <c r="E1303" t="s">
        <v>35</v>
      </c>
      <c r="F1303" t="s">
        <v>28</v>
      </c>
      <c r="G1303" t="s">
        <v>31</v>
      </c>
      <c r="H1303" s="44">
        <v>8.26e+002</v>
      </c>
      <c r="I1303" s="44">
        <v>8.e+002</v>
      </c>
      <c r="J1303" s="44">
        <v>7.87e+002</v>
      </c>
      <c r="K1303" s="44">
        <v>7.79e+002</v>
      </c>
      <c r="L1303" s="44">
        <v>7.7e+002</v>
      </c>
      <c r="M1303" s="44">
        <v>7.46e+002</v>
      </c>
      <c r="N1303" s="44">
        <v>7.3e+002</v>
      </c>
      <c r="O1303" s="44">
        <v>7.21e+002</v>
      </c>
      <c r="P1303" s="44">
        <v>7.11e+002</v>
      </c>
      <c r="Q1303" s="44">
        <v>7.02e+002</v>
      </c>
    </row>
    <row r="1304" spans="1:17" x14ac:dyDescent="0.25">
      <c r="A1304" t="s">
        <v>26</v>
      </c>
      <c r="B1304" t="s">
        <v>45</v>
      </c>
      <c r="C1304" t="s">
        <v>227</v>
      </c>
      <c r="D1304" t="s">
        <v>220</v>
      </c>
      <c r="E1304" t="s">
        <v>33</v>
      </c>
      <c r="F1304" t="s">
        <v>28</v>
      </c>
      <c r="G1304" t="s">
        <v>29</v>
      </c>
      <c r="H1304" s="44">
        <v>5.1729403964629744e-002</v>
      </c>
      <c r="I1304" s="44">
        <v>6.0006638341970624e-002</v>
      </c>
      <c r="J1304" s="44">
        <v>2.0358768446851464e-001</v>
      </c>
      <c r="K1304" s="44">
        <v>2.1033528593292288e-001</v>
      </c>
      <c r="L1304" s="44">
        <v>2.1033528593292288e-001</v>
      </c>
      <c r="M1304" s="44">
        <v>2.3680919236541008e-001</v>
      </c>
      <c r="N1304" s="44">
        <v>2.8328089705355276e-001</v>
      </c>
      <c r="O1304" s="44">
        <v>2.9352480231895e-001</v>
      </c>
      <c r="P1304" s="44">
        <v>3.076093443354332e-001</v>
      </c>
      <c r="Q1304" s="44">
        <v>3.2200179947075368e-001</v>
      </c>
    </row>
    <row r="1305" spans="1:17" x14ac:dyDescent="0.25">
      <c r="A1305" t="s">
        <v>26</v>
      </c>
      <c r="B1305" t="s">
        <v>45</v>
      </c>
      <c r="C1305" t="s">
        <v>227</v>
      </c>
      <c r="D1305" t="s">
        <v>220</v>
      </c>
      <c r="E1305" t="s">
        <v>33</v>
      </c>
      <c r="F1305" t="s">
        <v>28</v>
      </c>
      <c r="G1305" t="s">
        <v>30</v>
      </c>
      <c r="H1305" s="44">
        <v>1.1359221390168968e+002</v>
      </c>
      <c r="I1305" s="44">
        <v>2.1738093136173036e+002</v>
      </c>
      <c r="J1305" s="44">
        <v>1.109121161484951e+002</v>
      </c>
      <c r="K1305" s="44">
        <v>1.5159037121280692e+002</v>
      </c>
      <c r="L1305" s="44">
        <v>2.0552795016390344e+002</v>
      </c>
      <c r="M1305" s="44">
        <v>2.30246657602142e+002</v>
      </c>
      <c r="N1305" s="44">
        <v>2.332341800076554e+002</v>
      </c>
      <c r="O1305" s="44">
        <v>2.649847976831342e+002</v>
      </c>
      <c r="P1305" s="44">
        <v>2.897578955582524e+002</v>
      </c>
      <c r="Q1305" s="44">
        <v>3.1302220702738408e+002</v>
      </c>
    </row>
    <row r="1306" spans="1:17" x14ac:dyDescent="0.25">
      <c r="A1306" t="s">
        <v>26</v>
      </c>
      <c r="B1306" t="s">
        <v>45</v>
      </c>
      <c r="C1306" t="s">
        <v>227</v>
      </c>
      <c r="D1306" t="s">
        <v>220</v>
      </c>
      <c r="E1306" t="s">
        <v>33</v>
      </c>
      <c r="F1306" t="s">
        <v>28</v>
      </c>
      <c r="G1306" t="s">
        <v>31</v>
      </c>
      <c r="H1306" s="44">
        <v>6.91e+002</v>
      </c>
      <c r="I1306" s="44">
        <v>6.58e+002</v>
      </c>
      <c r="J1306" s="44">
        <v>6.33e+002</v>
      </c>
      <c r="K1306" s="44">
        <v>6.12e+002</v>
      </c>
      <c r="L1306" s="44">
        <v>5.97e+002</v>
      </c>
      <c r="M1306" s="44">
        <v>5.85e+002</v>
      </c>
      <c r="N1306" s="44">
        <v>5.73e+002</v>
      </c>
      <c r="O1306" s="44">
        <v>5.63e+002</v>
      </c>
      <c r="P1306" s="44">
        <v>5.54e+002</v>
      </c>
      <c r="Q1306" s="44">
        <v>5.44e+002</v>
      </c>
    </row>
    <row r="1307" spans="1:17" x14ac:dyDescent="0.25">
      <c r="A1307" t="s">
        <v>26</v>
      </c>
      <c r="B1307" t="s">
        <v>45</v>
      </c>
      <c r="C1307" t="s">
        <v>228</v>
      </c>
      <c r="D1307" t="s">
        <v>220</v>
      </c>
      <c r="E1307" t="s">
        <v>34</v>
      </c>
      <c r="F1307" t="s">
        <v>28</v>
      </c>
      <c r="G1307" t="s">
        <v>29</v>
      </c>
      <c r="H1307" s="44">
        <v>0.e+000</v>
      </c>
      <c r="I1307" s="44">
        <v>0.e+000</v>
      </c>
      <c r="J1307" s="44">
        <v>1.1239747527593076e-002</v>
      </c>
      <c r="K1307" s="44">
        <v>3.3730493581305332e-002</v>
      </c>
      <c r="L1307" s="44">
        <v>3.3730493581305332e-002</v>
      </c>
      <c r="M1307" s="44">
        <v>3.3730493581305332e-002</v>
      </c>
      <c r="N1307" s="44">
        <v>3.3730493581305332e-002</v>
      </c>
      <c r="O1307" s="44">
        <v>3.3730493581305332e-002</v>
      </c>
      <c r="P1307" s="44">
        <v>3.3730493581305332e-002</v>
      </c>
      <c r="Q1307" s="44">
        <v>3.9344741845838808e-002</v>
      </c>
    </row>
    <row r="1308" spans="1:17" x14ac:dyDescent="0.25">
      <c r="A1308" t="s">
        <v>26</v>
      </c>
      <c r="B1308" t="s">
        <v>45</v>
      </c>
      <c r="C1308" t="s">
        <v>228</v>
      </c>
      <c r="D1308" t="s">
        <v>220</v>
      </c>
      <c r="E1308" t="s">
        <v>34</v>
      </c>
      <c r="F1308" t="s">
        <v>28</v>
      </c>
      <c r="G1308" t="s">
        <v>30</v>
      </c>
      <c r="J1308" s="44">
        <v>1.6039244744744748e+004</v>
      </c>
      <c r="K1308" s="44">
        <v>7.3866692795196784e+003</v>
      </c>
      <c r="L1308" s="44">
        <v>9.6261014843228816e+003</v>
      </c>
      <c r="M1308" s="44">
        <v>1.1544011841227484e+004</v>
      </c>
      <c r="N1308" s="44">
        <v>1.3885582471647764e+004</v>
      </c>
      <c r="O1308" s="44">
        <v>1.601894804869913e+004</v>
      </c>
      <c r="P1308" s="44">
        <v>1.8242484739826556e+004</v>
      </c>
      <c r="Q1308" s="44">
        <v>1.7526848513011152e+004</v>
      </c>
    </row>
    <row r="1309" spans="1:17" x14ac:dyDescent="0.25">
      <c r="A1309" t="s">
        <v>26</v>
      </c>
      <c r="B1309" t="s">
        <v>45</v>
      </c>
      <c r="C1309" t="s">
        <v>228</v>
      </c>
      <c r="D1309" t="s">
        <v>220</v>
      </c>
      <c r="E1309" t="s">
        <v>34</v>
      </c>
      <c r="F1309" t="s">
        <v>28</v>
      </c>
      <c r="G1309" t="s">
        <v>31</v>
      </c>
      <c r="H1309" s="44">
        <v>6.75e+002</v>
      </c>
      <c r="I1309" s="44">
        <v>6.34e+002</v>
      </c>
      <c r="J1309" s="44">
        <v>6.06e+002</v>
      </c>
      <c r="K1309" s="44">
        <v>5.91e+002</v>
      </c>
      <c r="L1309" s="44">
        <v>5.75e+002</v>
      </c>
      <c r="M1309" s="44">
        <v>5.64e+002</v>
      </c>
      <c r="N1309" s="44">
        <v>5.56e+002</v>
      </c>
      <c r="O1309" s="44">
        <v>5.43e+002</v>
      </c>
      <c r="P1309" s="44">
        <v>5.34e+002</v>
      </c>
      <c r="Q1309" s="44">
        <v>5.24e+002</v>
      </c>
    </row>
    <row r="1310" spans="1:17" x14ac:dyDescent="0.25">
      <c r="A1310" t="s">
        <v>26</v>
      </c>
      <c r="B1310" t="s">
        <v>45</v>
      </c>
      <c r="C1310" t="s">
        <v>229</v>
      </c>
      <c r="D1310" t="s">
        <v>220</v>
      </c>
      <c r="E1310" t="s">
        <v>35</v>
      </c>
      <c r="F1310" t="s">
        <v>28</v>
      </c>
      <c r="G1310" t="s">
        <v>29</v>
      </c>
      <c r="H1310" s="44">
        <v>3.2039002172438964e-002</v>
      </c>
      <c r="I1310" s="44">
        <v>8.8120059788551152e-002</v>
      </c>
      <c r="J1310" s="44">
        <v>8.9904174850291856e-002</v>
      </c>
      <c r="K1310" s="44">
        <v>1.3712674688753302e-001</v>
      </c>
      <c r="L1310" s="44">
        <v>1.621710077443784e-001</v>
      </c>
      <c r="M1310" s="44">
        <v>2.0777152943842476e-001</v>
      </c>
      <c r="N1310" s="44">
        <v>2.350910105647254e-001</v>
      </c>
      <c r="O1310" s="44">
        <v>2.7173044077043184e-001</v>
      </c>
      <c r="P1310" s="44">
        <v>2.747788009526038e-001</v>
      </c>
      <c r="Q1310" s="44">
        <v>2.8948564797648872e-001</v>
      </c>
    </row>
    <row r="1311" spans="1:17" x14ac:dyDescent="0.25">
      <c r="A1311" t="s">
        <v>26</v>
      </c>
      <c r="B1311" t="s">
        <v>45</v>
      </c>
      <c r="C1311" t="s">
        <v>229</v>
      </c>
      <c r="D1311" t="s">
        <v>220</v>
      </c>
      <c r="E1311" t="s">
        <v>35</v>
      </c>
      <c r="F1311" t="s">
        <v>28</v>
      </c>
      <c r="G1311" t="s">
        <v>30</v>
      </c>
      <c r="H1311" s="44">
        <v>1.4232377865855e-001</v>
      </c>
      <c r="I1311" s="44">
        <v>6.0379570470333008e-001</v>
      </c>
      <c r="J1311" s="44">
        <v>1.028555431131019e+000</v>
      </c>
      <c r="K1311" s="44">
        <v>1.3226377494506398e+000</v>
      </c>
      <c r="L1311" s="44">
        <v>1.501357334908058e+000</v>
      </c>
      <c r="M1311" s="44">
        <v>1.435765333945639e+000</v>
      </c>
      <c r="N1311" s="44">
        <v>1.5451955229737818e+000</v>
      </c>
      <c r="O1311" s="44">
        <v>1.633344112735767e+000</v>
      </c>
      <c r="P1311" s="44">
        <v>2.0825637945374496e+000</v>
      </c>
      <c r="Q1311" s="44">
        <v>2.3451527160870076e+000</v>
      </c>
    </row>
    <row r="1312" spans="1:17" x14ac:dyDescent="0.25">
      <c r="A1312" t="s">
        <v>26</v>
      </c>
      <c r="B1312" t="s">
        <v>45</v>
      </c>
      <c r="C1312" t="s">
        <v>229</v>
      </c>
      <c r="D1312" t="s">
        <v>220</v>
      </c>
      <c r="E1312" t="s">
        <v>35</v>
      </c>
      <c r="F1312" t="s">
        <v>28</v>
      </c>
      <c r="G1312" t="s">
        <v>31</v>
      </c>
      <c r="H1312" s="44">
        <v>8.29e+002</v>
      </c>
      <c r="I1312" s="44">
        <v>7.81e+002</v>
      </c>
      <c r="J1312" s="44">
        <v>7.53e+002</v>
      </c>
      <c r="K1312" s="44">
        <v>7.36e+002</v>
      </c>
      <c r="L1312" s="44">
        <v>7.27e+002</v>
      </c>
      <c r="M1312" s="44">
        <v>7.19e+002</v>
      </c>
      <c r="N1312" s="44">
        <v>7.14e+002</v>
      </c>
      <c r="O1312" s="44">
        <v>7.03e+002</v>
      </c>
      <c r="P1312" s="44">
        <v>6.97e+002</v>
      </c>
      <c r="Q1312" s="44">
        <v>6.9e+002</v>
      </c>
    </row>
    <row r="1313" spans="1:17" x14ac:dyDescent="0.25">
      <c r="A1313" t="s">
        <v>26</v>
      </c>
      <c r="B1313" t="s">
        <v>45</v>
      </c>
      <c r="C1313" t="s">
        <v>230</v>
      </c>
      <c r="D1313" t="s">
        <v>221</v>
      </c>
      <c r="E1313" t="s">
        <v>33</v>
      </c>
      <c r="F1313" t="s">
        <v>28</v>
      </c>
      <c r="G1313" t="s">
        <v>29</v>
      </c>
      <c r="H1313" s="44">
        <v>2.5932021403928744e-002</v>
      </c>
      <c r="I1313" s="44">
        <v>1.0954111807364642e-001</v>
      </c>
      <c r="J1313" s="44">
        <v>3.6879092445258048e-001</v>
      </c>
      <c r="K1313" s="44">
        <v>4.2301802436105048e-001</v>
      </c>
      <c r="L1313" s="44">
        <v>4.2301802436105048e-001</v>
      </c>
      <c r="M1313" s="44">
        <v>4.2301802436105048e-001</v>
      </c>
      <c r="N1313" s="44">
        <v>4.2301802436105048e-001</v>
      </c>
      <c r="O1313" s="44">
        <v>4.2301802436105048e-001</v>
      </c>
      <c r="P1313" s="44">
        <v>4.3098289093853424e-001</v>
      </c>
      <c r="Q1313" s="44">
        <v>6.305798070830108e-001</v>
      </c>
    </row>
    <row r="1314" spans="1:17" x14ac:dyDescent="0.25">
      <c r="A1314" t="s">
        <v>26</v>
      </c>
      <c r="B1314" t="s">
        <v>45</v>
      </c>
      <c r="C1314" t="s">
        <v>230</v>
      </c>
      <c r="D1314" t="s">
        <v>221</v>
      </c>
      <c r="E1314" t="s">
        <v>33</v>
      </c>
      <c r="F1314" t="s">
        <v>28</v>
      </c>
      <c r="G1314" t="s">
        <v>30</v>
      </c>
      <c r="H1314" s="44">
        <v>3.3607343458340404e+002</v>
      </c>
      <c r="I1314" s="44">
        <v>1.8460952878319212e+002</v>
      </c>
      <c r="J1314" s="44">
        <v>8.3909109620914704e+001</v>
      </c>
      <c r="K1314" s="44">
        <v>1.0501174191199418e+002</v>
      </c>
      <c r="L1314" s="44">
        <v>1.3816625143035472e+002</v>
      </c>
      <c r="M1314" s="44">
        <v>1.740087251638406e+002</v>
      </c>
      <c r="N1314" s="44">
        <v>2.0964516019972952e+002</v>
      </c>
      <c r="O1314" s="44">
        <v>2.461986554665556e+002</v>
      </c>
      <c r="P1314" s="44">
        <v>2.78522485705534e+002</v>
      </c>
      <c r="Q1314" s="44">
        <v>2.145816270987732e+002</v>
      </c>
    </row>
    <row r="1315" spans="1:17" x14ac:dyDescent="0.25">
      <c r="A1315" t="s">
        <v>26</v>
      </c>
      <c r="B1315" t="s">
        <v>45</v>
      </c>
      <c r="C1315" t="s">
        <v>230</v>
      </c>
      <c r="D1315" t="s">
        <v>221</v>
      </c>
      <c r="E1315" t="s">
        <v>33</v>
      </c>
      <c r="F1315" t="s">
        <v>28</v>
      </c>
      <c r="G1315" t="s">
        <v>31</v>
      </c>
      <c r="H1315" s="44">
        <v>7.02e+002</v>
      </c>
      <c r="I1315" s="44">
        <v>6.6e+002</v>
      </c>
      <c r="J1315" s="44">
        <v>6.36e+002</v>
      </c>
      <c r="K1315" s="44">
        <v>6.17e+002</v>
      </c>
      <c r="L1315" s="44">
        <v>6.e+002</v>
      </c>
      <c r="M1315" s="44">
        <v>5.89e+002</v>
      </c>
      <c r="N1315" s="44">
        <v>5.78e+002</v>
      </c>
      <c r="O1315" s="44">
        <v>5.68e+002</v>
      </c>
      <c r="P1315" s="44">
        <v>5.58e+002</v>
      </c>
      <c r="Q1315" s="44">
        <v>5.48e+002</v>
      </c>
    </row>
    <row r="1316" spans="1:17" x14ac:dyDescent="0.25">
      <c r="A1316" t="s">
        <v>26</v>
      </c>
      <c r="B1316" t="s">
        <v>45</v>
      </c>
      <c r="C1316" t="s">
        <v>231</v>
      </c>
      <c r="D1316" t="s">
        <v>221</v>
      </c>
      <c r="E1316" t="s">
        <v>34</v>
      </c>
      <c r="F1316" t="s">
        <v>28</v>
      </c>
      <c r="G1316" t="s">
        <v>29</v>
      </c>
      <c r="H1316" s="44">
        <v>3.119227471390012e-002</v>
      </c>
      <c r="I1316" s="44">
        <v>3.577313588679636e-002</v>
      </c>
      <c r="J1316" s="44">
        <v>3.577313588679636e-002</v>
      </c>
      <c r="K1316" s="44">
        <v>3.1074082332232972e-001</v>
      </c>
      <c r="L1316" s="44">
        <v>4.5847042380670088e-001</v>
      </c>
      <c r="M1316" s="44">
        <v>5.1116754857761264e-001</v>
      </c>
      <c r="N1316" s="44">
        <v>5.694298667797832e-001</v>
      </c>
      <c r="O1316" s="44">
        <v>5.749733070119624e-001</v>
      </c>
      <c r="P1316" s="44">
        <v>5.749733070119624e-001</v>
      </c>
      <c r="Q1316" s="44">
        <v>5.7659573311000048e-001</v>
      </c>
    </row>
    <row r="1317" spans="1:17" x14ac:dyDescent="0.25">
      <c r="A1317" t="s">
        <v>26</v>
      </c>
      <c r="B1317" t="s">
        <v>45</v>
      </c>
      <c r="C1317" t="s">
        <v>231</v>
      </c>
      <c r="D1317" t="s">
        <v>221</v>
      </c>
      <c r="E1317" t="s">
        <v>34</v>
      </c>
      <c r="F1317" t="s">
        <v>28</v>
      </c>
      <c r="G1317" t="s">
        <v>30</v>
      </c>
      <c r="H1317" s="44">
        <v>2.673004591154762e+002</v>
      </c>
      <c r="I1317" s="44">
        <v>5.0211468784838352e+002</v>
      </c>
      <c r="J1317" s="44">
        <v>7.5559978970305056e+002</v>
      </c>
      <c r="K1317" s="44">
        <v>1.2115799390962444e+002</v>
      </c>
      <c r="L1317" s="44">
        <v>1.066851474030493e+002</v>
      </c>
      <c r="M1317" s="44">
        <v>1.1803758573242264e+002</v>
      </c>
      <c r="N1317" s="44">
        <v>1.268016351926958e+002</v>
      </c>
      <c r="O1317" s="44">
        <v>1.4508196765243712e+002</v>
      </c>
      <c r="P1317" s="44">
        <v>1.656854160098367e+002</v>
      </c>
      <c r="Q1317" s="44">
        <v>1.8610346616364064e+002</v>
      </c>
    </row>
    <row r="1318" spans="1:17" x14ac:dyDescent="0.25">
      <c r="A1318" t="s">
        <v>26</v>
      </c>
      <c r="B1318" t="s">
        <v>45</v>
      </c>
      <c r="C1318" t="s">
        <v>231</v>
      </c>
      <c r="D1318" t="s">
        <v>221</v>
      </c>
      <c r="E1318" t="s">
        <v>34</v>
      </c>
      <c r="F1318" t="s">
        <v>28</v>
      </c>
      <c r="G1318" t="s">
        <v>31</v>
      </c>
      <c r="H1318" s="44">
        <v>6.9e+002</v>
      </c>
      <c r="I1318" s="44">
        <v>6.49e+002</v>
      </c>
      <c r="J1318" s="44">
        <v>6.21e+002</v>
      </c>
      <c r="K1318" s="44">
        <v>6.01e+002</v>
      </c>
      <c r="L1318" s="44">
        <v>5.86e+002</v>
      </c>
      <c r="M1318" s="44">
        <v>5.72e+002</v>
      </c>
      <c r="N1318" s="44">
        <v>5.59e+002</v>
      </c>
      <c r="O1318" s="44">
        <v>5.48e+002</v>
      </c>
      <c r="P1318" s="44">
        <v>5.38e+002</v>
      </c>
      <c r="Q1318" s="44">
        <v>5.28e+002</v>
      </c>
    </row>
    <row r="1319" spans="1:17" x14ac:dyDescent="0.25">
      <c r="A1319" t="s">
        <v>26</v>
      </c>
      <c r="B1319" t="s">
        <v>45</v>
      </c>
      <c r="C1319" t="s">
        <v>232</v>
      </c>
      <c r="D1319" t="s">
        <v>221</v>
      </c>
      <c r="E1319" t="s">
        <v>35</v>
      </c>
      <c r="F1319" t="s">
        <v>28</v>
      </c>
      <c r="G1319" t="s">
        <v>29</v>
      </c>
      <c r="H1319" s="44">
        <v>6.8366151855732656e-002</v>
      </c>
      <c r="I1319" s="44">
        <v>7.907471273673248e-002</v>
      </c>
      <c r="J1319" s="44">
        <v>8.214661587178224e-002</v>
      </c>
      <c r="K1319" s="44">
        <v>8.692047146411552e-002</v>
      </c>
      <c r="L1319" s="44">
        <v>9.1401338955620816e-002</v>
      </c>
      <c r="M1319" s="44">
        <v>1.0315417110967698e-001</v>
      </c>
      <c r="N1319" s="44">
        <v>1.1184080568643642e-001</v>
      </c>
      <c r="O1319" s="44">
        <v>1.3241720580332324e-001</v>
      </c>
      <c r="P1319" s="44">
        <v>2.0111613045989112e-001</v>
      </c>
      <c r="Q1319" s="44">
        <v>2.0190149277437376e-001</v>
      </c>
    </row>
    <row r="1320" spans="1:17" x14ac:dyDescent="0.25">
      <c r="A1320" t="s">
        <v>26</v>
      </c>
      <c r="B1320" t="s">
        <v>45</v>
      </c>
      <c r="C1320" t="s">
        <v>232</v>
      </c>
      <c r="D1320" t="s">
        <v>221</v>
      </c>
      <c r="E1320" t="s">
        <v>35</v>
      </c>
      <c r="F1320" t="s">
        <v>28</v>
      </c>
      <c r="G1320" t="s">
        <v>30</v>
      </c>
      <c r="H1320" s="44">
        <v>1.4687559208567536e+000</v>
      </c>
      <c r="I1320" s="44">
        <v>1.8297243326728968e+000</v>
      </c>
      <c r="J1320" s="44">
        <v>2.1154899542530408e+000</v>
      </c>
      <c r="K1320" s="44">
        <v>2.86568406038274e+000</v>
      </c>
      <c r="L1320" s="44">
        <v>3.4318567169819604e+000</v>
      </c>
      <c r="M1320" s="44">
        <v>3.6150804625193408e+000</v>
      </c>
      <c r="N1320" s="44">
        <v>4.1992728295533968e+000</v>
      </c>
      <c r="O1320" s="44">
        <v>4.1631150337772928e+000</v>
      </c>
      <c r="P1320" s="44">
        <v>2.8623107008868904e+000</v>
      </c>
      <c r="Q1320" s="44">
        <v>3.2592743364454004e+000</v>
      </c>
    </row>
    <row r="1321" spans="1:17" x14ac:dyDescent="0.25">
      <c r="A1321" t="s">
        <v>26</v>
      </c>
      <c r="B1321" t="s">
        <v>45</v>
      </c>
      <c r="C1321" t="s">
        <v>232</v>
      </c>
      <c r="D1321" t="s">
        <v>221</v>
      </c>
      <c r="E1321" t="s">
        <v>35</v>
      </c>
      <c r="F1321" t="s">
        <v>28</v>
      </c>
      <c r="G1321" t="s">
        <v>31</v>
      </c>
      <c r="H1321" s="44">
        <v>8.01e+002</v>
      </c>
      <c r="I1321" s="44">
        <v>7.73e+002</v>
      </c>
      <c r="J1321" s="44">
        <v>7.64e+002</v>
      </c>
      <c r="K1321" s="44">
        <v>7.51e+002</v>
      </c>
      <c r="L1321" s="44">
        <v>7.37e+002</v>
      </c>
      <c r="M1321" s="44">
        <v>7.25e+002</v>
      </c>
      <c r="N1321" s="44">
        <v>7.13e+002</v>
      </c>
      <c r="O1321" s="44">
        <v>7.03e+002</v>
      </c>
      <c r="P1321" s="44">
        <v>6.97e+002</v>
      </c>
      <c r="Q1321" s="44">
        <v>6.92e+002</v>
      </c>
    </row>
    <row r="1322" spans="1:17" x14ac:dyDescent="0.25">
      <c r="A1322" t="s">
        <v>26</v>
      </c>
      <c r="B1322" t="s">
        <v>45</v>
      </c>
      <c r="C1322" t="s">
        <v>233</v>
      </c>
      <c r="D1322" t="s">
        <v>222</v>
      </c>
      <c r="E1322" t="s">
        <v>33</v>
      </c>
      <c r="F1322" t="s">
        <v>28</v>
      </c>
      <c r="G1322" t="s">
        <v>29</v>
      </c>
      <c r="H1322" s="44">
        <v>1.1346435034524222e-001</v>
      </c>
      <c r="I1322" s="44">
        <v>1.5028238220084372e-001</v>
      </c>
      <c r="J1322" s="44">
        <v>1.5105934809047942e-001</v>
      </c>
      <c r="K1322" s="44">
        <v>4.5559874201804208e-001</v>
      </c>
      <c r="L1322" s="44">
        <v>7.0967049228012184e-001</v>
      </c>
      <c r="M1322" s="44">
        <v>8.0894252599809856e-001</v>
      </c>
      <c r="N1322" s="44">
        <v>8.0894252599809856e-001</v>
      </c>
      <c r="O1322" s="44">
        <v>8.16017210380108e-001</v>
      </c>
      <c r="P1322" s="44">
        <v>8.6065956204892576e-001</v>
      </c>
      <c r="Q1322" s="44">
        <v>9.0765233314267104e-001</v>
      </c>
    </row>
    <row r="1323" spans="1:17" x14ac:dyDescent="0.25">
      <c r="A1323" t="s">
        <v>26</v>
      </c>
      <c r="B1323" t="s">
        <v>45</v>
      </c>
      <c r="C1323" t="s">
        <v>233</v>
      </c>
      <c r="D1323" t="s">
        <v>222</v>
      </c>
      <c r="E1323" t="s">
        <v>33</v>
      </c>
      <c r="F1323" t="s">
        <v>28</v>
      </c>
      <c r="G1323" t="s">
        <v>30</v>
      </c>
      <c r="H1323" s="44">
        <v>6.6640334124772016e+001</v>
      </c>
      <c r="I1323" s="44">
        <v>1.1123030058974824e+002</v>
      </c>
      <c r="J1323" s="44">
        <v>1.8555855518221764e+002</v>
      </c>
      <c r="K1323" s="44">
        <v>8.4855214671351456e+001</v>
      </c>
      <c r="L1323" s="44">
        <v>7.1042087542087528e+001</v>
      </c>
      <c r="M1323" s="44">
        <v>7.728212992905064e+001</v>
      </c>
      <c r="N1323" s="44">
        <v>9.2102140547323712e+001</v>
      </c>
      <c r="O1323" s="44">
        <v>1.0727013975942812e+002</v>
      </c>
      <c r="P1323" s="44">
        <v>1.173327927380283e+002</v>
      </c>
      <c r="Q1323" s="44">
        <v>1.2593084220895422e+002</v>
      </c>
    </row>
    <row r="1324" spans="1:17" x14ac:dyDescent="0.25">
      <c r="A1324" t="s">
        <v>26</v>
      </c>
      <c r="B1324" t="s">
        <v>45</v>
      </c>
      <c r="C1324" t="s">
        <v>233</v>
      </c>
      <c r="D1324" t="s">
        <v>222</v>
      </c>
      <c r="E1324" t="s">
        <v>33</v>
      </c>
      <c r="F1324" t="s">
        <v>28</v>
      </c>
      <c r="G1324" t="s">
        <v>31</v>
      </c>
      <c r="H1324" s="44">
        <v>6.95e+002</v>
      </c>
      <c r="I1324" s="44">
        <v>6.57e+002</v>
      </c>
      <c r="J1324" s="44">
        <v>6.34e+002</v>
      </c>
      <c r="K1324" s="44">
        <v>6.16e+002</v>
      </c>
      <c r="L1324" s="44">
        <v>6.04e+002</v>
      </c>
      <c r="M1324" s="44">
        <v>5.92e+002</v>
      </c>
      <c r="N1324" s="44">
        <v>5.79e+002</v>
      </c>
      <c r="O1324" s="44">
        <v>5.67e+002</v>
      </c>
      <c r="P1324" s="44">
        <v>5.57e+002</v>
      </c>
      <c r="Q1324" s="44">
        <v>5.49e+002</v>
      </c>
    </row>
    <row r="1325" spans="1:17" x14ac:dyDescent="0.25">
      <c r="A1325" t="s">
        <v>26</v>
      </c>
      <c r="B1325" t="s">
        <v>45</v>
      </c>
      <c r="C1325" t="s">
        <v>234</v>
      </c>
      <c r="D1325" t="s">
        <v>222</v>
      </c>
      <c r="E1325" t="s">
        <v>34</v>
      </c>
      <c r="F1325" t="s">
        <v>28</v>
      </c>
      <c r="G1325" t="s">
        <v>29</v>
      </c>
      <c r="H1325" s="44">
        <v>0.e+000</v>
      </c>
      <c r="I1325" s="44">
        <v>0.e+000</v>
      </c>
      <c r="J1325" s="44">
        <v>0.e+000</v>
      </c>
      <c r="K1325" s="44">
        <v>4.8630270282646256e-002</v>
      </c>
      <c r="L1325" s="44">
        <v>1.9697091113069956e-001</v>
      </c>
      <c r="M1325" s="44">
        <v>1.9697091113069956e-001</v>
      </c>
      <c r="N1325" s="44">
        <v>1.9697091113069956e-001</v>
      </c>
      <c r="O1325" s="44">
        <v>1.9697091113069956e-001</v>
      </c>
      <c r="P1325" s="44">
        <v>1.9697091113069956e-001</v>
      </c>
      <c r="Q1325" s="44">
        <v>1.9697091113069956e-001</v>
      </c>
    </row>
    <row r="1326" spans="1:17" x14ac:dyDescent="0.25">
      <c r="A1326" t="s">
        <v>26</v>
      </c>
      <c r="B1326" t="s">
        <v>45</v>
      </c>
      <c r="C1326" t="s">
        <v>234</v>
      </c>
      <c r="D1326" t="s">
        <v>222</v>
      </c>
      <c r="E1326" t="s">
        <v>34</v>
      </c>
      <c r="F1326" t="s">
        <v>28</v>
      </c>
      <c r="G1326" t="s">
        <v>30</v>
      </c>
      <c r="K1326" s="44">
        <v>9.938924435028248e+003</v>
      </c>
      <c r="L1326" s="44">
        <v>3.1690563175636404e+003</v>
      </c>
      <c r="M1326" s="44">
        <v>3.8823798674880864e+003</v>
      </c>
      <c r="N1326" s="44">
        <v>4.6094668139021264e+003</v>
      </c>
      <c r="O1326" s="44">
        <v>5.3971448913169808e+003</v>
      </c>
      <c r="P1326" s="44">
        <v>6.1192484888992208e+003</v>
      </c>
      <c r="Q1326" s="44">
        <v>6.8840054050912488e+003</v>
      </c>
    </row>
    <row r="1327" spans="1:17" x14ac:dyDescent="0.25">
      <c r="A1327" t="s">
        <v>26</v>
      </c>
      <c r="B1327" t="s">
        <v>45</v>
      </c>
      <c r="C1327" t="s">
        <v>234</v>
      </c>
      <c r="D1327" t="s">
        <v>222</v>
      </c>
      <c r="E1327" t="s">
        <v>34</v>
      </c>
      <c r="F1327" t="s">
        <v>28</v>
      </c>
      <c r="G1327" t="s">
        <v>31</v>
      </c>
      <c r="H1327" s="44">
        <v>6.92e+002</v>
      </c>
      <c r="I1327" s="44">
        <v>6.45e+002</v>
      </c>
      <c r="J1327" s="44">
        <v>6.17e+002</v>
      </c>
      <c r="K1327" s="44">
        <v>5.99e+002</v>
      </c>
      <c r="L1327" s="44">
        <v>5.82e+002</v>
      </c>
      <c r="M1327" s="44">
        <v>5.65e+002</v>
      </c>
      <c r="N1327" s="44">
        <v>5.52e+002</v>
      </c>
      <c r="O1327" s="44">
        <v>5.39e+002</v>
      </c>
      <c r="P1327" s="44">
        <v>5.31e+002</v>
      </c>
      <c r="Q1327" s="44">
        <v>5.21e+002</v>
      </c>
    </row>
    <row r="1328" spans="1:17" x14ac:dyDescent="0.25">
      <c r="A1328" t="s">
        <v>26</v>
      </c>
      <c r="B1328" t="s">
        <v>45</v>
      </c>
      <c r="C1328" t="s">
        <v>235</v>
      </c>
      <c r="D1328" t="s">
        <v>222</v>
      </c>
      <c r="E1328" t="s">
        <v>35</v>
      </c>
      <c r="F1328" t="s">
        <v>28</v>
      </c>
      <c r="G1328" t="s">
        <v>29</v>
      </c>
      <c r="H1328" s="44">
        <v>5.7074908045333192e-002</v>
      </c>
      <c r="I1328" s="44">
        <v>5.8885119681099344e-002</v>
      </c>
      <c r="J1328" s="44">
        <v>9.01265135178028e-002</v>
      </c>
      <c r="K1328" s="44">
        <v>1.2239539573180978e-001</v>
      </c>
      <c r="L1328" s="44">
        <v>1.268691419742714e-001</v>
      </c>
      <c r="M1328" s="44">
        <v>1.399971876808753e-001</v>
      </c>
      <c r="N1328" s="44">
        <v>1.799617302880935e-001</v>
      </c>
      <c r="O1328" s="44">
        <v>2.6870294324950044e-001</v>
      </c>
      <c r="P1328" s="44">
        <v>2.6910962093205632e-001</v>
      </c>
      <c r="Q1328" s="44">
        <v>3.1372047064919072e-001</v>
      </c>
    </row>
    <row r="1329" spans="1:17" x14ac:dyDescent="0.25">
      <c r="A1329" t="s">
        <v>26</v>
      </c>
      <c r="B1329" t="s">
        <v>45</v>
      </c>
      <c r="C1329" t="s">
        <v>235</v>
      </c>
      <c r="D1329" t="s">
        <v>222</v>
      </c>
      <c r="E1329" t="s">
        <v>35</v>
      </c>
      <c r="F1329" t="s">
        <v>28</v>
      </c>
      <c r="G1329" t="s">
        <v>30</v>
      </c>
      <c r="H1329" s="44">
        <v>6.4963453281537512e-001</v>
      </c>
      <c r="I1329" s="44">
        <v>7.7565458644009024e-001</v>
      </c>
      <c r="J1329" s="44">
        <v>1.1405755607598398e+000</v>
      </c>
      <c r="K1329" s="44">
        <v>1.1622261312281904e+000</v>
      </c>
      <c r="L1329" s="44">
        <v>1.5946550649720954e+000</v>
      </c>
      <c r="M1329" s="44">
        <v>1.8275471525113624e+000</v>
      </c>
      <c r="N1329" s="44">
        <v>1.7005771894658262e+000</v>
      </c>
      <c r="O1329" s="44">
        <v>1.4505335466397988e+000</v>
      </c>
      <c r="P1329" s="44">
        <v>1.8888392022310216e+000</v>
      </c>
      <c r="Q1329" s="44">
        <v>1.6952556042677664e+000</v>
      </c>
    </row>
    <row r="1330" spans="1:17" x14ac:dyDescent="0.25">
      <c r="A1330" t="s">
        <v>26</v>
      </c>
      <c r="B1330" t="s">
        <v>45</v>
      </c>
      <c r="C1330" t="s">
        <v>235</v>
      </c>
      <c r="D1330" t="s">
        <v>222</v>
      </c>
      <c r="E1330" t="s">
        <v>35</v>
      </c>
      <c r="F1330" t="s">
        <v>28</v>
      </c>
      <c r="G1330" t="s">
        <v>31</v>
      </c>
      <c r="H1330" s="44">
        <v>8.5e+002</v>
      </c>
      <c r="I1330" s="44">
        <v>8.03e+002</v>
      </c>
      <c r="J1330" s="44">
        <v>7.89e+002</v>
      </c>
      <c r="K1330" s="44">
        <v>7.59e+002</v>
      </c>
      <c r="L1330" s="44">
        <v>7.35e+002</v>
      </c>
      <c r="M1330" s="44">
        <v>7.24e+002</v>
      </c>
      <c r="N1330" s="44">
        <v>7.14e+002</v>
      </c>
      <c r="O1330" s="44">
        <v>7.1e+002</v>
      </c>
      <c r="P1330" s="44">
        <v>7.05e+002</v>
      </c>
      <c r="Q1330" s="44">
        <v>7.e+002</v>
      </c>
    </row>
    <row r="1331" spans="1:17" x14ac:dyDescent="0.25">
      <c r="A1331" t="s">
        <v>26</v>
      </c>
      <c r="B1331" t="s">
        <v>45</v>
      </c>
      <c r="C1331" t="s">
        <v>236</v>
      </c>
      <c r="D1331" t="s">
        <v>223</v>
      </c>
      <c r="E1331" t="s">
        <v>33</v>
      </c>
      <c r="F1331" t="s">
        <v>28</v>
      </c>
      <c r="G1331" t="s">
        <v>29</v>
      </c>
      <c r="H1331" s="44">
        <v>0.e+000</v>
      </c>
      <c r="I1331" s="44">
        <v>2.2127992219207464e-001</v>
      </c>
      <c r="J1331" s="44">
        <v>2.7380481663780684e-001</v>
      </c>
      <c r="K1331" s="44">
        <v>2.861952288107476e-001</v>
      </c>
      <c r="L1331" s="44">
        <v>6.5727813151902704e-001</v>
      </c>
      <c r="M1331" s="44">
        <v>6.853517036390656e-001</v>
      </c>
      <c r="N1331" s="44">
        <v>7.2623267841966304e-001</v>
      </c>
      <c r="O1331" s="44">
        <v>7.3489971776447648e-001</v>
      </c>
      <c r="P1331" s="44">
        <v>7.3489971776447648e-001</v>
      </c>
      <c r="Q1331" s="44">
        <v>7.3489971776447648e-001</v>
      </c>
    </row>
    <row r="1332" spans="1:17" x14ac:dyDescent="0.25">
      <c r="A1332" t="s">
        <v>26</v>
      </c>
      <c r="B1332" t="s">
        <v>45</v>
      </c>
      <c r="C1332" t="s">
        <v>236</v>
      </c>
      <c r="D1332" t="s">
        <v>223</v>
      </c>
      <c r="E1332" t="s">
        <v>33</v>
      </c>
      <c r="F1332" t="s">
        <v>28</v>
      </c>
      <c r="G1332" t="s">
        <v>30</v>
      </c>
      <c r="I1332" s="44">
        <v>8.2045534834045344e+001</v>
      </c>
      <c r="J1332" s="44">
        <v>1.203401112125488e+002</v>
      </c>
      <c r="K1332" s="44">
        <v>1.6688597971296422e+002</v>
      </c>
      <c r="L1332" s="44">
        <v>9.6314648190692512e+001</v>
      </c>
      <c r="M1332" s="44">
        <v>1.1674189681841016e+002</v>
      </c>
      <c r="N1332" s="44">
        <v>1.3227534345376572e+002</v>
      </c>
      <c r="O1332" s="44">
        <v>1.5314691317368506e+002</v>
      </c>
      <c r="P1332" s="44">
        <v>1.7661142676914086e+002</v>
      </c>
      <c r="Q1332" s="44">
        <v>2.0036390861429476e+002</v>
      </c>
    </row>
    <row r="1333" spans="1:17" x14ac:dyDescent="0.25">
      <c r="A1333" t="s">
        <v>26</v>
      </c>
      <c r="B1333" t="s">
        <v>45</v>
      </c>
      <c r="C1333" t="s">
        <v>236</v>
      </c>
      <c r="D1333" t="s">
        <v>223</v>
      </c>
      <c r="E1333" t="s">
        <v>33</v>
      </c>
      <c r="F1333" t="s">
        <v>28</v>
      </c>
      <c r="G1333" t="s">
        <v>31</v>
      </c>
      <c r="H1333" s="44">
        <v>7.05e+002</v>
      </c>
      <c r="I1333" s="44">
        <v>6.6e+002</v>
      </c>
      <c r="J1333" s="44">
        <v>6.37e+002</v>
      </c>
      <c r="K1333" s="44">
        <v>6.15e+002</v>
      </c>
      <c r="L1333" s="44">
        <v>6.01e+002</v>
      </c>
      <c r="M1333" s="44">
        <v>5.88e+002</v>
      </c>
      <c r="N1333" s="44">
        <v>5.76e+002</v>
      </c>
      <c r="O1333" s="44">
        <v>5.65e+002</v>
      </c>
      <c r="P1333" s="44">
        <v>5.57e+002</v>
      </c>
      <c r="Q1333" s="44">
        <v>5.47e+002</v>
      </c>
    </row>
    <row r="1334" spans="1:17" x14ac:dyDescent="0.25">
      <c r="A1334" t="s">
        <v>26</v>
      </c>
      <c r="B1334" t="s">
        <v>45</v>
      </c>
      <c r="C1334" t="s">
        <v>237</v>
      </c>
      <c r="D1334" t="s">
        <v>223</v>
      </c>
      <c r="E1334" t="s">
        <v>34</v>
      </c>
      <c r="F1334" t="s">
        <v>28</v>
      </c>
      <c r="G1334" t="s">
        <v>29</v>
      </c>
      <c r="H1334" s="44">
        <v>3.610460225364928e-002</v>
      </c>
      <c r="I1334" s="44">
        <v>6.275774172933824e-001</v>
      </c>
      <c r="J1334" s="44">
        <v>7.142284627021408e-001</v>
      </c>
      <c r="K1334" s="44">
        <v>7.142284627021408e-001</v>
      </c>
      <c r="L1334" s="44">
        <v>7.142284627021408e-001</v>
      </c>
      <c r="M1334" s="44">
        <v>7.142284627021408e-001</v>
      </c>
      <c r="N1334" s="44">
        <v>7.142284627021408e-001</v>
      </c>
      <c r="O1334" s="44">
        <v>7.142284627021408e-001</v>
      </c>
      <c r="P1334" s="44">
        <v>7.142284627021408e-001</v>
      </c>
      <c r="Q1334" s="44">
        <v>7.1562932126958224e-001</v>
      </c>
    </row>
    <row r="1335" spans="1:17" x14ac:dyDescent="0.25">
      <c r="A1335" t="s">
        <v>26</v>
      </c>
      <c r="B1335" t="s">
        <v>45</v>
      </c>
      <c r="C1335" t="s">
        <v>237</v>
      </c>
      <c r="D1335" t="s">
        <v>223</v>
      </c>
      <c r="E1335" t="s">
        <v>34</v>
      </c>
      <c r="F1335" t="s">
        <v>28</v>
      </c>
      <c r="G1335" t="s">
        <v>30</v>
      </c>
      <c r="H1335" s="44">
        <v>2.1361500999999996e+003</v>
      </c>
      <c r="I1335" s="44">
        <v>2.560833956576268e+002</v>
      </c>
      <c r="J1335" s="44">
        <v>3.577352973885614e+002</v>
      </c>
      <c r="K1335" s="44">
        <v>4.9420738846033312e+002</v>
      </c>
      <c r="L1335" s="44">
        <v>6.4346031786151184e+002</v>
      </c>
      <c r="M1335" s="44">
        <v>7.7146390189159936e+002</v>
      </c>
      <c r="N1335" s="44">
        <v>9.1562334320752976e+002</v>
      </c>
      <c r="O1335" s="44">
        <v>1.0617568723397798e+003</v>
      </c>
      <c r="P1335" s="44">
        <v>1.2150071680601752e+003</v>
      </c>
      <c r="Q1335" s="44">
        <v>1.3496269512133596e+003</v>
      </c>
    </row>
    <row r="1336" spans="1:17" x14ac:dyDescent="0.25">
      <c r="A1336" t="s">
        <v>26</v>
      </c>
      <c r="B1336" t="s">
        <v>45</v>
      </c>
      <c r="C1336" t="s">
        <v>237</v>
      </c>
      <c r="D1336" t="s">
        <v>223</v>
      </c>
      <c r="E1336" t="s">
        <v>34</v>
      </c>
      <c r="F1336" t="s">
        <v>28</v>
      </c>
      <c r="G1336" t="s">
        <v>31</v>
      </c>
      <c r="H1336" s="44">
        <v>6.75e+002</v>
      </c>
      <c r="I1336" s="44">
        <v>6.36e+002</v>
      </c>
      <c r="J1336" s="44">
        <v>6.12e+002</v>
      </c>
      <c r="K1336" s="44">
        <v>5.95e+002</v>
      </c>
      <c r="L1336" s="44">
        <v>5.78e+002</v>
      </c>
      <c r="M1336" s="44">
        <v>5.65e+002</v>
      </c>
      <c r="N1336" s="44">
        <v>5.51e+002</v>
      </c>
      <c r="O1336" s="44">
        <v>5.42e+002</v>
      </c>
      <c r="P1336" s="44">
        <v>5.35e+002</v>
      </c>
      <c r="Q1336" s="44">
        <v>5.25e+002</v>
      </c>
    </row>
    <row r="1337" spans="1:17" x14ac:dyDescent="0.25">
      <c r="A1337" t="s">
        <v>26</v>
      </c>
      <c r="B1337" t="s">
        <v>45</v>
      </c>
      <c r="C1337" t="s">
        <v>238</v>
      </c>
      <c r="D1337" t="s">
        <v>223</v>
      </c>
      <c r="E1337" t="s">
        <v>35</v>
      </c>
      <c r="F1337" t="s">
        <v>28</v>
      </c>
      <c r="G1337" t="s">
        <v>29</v>
      </c>
      <c r="H1337" s="44">
        <v>3.1637684354199512e-002</v>
      </c>
      <c r="I1337" s="44">
        <v>4.4917877383372944e-002</v>
      </c>
      <c r="J1337" s="44">
        <v>4.4917877383372944e-002</v>
      </c>
      <c r="K1337" s="44">
        <v>8.5142993572032736e-002</v>
      </c>
      <c r="L1337" s="44">
        <v>1.0184148197499944e-001</v>
      </c>
      <c r="M1337" s="44">
        <v>1.278226678282598e-001</v>
      </c>
      <c r="N1337" s="44">
        <v>1.456150445562998e-001</v>
      </c>
      <c r="O1337" s="44">
        <v>1.499753853998446e-001</v>
      </c>
      <c r="P1337" s="44">
        <v>1.7412037138114316e-001</v>
      </c>
      <c r="Q1337" s="44">
        <v>1.7530074533995264e-001</v>
      </c>
    </row>
    <row r="1338" spans="1:17" x14ac:dyDescent="0.25">
      <c r="A1338" t="s">
        <v>26</v>
      </c>
      <c r="B1338" t="s">
        <v>45</v>
      </c>
      <c r="C1338" t="s">
        <v>238</v>
      </c>
      <c r="D1338" t="s">
        <v>223</v>
      </c>
      <c r="E1338" t="s">
        <v>35</v>
      </c>
      <c r="F1338" t="s">
        <v>28</v>
      </c>
      <c r="G1338" t="s">
        <v>30</v>
      </c>
      <c r="H1338" s="44">
        <v>2.3489604202840476e-002</v>
      </c>
      <c r="I1338" s="44">
        <v>5.0344317198299112e-001</v>
      </c>
      <c r="J1338" s="44">
        <v>2.0222112815624096e+000</v>
      </c>
      <c r="K1338" s="44">
        <v>1.134025291661428e+000</v>
      </c>
      <c r="L1338" s="44">
        <v>1.7936441416396262e+000</v>
      </c>
      <c r="M1338" s="44">
        <v>1.6097733258399724e+000</v>
      </c>
      <c r="N1338" s="44">
        <v>1.7784135207867002e+000</v>
      </c>
      <c r="O1338" s="44">
        <v>2.467603419419916e+000</v>
      </c>
      <c r="P1338" s="44">
        <v>2.5667438951978624e+000</v>
      </c>
      <c r="Q1338" s="44">
        <v>3.3358812667833368e+000</v>
      </c>
    </row>
    <row r="1339" spans="1:17" x14ac:dyDescent="0.25">
      <c r="A1339" t="s">
        <v>26</v>
      </c>
      <c r="B1339" t="s">
        <v>45</v>
      </c>
      <c r="C1339" t="s">
        <v>238</v>
      </c>
      <c r="D1339" t="s">
        <v>223</v>
      </c>
      <c r="E1339" t="s">
        <v>35</v>
      </c>
      <c r="F1339" t="s">
        <v>28</v>
      </c>
      <c r="G1339" t="s">
        <v>31</v>
      </c>
      <c r="H1339" s="44">
        <v>8.33e+002</v>
      </c>
      <c r="I1339" s="44">
        <v>7.85e+002</v>
      </c>
      <c r="J1339" s="44">
        <v>7.73e+002</v>
      </c>
      <c r="K1339" s="44">
        <v>7.59e+002</v>
      </c>
      <c r="L1339" s="44">
        <v>7.48e+002</v>
      </c>
      <c r="M1339" s="44">
        <v>7.32e+002</v>
      </c>
      <c r="N1339" s="44">
        <v>7.23e+002</v>
      </c>
      <c r="O1339" s="44">
        <v>7.11e+002</v>
      </c>
      <c r="P1339" s="44">
        <v>6.97e+002</v>
      </c>
      <c r="Q1339" s="44">
        <v>6.93e+002</v>
      </c>
    </row>
    <row r="1340" spans="1:17" x14ac:dyDescent="0.25">
      <c r="A1340" t="s">
        <v>26</v>
      </c>
      <c r="B1340" t="s">
        <v>45</v>
      </c>
      <c r="C1340" t="s">
        <v>224</v>
      </c>
      <c r="D1340" t="s">
        <v>219</v>
      </c>
      <c r="E1340" t="s">
        <v>33</v>
      </c>
      <c r="F1340" t="s">
        <v>28</v>
      </c>
      <c r="G1340" t="s">
        <v>29</v>
      </c>
      <c r="H1340" s="44">
        <v>7.1087240141321192e-002</v>
      </c>
      <c r="I1340" s="44">
        <v>1.4877962841280272e-001</v>
      </c>
      <c r="J1340" s="44">
        <v>1.94482377700959e-001</v>
      </c>
      <c r="K1340" s="44">
        <v>2.7104724356959876e-001</v>
      </c>
      <c r="L1340" s="44">
        <v>2.850803264482092e-001</v>
      </c>
      <c r="M1340" s="44">
        <v>2.8811244750449952e-001</v>
      </c>
      <c r="N1340" s="44">
        <v>2.9614223542743948e-001</v>
      </c>
      <c r="O1340" s="44">
        <v>2.9614223542743948e-001</v>
      </c>
      <c r="P1340" s="44">
        <v>3.113714062604158e-001</v>
      </c>
      <c r="Q1340" s="44">
        <v>3.113714062604158e-001</v>
      </c>
    </row>
    <row r="1341" spans="1:17" x14ac:dyDescent="0.25">
      <c r="A1341" t="s">
        <v>26</v>
      </c>
      <c r="B1341" t="s">
        <v>45</v>
      </c>
      <c r="C1341" t="s">
        <v>224</v>
      </c>
      <c r="D1341" t="s">
        <v>219</v>
      </c>
      <c r="E1341" t="s">
        <v>33</v>
      </c>
      <c r="F1341" t="s">
        <v>28</v>
      </c>
      <c r="G1341" t="s">
        <v>30</v>
      </c>
      <c r="H1341" s="44">
        <v>2.2941723823813096e+002</v>
      </c>
      <c r="I1341" s="44">
        <v>2.81497106866711e+002</v>
      </c>
      <c r="J1341" s="44">
        <v>3.4011811540269524e+002</v>
      </c>
      <c r="K1341" s="44">
        <v>3.4130901118668844e+002</v>
      </c>
      <c r="L1341" s="44">
        <v>4.0942271512560128e+002</v>
      </c>
      <c r="M1341" s="44">
        <v>4.9943078692686016e+002</v>
      </c>
      <c r="N1341" s="44">
        <v>5.7856624305412632e+002</v>
      </c>
      <c r="O1341" s="44">
        <v>6.7738388171434472e+002</v>
      </c>
      <c r="P1341" s="44">
        <v>7.4048320936605456e+002</v>
      </c>
      <c r="Q1341" s="44">
        <v>8.322744427589248e+002</v>
      </c>
    </row>
    <row r="1342" spans="1:17" x14ac:dyDescent="0.25">
      <c r="A1342" t="s">
        <v>26</v>
      </c>
      <c r="B1342" t="s">
        <v>45</v>
      </c>
      <c r="C1342" t="s">
        <v>224</v>
      </c>
      <c r="D1342" t="s">
        <v>219</v>
      </c>
      <c r="E1342" t="s">
        <v>33</v>
      </c>
      <c r="F1342" t="s">
        <v>28</v>
      </c>
      <c r="G1342" t="s">
        <v>31</v>
      </c>
      <c r="H1342" s="44">
        <v>6.93e+002</v>
      </c>
      <c r="I1342" s="44">
        <v>6.59e+002</v>
      </c>
      <c r="J1342" s="44">
        <v>6.34e+002</v>
      </c>
      <c r="K1342" s="44">
        <v>6.17e+002</v>
      </c>
      <c r="L1342" s="44">
        <v>6.05e+002</v>
      </c>
      <c r="M1342" s="44">
        <v>5.94e+002</v>
      </c>
      <c r="N1342" s="44">
        <v>5.83e+002</v>
      </c>
      <c r="O1342" s="44">
        <v>5.73e+002</v>
      </c>
      <c r="P1342" s="44">
        <v>5.64e+002</v>
      </c>
      <c r="Q1342" s="44">
        <v>5.56e+002</v>
      </c>
    </row>
    <row r="1343" spans="1:17" x14ac:dyDescent="0.25">
      <c r="A1343" t="s">
        <v>26</v>
      </c>
      <c r="B1343" t="s">
        <v>45</v>
      </c>
      <c r="C1343" t="s">
        <v>225</v>
      </c>
      <c r="D1343" t="s">
        <v>219</v>
      </c>
      <c r="E1343" t="s">
        <v>34</v>
      </c>
      <c r="F1343" t="s">
        <v>28</v>
      </c>
      <c r="G1343" t="s">
        <v>29</v>
      </c>
      <c r="H1343" s="44">
        <v>4.097570571456672e-002</v>
      </c>
      <c r="I1343" s="44">
        <v>4.3930362938920032e-002</v>
      </c>
      <c r="J1343" s="44">
        <v>1.0294088718402674e-001</v>
      </c>
      <c r="K1343" s="44">
        <v>1.0294088718402674e-001</v>
      </c>
      <c r="L1343" s="44">
        <v>1.141536343070719e-001</v>
      </c>
      <c r="M1343" s="44">
        <v>1.161188157765319e-001</v>
      </c>
      <c r="N1343" s="44">
        <v>6.428405626045048e-001</v>
      </c>
      <c r="O1343" s="44">
        <v>6.4336382413691352e-001</v>
      </c>
      <c r="P1343" s="44">
        <v>6.4336382413691352e-001</v>
      </c>
      <c r="Q1343" s="44">
        <v>6.4375725386052912e-001</v>
      </c>
    </row>
    <row r="1344" spans="1:17" x14ac:dyDescent="0.25">
      <c r="A1344" t="s">
        <v>26</v>
      </c>
      <c r="B1344" t="s">
        <v>45</v>
      </c>
      <c r="C1344" t="s">
        <v>225</v>
      </c>
      <c r="D1344" t="s">
        <v>219</v>
      </c>
      <c r="E1344" t="s">
        <v>34</v>
      </c>
      <c r="F1344" t="s">
        <v>28</v>
      </c>
      <c r="G1344" t="s">
        <v>30</v>
      </c>
      <c r="H1344" s="44">
        <v>2.0536886701872296e+002</v>
      </c>
      <c r="I1344" s="44">
        <v>4.4329790211355904e+002</v>
      </c>
      <c r="J1344" s="44">
        <v>3.1026255493980504e+002</v>
      </c>
      <c r="K1344" s="44">
        <v>4.429131091152304e+002</v>
      </c>
      <c r="L1344" s="44">
        <v>5.16913867826986e+002</v>
      </c>
      <c r="M1344" s="44">
        <v>6.522585042944992e+002</v>
      </c>
      <c r="N1344" s="44">
        <v>1.3782248736183702e+002</v>
      </c>
      <c r="O1344" s="44">
        <v>1.6018900089893412e+002</v>
      </c>
      <c r="P1344" s="44">
        <v>1.8177773318779164e+002</v>
      </c>
      <c r="Q1344" s="44">
        <v>2.0435783137868436e+002</v>
      </c>
    </row>
    <row r="1345" spans="1:17" x14ac:dyDescent="0.25">
      <c r="A1345" t="s">
        <v>26</v>
      </c>
      <c r="B1345" t="s">
        <v>45</v>
      </c>
      <c r="C1345" t="s">
        <v>225</v>
      </c>
      <c r="D1345" t="s">
        <v>219</v>
      </c>
      <c r="E1345" t="s">
        <v>34</v>
      </c>
      <c r="F1345" t="s">
        <v>28</v>
      </c>
      <c r="G1345" t="s">
        <v>31</v>
      </c>
      <c r="H1345" s="44">
        <v>7.15e+002</v>
      </c>
      <c r="I1345" s="44">
        <v>6.57e+002</v>
      </c>
      <c r="J1345" s="44">
        <v>6.26e+002</v>
      </c>
      <c r="K1345" s="44">
        <v>6.07e+002</v>
      </c>
      <c r="L1345" s="44">
        <v>5.9e+002</v>
      </c>
      <c r="M1345" s="44">
        <v>5.79e+002</v>
      </c>
      <c r="N1345" s="44">
        <v>5.7e+002</v>
      </c>
      <c r="O1345" s="44">
        <v>5.59e+002</v>
      </c>
      <c r="P1345" s="44">
        <v>5.5e+002</v>
      </c>
      <c r="Q1345" s="44">
        <v>5.4e+002</v>
      </c>
    </row>
    <row r="1346" spans="1:17" x14ac:dyDescent="0.25">
      <c r="A1346" t="s">
        <v>26</v>
      </c>
      <c r="B1346" t="s">
        <v>45</v>
      </c>
      <c r="C1346" t="s">
        <v>226</v>
      </c>
      <c r="D1346" t="s">
        <v>219</v>
      </c>
      <c r="E1346" t="s">
        <v>35</v>
      </c>
      <c r="F1346" t="s">
        <v>28</v>
      </c>
      <c r="G1346" t="s">
        <v>29</v>
      </c>
      <c r="H1346" s="44">
        <v>3.8922998450901128e-002</v>
      </c>
      <c r="I1346" s="44">
        <v>3.8922998450901128e-002</v>
      </c>
      <c r="J1346" s="44">
        <v>1.0027864888351532e-001</v>
      </c>
      <c r="K1346" s="44">
        <v>1.0366147781514086e-001</v>
      </c>
      <c r="L1346" s="44">
        <v>1.4888477475094778e-001</v>
      </c>
      <c r="M1346" s="44">
        <v>1.6133738869787526e-001</v>
      </c>
      <c r="N1346" s="44">
        <v>1.6133738869787526e-001</v>
      </c>
      <c r="O1346" s="44">
        <v>1.6890719260462716e-001</v>
      </c>
      <c r="P1346" s="44">
        <v>1.9992065591113464e-001</v>
      </c>
      <c r="Q1346" s="44">
        <v>2.1276211886500164e-001</v>
      </c>
    </row>
    <row r="1347" spans="1:17" x14ac:dyDescent="0.25">
      <c r="A1347" t="s">
        <v>26</v>
      </c>
      <c r="B1347" t="s">
        <v>45</v>
      </c>
      <c r="C1347" t="s">
        <v>226</v>
      </c>
      <c r="D1347" t="s">
        <v>219</v>
      </c>
      <c r="E1347" t="s">
        <v>35</v>
      </c>
      <c r="F1347" t="s">
        <v>28</v>
      </c>
      <c r="G1347" t="s">
        <v>30</v>
      </c>
      <c r="H1347" s="44">
        <v>7.5179378908114304e-001</v>
      </c>
      <c r="I1347" s="44">
        <v>2.7278577264380644e+000</v>
      </c>
      <c r="J1347" s="44">
        <v>1.1439939840936422e+000</v>
      </c>
      <c r="K1347" s="44">
        <v>1.9929366132799564e+000</v>
      </c>
      <c r="L1347" s="44">
        <v>1.6937893347770182e+000</v>
      </c>
      <c r="M1347" s="44">
        <v>2.2251226547284028e+000</v>
      </c>
      <c r="N1347" s="44">
        <v>2.6334623956410256e+000</v>
      </c>
      <c r="O1347" s="44">
        <v>2.8251627346884004e+000</v>
      </c>
      <c r="P1347" s="44">
        <v>2.9487436924763288e+000</v>
      </c>
      <c r="Q1347" s="44">
        <v>3.1882119036731528e+000</v>
      </c>
    </row>
    <row r="1348" spans="1:17" x14ac:dyDescent="0.25">
      <c r="A1348" t="s">
        <v>26</v>
      </c>
      <c r="B1348" t="s">
        <v>45</v>
      </c>
      <c r="C1348" t="s">
        <v>226</v>
      </c>
      <c r="D1348" t="s">
        <v>219</v>
      </c>
      <c r="E1348" t="s">
        <v>35</v>
      </c>
      <c r="F1348" t="s">
        <v>28</v>
      </c>
      <c r="G1348" t="s">
        <v>31</v>
      </c>
      <c r="H1348" s="44">
        <v>8.16e+002</v>
      </c>
      <c r="I1348" s="44">
        <v>7.93e+002</v>
      </c>
      <c r="J1348" s="44">
        <v>7.76e+002</v>
      </c>
      <c r="K1348" s="44">
        <v>7.66e+002</v>
      </c>
      <c r="L1348" s="44">
        <v>7.47e+002</v>
      </c>
      <c r="M1348" s="44">
        <v>7.35e+002</v>
      </c>
      <c r="N1348" s="44">
        <v>7.23e+002</v>
      </c>
      <c r="O1348" s="44">
        <v>7.12e+002</v>
      </c>
      <c r="P1348" s="44">
        <v>7.09e+002</v>
      </c>
      <c r="Q1348" s="44">
        <v>7.01e+002</v>
      </c>
    </row>
    <row r="1349" spans="1:17" x14ac:dyDescent="0.25">
      <c r="A1349" t="s">
        <v>26</v>
      </c>
      <c r="B1349" t="s">
        <v>45</v>
      </c>
      <c r="C1349" t="s">
        <v>251</v>
      </c>
      <c r="D1349" t="s">
        <v>245</v>
      </c>
      <c r="E1349" t="s">
        <v>33</v>
      </c>
      <c r="F1349" t="s">
        <v>28</v>
      </c>
      <c r="G1349" t="s">
        <v>29</v>
      </c>
      <c r="H1349" s="44">
        <v>3.9646579066606248e-003</v>
      </c>
      <c r="I1349" s="44">
        <v>6.7965564114182168e-003</v>
      </c>
      <c r="J1349" s="44">
        <v>3.465677390122338e-002</v>
      </c>
      <c r="K1349" s="44">
        <v>3.465677390122338e-002</v>
      </c>
      <c r="L1349" s="44">
        <v>3.465677390122338e-002</v>
      </c>
      <c r="M1349" s="44">
        <v>3.8615768010874488e-002</v>
      </c>
      <c r="N1349" s="44">
        <v>8.5931128228364288e-002</v>
      </c>
      <c r="O1349" s="44">
        <v>8.7392387856819184e-002</v>
      </c>
      <c r="P1349" s="44">
        <v>1.3055052106932488e-001</v>
      </c>
      <c r="Q1349" s="44">
        <v>3.5092886270956044e-001</v>
      </c>
    </row>
    <row r="1350" spans="1:17" x14ac:dyDescent="0.25">
      <c r="A1350" t="s">
        <v>26</v>
      </c>
      <c r="B1350" t="s">
        <v>45</v>
      </c>
      <c r="C1350" t="s">
        <v>251</v>
      </c>
      <c r="D1350" t="s">
        <v>245</v>
      </c>
      <c r="E1350" t="s">
        <v>33</v>
      </c>
      <c r="F1350" t="s">
        <v>28</v>
      </c>
      <c r="G1350" t="s">
        <v>30</v>
      </c>
      <c r="H1350" s="44">
        <v>2.2370846428571424e+003</v>
      </c>
      <c r="I1350" s="44">
        <v>3.1558604166666676e+003</v>
      </c>
      <c r="J1350" s="44">
        <v>1.0760261480634092e+003</v>
      </c>
      <c r="K1350" s="44">
        <v>1.5523674620035952e+003</v>
      </c>
      <c r="L1350" s="44">
        <v>2.0582469357738188e+003</v>
      </c>
      <c r="M1350" s="44">
        <v>2.3188789601056024e+003</v>
      </c>
      <c r="N1350" s="44">
        <v>1.246411201555497e+003</v>
      </c>
      <c r="O1350" s="44">
        <v>1.4286279325988338e+003</v>
      </c>
      <c r="P1350" s="44">
        <v>1.0914910629067248e+003</v>
      </c>
      <c r="Q1350" s="44">
        <v>4.6018197627501616e+002</v>
      </c>
    </row>
    <row r="1351" spans="1:17" x14ac:dyDescent="0.25">
      <c r="A1351" t="s">
        <v>26</v>
      </c>
      <c r="B1351" t="s">
        <v>45</v>
      </c>
      <c r="C1351" t="s">
        <v>251</v>
      </c>
      <c r="D1351" t="s">
        <v>245</v>
      </c>
      <c r="E1351" t="s">
        <v>33</v>
      </c>
      <c r="F1351" t="s">
        <v>28</v>
      </c>
      <c r="G1351" t="s">
        <v>31</v>
      </c>
      <c r="H1351" s="44">
        <v>6.92e+002</v>
      </c>
      <c r="I1351" s="44">
        <v>6.54e+002</v>
      </c>
      <c r="J1351" s="44">
        <v>6.32e+002</v>
      </c>
      <c r="K1351" s="44">
        <v>6.17e+002</v>
      </c>
      <c r="L1351" s="44">
        <v>6.04e+002</v>
      </c>
      <c r="M1351" s="44">
        <v>5.94e+002</v>
      </c>
      <c r="N1351" s="44">
        <v>5.85e+002</v>
      </c>
      <c r="O1351" s="44">
        <v>5.74e+002</v>
      </c>
      <c r="P1351" s="44">
        <v>5.62e+002</v>
      </c>
      <c r="Q1351" s="44">
        <v>5.53e+002</v>
      </c>
    </row>
    <row r="1352" spans="1:17" x14ac:dyDescent="0.25">
      <c r="A1352" t="s">
        <v>26</v>
      </c>
      <c r="B1352" t="s">
        <v>45</v>
      </c>
      <c r="C1352" t="s">
        <v>252</v>
      </c>
      <c r="D1352" t="s">
        <v>245</v>
      </c>
      <c r="E1352" t="s">
        <v>34</v>
      </c>
      <c r="F1352" t="s">
        <v>28</v>
      </c>
      <c r="G1352" t="s">
        <v>29</v>
      </c>
      <c r="H1352" s="44">
        <v>2.2024329542701504e-001</v>
      </c>
      <c r="I1352" s="44">
        <v>2.2024329542701504e-001</v>
      </c>
      <c r="J1352" s="44">
        <v>2.253823056536454e-001</v>
      </c>
      <c r="K1352" s="44">
        <v>2.253823056536454e-001</v>
      </c>
      <c r="L1352" s="44">
        <v>2.253823056536454e-001</v>
      </c>
      <c r="M1352" s="44">
        <v>2.32716407391365e-001</v>
      </c>
      <c r="N1352" s="44">
        <v>2.32716407391365e-001</v>
      </c>
      <c r="O1352" s="44">
        <v>2.32716407391365e-001</v>
      </c>
      <c r="P1352" s="44">
        <v>2.32716407391365e-001</v>
      </c>
      <c r="Q1352" s="44">
        <v>2.4132792024256128e-001</v>
      </c>
    </row>
    <row r="1353" spans="1:17" x14ac:dyDescent="0.25">
      <c r="A1353" t="s">
        <v>26</v>
      </c>
      <c r="B1353" t="s">
        <v>45</v>
      </c>
      <c r="C1353" t="s">
        <v>252</v>
      </c>
      <c r="D1353" t="s">
        <v>245</v>
      </c>
      <c r="E1353" t="s">
        <v>34</v>
      </c>
      <c r="F1353" t="s">
        <v>28</v>
      </c>
      <c r="G1353" t="s">
        <v>30</v>
      </c>
      <c r="H1353" s="44">
        <v>1.5209673333333338e+002</v>
      </c>
      <c r="I1353" s="44">
        <v>2.9188415833333324e+002</v>
      </c>
      <c r="J1353" s="44">
        <v>4.767985016286644e+002</v>
      </c>
      <c r="K1353" s="44">
        <v>6.7048798045602608e+002</v>
      </c>
      <c r="L1353" s="44">
        <v>8.9839946254071648e+002</v>
      </c>
      <c r="M1353" s="44">
        <v>1.068363670778258e+003</v>
      </c>
      <c r="N1353" s="44">
        <v>1.274438136849743e+003</v>
      </c>
      <c r="O1353" s="44">
        <v>1.4778531736016912e+003</v>
      </c>
      <c r="P1353" s="44">
        <v>1.692836122590618e+003</v>
      </c>
      <c r="Q1353" s="44">
        <v>1.8250643708931612e+003</v>
      </c>
    </row>
    <row r="1354" spans="1:17" x14ac:dyDescent="0.25">
      <c r="A1354" t="s">
        <v>26</v>
      </c>
      <c r="B1354" t="s">
        <v>45</v>
      </c>
      <c r="C1354" t="s">
        <v>252</v>
      </c>
      <c r="D1354" t="s">
        <v>245</v>
      </c>
      <c r="E1354" t="s">
        <v>34</v>
      </c>
      <c r="F1354" t="s">
        <v>28</v>
      </c>
      <c r="G1354" t="s">
        <v>31</v>
      </c>
      <c r="H1354" s="44">
        <v>6.95e+002</v>
      </c>
      <c r="I1354" s="44">
        <v>6.49e+002</v>
      </c>
      <c r="J1354" s="44">
        <v>6.2e+002</v>
      </c>
      <c r="K1354" s="44">
        <v>5.96e+002</v>
      </c>
      <c r="L1354" s="44">
        <v>5.86e+002</v>
      </c>
      <c r="M1354" s="44">
        <v>5.77e+002</v>
      </c>
      <c r="N1354" s="44">
        <v>5.63e+002</v>
      </c>
      <c r="O1354" s="44">
        <v>5.52e+002</v>
      </c>
      <c r="P1354" s="44">
        <v>5.42e+002</v>
      </c>
      <c r="Q1354" s="44">
        <v>5.3e+002</v>
      </c>
    </row>
    <row r="1355" spans="1:17" x14ac:dyDescent="0.25">
      <c r="A1355" t="s">
        <v>26</v>
      </c>
      <c r="B1355" t="s">
        <v>45</v>
      </c>
      <c r="C1355" t="s">
        <v>253</v>
      </c>
      <c r="D1355" t="s">
        <v>245</v>
      </c>
      <c r="E1355" t="s">
        <v>35</v>
      </c>
      <c r="F1355" t="s">
        <v>28</v>
      </c>
      <c r="G1355" t="s">
        <v>29</v>
      </c>
      <c r="H1355" s="44">
        <v>1.5678289930289628e-003</v>
      </c>
      <c r="I1355" s="44">
        <v>5.6003630676456944e-002</v>
      </c>
      <c r="J1355" s="44">
        <v>8.9417377461119248e-002</v>
      </c>
      <c r="K1355" s="44">
        <v>1.0006189759650268e-001</v>
      </c>
      <c r="L1355" s="44">
        <v>1.0926315486226824e-001</v>
      </c>
      <c r="M1355" s="44">
        <v>1.3225513982344478e-001</v>
      </c>
      <c r="N1355" s="44">
        <v>1.87512591017971e-001</v>
      </c>
      <c r="O1355" s="44">
        <v>2.1591529016704644e-001</v>
      </c>
      <c r="P1355" s="44">
        <v>2.6919672500648696e-001</v>
      </c>
      <c r="Q1355" s="44">
        <v>2.6943368466795928e-001</v>
      </c>
    </row>
    <row r="1356" spans="1:17" x14ac:dyDescent="0.25">
      <c r="A1356" t="s">
        <v>26</v>
      </c>
      <c r="B1356" t="s">
        <v>45</v>
      </c>
      <c r="C1356" t="s">
        <v>253</v>
      </c>
      <c r="D1356" t="s">
        <v>245</v>
      </c>
      <c r="E1356" t="s">
        <v>35</v>
      </c>
      <c r="F1356" t="s">
        <v>28</v>
      </c>
      <c r="G1356" t="s">
        <v>30</v>
      </c>
      <c r="H1356" s="44">
        <v>0.e+000</v>
      </c>
      <c r="I1356" s="44">
        <v>2.13658494174926e-001</v>
      </c>
      <c r="J1356" s="44">
        <v>4.3819597593182496e-001</v>
      </c>
      <c r="K1356" s="44">
        <v>7.4647618893142144e-001</v>
      </c>
      <c r="L1356" s="44">
        <v>8.0448781031249408e-001</v>
      </c>
      <c r="M1356" s="44">
        <v>1.3744577389170118e+000</v>
      </c>
      <c r="N1356" s="44">
        <v>1.196240276109795e+000</v>
      </c>
      <c r="O1356" s="44">
        <v>1.170762118635309e+000</v>
      </c>
      <c r="P1356" s="44">
        <v>1.2384301755972564e+000</v>
      </c>
      <c r="Q1356" s="44">
        <v>1.6539860910736502e+000</v>
      </c>
    </row>
    <row r="1357" spans="1:17" x14ac:dyDescent="0.25">
      <c r="A1357" t="s">
        <v>26</v>
      </c>
      <c r="B1357" t="s">
        <v>45</v>
      </c>
      <c r="C1357" t="s">
        <v>253</v>
      </c>
      <c r="D1357" t="s">
        <v>245</v>
      </c>
      <c r="E1357" t="s">
        <v>35</v>
      </c>
      <c r="F1357" t="s">
        <v>28</v>
      </c>
      <c r="G1357" t="s">
        <v>31</v>
      </c>
      <c r="H1357" s="44">
        <v>9.22e+002</v>
      </c>
      <c r="I1357" s="44">
        <v>8.58e+002</v>
      </c>
      <c r="J1357" s="44">
        <v>8.07e+002</v>
      </c>
      <c r="K1357" s="44">
        <v>7.94e+002</v>
      </c>
      <c r="L1357" s="44">
        <v>7.69e+002</v>
      </c>
      <c r="M1357" s="44">
        <v>7.6e+002</v>
      </c>
      <c r="N1357" s="44">
        <v>7.37e+002</v>
      </c>
      <c r="O1357" s="44">
        <v>7.27e+002</v>
      </c>
      <c r="P1357" s="44">
        <v>7.18e+002</v>
      </c>
      <c r="Q1357" s="44">
        <v>7.08e+002</v>
      </c>
    </row>
    <row r="1358" spans="1:17" x14ac:dyDescent="0.25">
      <c r="A1358" t="s">
        <v>26</v>
      </c>
      <c r="B1358" t="s">
        <v>45</v>
      </c>
      <c r="C1358" t="s">
        <v>254</v>
      </c>
      <c r="D1358" t="s">
        <v>246</v>
      </c>
      <c r="E1358" t="s">
        <v>33</v>
      </c>
      <c r="F1358" t="s">
        <v>28</v>
      </c>
      <c r="G1358" t="s">
        <v>29</v>
      </c>
      <c r="H1358" s="44">
        <v>6.2067858845295248e-002</v>
      </c>
      <c r="I1358" s="44">
        <v>2.0365204997144624e-001</v>
      </c>
      <c r="J1358" s="44">
        <v>2.1100523407006764e-001</v>
      </c>
      <c r="K1358" s="44">
        <v>4.0591652861747888e-001</v>
      </c>
      <c r="L1358" s="44">
        <v>4.4480156314157488e-001</v>
      </c>
      <c r="M1358" s="44">
        <v>5.3740543040669056e-001</v>
      </c>
      <c r="N1358" s="44">
        <v>5.3740543040669056e-001</v>
      </c>
      <c r="O1358" s="44">
        <v>6.5655721843865192e-001</v>
      </c>
      <c r="P1358" s="44">
        <v>6.5655721843865192e-001</v>
      </c>
      <c r="Q1358" s="44">
        <v>7.7969709412358816e-001</v>
      </c>
    </row>
    <row r="1359" spans="1:17" x14ac:dyDescent="0.25">
      <c r="A1359" t="s">
        <v>26</v>
      </c>
      <c r="B1359" t="s">
        <v>45</v>
      </c>
      <c r="C1359" t="s">
        <v>254</v>
      </c>
      <c r="D1359" t="s">
        <v>246</v>
      </c>
      <c r="E1359" t="s">
        <v>33</v>
      </c>
      <c r="F1359" t="s">
        <v>28</v>
      </c>
      <c r="G1359" t="s">
        <v>30</v>
      </c>
      <c r="H1359" s="44">
        <v>1.551150482853015e+002</v>
      </c>
      <c r="I1359" s="44">
        <v>1.0633946118192352e+002</v>
      </c>
      <c r="J1359" s="44">
        <v>1.689273060749754e+002</v>
      </c>
      <c r="K1359" s="44">
        <v>1.224438091528498e+002</v>
      </c>
      <c r="L1359" s="44">
        <v>1.467077245477214e+002</v>
      </c>
      <c r="M1359" s="44">
        <v>1.537903303005287e+002</v>
      </c>
      <c r="N1359" s="44">
        <v>1.8413695264609276e+002</v>
      </c>
      <c r="O1359" s="44">
        <v>1.7553121046351148e+002</v>
      </c>
      <c r="P1359" s="44">
        <v>1.993280683909368e+002</v>
      </c>
      <c r="Q1359" s="44">
        <v>1.899370335284468e+002</v>
      </c>
    </row>
    <row r="1360" spans="1:17" x14ac:dyDescent="0.25">
      <c r="A1360" t="s">
        <v>26</v>
      </c>
      <c r="B1360" t="s">
        <v>45</v>
      </c>
      <c r="C1360" t="s">
        <v>254</v>
      </c>
      <c r="D1360" t="s">
        <v>246</v>
      </c>
      <c r="E1360" t="s">
        <v>33</v>
      </c>
      <c r="F1360" t="s">
        <v>28</v>
      </c>
      <c r="G1360" t="s">
        <v>31</v>
      </c>
      <c r="H1360" s="44">
        <v>7.05e+002</v>
      </c>
      <c r="I1360" s="44">
        <v>6.56e+002</v>
      </c>
      <c r="J1360" s="44">
        <v>6.34e+002</v>
      </c>
      <c r="K1360" s="44">
        <v>6.17e+002</v>
      </c>
      <c r="L1360" s="44">
        <v>6.04e+002</v>
      </c>
      <c r="M1360" s="44">
        <v>5.95e+002</v>
      </c>
      <c r="N1360" s="44">
        <v>5.86e+002</v>
      </c>
      <c r="O1360" s="44">
        <v>5.75e+002</v>
      </c>
      <c r="P1360" s="44">
        <v>5.64e+002</v>
      </c>
      <c r="Q1360" s="44">
        <v>5.54e+002</v>
      </c>
    </row>
    <row r="1361" spans="1:17" x14ac:dyDescent="0.25">
      <c r="A1361" t="s">
        <v>26</v>
      </c>
      <c r="B1361" t="s">
        <v>45</v>
      </c>
      <c r="C1361" t="s">
        <v>255</v>
      </c>
      <c r="D1361" t="s">
        <v>246</v>
      </c>
      <c r="E1361" t="s">
        <v>34</v>
      </c>
      <c r="F1361" t="s">
        <v>28</v>
      </c>
      <c r="G1361" t="s">
        <v>29</v>
      </c>
      <c r="H1361" s="44">
        <v>0.e+000</v>
      </c>
      <c r="I1361" s="44">
        <v>0.e+000</v>
      </c>
      <c r="J1361" s="44">
        <v>0.e+000</v>
      </c>
      <c r="K1361" s="44">
        <v>4.7793974984154912e-003</v>
      </c>
      <c r="L1361" s="44">
        <v>4.7793974984154912e-003</v>
      </c>
      <c r="M1361" s="44">
        <v>4.7793974984154912e-003</v>
      </c>
      <c r="N1361" s="44">
        <v>4.7793974984154912e-003</v>
      </c>
      <c r="O1361" s="44">
        <v>4.7793974984154912e-003</v>
      </c>
      <c r="P1361" s="44">
        <v>3.9217575765415008e-001</v>
      </c>
      <c r="Q1361" s="44">
        <v>6.1206684689112808e-001</v>
      </c>
    </row>
    <row r="1362" spans="1:17" x14ac:dyDescent="0.25">
      <c r="A1362" t="s">
        <v>26</v>
      </c>
      <c r="B1362" t="s">
        <v>45</v>
      </c>
      <c r="C1362" t="s">
        <v>255</v>
      </c>
      <c r="D1362" t="s">
        <v>246</v>
      </c>
      <c r="E1362" t="s">
        <v>34</v>
      </c>
      <c r="F1362" t="s">
        <v>28</v>
      </c>
      <c r="G1362" t="s">
        <v>30</v>
      </c>
      <c r="K1362" s="44">
        <v>2.8909448917456024e+004</v>
      </c>
      <c r="L1362" s="44">
        <v>3.626051792963464e+004</v>
      </c>
      <c r="M1362" s="44">
        <v>4.555275541271988e+004</v>
      </c>
      <c r="N1362" s="44">
        <v>5.3777859269282816e+004</v>
      </c>
      <c r="O1362" s="44">
        <v>6.250810351826792e+004</v>
      </c>
      <c r="P1362" s="44">
        <v>8.7141062270156144e+002</v>
      </c>
      <c r="Q1362" s="44">
        <v>6.270594945001532e+002</v>
      </c>
    </row>
    <row r="1363" spans="1:17" x14ac:dyDescent="0.25">
      <c r="A1363" t="s">
        <v>26</v>
      </c>
      <c r="B1363" t="s">
        <v>45</v>
      </c>
      <c r="C1363" t="s">
        <v>255</v>
      </c>
      <c r="D1363" t="s">
        <v>246</v>
      </c>
      <c r="E1363" t="s">
        <v>34</v>
      </c>
      <c r="F1363" t="s">
        <v>28</v>
      </c>
      <c r="G1363" t="s">
        <v>31</v>
      </c>
      <c r="H1363" s="44">
        <v>6.89e+002</v>
      </c>
      <c r="I1363" s="44">
        <v>6.51e+002</v>
      </c>
      <c r="J1363" s="44">
        <v>6.26e+002</v>
      </c>
      <c r="K1363" s="44">
        <v>6.05e+002</v>
      </c>
      <c r="L1363" s="44">
        <v>5.88e+002</v>
      </c>
      <c r="M1363" s="44">
        <v>5.75e+002</v>
      </c>
      <c r="N1363" s="44">
        <v>5.64e+002</v>
      </c>
      <c r="O1363" s="44">
        <v>5.51e+002</v>
      </c>
      <c r="P1363" s="44">
        <v>5.4e+002</v>
      </c>
      <c r="Q1363" s="44">
        <v>5.29e+002</v>
      </c>
    </row>
    <row r="1364" spans="1:17" x14ac:dyDescent="0.25">
      <c r="A1364" t="s">
        <v>26</v>
      </c>
      <c r="B1364" t="s">
        <v>45</v>
      </c>
      <c r="C1364" t="s">
        <v>256</v>
      </c>
      <c r="D1364" t="s">
        <v>246</v>
      </c>
      <c r="E1364" t="s">
        <v>35</v>
      </c>
      <c r="F1364" t="s">
        <v>28</v>
      </c>
      <c r="G1364" t="s">
        <v>29</v>
      </c>
      <c r="H1364" s="44">
        <v>0.e+000</v>
      </c>
      <c r="I1364" s="44">
        <v>0.e+000</v>
      </c>
      <c r="J1364" s="44">
        <v>3.596907687347374e-002</v>
      </c>
      <c r="K1364" s="44">
        <v>5.9121388208868416e-002</v>
      </c>
      <c r="L1364" s="44">
        <v>1.0316619537553562e-001</v>
      </c>
      <c r="M1364" s="44">
        <v>1.543233446015606e-001</v>
      </c>
      <c r="N1364" s="44">
        <v>1.966699540101932e-001</v>
      </c>
      <c r="O1364" s="44">
        <v>1.9881770424612576e-001</v>
      </c>
      <c r="P1364" s="44">
        <v>1.9881770424612576e-001</v>
      </c>
      <c r="Q1364" s="44">
        <v>2.326806428270408e-001</v>
      </c>
    </row>
    <row r="1365" spans="1:17" x14ac:dyDescent="0.25">
      <c r="A1365" t="s">
        <v>26</v>
      </c>
      <c r="B1365" t="s">
        <v>45</v>
      </c>
      <c r="C1365" t="s">
        <v>256</v>
      </c>
      <c r="D1365" t="s">
        <v>246</v>
      </c>
      <c r="E1365" t="s">
        <v>35</v>
      </c>
      <c r="F1365" t="s">
        <v>28</v>
      </c>
      <c r="G1365" t="s">
        <v>30</v>
      </c>
      <c r="J1365" s="44">
        <v>6.1437564326575568e-001</v>
      </c>
      <c r="K1365" s="44">
        <v>9.1245212680753152e-001</v>
      </c>
      <c r="L1365" s="44">
        <v>7.8616124765466688e-001</v>
      </c>
      <c r="M1365" s="44">
        <v>5.3676837721512624e-001</v>
      </c>
      <c r="N1365" s="44">
        <v>5.4177698754508e-001</v>
      </c>
      <c r="O1365" s="44">
        <v>1.1520636320530372e+000</v>
      </c>
      <c r="P1365" s="44">
        <v>1.5952773942671388e+000</v>
      </c>
      <c r="Q1365" s="44">
        <v>1.585710788258662e+000</v>
      </c>
    </row>
    <row r="1366" spans="1:17" x14ac:dyDescent="0.25">
      <c r="A1366" t="s">
        <v>26</v>
      </c>
      <c r="B1366" t="s">
        <v>45</v>
      </c>
      <c r="C1366" t="s">
        <v>256</v>
      </c>
      <c r="D1366" t="s">
        <v>246</v>
      </c>
      <c r="E1366" t="s">
        <v>35</v>
      </c>
      <c r="F1366" t="s">
        <v>28</v>
      </c>
      <c r="G1366" t="s">
        <v>31</v>
      </c>
      <c r="H1366" s="44">
        <v>1.001e+003</v>
      </c>
      <c r="I1366" s="44">
        <v>8.76e+002</v>
      </c>
      <c r="J1366" s="44">
        <v>8.08e+002</v>
      </c>
      <c r="K1366" s="44">
        <v>7.84e+002</v>
      </c>
      <c r="L1366" s="44">
        <v>7.6e+002</v>
      </c>
      <c r="M1366" s="44">
        <v>7.51e+002</v>
      </c>
      <c r="N1366" s="44">
        <v>7.4e+002</v>
      </c>
      <c r="O1366" s="44">
        <v>7.3e+002</v>
      </c>
      <c r="P1366" s="44">
        <v>7.25e+002</v>
      </c>
      <c r="Q1366" s="44">
        <v>7.11e+002</v>
      </c>
    </row>
    <row r="1367" spans="1:17" x14ac:dyDescent="0.25">
      <c r="A1367" t="s">
        <v>26</v>
      </c>
      <c r="B1367" t="s">
        <v>45</v>
      </c>
      <c r="C1367" t="s">
        <v>257</v>
      </c>
      <c r="D1367" t="s">
        <v>247</v>
      </c>
      <c r="E1367" t="s">
        <v>33</v>
      </c>
      <c r="F1367" t="s">
        <v>28</v>
      </c>
      <c r="G1367" t="s">
        <v>29</v>
      </c>
      <c r="H1367" s="44">
        <v>1.7253600410703514e-001</v>
      </c>
      <c r="I1367" s="44">
        <v>2.288276035990596e-001</v>
      </c>
      <c r="J1367" s="44">
        <v>2.3297066532167276e-001</v>
      </c>
      <c r="K1367" s="44">
        <v>2.6183924920516256e-001</v>
      </c>
      <c r="L1367" s="44">
        <v>2.6183924920516256e-001</v>
      </c>
      <c r="M1367" s="44">
        <v>2.6183924920516256e-001</v>
      </c>
      <c r="N1367" s="44">
        <v>5.1177395094975192e-001</v>
      </c>
      <c r="O1367" s="44">
        <v>5.122197804177288e-001</v>
      </c>
      <c r="P1367" s="44">
        <v>5.122197804177288e-001</v>
      </c>
      <c r="Q1367" s="44">
        <v>5.124471984796764e-001</v>
      </c>
    </row>
    <row r="1368" spans="1:17" x14ac:dyDescent="0.25">
      <c r="A1368" t="s">
        <v>26</v>
      </c>
      <c r="B1368" t="s">
        <v>45</v>
      </c>
      <c r="C1368" t="s">
        <v>257</v>
      </c>
      <c r="D1368" t="s">
        <v>247</v>
      </c>
      <c r="E1368" t="s">
        <v>33</v>
      </c>
      <c r="F1368" t="s">
        <v>28</v>
      </c>
      <c r="G1368" t="s">
        <v>30</v>
      </c>
      <c r="H1368" s="44">
        <v>2.7286580273014376e+001</v>
      </c>
      <c r="I1368" s="44">
        <v>5.2521559443449512e+001</v>
      </c>
      <c r="J1368" s="44">
        <v>8.3457350723909296e+001</v>
      </c>
      <c r="K1368" s="44">
        <v>1.030817675234549e+002</v>
      </c>
      <c r="L1368" s="44">
        <v>1.3453176408368948e+002</v>
      </c>
      <c r="M1368" s="44">
        <v>1.678250427820822e+002</v>
      </c>
      <c r="N1368" s="44">
        <v>1.024920551989335e+002</v>
      </c>
      <c r="O1368" s="44">
        <v>1.1941468558366484e+002</v>
      </c>
      <c r="P1368" s="44">
        <v>1.3680772358617048e+002</v>
      </c>
      <c r="Q1368" s="44">
        <v>1.5446042265341456e+002</v>
      </c>
    </row>
    <row r="1369" spans="1:17" x14ac:dyDescent="0.25">
      <c r="A1369" t="s">
        <v>26</v>
      </c>
      <c r="B1369" t="s">
        <v>45</v>
      </c>
      <c r="C1369" t="s">
        <v>257</v>
      </c>
      <c r="D1369" t="s">
        <v>247</v>
      </c>
      <c r="E1369" t="s">
        <v>33</v>
      </c>
      <c r="F1369" t="s">
        <v>28</v>
      </c>
      <c r="G1369" t="s">
        <v>31</v>
      </c>
      <c r="H1369" s="44">
        <v>7.1e+002</v>
      </c>
      <c r="I1369" s="44">
        <v>6.72e+002</v>
      </c>
      <c r="J1369" s="44">
        <v>6.45e+002</v>
      </c>
      <c r="K1369" s="44">
        <v>6.28e+002</v>
      </c>
      <c r="L1369" s="44">
        <v>6.13e+002</v>
      </c>
      <c r="M1369" s="44">
        <v>6.03e+002</v>
      </c>
      <c r="N1369" s="44">
        <v>5.92e+002</v>
      </c>
      <c r="O1369" s="44">
        <v>5.82e+002</v>
      </c>
      <c r="P1369" s="44">
        <v>5.7e+002</v>
      </c>
      <c r="Q1369" s="44">
        <v>5.62e+002</v>
      </c>
    </row>
    <row r="1370" spans="1:17" x14ac:dyDescent="0.25">
      <c r="A1370" t="s">
        <v>26</v>
      </c>
      <c r="B1370" t="s">
        <v>45</v>
      </c>
      <c r="C1370" t="s">
        <v>258</v>
      </c>
      <c r="D1370" t="s">
        <v>247</v>
      </c>
      <c r="E1370" t="s">
        <v>34</v>
      </c>
      <c r="F1370" t="s">
        <v>28</v>
      </c>
      <c r="G1370" t="s">
        <v>29</v>
      </c>
      <c r="H1370" s="44">
        <v>1.224233706214516e-001</v>
      </c>
      <c r="I1370" s="44">
        <v>1.224233706214516e-001</v>
      </c>
      <c r="J1370" s="44">
        <v>1.224233706214516e-001</v>
      </c>
      <c r="K1370" s="44">
        <v>1.530292132768145e-001</v>
      </c>
      <c r="L1370" s="44">
        <v>6.73328538417984e-001</v>
      </c>
      <c r="M1370" s="44">
        <v>6.73328538417984e-001</v>
      </c>
      <c r="N1370" s="44">
        <v>6.73328538417984e-001</v>
      </c>
      <c r="O1370" s="44">
        <v>6.9367836319953512e-001</v>
      </c>
      <c r="P1370" s="44">
        <v>6.9367836319953512e-001</v>
      </c>
      <c r="Q1370" s="44">
        <v>7.0132676327911016e-001</v>
      </c>
    </row>
    <row r="1371" spans="1:17" x14ac:dyDescent="0.25">
      <c r="A1371" t="s">
        <v>26</v>
      </c>
      <c r="B1371" t="s">
        <v>45</v>
      </c>
      <c r="C1371" t="s">
        <v>258</v>
      </c>
      <c r="D1371" t="s">
        <v>247</v>
      </c>
      <c r="E1371" t="s">
        <v>34</v>
      </c>
      <c r="F1371" t="s">
        <v>28</v>
      </c>
      <c r="G1371" t="s">
        <v>30</v>
      </c>
      <c r="H1371" s="44">
        <v>1.3111430625000002e+002</v>
      </c>
      <c r="I1371" s="44">
        <v>2.7903658749999996e+002</v>
      </c>
      <c r="J1371" s="44">
        <v>4.31484325e+002</v>
      </c>
      <c r="K1371" s="44">
        <v>4.83831465e+002</v>
      </c>
      <c r="L1371" s="44">
        <v>1.3965563522727276e+002</v>
      </c>
      <c r="M1371" s="44">
        <v>1.7181786704545446e+002</v>
      </c>
      <c r="N1371" s="44">
        <v>2.0454829431818184e+002</v>
      </c>
      <c r="O1371" s="44">
        <v>2.30132770274742e+002</v>
      </c>
      <c r="P1371" s="44">
        <v>2.615903357173428e+002</v>
      </c>
      <c r="Q1371" s="44">
        <v>2.9050030547942824e+002</v>
      </c>
    </row>
    <row r="1372" spans="1:17" x14ac:dyDescent="0.25">
      <c r="A1372" t="s">
        <v>26</v>
      </c>
      <c r="B1372" t="s">
        <v>45</v>
      </c>
      <c r="C1372" t="s">
        <v>258</v>
      </c>
      <c r="D1372" t="s">
        <v>247</v>
      </c>
      <c r="E1372" t="s">
        <v>34</v>
      </c>
      <c r="F1372" t="s">
        <v>28</v>
      </c>
      <c r="G1372" t="s">
        <v>31</v>
      </c>
      <c r="H1372" s="44">
        <v>6.98e+002</v>
      </c>
      <c r="I1372" s="44">
        <v>6.5e+002</v>
      </c>
      <c r="J1372" s="44">
        <v>6.22e+002</v>
      </c>
      <c r="K1372" s="44">
        <v>6.07e+002</v>
      </c>
      <c r="L1372" s="44">
        <v>5.92e+002</v>
      </c>
      <c r="M1372" s="44">
        <v>5.78e+002</v>
      </c>
      <c r="N1372" s="44">
        <v>5.66e+002</v>
      </c>
      <c r="O1372" s="44">
        <v>5.53e+002</v>
      </c>
      <c r="P1372" s="44">
        <v>5.42e+002</v>
      </c>
      <c r="Q1372" s="44">
        <v>5.31e+002</v>
      </c>
    </row>
    <row r="1373" spans="1:17" x14ac:dyDescent="0.25">
      <c r="A1373" t="s">
        <v>26</v>
      </c>
      <c r="B1373" t="s">
        <v>45</v>
      </c>
      <c r="C1373" t="s">
        <v>259</v>
      </c>
      <c r="D1373" t="s">
        <v>247</v>
      </c>
      <c r="E1373" t="s">
        <v>35</v>
      </c>
      <c r="F1373" t="s">
        <v>28</v>
      </c>
      <c r="G1373" t="s">
        <v>29</v>
      </c>
      <c r="H1373" s="44">
        <v>1.7694281738970412e-003</v>
      </c>
      <c r="I1373" s="44">
        <v>3.3815836736042008e-002</v>
      </c>
      <c r="J1373" s="44">
        <v>9.610678616991344e-002</v>
      </c>
      <c r="K1373" s="44">
        <v>1.1062494433673872e-001</v>
      </c>
      <c r="L1373" s="44">
        <v>1.1143888129673136e-001</v>
      </c>
      <c r="M1373" s="44">
        <v>1.2197700569107084e-001</v>
      </c>
      <c r="N1373" s="44">
        <v>1.4568616360250854e-001</v>
      </c>
      <c r="O1373" s="44">
        <v>1.8166247213887888e-001</v>
      </c>
      <c r="P1373" s="44">
        <v>1.823366242731336e-001</v>
      </c>
      <c r="Q1373" s="44">
        <v>1.9585859437805484e-001</v>
      </c>
    </row>
    <row r="1374" spans="1:17" x14ac:dyDescent="0.25">
      <c r="A1374" t="s">
        <v>26</v>
      </c>
      <c r="B1374" t="s">
        <v>45</v>
      </c>
      <c r="C1374" t="s">
        <v>259</v>
      </c>
      <c r="D1374" t="s">
        <v>247</v>
      </c>
      <c r="E1374" t="s">
        <v>35</v>
      </c>
      <c r="F1374" t="s">
        <v>28</v>
      </c>
      <c r="G1374" t="s">
        <v>30</v>
      </c>
      <c r="H1374" s="44">
        <v>0.e+000</v>
      </c>
      <c r="I1374" s="44">
        <v>6.2927433350484456e-001</v>
      </c>
      <c r="J1374" s="44">
        <v>6.4107324228039448e-001</v>
      </c>
      <c r="K1374" s="44">
        <v>1.1615585371120252e+000</v>
      </c>
      <c r="L1374" s="44">
        <v>1.4012691826262764e+000</v>
      </c>
      <c r="M1374" s="44">
        <v>2.1110936498918088e+000</v>
      </c>
      <c r="N1374" s="44">
        <v>2.3629858444447596e+000</v>
      </c>
      <c r="O1374" s="44">
        <v>2.2963454782761156e+000</v>
      </c>
      <c r="P1374" s="44">
        <v>2.7619984149832608e+000</v>
      </c>
      <c r="Q1374" s="44">
        <v>3.1040319690668556e+000</v>
      </c>
    </row>
    <row r="1375" spans="1:17" x14ac:dyDescent="0.25">
      <c r="A1375" t="s">
        <v>26</v>
      </c>
      <c r="B1375" t="s">
        <v>45</v>
      </c>
      <c r="C1375" t="s">
        <v>259</v>
      </c>
      <c r="D1375" t="s">
        <v>247</v>
      </c>
      <c r="E1375" t="s">
        <v>35</v>
      </c>
      <c r="F1375" t="s">
        <v>28</v>
      </c>
      <c r="G1375" t="s">
        <v>31</v>
      </c>
      <c r="H1375" s="44">
        <v>8.9e+002</v>
      </c>
      <c r="I1375" s="44">
        <v>8.29e+002</v>
      </c>
      <c r="J1375" s="44">
        <v>7.79e+002</v>
      </c>
      <c r="K1375" s="44">
        <v>7.66e+002</v>
      </c>
      <c r="L1375" s="44">
        <v>7.6e+002</v>
      </c>
      <c r="M1375" s="44">
        <v>7.39e+002</v>
      </c>
      <c r="N1375" s="44">
        <v>7.23e+002</v>
      </c>
      <c r="O1375" s="44">
        <v>7.17e+002</v>
      </c>
      <c r="P1375" s="44">
        <v>7.08e+002</v>
      </c>
      <c r="Q1375" s="44">
        <v>6.96e+002</v>
      </c>
    </row>
    <row r="1376" spans="1:17" x14ac:dyDescent="0.25">
      <c r="A1376" t="s">
        <v>26</v>
      </c>
      <c r="B1376" t="s">
        <v>45</v>
      </c>
      <c r="C1376" t="s">
        <v>248</v>
      </c>
      <c r="D1376" t="s">
        <v>244</v>
      </c>
      <c r="E1376" t="s">
        <v>33</v>
      </c>
      <c r="F1376" t="s">
        <v>28</v>
      </c>
      <c r="G1376" t="s">
        <v>29</v>
      </c>
      <c r="H1376" s="44">
        <v>0.e+000</v>
      </c>
      <c r="I1376" s="44">
        <v>2.2681979586974688e-002</v>
      </c>
      <c r="J1376" s="44">
        <v>2.4012343111265736e-001</v>
      </c>
      <c r="K1376" s="44">
        <v>3.8335116983500928e-001</v>
      </c>
      <c r="L1376" s="44">
        <v>4.589829790613336e-001</v>
      </c>
      <c r="M1376" s="44">
        <v>5.2582637205555912e-001</v>
      </c>
      <c r="N1376" s="44">
        <v>6.9674669772612944e-001</v>
      </c>
      <c r="O1376" s="44">
        <v>7.0052828818744576e-001</v>
      </c>
      <c r="P1376" s="44">
        <v>7.1186549639047184e-001</v>
      </c>
      <c r="Q1376" s="44">
        <v>7.5874209174894784e-001</v>
      </c>
    </row>
    <row r="1377" spans="1:17" x14ac:dyDescent="0.25">
      <c r="A1377" t="s">
        <v>26</v>
      </c>
      <c r="B1377" t="s">
        <v>45</v>
      </c>
      <c r="C1377" t="s">
        <v>248</v>
      </c>
      <c r="D1377" t="s">
        <v>244</v>
      </c>
      <c r="E1377" t="s">
        <v>33</v>
      </c>
      <c r="F1377" t="s">
        <v>28</v>
      </c>
      <c r="G1377" t="s">
        <v>30</v>
      </c>
      <c r="I1377" s="44">
        <v>1.7104729909969984e+003</v>
      </c>
      <c r="J1377" s="44">
        <v>2.713346404611168e+002</v>
      </c>
      <c r="K1377" s="44">
        <v>2.3329366300691504e+002</v>
      </c>
      <c r="L1377" s="44">
        <v>2.5728579667636128e+002</v>
      </c>
      <c r="M1377" s="44">
        <v>2.8013826780487456e+002</v>
      </c>
      <c r="N1377" s="44">
        <v>2.5465269719452688e+002</v>
      </c>
      <c r="O1377" s="44">
        <v>2.9500400006477836e+002</v>
      </c>
      <c r="P1377" s="44">
        <v>3.30585152328083e+002</v>
      </c>
      <c r="Q1377" s="44">
        <v>3.508990809455694e+002</v>
      </c>
    </row>
    <row r="1378" spans="1:17" x14ac:dyDescent="0.25">
      <c r="A1378" t="s">
        <v>26</v>
      </c>
      <c r="B1378" t="s">
        <v>45</v>
      </c>
      <c r="C1378" t="s">
        <v>248</v>
      </c>
      <c r="D1378" t="s">
        <v>244</v>
      </c>
      <c r="E1378" t="s">
        <v>33</v>
      </c>
      <c r="F1378" t="s">
        <v>28</v>
      </c>
      <c r="G1378" t="s">
        <v>31</v>
      </c>
      <c r="H1378" s="44">
        <v>7.14e+002</v>
      </c>
      <c r="I1378" s="44">
        <v>6.75e+002</v>
      </c>
      <c r="J1378" s="44">
        <v>6.45e+002</v>
      </c>
      <c r="K1378" s="44">
        <v>6.28e+002</v>
      </c>
      <c r="L1378" s="44">
        <v>6.13e+002</v>
      </c>
      <c r="M1378" s="44">
        <v>6.01e+002</v>
      </c>
      <c r="N1378" s="44">
        <v>5.89e+002</v>
      </c>
      <c r="O1378" s="44">
        <v>5.8e+002</v>
      </c>
      <c r="P1378" s="44">
        <v>5.72e+002</v>
      </c>
      <c r="Q1378" s="44">
        <v>5.62e+002</v>
      </c>
    </row>
    <row r="1379" spans="1:17" x14ac:dyDescent="0.25">
      <c r="A1379" t="s">
        <v>26</v>
      </c>
      <c r="B1379" t="s">
        <v>45</v>
      </c>
      <c r="C1379" t="s">
        <v>249</v>
      </c>
      <c r="D1379" t="s">
        <v>244</v>
      </c>
      <c r="E1379" t="s">
        <v>34</v>
      </c>
      <c r="F1379" t="s">
        <v>28</v>
      </c>
      <c r="G1379" t="s">
        <v>29</v>
      </c>
      <c r="H1379" s="44">
        <v>0.e+000</v>
      </c>
      <c r="I1379" s="44">
        <v>0.e+000</v>
      </c>
      <c r="J1379" s="44">
        <v>0.e+000</v>
      </c>
      <c r="K1379" s="44">
        <v>0.e+000</v>
      </c>
      <c r="L1379" s="44">
        <v>0.e+000</v>
      </c>
      <c r="M1379" s="44">
        <v>0.e+000</v>
      </c>
      <c r="N1379" s="44">
        <v>0.e+000</v>
      </c>
      <c r="O1379" s="44">
        <v>0.e+000</v>
      </c>
      <c r="P1379" s="44">
        <v>0.e+000</v>
      </c>
      <c r="Q1379" s="44">
        <v>0.e+000</v>
      </c>
    </row>
    <row r="1380" spans="1:17" x14ac:dyDescent="0.25">
      <c r="A1380" t="s">
        <v>26</v>
      </c>
      <c r="B1380" t="s">
        <v>45</v>
      </c>
      <c r="C1380" t="s">
        <v>249</v>
      </c>
      <c r="D1380" t="s">
        <v>244</v>
      </c>
      <c r="E1380" t="s">
        <v>34</v>
      </c>
      <c r="F1380" t="s">
        <v>28</v>
      </c>
      <c r="G1380" t="s">
        <v>30</v>
      </c>
    </row>
    <row r="1381" spans="1:17" x14ac:dyDescent="0.25">
      <c r="A1381" t="s">
        <v>26</v>
      </c>
      <c r="B1381" t="s">
        <v>45</v>
      </c>
      <c r="C1381" t="s">
        <v>249</v>
      </c>
      <c r="D1381" t="s">
        <v>244</v>
      </c>
      <c r="E1381" t="s">
        <v>34</v>
      </c>
      <c r="F1381" t="s">
        <v>28</v>
      </c>
      <c r="G1381" t="s">
        <v>31</v>
      </c>
      <c r="H1381" s="44">
        <v>8.02e+002</v>
      </c>
      <c r="I1381" s="44">
        <v>8.02e+002</v>
      </c>
      <c r="J1381" s="44">
        <v>8.02e+002</v>
      </c>
      <c r="K1381" s="44">
        <v>8.02e+002</v>
      </c>
      <c r="L1381" s="44">
        <v>8.02e+002</v>
      </c>
      <c r="M1381" s="44">
        <v>8.02e+002</v>
      </c>
      <c r="N1381" s="44">
        <v>8.02e+002</v>
      </c>
      <c r="O1381" s="44">
        <v>8.02e+002</v>
      </c>
      <c r="P1381" s="44">
        <v>8.02e+002</v>
      </c>
      <c r="Q1381" s="44">
        <v>8.02e+002</v>
      </c>
    </row>
    <row r="1382" spans="1:17" x14ac:dyDescent="0.25">
      <c r="A1382" t="s">
        <v>26</v>
      </c>
      <c r="B1382" t="s">
        <v>45</v>
      </c>
      <c r="C1382" t="s">
        <v>250</v>
      </c>
      <c r="D1382" t="s">
        <v>244</v>
      </c>
      <c r="E1382" t="s">
        <v>35</v>
      </c>
      <c r="F1382" t="s">
        <v>28</v>
      </c>
      <c r="G1382" t="s">
        <v>29</v>
      </c>
      <c r="H1382" s="44">
        <v>9.7657569916734624e-003</v>
      </c>
      <c r="I1382" s="44">
        <v>3.9590408592262336e-002</v>
      </c>
      <c r="J1382" s="44">
        <v>4.979721228735424e-002</v>
      </c>
      <c r="K1382" s="44">
        <v>7.9484117630130624e-002</v>
      </c>
      <c r="L1382" s="44">
        <v>9.5851347860066624e-002</v>
      </c>
      <c r="M1382" s="44">
        <v>1.53671794642964e-001</v>
      </c>
      <c r="N1382" s="44">
        <v>1.53671794642964e-001</v>
      </c>
      <c r="O1382" s="44">
        <v>1.5715586959115548e-001</v>
      </c>
      <c r="P1382" s="44">
        <v>1.8238509908838484e-001</v>
      </c>
      <c r="Q1382" s="44">
        <v>2.816771932615566e-001</v>
      </c>
    </row>
    <row r="1383" spans="1:17" x14ac:dyDescent="0.25">
      <c r="A1383" t="s">
        <v>26</v>
      </c>
      <c r="B1383" t="s">
        <v>45</v>
      </c>
      <c r="C1383" t="s">
        <v>250</v>
      </c>
      <c r="D1383" t="s">
        <v>244</v>
      </c>
      <c r="E1383" t="s">
        <v>35</v>
      </c>
      <c r="F1383" t="s">
        <v>28</v>
      </c>
      <c r="G1383" t="s">
        <v>30</v>
      </c>
      <c r="H1383" s="44">
        <v>9.8556386994238752e-001</v>
      </c>
      <c r="I1383" s="44">
        <v>3.1433775186011e+000</v>
      </c>
      <c r="J1383" s="44">
        <v>3.4285769942534328e+000</v>
      </c>
      <c r="K1383" s="44">
        <v>2.3980823054642496e+000</v>
      </c>
      <c r="L1383" s="44">
        <v>3.2913397248628696e+000</v>
      </c>
      <c r="M1383" s="44">
        <v>2.51895836314208e+000</v>
      </c>
      <c r="N1383" s="44">
        <v>3.2204704030703712e+000</v>
      </c>
      <c r="O1383" s="44">
        <v>3.570128820003826e+000</v>
      </c>
      <c r="P1383" s="44">
        <v>3.6860059001652336e+000</v>
      </c>
      <c r="Q1383" s="44">
        <v>2.556562935140342e+000</v>
      </c>
    </row>
    <row r="1384" spans="1:17" x14ac:dyDescent="0.25">
      <c r="A1384" t="s">
        <v>26</v>
      </c>
      <c r="B1384" t="s">
        <v>45</v>
      </c>
      <c r="C1384" t="s">
        <v>250</v>
      </c>
      <c r="D1384" t="s">
        <v>244</v>
      </c>
      <c r="E1384" t="s">
        <v>35</v>
      </c>
      <c r="F1384" t="s">
        <v>28</v>
      </c>
      <c r="G1384" t="s">
        <v>31</v>
      </c>
      <c r="H1384" s="44">
        <v>8.29e+002</v>
      </c>
      <c r="I1384" s="44">
        <v>8.08e+002</v>
      </c>
      <c r="J1384" s="44">
        <v>7.72e+002</v>
      </c>
      <c r="K1384" s="44">
        <v>7.58e+002</v>
      </c>
      <c r="L1384" s="44">
        <v>7.33e+002</v>
      </c>
      <c r="M1384" s="44">
        <v>7.26e+002</v>
      </c>
      <c r="N1384" s="44">
        <v>7.17e+002</v>
      </c>
      <c r="O1384" s="44">
        <v>7.06e+002</v>
      </c>
      <c r="P1384" s="44">
        <v>6.99e+002</v>
      </c>
      <c r="Q1384" s="44">
        <v>6.92e+002</v>
      </c>
    </row>
    <row r="1385" spans="1:17" x14ac:dyDescent="0.25">
      <c r="A1385" t="s">
        <v>26</v>
      </c>
      <c r="B1385" t="s">
        <v>45</v>
      </c>
      <c r="C1385" t="s">
        <v>268</v>
      </c>
      <c r="D1385" t="s">
        <v>265</v>
      </c>
      <c r="E1385" t="s">
        <v>33</v>
      </c>
      <c r="F1385" t="s">
        <v>28</v>
      </c>
      <c r="G1385" t="s">
        <v>29</v>
      </c>
      <c r="H1385" s="44">
        <v>6.5787411943950864e-002</v>
      </c>
      <c r="I1385" s="44">
        <v>4.0425269460678576e-001</v>
      </c>
      <c r="J1385" s="44">
        <v>4.1124717037116064e-001</v>
      </c>
      <c r="K1385" s="44">
        <v>4.2006861120649712e-001</v>
      </c>
      <c r="L1385" s="44">
        <v>4.5340738987367928e-001</v>
      </c>
      <c r="M1385" s="44">
        <v>4.5420752056169136e-001</v>
      </c>
      <c r="N1385" s="44">
        <v>4.5420752056169136e-001</v>
      </c>
      <c r="O1385" s="44">
        <v>4.5852489239909184e-001</v>
      </c>
      <c r="P1385" s="44">
        <v>4.8185536971038592e-001</v>
      </c>
      <c r="Q1385" s="44">
        <v>4.9017339498784784e-001</v>
      </c>
    </row>
    <row r="1386" spans="1:17" x14ac:dyDescent="0.25">
      <c r="A1386" t="s">
        <v>26</v>
      </c>
      <c r="B1386" t="s">
        <v>45</v>
      </c>
      <c r="C1386" t="s">
        <v>268</v>
      </c>
      <c r="D1386" t="s">
        <v>265</v>
      </c>
      <c r="E1386" t="s">
        <v>33</v>
      </c>
      <c r="F1386" t="s">
        <v>28</v>
      </c>
      <c r="G1386" t="s">
        <v>30</v>
      </c>
      <c r="H1386" s="44">
        <v>1.0632260680079056e+002</v>
      </c>
      <c r="I1386" s="44">
        <v>3.7794305024081272e+001</v>
      </c>
      <c r="J1386" s="44">
        <v>6.0538989412584912e+001</v>
      </c>
      <c r="K1386" s="44">
        <v>8.4286767857142848e+001</v>
      </c>
      <c r="L1386" s="44">
        <v>1.0330972794117644e+002</v>
      </c>
      <c r="M1386" s="44">
        <v>1.2801029616852612e+002</v>
      </c>
      <c r="N1386" s="44">
        <v>1.5165389019377564e+002</v>
      </c>
      <c r="O1386" s="44">
        <v>1.7572239066419456e+002</v>
      </c>
      <c r="P1386" s="44">
        <v>1.9216250787017496e+002</v>
      </c>
      <c r="Q1386" s="44">
        <v>2.1211158418804588e+002</v>
      </c>
    </row>
    <row r="1387" spans="1:17" x14ac:dyDescent="0.25">
      <c r="A1387" t="s">
        <v>26</v>
      </c>
      <c r="B1387" t="s">
        <v>45</v>
      </c>
      <c r="C1387" t="s">
        <v>268</v>
      </c>
      <c r="D1387" t="s">
        <v>265</v>
      </c>
      <c r="E1387" t="s">
        <v>33</v>
      </c>
      <c r="F1387" t="s">
        <v>28</v>
      </c>
      <c r="G1387" t="s">
        <v>31</v>
      </c>
      <c r="H1387" s="44">
        <v>7.05e+002</v>
      </c>
      <c r="I1387" s="44">
        <v>6.59e+002</v>
      </c>
      <c r="J1387" s="44">
        <v>6.31e+002</v>
      </c>
      <c r="K1387" s="44">
        <v>6.15e+002</v>
      </c>
      <c r="L1387" s="44">
        <v>6.01e+002</v>
      </c>
      <c r="M1387" s="44">
        <v>5.89e+002</v>
      </c>
      <c r="N1387" s="44">
        <v>5.78e+002</v>
      </c>
      <c r="O1387" s="44">
        <v>5.69e+002</v>
      </c>
      <c r="P1387" s="44">
        <v>5.6e+002</v>
      </c>
      <c r="Q1387" s="44">
        <v>5.52e+002</v>
      </c>
    </row>
    <row r="1388" spans="1:17" x14ac:dyDescent="0.25">
      <c r="A1388" t="s">
        <v>26</v>
      </c>
      <c r="B1388" t="s">
        <v>45</v>
      </c>
      <c r="C1388" t="s">
        <v>269</v>
      </c>
      <c r="D1388" t="s">
        <v>265</v>
      </c>
      <c r="E1388" t="s">
        <v>34</v>
      </c>
      <c r="F1388" t="s">
        <v>28</v>
      </c>
      <c r="G1388" t="s">
        <v>29</v>
      </c>
      <c r="H1388" s="44">
        <v>0.e+000</v>
      </c>
      <c r="I1388" s="44">
        <v>4.2438402718776552e-002</v>
      </c>
      <c r="J1388" s="44">
        <v>4.2438402718776552e-002</v>
      </c>
      <c r="K1388" s="44">
        <v>1.711554800339847e-001</v>
      </c>
      <c r="L1388" s="44">
        <v>1.711554800339847e-001</v>
      </c>
      <c r="M1388" s="44">
        <v>1.711554800339847e-001</v>
      </c>
      <c r="N1388" s="44">
        <v>1.711554800339847e-001</v>
      </c>
      <c r="O1388" s="44">
        <v>1.711554800339847e-001</v>
      </c>
      <c r="P1388" s="44">
        <v>1.711554800339847e-001</v>
      </c>
      <c r="Q1388" s="44">
        <v>1.711554800339847e-001</v>
      </c>
    </row>
    <row r="1389" spans="1:17" x14ac:dyDescent="0.25">
      <c r="A1389" t="s">
        <v>26</v>
      </c>
      <c r="B1389" t="s">
        <v>45</v>
      </c>
      <c r="C1389" t="s">
        <v>269</v>
      </c>
      <c r="D1389" t="s">
        <v>265</v>
      </c>
      <c r="E1389" t="s">
        <v>34</v>
      </c>
      <c r="F1389" t="s">
        <v>28</v>
      </c>
      <c r="G1389" t="s">
        <v>30</v>
      </c>
      <c r="I1389" s="44">
        <v>6.2432434934934936e+003</v>
      </c>
      <c r="J1389" s="44">
        <v>1.2410122372372376e+004</v>
      </c>
      <c r="K1389" s="44">
        <v>4.650301005212212e+003</v>
      </c>
      <c r="L1389" s="44">
        <v>6.1962925663936488e+003</v>
      </c>
      <c r="M1389" s="44">
        <v>7.8728447505584496e+003</v>
      </c>
      <c r="N1389" s="44">
        <v>9.5489968974931744e+003</v>
      </c>
      <c r="O1389" s="44">
        <v>1.1265605857532882e+004</v>
      </c>
      <c r="P1389" s="44">
        <v>1.3048541015140232e+004</v>
      </c>
      <c r="Q1389" s="44">
        <v>1.4761257508066516e+004</v>
      </c>
    </row>
    <row r="1390" spans="1:17" x14ac:dyDescent="0.25">
      <c r="A1390" t="s">
        <v>26</v>
      </c>
      <c r="B1390" t="s">
        <v>45</v>
      </c>
      <c r="C1390" t="s">
        <v>269</v>
      </c>
      <c r="D1390" t="s">
        <v>265</v>
      </c>
      <c r="E1390" t="s">
        <v>34</v>
      </c>
      <c r="F1390" t="s">
        <v>28</v>
      </c>
      <c r="G1390" t="s">
        <v>31</v>
      </c>
      <c r="H1390" s="44">
        <v>7.47e+002</v>
      </c>
      <c r="I1390" s="44">
        <v>6.71e+002</v>
      </c>
      <c r="J1390" s="44">
        <v>6.38e+002</v>
      </c>
      <c r="K1390" s="44">
        <v>6.12e+002</v>
      </c>
      <c r="L1390" s="44">
        <v>5.98e+002</v>
      </c>
      <c r="M1390" s="44">
        <v>5.82e+002</v>
      </c>
      <c r="N1390" s="44">
        <v>5.68e+002</v>
      </c>
      <c r="O1390" s="44">
        <v>5.57e+002</v>
      </c>
      <c r="P1390" s="44">
        <v>5.45e+002</v>
      </c>
      <c r="Q1390" s="44">
        <v>5.35e+002</v>
      </c>
    </row>
    <row r="1391" spans="1:17" x14ac:dyDescent="0.25">
      <c r="A1391" t="s">
        <v>26</v>
      </c>
      <c r="B1391" t="s">
        <v>45</v>
      </c>
      <c r="C1391" t="s">
        <v>270</v>
      </c>
      <c r="D1391" t="s">
        <v>265</v>
      </c>
      <c r="E1391" t="s">
        <v>35</v>
      </c>
      <c r="F1391" t="s">
        <v>28</v>
      </c>
      <c r="G1391" t="s">
        <v>29</v>
      </c>
      <c r="H1391" s="44">
        <v>2.0903885830088024e-002</v>
      </c>
      <c r="I1391" s="44">
        <v>2.6095369477372328e-002</v>
      </c>
      <c r="J1391" s="44">
        <v>9.9432019337589856e-002</v>
      </c>
      <c r="K1391" s="44">
        <v>1.0007233284094098e-001</v>
      </c>
      <c r="L1391" s="44">
        <v>1.2435327725757816e-001</v>
      </c>
      <c r="M1391" s="44">
        <v>2.1800294214593536e-001</v>
      </c>
      <c r="N1391" s="44">
        <v>2.4893667671798128e-001</v>
      </c>
      <c r="O1391" s="44">
        <v>2.5105203081317992e-001</v>
      </c>
      <c r="P1391" s="44">
        <v>2.5105203081317992e-001</v>
      </c>
      <c r="Q1391" s="44">
        <v>2.555189652436122e-001</v>
      </c>
    </row>
    <row r="1392" spans="1:17" x14ac:dyDescent="0.25">
      <c r="A1392" t="s">
        <v>26</v>
      </c>
      <c r="B1392" t="s">
        <v>45</v>
      </c>
      <c r="C1392" t="s">
        <v>270</v>
      </c>
      <c r="D1392" t="s">
        <v>265</v>
      </c>
      <c r="E1392" t="s">
        <v>35</v>
      </c>
      <c r="F1392" t="s">
        <v>28</v>
      </c>
      <c r="G1392" t="s">
        <v>30</v>
      </c>
      <c r="H1392" s="44">
        <v>8.0470711907960064e-001</v>
      </c>
      <c r="I1392" s="44">
        <v>2.9482702159013824e+000</v>
      </c>
      <c r="J1392" s="44">
        <v>1.7035093050452588e+000</v>
      </c>
      <c r="K1392" s="44">
        <v>1.962804485664356e+000</v>
      </c>
      <c r="L1392" s="44">
        <v>2.0770703357009276e+000</v>
      </c>
      <c r="M1392" s="44">
        <v>1.3009879726890028e+000</v>
      </c>
      <c r="N1392" s="44">
        <v>1.324134489717353e+000</v>
      </c>
      <c r="O1392" s="44">
        <v>1.5973908825556756e+000</v>
      </c>
      <c r="P1392" s="44">
        <v>1.8453093145079432e+000</v>
      </c>
      <c r="Q1392" s="44">
        <v>2.1734660116362272e+000</v>
      </c>
    </row>
    <row r="1393" spans="1:17" x14ac:dyDescent="0.25">
      <c r="A1393" t="s">
        <v>26</v>
      </c>
      <c r="B1393" t="s">
        <v>45</v>
      </c>
      <c r="C1393" t="s">
        <v>270</v>
      </c>
      <c r="D1393" t="s">
        <v>265</v>
      </c>
      <c r="E1393" t="s">
        <v>35</v>
      </c>
      <c r="F1393" t="s">
        <v>28</v>
      </c>
      <c r="G1393" t="s">
        <v>31</v>
      </c>
      <c r="H1393" s="44">
        <v>8.22e+002</v>
      </c>
      <c r="I1393" s="44">
        <v>7.76e+002</v>
      </c>
      <c r="J1393" s="44">
        <v>7.59e+002</v>
      </c>
      <c r="K1393" s="44">
        <v>7.41e+002</v>
      </c>
      <c r="L1393" s="44">
        <v>7.23e+002</v>
      </c>
      <c r="M1393" s="44">
        <v>7.17e+002</v>
      </c>
      <c r="N1393" s="44">
        <v>7.09e+002</v>
      </c>
      <c r="O1393" s="44">
        <v>7.06e+002</v>
      </c>
      <c r="P1393" s="44">
        <v>6.97e+002</v>
      </c>
      <c r="Q1393" s="44">
        <v>6.95e+002</v>
      </c>
    </row>
    <row r="1394" spans="1:17" x14ac:dyDescent="0.25">
      <c r="A1394" t="s">
        <v>26</v>
      </c>
      <c r="B1394" t="s">
        <v>45</v>
      </c>
      <c r="C1394" t="s">
        <v>271</v>
      </c>
      <c r="D1394" t="s">
        <v>266</v>
      </c>
      <c r="E1394" t="s">
        <v>33</v>
      </c>
      <c r="F1394" t="s">
        <v>28</v>
      </c>
      <c r="G1394" t="s">
        <v>29</v>
      </c>
      <c r="H1394" s="44">
        <v>1.715092725453895e-002</v>
      </c>
      <c r="I1394" s="44">
        <v>1.79729405534105e-001</v>
      </c>
      <c r="J1394" s="44">
        <v>2.530587857197822e-001</v>
      </c>
      <c r="K1394" s="44">
        <v>2.530587857197822e-001</v>
      </c>
      <c r="L1394" s="44">
        <v>8.3018816681076016e-001</v>
      </c>
      <c r="M1394" s="44">
        <v>8.3215266995894448e-001</v>
      </c>
      <c r="N1394" s="44">
        <v>8.3215266995894448e-001</v>
      </c>
      <c r="O1394" s="44">
        <v>8.3215266995894448e-001</v>
      </c>
      <c r="P1394" s="44">
        <v>8.3215266995894448e-001</v>
      </c>
      <c r="Q1394" s="44">
        <v>8.3215266995894448e-001</v>
      </c>
    </row>
    <row r="1395" spans="1:17" x14ac:dyDescent="0.25">
      <c r="A1395" t="s">
        <v>26</v>
      </c>
      <c r="B1395" t="s">
        <v>45</v>
      </c>
      <c r="C1395" t="s">
        <v>271</v>
      </c>
      <c r="D1395" t="s">
        <v>266</v>
      </c>
      <c r="E1395" t="s">
        <v>33</v>
      </c>
      <c r="F1395" t="s">
        <v>28</v>
      </c>
      <c r="G1395" t="s">
        <v>30</v>
      </c>
      <c r="H1395" s="44">
        <v>6.260064001055688e+002</v>
      </c>
      <c r="I1395" s="44">
        <v>1.256978920062459e+002</v>
      </c>
      <c r="J1395" s="44">
        <v>1.4406281973312344e+002</v>
      </c>
      <c r="K1395" s="44">
        <v>2.0217968554359104e+002</v>
      </c>
      <c r="L1395" s="44">
        <v>7.9066463201858144e+001</v>
      </c>
      <c r="M1395" s="44">
        <v>9.645260416666664e+001</v>
      </c>
      <c r="N1395" s="44">
        <v>1.1606210699521324e+002</v>
      </c>
      <c r="O1395" s="44">
        <v>1.3463457626196696e+002</v>
      </c>
      <c r="P1395" s="44">
        <v>1.5495051539382076e+002</v>
      </c>
      <c r="Q1395" s="44">
        <v>1.740786444734552e+002</v>
      </c>
    </row>
    <row r="1396" spans="1:17" x14ac:dyDescent="0.25">
      <c r="A1396" t="s">
        <v>26</v>
      </c>
      <c r="B1396" t="s">
        <v>45</v>
      </c>
      <c r="C1396" t="s">
        <v>271</v>
      </c>
      <c r="D1396" t="s">
        <v>266</v>
      </c>
      <c r="E1396" t="s">
        <v>33</v>
      </c>
      <c r="F1396" t="s">
        <v>28</v>
      </c>
      <c r="G1396" t="s">
        <v>31</v>
      </c>
      <c r="H1396" s="44">
        <v>6.96e+002</v>
      </c>
      <c r="I1396" s="44">
        <v>6.61e+002</v>
      </c>
      <c r="J1396" s="44">
        <v>6.41e+002</v>
      </c>
      <c r="K1396" s="44">
        <v>6.25e+002</v>
      </c>
      <c r="L1396" s="44">
        <v>6.11e+002</v>
      </c>
      <c r="M1396" s="44">
        <v>5.98e+002</v>
      </c>
      <c r="N1396" s="44">
        <v>5.88e+002</v>
      </c>
      <c r="O1396" s="44">
        <v>5.82e+002</v>
      </c>
      <c r="P1396" s="44">
        <v>5.74e+002</v>
      </c>
      <c r="Q1396" s="44">
        <v>5.67e+002</v>
      </c>
    </row>
    <row r="1397" spans="1:17" x14ac:dyDescent="0.25">
      <c r="A1397" t="s">
        <v>26</v>
      </c>
      <c r="B1397" t="s">
        <v>45</v>
      </c>
      <c r="C1397" t="s">
        <v>272</v>
      </c>
      <c r="D1397" t="s">
        <v>266</v>
      </c>
      <c r="E1397" t="s">
        <v>34</v>
      </c>
      <c r="F1397" t="s">
        <v>28</v>
      </c>
      <c r="G1397" t="s">
        <v>29</v>
      </c>
      <c r="H1397" s="44">
        <v>2.8688569461972528e-002</v>
      </c>
      <c r="I1397" s="44">
        <v>3.5056345769377592e-002</v>
      </c>
      <c r="J1397" s="44">
        <v>1.1680679813404596e-001</v>
      </c>
      <c r="K1397" s="44">
        <v>1.1680679813404596e-001</v>
      </c>
      <c r="L1397" s="44">
        <v>2.806201063777762e-001</v>
      </c>
      <c r="M1397" s="44">
        <v>2.85778413939036e-001</v>
      </c>
      <c r="N1397" s="44">
        <v>6.2215524848852888e-001</v>
      </c>
      <c r="O1397" s="44">
        <v>6.3542509870272256e-001</v>
      </c>
      <c r="P1397" s="44">
        <v>6.3542509870272256e-001</v>
      </c>
      <c r="Q1397" s="44">
        <v>6.3542509870272256e-001</v>
      </c>
    </row>
    <row r="1398" spans="1:17" x14ac:dyDescent="0.25">
      <c r="A1398" t="s">
        <v>26</v>
      </c>
      <c r="B1398" t="s">
        <v>45</v>
      </c>
      <c r="C1398" t="s">
        <v>272</v>
      </c>
      <c r="D1398" t="s">
        <v>266</v>
      </c>
      <c r="E1398" t="s">
        <v>34</v>
      </c>
      <c r="F1398" t="s">
        <v>28</v>
      </c>
      <c r="G1398" t="s">
        <v>30</v>
      </c>
      <c r="H1398" s="44">
        <v>5.46173926317932e+002</v>
      </c>
      <c r="I1398" s="44">
        <v>8.6921629049720992e+002</v>
      </c>
      <c r="J1398" s="44">
        <v>4.224762666533356e+002</v>
      </c>
      <c r="K1398" s="44">
        <v>5.5837954607943608e+002</v>
      </c>
      <c r="L1398" s="44">
        <v>3.043316348294734e+002</v>
      </c>
      <c r="M1398" s="44">
        <v>3.718272591903924e+002</v>
      </c>
      <c r="N1398" s="44">
        <v>2.0292496307341796e+002</v>
      </c>
      <c r="O1398" s="44">
        <v>2.31341293462616e+002</v>
      </c>
      <c r="P1398" s="44">
        <v>2.648016051976516e+002</v>
      </c>
      <c r="Q1398" s="44">
        <v>2.9779179642224948e+002</v>
      </c>
    </row>
    <row r="1399" spans="1:17" x14ac:dyDescent="0.25">
      <c r="A1399" t="s">
        <v>26</v>
      </c>
      <c r="B1399" t="s">
        <v>45</v>
      </c>
      <c r="C1399" t="s">
        <v>272</v>
      </c>
      <c r="D1399" t="s">
        <v>266</v>
      </c>
      <c r="E1399" t="s">
        <v>34</v>
      </c>
      <c r="F1399" t="s">
        <v>28</v>
      </c>
      <c r="G1399" t="s">
        <v>31</v>
      </c>
      <c r="H1399" s="44">
        <v>6.83e+002</v>
      </c>
      <c r="I1399" s="44">
        <v>6.48e+002</v>
      </c>
      <c r="J1399" s="44">
        <v>6.23e+002</v>
      </c>
      <c r="K1399" s="44">
        <v>6.05e+002</v>
      </c>
      <c r="L1399" s="44">
        <v>5.91e+002</v>
      </c>
      <c r="M1399" s="44">
        <v>5.77e+002</v>
      </c>
      <c r="N1399" s="44">
        <v>5.65e+002</v>
      </c>
      <c r="O1399" s="44">
        <v>5.56e+002</v>
      </c>
      <c r="P1399" s="44">
        <v>5.46e+002</v>
      </c>
      <c r="Q1399" s="44">
        <v>5.35e+002</v>
      </c>
    </row>
    <row r="1400" spans="1:17" x14ac:dyDescent="0.25">
      <c r="A1400" t="s">
        <v>26</v>
      </c>
      <c r="B1400" t="s">
        <v>45</v>
      </c>
      <c r="C1400" t="s">
        <v>273</v>
      </c>
      <c r="D1400" t="s">
        <v>266</v>
      </c>
      <c r="E1400" t="s">
        <v>35</v>
      </c>
      <c r="F1400" t="s">
        <v>28</v>
      </c>
      <c r="G1400" t="s">
        <v>29</v>
      </c>
      <c r="H1400" s="44">
        <v>3.8266787172901008e-002</v>
      </c>
      <c r="I1400" s="44">
        <v>6.5550090947591144e-002</v>
      </c>
      <c r="J1400" s="44">
        <v>9.760258579984392e-002</v>
      </c>
      <c r="K1400" s="44">
        <v>1.2054279729153044e-001</v>
      </c>
      <c r="L1400" s="44">
        <v>1.2054279729153044e-001</v>
      </c>
      <c r="M1400" s="44">
        <v>1.3402088955019478e-001</v>
      </c>
      <c r="N1400" s="44">
        <v>1.366508245319972e-001</v>
      </c>
      <c r="O1400" s="44">
        <v>1.63787443877791e-001</v>
      </c>
      <c r="P1400" s="44">
        <v>2.5555802553672048e-001</v>
      </c>
      <c r="Q1400" s="44">
        <v>2.5642612475640484e-001</v>
      </c>
    </row>
    <row r="1401" spans="1:17" x14ac:dyDescent="0.25">
      <c r="A1401" t="s">
        <v>26</v>
      </c>
      <c r="B1401" t="s">
        <v>45</v>
      </c>
      <c r="C1401" t="s">
        <v>273</v>
      </c>
      <c r="D1401" t="s">
        <v>266</v>
      </c>
      <c r="E1401" t="s">
        <v>35</v>
      </c>
      <c r="F1401" t="s">
        <v>28</v>
      </c>
      <c r="G1401" t="s">
        <v>30</v>
      </c>
      <c r="H1401" s="44">
        <v>1.4629103521968848e+000</v>
      </c>
      <c r="I1401" s="44">
        <v>2.4391179717707404e+000</v>
      </c>
      <c r="J1401" s="44">
        <v>1.8444957224603248e+000</v>
      </c>
      <c r="K1401" s="44">
        <v>1.7397279819946902e+000</v>
      </c>
      <c r="L1401" s="44">
        <v>2.661040905003688e+000</v>
      </c>
      <c r="M1401" s="44">
        <v>3.30988575662626e+000</v>
      </c>
      <c r="N1401" s="44">
        <v>4.0109693598871472e+000</v>
      </c>
      <c r="O1401" s="44">
        <v>3.713413063550372e+000</v>
      </c>
      <c r="P1401" s="44">
        <v>2.5544922589296592e+000</v>
      </c>
      <c r="Q1401" s="44">
        <v>3.0778763369077004e+000</v>
      </c>
    </row>
    <row r="1402" spans="1:17" x14ac:dyDescent="0.25">
      <c r="A1402" t="s">
        <v>26</v>
      </c>
      <c r="B1402" t="s">
        <v>45</v>
      </c>
      <c r="C1402" t="s">
        <v>273</v>
      </c>
      <c r="D1402" t="s">
        <v>266</v>
      </c>
      <c r="E1402" t="s">
        <v>35</v>
      </c>
      <c r="F1402" t="s">
        <v>28</v>
      </c>
      <c r="G1402" t="s">
        <v>31</v>
      </c>
      <c r="H1402" s="44">
        <v>8.3e+002</v>
      </c>
      <c r="I1402" s="44">
        <v>7.82e+002</v>
      </c>
      <c r="J1402" s="44">
        <v>7.7e+002</v>
      </c>
      <c r="K1402" s="44">
        <v>7.41e+002</v>
      </c>
      <c r="L1402" s="44">
        <v>7.27e+002</v>
      </c>
      <c r="M1402" s="44">
        <v>7.12e+002</v>
      </c>
      <c r="N1402" s="44">
        <v>7.08e+002</v>
      </c>
      <c r="O1402" s="44">
        <v>6.99e+002</v>
      </c>
      <c r="P1402" s="44">
        <v>6.94e+002</v>
      </c>
      <c r="Q1402" s="44">
        <v>6.89e+002</v>
      </c>
    </row>
    <row r="1403" spans="1:17" x14ac:dyDescent="0.25">
      <c r="A1403" t="s">
        <v>26</v>
      </c>
      <c r="B1403" t="s">
        <v>45</v>
      </c>
      <c r="C1403" t="s">
        <v>274</v>
      </c>
      <c r="D1403" t="s">
        <v>267</v>
      </c>
      <c r="E1403" t="s">
        <v>33</v>
      </c>
      <c r="F1403" t="s">
        <v>28</v>
      </c>
      <c r="G1403" t="s">
        <v>29</v>
      </c>
      <c r="H1403" s="44">
        <v>0.e+000</v>
      </c>
      <c r="I1403" s="44">
        <v>0.e+000</v>
      </c>
      <c r="J1403" s="44">
        <v>0.e+000</v>
      </c>
      <c r="K1403" s="44">
        <v>0.e+000</v>
      </c>
      <c r="L1403" s="44">
        <v>0.e+000</v>
      </c>
      <c r="M1403" s="44">
        <v>0.e+000</v>
      </c>
      <c r="N1403" s="44">
        <v>2.2700933942327352e-002</v>
      </c>
      <c r="O1403" s="44">
        <v>2.2700933942327352e-002</v>
      </c>
      <c r="P1403" s="44">
        <v>2.2700933942327352e-002</v>
      </c>
      <c r="Q1403" s="44">
        <v>2.2700933942327352e-002</v>
      </c>
    </row>
    <row r="1404" spans="1:17" x14ac:dyDescent="0.25">
      <c r="A1404" t="s">
        <v>26</v>
      </c>
      <c r="B1404" t="s">
        <v>45</v>
      </c>
      <c r="C1404" t="s">
        <v>274</v>
      </c>
      <c r="D1404" t="s">
        <v>267</v>
      </c>
      <c r="E1404" t="s">
        <v>33</v>
      </c>
      <c r="F1404" t="s">
        <v>28</v>
      </c>
      <c r="G1404" t="s">
        <v>30</v>
      </c>
      <c r="N1404" s="44">
        <v>1.1076903403403402e+004</v>
      </c>
      <c r="O1404" s="44">
        <v>1.2902024774774778e+004</v>
      </c>
      <c r="P1404" s="44">
        <v>1.4689216466466464e+004</v>
      </c>
      <c r="Q1404" s="44">
        <v>1.610767217217217e+004</v>
      </c>
    </row>
    <row r="1405" spans="1:17" x14ac:dyDescent="0.25">
      <c r="A1405" t="s">
        <v>26</v>
      </c>
      <c r="B1405" t="s">
        <v>45</v>
      </c>
      <c r="C1405" t="s">
        <v>274</v>
      </c>
      <c r="D1405" t="s">
        <v>267</v>
      </c>
      <c r="E1405" t="s">
        <v>33</v>
      </c>
      <c r="F1405" t="s">
        <v>28</v>
      </c>
      <c r="G1405" t="s">
        <v>31</v>
      </c>
      <c r="H1405" s="44">
        <v>7.34e+002</v>
      </c>
      <c r="I1405" s="44">
        <v>6.72e+002</v>
      </c>
      <c r="J1405" s="44">
        <v>6.49e+002</v>
      </c>
      <c r="K1405" s="44">
        <v>6.3e+002</v>
      </c>
      <c r="L1405" s="44">
        <v>6.14e+002</v>
      </c>
      <c r="M1405" s="44">
        <v>6.03e+002</v>
      </c>
      <c r="N1405" s="44">
        <v>5.92e+002</v>
      </c>
      <c r="O1405" s="44">
        <v>5.83e+002</v>
      </c>
      <c r="P1405" s="44">
        <v>5.74e+002</v>
      </c>
      <c r="Q1405" s="44">
        <v>5.67e+002</v>
      </c>
    </row>
    <row r="1406" spans="1:17" x14ac:dyDescent="0.25">
      <c r="A1406" t="s">
        <v>26</v>
      </c>
      <c r="B1406" t="s">
        <v>45</v>
      </c>
      <c r="C1406" t="s">
        <v>275</v>
      </c>
      <c r="D1406" t="s">
        <v>267</v>
      </c>
      <c r="E1406" t="s">
        <v>34</v>
      </c>
      <c r="F1406" t="s">
        <v>28</v>
      </c>
      <c r="G1406" t="s">
        <v>29</v>
      </c>
      <c r="H1406" s="44">
        <v>0.e+000</v>
      </c>
      <c r="I1406" s="44">
        <v>7.7831783601014384e-001</v>
      </c>
      <c r="J1406" s="44">
        <v>7.7831783601014384e-001</v>
      </c>
      <c r="K1406" s="44">
        <v>7.7831783601014384e-001</v>
      </c>
      <c r="L1406" s="44">
        <v>7.7831783601014384e-001</v>
      </c>
      <c r="M1406" s="44">
        <v>7.7831783601014384e-001</v>
      </c>
      <c r="N1406" s="44">
        <v>7.7831783601014384e-001</v>
      </c>
      <c r="O1406" s="44">
        <v>7.7831783601014384e-001</v>
      </c>
      <c r="P1406" s="44">
        <v>7.7831783601014384e-001</v>
      </c>
      <c r="Q1406" s="44">
        <v>7.7831783601014384e-001</v>
      </c>
    </row>
    <row r="1407" spans="1:17" x14ac:dyDescent="0.25">
      <c r="A1407" t="s">
        <v>26</v>
      </c>
      <c r="B1407" t="s">
        <v>45</v>
      </c>
      <c r="C1407" t="s">
        <v>275</v>
      </c>
      <c r="D1407" t="s">
        <v>267</v>
      </c>
      <c r="E1407" t="s">
        <v>34</v>
      </c>
      <c r="F1407" t="s">
        <v>28</v>
      </c>
      <c r="G1407" t="s">
        <v>30</v>
      </c>
      <c r="I1407" s="44">
        <v>5.555554575074668e+002</v>
      </c>
      <c r="J1407" s="44">
        <v>8.372560412707032e+002</v>
      </c>
      <c r="K1407" s="44">
        <v>1.0539509005339852e+003</v>
      </c>
      <c r="L1407" s="44">
        <v>1.3396200787401572e+003</v>
      </c>
      <c r="M1407" s="44">
        <v>1.6538319983708932e+003</v>
      </c>
      <c r="N1407" s="44">
        <v>1.9708926373427464e+003</v>
      </c>
      <c r="O1407" s="44">
        <v>2.2877537333695368e+003</v>
      </c>
      <c r="P1407" s="44">
        <v>2.6012247714725312e+003</v>
      </c>
      <c r="Q1407" s="44">
        <v>2.929776653995836e+003</v>
      </c>
    </row>
    <row r="1408" spans="1:17" x14ac:dyDescent="0.25">
      <c r="A1408" t="s">
        <v>26</v>
      </c>
      <c r="B1408" t="s">
        <v>45</v>
      </c>
      <c r="C1408" t="s">
        <v>275</v>
      </c>
      <c r="D1408" t="s">
        <v>267</v>
      </c>
      <c r="E1408" t="s">
        <v>34</v>
      </c>
      <c r="F1408" t="s">
        <v>28</v>
      </c>
      <c r="G1408" t="s">
        <v>31</v>
      </c>
      <c r="H1408" s="44">
        <v>6.63e+002</v>
      </c>
      <c r="I1408" s="44">
        <v>6.32e+002</v>
      </c>
      <c r="J1408" s="44">
        <v>6.1e+002</v>
      </c>
      <c r="K1408" s="44">
        <v>5.98e+002</v>
      </c>
      <c r="L1408" s="44">
        <v>5.82e+002</v>
      </c>
      <c r="M1408" s="44">
        <v>5.71e+002</v>
      </c>
      <c r="N1408" s="44">
        <v>5.6e+002</v>
      </c>
      <c r="O1408" s="44">
        <v>5.49e+002</v>
      </c>
      <c r="P1408" s="44">
        <v>5.37e+002</v>
      </c>
      <c r="Q1408" s="44">
        <v>5.28e+002</v>
      </c>
    </row>
    <row r="1409" spans="1:17" x14ac:dyDescent="0.25">
      <c r="A1409" t="s">
        <v>26</v>
      </c>
      <c r="B1409" t="s">
        <v>45</v>
      </c>
      <c r="C1409" t="s">
        <v>276</v>
      </c>
      <c r="D1409" t="s">
        <v>267</v>
      </c>
      <c r="E1409" t="s">
        <v>35</v>
      </c>
      <c r="F1409" t="s">
        <v>28</v>
      </c>
      <c r="G1409" t="s">
        <v>29</v>
      </c>
      <c r="H1409" s="44">
        <v>7.2958044423551552e-004</v>
      </c>
      <c r="I1409" s="44">
        <v>3.3846515454224948e-003</v>
      </c>
      <c r="J1409" s="44">
        <v>3.3846515454224948e-003</v>
      </c>
      <c r="K1409" s="44">
        <v>1.408757785873781e-001</v>
      </c>
      <c r="L1409" s="44">
        <v>1.6787495592901638e-001</v>
      </c>
      <c r="M1409" s="44">
        <v>2.4381337407450936e-001</v>
      </c>
      <c r="N1409" s="44">
        <v>2.5885438946997288e-001</v>
      </c>
      <c r="O1409" s="44">
        <v>2.5885438946997288e-001</v>
      </c>
      <c r="P1409" s="44">
        <v>2.6223998119638032e-001</v>
      </c>
      <c r="Q1409" s="44">
        <v>3.0174544599835464e-001</v>
      </c>
    </row>
    <row r="1410" spans="1:17" x14ac:dyDescent="0.25">
      <c r="A1410" t="s">
        <v>26</v>
      </c>
      <c r="B1410" t="s">
        <v>45</v>
      </c>
      <c r="C1410" t="s">
        <v>276</v>
      </c>
      <c r="D1410" t="s">
        <v>267</v>
      </c>
      <c r="E1410" t="s">
        <v>35</v>
      </c>
      <c r="F1410" t="s">
        <v>28</v>
      </c>
      <c r="G1410" t="s">
        <v>30</v>
      </c>
      <c r="H1410" s="44">
        <v>0.e+000</v>
      </c>
      <c r="I1410" s="44">
        <v>9.041861111111112e+001</v>
      </c>
      <c r="J1410" s="44">
        <v>9.041861111111112e+001</v>
      </c>
      <c r="K1410" s="44">
        <v>2.2073825906472952e+000</v>
      </c>
      <c r="L1410" s="44">
        <v>2.666670400322588e+000</v>
      </c>
      <c r="M1410" s="44">
        <v>2.2835234415369072e+000</v>
      </c>
      <c r="N1410" s="44">
        <v>2.6127290029201956e+000</v>
      </c>
      <c r="O1410" s="44">
        <v>3.4286004852464724e+000</v>
      </c>
      <c r="P1410" s="44">
        <v>3.8690579904992376e+000</v>
      </c>
      <c r="Q1410" s="44">
        <v>3.9252205992322648e+000</v>
      </c>
    </row>
    <row r="1411" spans="1:17" x14ac:dyDescent="0.25">
      <c r="A1411" t="s">
        <v>26</v>
      </c>
      <c r="B1411" t="s">
        <v>45</v>
      </c>
      <c r="C1411" t="s">
        <v>276</v>
      </c>
      <c r="D1411" t="s">
        <v>267</v>
      </c>
      <c r="E1411" t="s">
        <v>35</v>
      </c>
      <c r="F1411" t="s">
        <v>28</v>
      </c>
      <c r="G1411" t="s">
        <v>31</v>
      </c>
      <c r="H1411" s="44">
        <v>8.55e+002</v>
      </c>
      <c r="I1411" s="44">
        <v>8.02e+002</v>
      </c>
      <c r="J1411" s="44">
        <v>8.02e+002</v>
      </c>
      <c r="K1411" s="44">
        <v>7.74e+002</v>
      </c>
      <c r="L1411" s="44">
        <v>7.37e+002</v>
      </c>
      <c r="M1411" s="44">
        <v>7.21e+002</v>
      </c>
      <c r="N1411" s="44">
        <v>7.14e+002</v>
      </c>
      <c r="O1411" s="44">
        <v>7.11e+002</v>
      </c>
      <c r="P1411" s="44">
        <v>7.03e+002</v>
      </c>
      <c r="Q1411" s="44">
        <v>6.96e+002</v>
      </c>
    </row>
    <row r="1412" spans="1:17" x14ac:dyDescent="0.25">
      <c r="A1412" t="s">
        <v>26</v>
      </c>
      <c r="B1412" t="s">
        <v>45</v>
      </c>
      <c r="C1412" t="s">
        <v>286</v>
      </c>
      <c r="D1412" t="s">
        <v>277</v>
      </c>
      <c r="E1412" t="s">
        <v>33</v>
      </c>
      <c r="F1412" t="s">
        <v>28</v>
      </c>
      <c r="G1412" t="s">
        <v>29</v>
      </c>
      <c r="H1412" s="44">
        <v>3.7792785598576304e-001</v>
      </c>
      <c r="I1412" s="44">
        <v>4.3027675739806976e-001</v>
      </c>
      <c r="J1412" s="44">
        <v>4.3027675739806976e-001</v>
      </c>
      <c r="K1412" s="44">
        <v>4.3027675739806976e-001</v>
      </c>
      <c r="L1412" s="44">
        <v>4.4968856236738224e-001</v>
      </c>
      <c r="M1412" s="44">
        <v>4.4968856236738224e-001</v>
      </c>
      <c r="N1412" s="44">
        <v>9.972712131237312e-001</v>
      </c>
      <c r="O1412" s="44">
        <v>9.972712131237312e-001</v>
      </c>
      <c r="P1412" s="44">
        <v>9.972712131237312e-001</v>
      </c>
      <c r="Q1412" s="44">
        <v>9.972712131237312e-001</v>
      </c>
    </row>
    <row r="1413" spans="1:17" x14ac:dyDescent="0.25">
      <c r="A1413" t="s">
        <v>26</v>
      </c>
      <c r="B1413" t="s">
        <v>45</v>
      </c>
      <c r="C1413" t="s">
        <v>286</v>
      </c>
      <c r="D1413" t="s">
        <v>277</v>
      </c>
      <c r="E1413" t="s">
        <v>33</v>
      </c>
      <c r="F1413" t="s">
        <v>28</v>
      </c>
      <c r="G1413" t="s">
        <v>30</v>
      </c>
      <c r="H1413" s="44">
        <v>1.4398129701404236e+001</v>
      </c>
      <c r="I1413" s="44">
        <v>3.0667888920704608e+001</v>
      </c>
      <c r="J1413" s="44">
        <v>5.5599079465071664e+001</v>
      </c>
      <c r="K1413" s="44">
        <v>7.3724483789888976e+001</v>
      </c>
      <c r="L1413" s="44">
        <v>9.233928734512464e+001</v>
      </c>
      <c r="M1413" s="44">
        <v>1.129827392005845e+002</v>
      </c>
      <c r="N1413" s="44">
        <v>5.8978130562304688e+001</v>
      </c>
      <c r="O1413" s="44">
        <v>6.915855285133176e+001</v>
      </c>
      <c r="P1413" s="44">
        <v>7.9375222492187008e+001</v>
      </c>
      <c r="Q1413" s="44">
        <v>8.9638625787588016e+001</v>
      </c>
    </row>
    <row r="1414" spans="1:17" x14ac:dyDescent="0.25">
      <c r="A1414" t="s">
        <v>26</v>
      </c>
      <c r="B1414" t="s">
        <v>45</v>
      </c>
      <c r="C1414" t="s">
        <v>286</v>
      </c>
      <c r="D1414" t="s">
        <v>277</v>
      </c>
      <c r="E1414" t="s">
        <v>33</v>
      </c>
      <c r="F1414" t="s">
        <v>28</v>
      </c>
      <c r="G1414" t="s">
        <v>31</v>
      </c>
      <c r="H1414" s="44">
        <v>7.03e+002</v>
      </c>
      <c r="I1414" s="44">
        <v>6.55e+002</v>
      </c>
      <c r="J1414" s="44">
        <v>6.37e+002</v>
      </c>
      <c r="K1414" s="44">
        <v>6.23e+002</v>
      </c>
      <c r="L1414" s="44">
        <v>6.08e+002</v>
      </c>
      <c r="M1414" s="44">
        <v>5.93e+002</v>
      </c>
      <c r="N1414" s="44">
        <v>5.82e+002</v>
      </c>
      <c r="O1414" s="44">
        <v>5.73e+002</v>
      </c>
      <c r="P1414" s="44">
        <v>5.63e+002</v>
      </c>
      <c r="Q1414" s="44">
        <v>5.57e+002</v>
      </c>
    </row>
    <row r="1415" spans="1:17" x14ac:dyDescent="0.25">
      <c r="A1415" t="s">
        <v>26</v>
      </c>
      <c r="B1415" t="s">
        <v>45</v>
      </c>
      <c r="C1415" t="s">
        <v>287</v>
      </c>
      <c r="D1415" t="s">
        <v>277</v>
      </c>
      <c r="E1415" t="s">
        <v>34</v>
      </c>
      <c r="F1415" t="s">
        <v>28</v>
      </c>
      <c r="G1415" t="s">
        <v>29</v>
      </c>
      <c r="H1415" s="44">
        <v>0.e+000</v>
      </c>
      <c r="I1415" s="44">
        <v>1.e+000</v>
      </c>
      <c r="J1415" s="44">
        <v>1.e+000</v>
      </c>
      <c r="K1415" s="44">
        <v>1.e+000</v>
      </c>
      <c r="L1415" s="44">
        <v>1.e+000</v>
      </c>
      <c r="M1415" s="44">
        <v>1.e+000</v>
      </c>
      <c r="N1415" s="44">
        <v>1.e+000</v>
      </c>
      <c r="O1415" s="44">
        <v>1.e+000</v>
      </c>
      <c r="P1415" s="44">
        <v>1.e+000</v>
      </c>
      <c r="Q1415" s="44">
        <v>1.e+000</v>
      </c>
    </row>
    <row r="1416" spans="1:17" x14ac:dyDescent="0.25">
      <c r="A1416" t="s">
        <v>26</v>
      </c>
      <c r="B1416" t="s">
        <v>45</v>
      </c>
      <c r="C1416" t="s">
        <v>287</v>
      </c>
      <c r="D1416" t="s">
        <v>277</v>
      </c>
      <c r="E1416" t="s">
        <v>34</v>
      </c>
      <c r="F1416" t="s">
        <v>28</v>
      </c>
      <c r="G1416" t="s">
        <v>30</v>
      </c>
      <c r="I1416" s="44">
        <v>3.8940372115055656e+002</v>
      </c>
      <c r="J1416" s="44">
        <v>5.8444697228874448e+002</v>
      </c>
      <c r="K1416" s="44">
        <v>7.9055813310876608e+002</v>
      </c>
      <c r="L1416" s="44">
        <v>1.0037102950077632e+003</v>
      </c>
      <c r="M1416" s="44">
        <v>1.2137073475617778e+003</v>
      </c>
      <c r="N1416" s="44">
        <v>1.426306758072581e+003</v>
      </c>
      <c r="O1416" s="44">
        <v>1.6561937287823364e+003</v>
      </c>
      <c r="P1416" s="44">
        <v>1.8682434669333404e+003</v>
      </c>
      <c r="Q1416" s="44">
        <v>2.0785064212216112e+003</v>
      </c>
    </row>
    <row r="1417" spans="1:17" x14ac:dyDescent="0.25">
      <c r="A1417" t="s">
        <v>26</v>
      </c>
      <c r="B1417" t="s">
        <v>45</v>
      </c>
      <c r="C1417" t="s">
        <v>287</v>
      </c>
      <c r="D1417" t="s">
        <v>277</v>
      </c>
      <c r="E1417" t="s">
        <v>34</v>
      </c>
      <c r="F1417" t="s">
        <v>28</v>
      </c>
      <c r="G1417" t="s">
        <v>31</v>
      </c>
      <c r="H1417" s="44">
        <v>7.01e+002</v>
      </c>
      <c r="I1417" s="44">
        <v>6.49e+002</v>
      </c>
      <c r="J1417" s="44">
        <v>6.22e+002</v>
      </c>
      <c r="K1417" s="44">
        <v>6.02e+002</v>
      </c>
      <c r="L1417" s="44">
        <v>5.86e+002</v>
      </c>
      <c r="M1417" s="44">
        <v>5.72e+002</v>
      </c>
      <c r="N1417" s="44">
        <v>5.63e+002</v>
      </c>
      <c r="O1417" s="44">
        <v>5.56e+002</v>
      </c>
      <c r="P1417" s="44">
        <v>5.46e+002</v>
      </c>
      <c r="Q1417" s="44">
        <v>5.37e+002</v>
      </c>
    </row>
    <row r="1418" spans="1:17" x14ac:dyDescent="0.25">
      <c r="A1418" t="s">
        <v>26</v>
      </c>
      <c r="B1418" t="s">
        <v>45</v>
      </c>
      <c r="C1418" t="s">
        <v>288</v>
      </c>
      <c r="D1418" t="s">
        <v>277</v>
      </c>
      <c r="E1418" t="s">
        <v>35</v>
      </c>
      <c r="F1418" t="s">
        <v>28</v>
      </c>
      <c r="G1418" t="s">
        <v>29</v>
      </c>
      <c r="H1418" s="44">
        <v>0.e+000</v>
      </c>
      <c r="I1418" s="44">
        <v>8.184815787709072e-002</v>
      </c>
      <c r="J1418" s="44">
        <v>1.2009294433543924e-001</v>
      </c>
      <c r="K1418" s="44">
        <v>1.2009294433543924e-001</v>
      </c>
      <c r="L1418" s="44">
        <v>1.4049813265850536e-001</v>
      </c>
      <c r="M1418" s="44">
        <v>1.4290045801615738e-001</v>
      </c>
      <c r="N1418" s="44">
        <v>1.4290045801615738e-001</v>
      </c>
      <c r="O1418" s="44">
        <v>1.4290045801615738e-001</v>
      </c>
      <c r="P1418" s="44">
        <v>1.4290045801615738e-001</v>
      </c>
      <c r="Q1418" s="44">
        <v>1.7190328891169412e-001</v>
      </c>
    </row>
    <row r="1419" spans="1:17" x14ac:dyDescent="0.25">
      <c r="A1419" t="s">
        <v>26</v>
      </c>
      <c r="B1419" t="s">
        <v>45</v>
      </c>
      <c r="C1419" t="s">
        <v>288</v>
      </c>
      <c r="D1419" t="s">
        <v>277</v>
      </c>
      <c r="E1419" t="s">
        <v>35</v>
      </c>
      <c r="F1419" t="s">
        <v>28</v>
      </c>
      <c r="G1419" t="s">
        <v>30</v>
      </c>
      <c r="I1419" s="44">
        <v>1.7960212296074656e+000</v>
      </c>
      <c r="J1419" s="44">
        <v>3.5086910079627104e+000</v>
      </c>
      <c r="K1419" s="44">
        <v>6.2431540104874752e+000</v>
      </c>
      <c r="L1419" s="44">
        <v>7.1095951526218576e+000</v>
      </c>
      <c r="M1419" s="44">
        <v>1.269614403753953e+001</v>
      </c>
      <c r="N1419" s="44">
        <v>1.269614403753953e+001</v>
      </c>
      <c r="O1419" s="44">
        <v>1.4120962970519228e+001</v>
      </c>
      <c r="P1419" s="44">
        <v>1.6448179128838108e+001</v>
      </c>
      <c r="Q1419" s="44">
        <v>1.6133626172345372e+001</v>
      </c>
    </row>
    <row r="1420" spans="1:17" x14ac:dyDescent="0.25">
      <c r="A1420" t="s">
        <v>26</v>
      </c>
      <c r="B1420" t="s">
        <v>45</v>
      </c>
      <c r="C1420" t="s">
        <v>288</v>
      </c>
      <c r="D1420" t="s">
        <v>277</v>
      </c>
      <c r="E1420" t="s">
        <v>35</v>
      </c>
      <c r="F1420" t="s">
        <v>28</v>
      </c>
      <c r="G1420" t="s">
        <v>31</v>
      </c>
      <c r="H1420" s="44">
        <v>8.15e+002</v>
      </c>
      <c r="I1420" s="44">
        <v>7.82e+002</v>
      </c>
      <c r="J1420" s="44">
        <v>7.39e+002</v>
      </c>
      <c r="K1420" s="44">
        <v>7.35e+002</v>
      </c>
      <c r="L1420" s="44">
        <v>7.14e+002</v>
      </c>
      <c r="M1420" s="44">
        <v>7.04e+002</v>
      </c>
      <c r="N1420" s="44">
        <v>7.04e+002</v>
      </c>
      <c r="O1420" s="44">
        <v>6.95e+002</v>
      </c>
      <c r="P1420" s="44">
        <v>6.91e+002</v>
      </c>
      <c r="Q1420" s="44">
        <v>6.82e+002</v>
      </c>
    </row>
    <row r="1421" spans="1:17" x14ac:dyDescent="0.25">
      <c r="A1421" t="s">
        <v>102</v>
      </c>
      <c r="B1421" t="s">
        <v>45</v>
      </c>
      <c r="C1421" t="s">
        <v>131</v>
      </c>
      <c r="D1421" t="s">
        <v>118</v>
      </c>
      <c r="E1421" t="s">
        <v>33</v>
      </c>
      <c r="F1421" t="s">
        <v>28</v>
      </c>
      <c r="G1421" t="s">
        <v>29</v>
      </c>
      <c r="H1421" s="44">
        <v>2.876169665677526e-002</v>
      </c>
      <c r="I1421" s="44">
        <v>2.8854688219077044e-002</v>
      </c>
      <c r="J1421" s="44">
        <v>3.7771194063102096e-001</v>
      </c>
      <c r="K1421" s="44">
        <v>3.7850177534742248e-001</v>
      </c>
      <c r="L1421" s="44">
        <v>3.7850177534742248e-001</v>
      </c>
      <c r="M1421" s="44">
        <v>3.7850177534742248e-001</v>
      </c>
      <c r="N1421" s="44">
        <v>3.8438833909551264e-001</v>
      </c>
      <c r="O1421" s="44">
        <v>3.8675784324471696e-001</v>
      </c>
      <c r="P1421" s="44">
        <v>3.8675784324471696e-001</v>
      </c>
      <c r="Q1421" s="44">
        <v>3.8675784324471696e-001</v>
      </c>
    </row>
    <row r="1422" spans="1:17" x14ac:dyDescent="0.25">
      <c r="A1422" t="s">
        <v>102</v>
      </c>
      <c r="B1422" t="s">
        <v>45</v>
      </c>
      <c r="C1422" t="s">
        <v>131</v>
      </c>
      <c r="D1422" t="s">
        <v>118</v>
      </c>
      <c r="E1422" t="s">
        <v>33</v>
      </c>
      <c r="F1422" t="s">
        <v>28</v>
      </c>
      <c r="G1422" t="s">
        <v>30</v>
      </c>
      <c r="H1422" s="44">
        <v>1.1148670959220736e+002</v>
      </c>
      <c r="I1422" s="44">
        <v>2.1766837175496096e+002</v>
      </c>
      <c r="J1422" s="44">
        <v>2.3765580605959016e+001</v>
      </c>
      <c r="K1422" s="44">
        <v>3.233225476625586e+001</v>
      </c>
      <c r="L1422" s="44">
        <v>3.9920113202497392e+001</v>
      </c>
      <c r="M1422" s="44">
        <v>4.8435716705209344e+001</v>
      </c>
      <c r="N1422" s="44">
        <v>5.6018499225853208e+001</v>
      </c>
      <c r="O1422" s="44">
        <v>6.39377386482228e+001</v>
      </c>
      <c r="P1422" s="44">
        <v>7.4566778530356656e+001</v>
      </c>
      <c r="Q1422" s="44">
        <v>8.1059570484356112e+001</v>
      </c>
    </row>
    <row r="1423" spans="1:17" x14ac:dyDescent="0.25">
      <c r="A1423" t="s">
        <v>102</v>
      </c>
      <c r="B1423" t="s">
        <v>45</v>
      </c>
      <c r="C1423" t="s">
        <v>131</v>
      </c>
      <c r="D1423" t="s">
        <v>118</v>
      </c>
      <c r="E1423" t="s">
        <v>33</v>
      </c>
      <c r="F1423" t="s">
        <v>28</v>
      </c>
      <c r="G1423" t="s">
        <v>31</v>
      </c>
      <c r="H1423" s="44">
        <v>5.43885e+002</v>
      </c>
      <c r="I1423" s="44">
        <v>4.02855e+002</v>
      </c>
      <c r="J1423" s="44">
        <v>3.22748e+002</v>
      </c>
      <c r="K1423" s="44">
        <v>2.86121e+002</v>
      </c>
      <c r="L1423" s="44">
        <v>2.45591e+002</v>
      </c>
      <c r="M1423" s="44">
        <v>2.1485e+002</v>
      </c>
      <c r="N1423" s="44">
        <v>1.89202e+002</v>
      </c>
      <c r="O1423" s="44">
        <v>1.74525e+002</v>
      </c>
      <c r="P1423" s="44">
        <v>1.5919499999999996e+002</v>
      </c>
      <c r="Q1423" s="44">
        <v>1.4474e+002</v>
      </c>
    </row>
    <row r="1424" spans="1:17" x14ac:dyDescent="0.25">
      <c r="A1424" t="s">
        <v>102</v>
      </c>
      <c r="B1424" t="s">
        <v>45</v>
      </c>
      <c r="C1424" t="s">
        <v>132</v>
      </c>
      <c r="D1424" t="s">
        <v>118</v>
      </c>
      <c r="E1424" t="s">
        <v>34</v>
      </c>
      <c r="F1424" t="s">
        <v>28</v>
      </c>
      <c r="G1424" t="s">
        <v>29</v>
      </c>
      <c r="H1424" s="44">
        <v>7.7848065896974496e-001</v>
      </c>
      <c r="I1424" s="44">
        <v>7.7848065896974496e-001</v>
      </c>
      <c r="J1424" s="44">
        <v>9.9038816179182528e-001</v>
      </c>
      <c r="K1424" s="44">
        <v>9.9038816179182528e-001</v>
      </c>
      <c r="L1424" s="44">
        <v>9.9038816179182528e-001</v>
      </c>
      <c r="M1424" s="44">
        <v>9.9038816179182528e-001</v>
      </c>
      <c r="N1424" s="44">
        <v>9.9038816179182528e-001</v>
      </c>
      <c r="O1424" s="44">
        <v>9.9038816179182528e-001</v>
      </c>
      <c r="P1424" s="44">
        <v>9.9038816179182528e-001</v>
      </c>
      <c r="Q1424" s="44">
        <v>9.9038816179182528e-001</v>
      </c>
    </row>
    <row r="1425" spans="1:17" x14ac:dyDescent="0.25">
      <c r="A1425" t="s">
        <v>102</v>
      </c>
      <c r="B1425" t="s">
        <v>45</v>
      </c>
      <c r="C1425" t="s">
        <v>132</v>
      </c>
      <c r="D1425" t="s">
        <v>118</v>
      </c>
      <c r="E1425" t="s">
        <v>34</v>
      </c>
      <c r="F1425" t="s">
        <v>28</v>
      </c>
      <c r="G1425" t="s">
        <v>30</v>
      </c>
      <c r="H1425" s="44">
        <v>8.8672706128953504e+001</v>
      </c>
      <c r="I1425" s="44">
        <v>1.9037571246033912e+002</v>
      </c>
      <c r="J1425" s="44">
        <v>2.2441893965896648e+002</v>
      </c>
      <c r="K1425" s="44">
        <v>3.0423369595883224e+002</v>
      </c>
      <c r="L1425" s="44">
        <v>3.8569006240619328e+002</v>
      </c>
      <c r="M1425" s="44">
        <v>4.6187944771083248e+002</v>
      </c>
      <c r="N1425" s="44">
        <v>5.438688172164356e+002</v>
      </c>
      <c r="O1425" s="44">
        <v>6.2015516910611312e+002</v>
      </c>
      <c r="P1425" s="44">
        <v>7.0331520770090152e+002</v>
      </c>
      <c r="Q1425" s="44">
        <v>7.8185481814180768e+002</v>
      </c>
    </row>
    <row r="1426" spans="1:17" x14ac:dyDescent="0.25">
      <c r="A1426" t="s">
        <v>102</v>
      </c>
      <c r="B1426" t="s">
        <v>45</v>
      </c>
      <c r="C1426" t="s">
        <v>132</v>
      </c>
      <c r="D1426" t="s">
        <v>118</v>
      </c>
      <c r="E1426" t="s">
        <v>34</v>
      </c>
      <c r="F1426" t="s">
        <v>28</v>
      </c>
      <c r="G1426" t="s">
        <v>31</v>
      </c>
      <c r="H1426" s="44">
        <v>4.20305e+002</v>
      </c>
      <c r="I1426" s="44">
        <v>3.27606e+002</v>
      </c>
      <c r="J1426" s="44">
        <v>2.7342700000000004e+002</v>
      </c>
      <c r="K1426" s="44">
        <v>2.3256800000000004e+002</v>
      </c>
      <c r="L1426" s="44">
        <v>2.14079e+002</v>
      </c>
      <c r="M1426" s="44">
        <v>1.89511e+002</v>
      </c>
      <c r="N1426" s="44">
        <v>1.7448699999999996e+002</v>
      </c>
      <c r="O1426" s="44">
        <v>1.55986e+002</v>
      </c>
      <c r="P1426" s="44">
        <v>1.38602e+002</v>
      </c>
      <c r="Q1426" s="44">
        <v>1.2815100000000002e+002</v>
      </c>
    </row>
    <row r="1427" spans="1:17" x14ac:dyDescent="0.25">
      <c r="A1427" t="s">
        <v>102</v>
      </c>
      <c r="B1427" t="s">
        <v>45</v>
      </c>
      <c r="C1427" t="s">
        <v>133</v>
      </c>
      <c r="D1427" t="s">
        <v>118</v>
      </c>
      <c r="E1427" t="s">
        <v>35</v>
      </c>
      <c r="F1427" t="s">
        <v>28</v>
      </c>
      <c r="G1427" t="s">
        <v>29</v>
      </c>
      <c r="H1427" s="44">
        <v>5.6214352717701712e-002</v>
      </c>
      <c r="I1427" s="44">
        <v>1.7846348577850076e-001</v>
      </c>
      <c r="J1427" s="44">
        <v>2.4039718053746856e-001</v>
      </c>
      <c r="K1427" s="44">
        <v>3.1882897733854956e-001</v>
      </c>
      <c r="L1427" s="44">
        <v>5.538232548411336e-001</v>
      </c>
      <c r="M1427" s="44">
        <v>5.6873285110192464e-001</v>
      </c>
      <c r="N1427" s="44">
        <v>5.9433465994301376e-001</v>
      </c>
      <c r="O1427" s="44">
        <v>5.988955286988092e-001</v>
      </c>
      <c r="P1427" s="44">
        <v>6.7405520192820456e-001</v>
      </c>
      <c r="Q1427" s="44">
        <v>6.911897881256036e-001</v>
      </c>
    </row>
    <row r="1428" spans="1:17" x14ac:dyDescent="0.25">
      <c r="A1428" t="s">
        <v>102</v>
      </c>
      <c r="B1428" t="s">
        <v>45</v>
      </c>
      <c r="C1428" t="s">
        <v>133</v>
      </c>
      <c r="D1428" t="s">
        <v>118</v>
      </c>
      <c r="E1428" t="s">
        <v>35</v>
      </c>
      <c r="F1428" t="s">
        <v>28</v>
      </c>
      <c r="G1428" t="s">
        <v>30</v>
      </c>
      <c r="H1428" s="44">
        <v>1.6062481957853542e+000</v>
      </c>
      <c r="I1428" s="44">
        <v>6.9896693693011008e-001</v>
      </c>
      <c r="J1428" s="44">
        <v>1.0332679549826928e+000</v>
      </c>
      <c r="K1428" s="44">
        <v>1.0373616927422798e+000</v>
      </c>
      <c r="L1428" s="44">
        <v>6.7807836747185048e-001</v>
      </c>
      <c r="M1428" s="44">
        <v>6.6030222763292008e-001</v>
      </c>
      <c r="N1428" s="44">
        <v>8.285339182430864e-001</v>
      </c>
      <c r="O1428" s="44">
        <v>9.5062140037874112e-001</v>
      </c>
      <c r="P1428" s="44">
        <v>1.009538910314582e+000</v>
      </c>
      <c r="Q1428" s="44">
        <v>1.2278967575150272e+000</v>
      </c>
    </row>
    <row r="1429" spans="1:17" x14ac:dyDescent="0.25">
      <c r="A1429" t="s">
        <v>102</v>
      </c>
      <c r="B1429" t="s">
        <v>45</v>
      </c>
      <c r="C1429" t="s">
        <v>133</v>
      </c>
      <c r="D1429" t="s">
        <v>118</v>
      </c>
      <c r="E1429" t="s">
        <v>35</v>
      </c>
      <c r="F1429" t="s">
        <v>28</v>
      </c>
      <c r="G1429" t="s">
        <v>31</v>
      </c>
      <c r="H1429" s="44">
        <v>9.42707e+002</v>
      </c>
      <c r="I1429" s="44">
        <v>8.8154700000000016e+002</v>
      </c>
      <c r="J1429" s="44">
        <v>8.13365e+002</v>
      </c>
      <c r="K1429" s="44">
        <v>8.02542e+002</v>
      </c>
      <c r="L1429" s="44">
        <v>7.66708e+002</v>
      </c>
      <c r="M1429" s="44">
        <v>7.6653200000000016e+002</v>
      </c>
      <c r="N1429" s="44">
        <v>6.8471799999999984e+002</v>
      </c>
      <c r="O1429" s="44">
        <v>6.42267e+002</v>
      </c>
      <c r="P1429" s="44">
        <v>5.9988099999999984e+002</v>
      </c>
      <c r="Q1429" s="44">
        <v>5.77591e+002</v>
      </c>
    </row>
    <row r="1430" spans="1:17" x14ac:dyDescent="0.25">
      <c r="A1430" t="s">
        <v>102</v>
      </c>
      <c r="B1430" t="s">
        <v>45</v>
      </c>
      <c r="C1430" t="s">
        <v>147</v>
      </c>
      <c r="D1430" t="s">
        <v>140</v>
      </c>
      <c r="E1430" t="s">
        <v>33</v>
      </c>
      <c r="F1430" t="s">
        <v>28</v>
      </c>
      <c r="G1430" t="s">
        <v>29</v>
      </c>
      <c r="H1430" s="44">
        <v>4.1153916180377928e-001</v>
      </c>
      <c r="I1430" s="44">
        <v>5.82454104729782e-001</v>
      </c>
      <c r="J1430" s="44">
        <v>5.82454104729782e-001</v>
      </c>
      <c r="K1430" s="44">
        <v>6.31264021626092e-001</v>
      </c>
      <c r="L1430" s="44">
        <v>6.31264021626092e-001</v>
      </c>
      <c r="M1430" s="44">
        <v>6.3515844630353688e-001</v>
      </c>
      <c r="N1430" s="44">
        <v>6.6538806923558808e-001</v>
      </c>
      <c r="O1430" s="44">
        <v>6.6538806923558808e-001</v>
      </c>
      <c r="P1430" s="44">
        <v>7.178486235276328e-001</v>
      </c>
      <c r="Q1430" s="44">
        <v>7.178486235276328e-001</v>
      </c>
    </row>
    <row r="1431" spans="1:17" x14ac:dyDescent="0.25">
      <c r="A1431" t="s">
        <v>102</v>
      </c>
      <c r="B1431" t="s">
        <v>45</v>
      </c>
      <c r="C1431" t="s">
        <v>147</v>
      </c>
      <c r="D1431" t="s">
        <v>140</v>
      </c>
      <c r="E1431" t="s">
        <v>33</v>
      </c>
      <c r="F1431" t="s">
        <v>28</v>
      </c>
      <c r="G1431" t="s">
        <v>30</v>
      </c>
      <c r="H1431" s="44">
        <v>3.7602513487876864e+001</v>
      </c>
      <c r="I1431" s="44">
        <v>5.469305839593952e+001</v>
      </c>
      <c r="J1431" s="44">
        <v>9.5393965964841616e+001</v>
      </c>
      <c r="K1431" s="44">
        <v>1.1123077731554582e+002</v>
      </c>
      <c r="L1431" s="44">
        <v>1.387980915414811e+002</v>
      </c>
      <c r="M1431" s="44">
        <v>1.6544073606218876e+002</v>
      </c>
      <c r="N1431" s="44">
        <v>1.8752912285909072e+002</v>
      </c>
      <c r="O1431" s="44">
        <v>2.1702160735735388e+002</v>
      </c>
      <c r="P1431" s="44">
        <v>2.291634332239996e+002</v>
      </c>
      <c r="Q1431" s="44">
        <v>2.568335532905456e+002</v>
      </c>
    </row>
    <row r="1432" spans="1:17" x14ac:dyDescent="0.25">
      <c r="A1432" t="s">
        <v>102</v>
      </c>
      <c r="B1432" t="s">
        <v>45</v>
      </c>
      <c r="C1432" t="s">
        <v>147</v>
      </c>
      <c r="D1432" t="s">
        <v>140</v>
      </c>
      <c r="E1432" t="s">
        <v>33</v>
      </c>
      <c r="F1432" t="s">
        <v>28</v>
      </c>
      <c r="G1432" t="s">
        <v>31</v>
      </c>
      <c r="H1432" s="44">
        <v>5.35321e+002</v>
      </c>
      <c r="I1432" s="44">
        <v>3.82696e+002</v>
      </c>
      <c r="J1432" s="44">
        <v>3.19626e+002</v>
      </c>
      <c r="K1432" s="44">
        <v>2.7742799999999996e+002</v>
      </c>
      <c r="L1432" s="44">
        <v>2.40433e+002</v>
      </c>
      <c r="M1432" s="44">
        <v>2.2128899999999996e+002</v>
      </c>
      <c r="N1432" s="44">
        <v>1.9556899999999996e+002</v>
      </c>
      <c r="O1432" s="44">
        <v>1.7667e+002</v>
      </c>
      <c r="P1432" s="44">
        <v>1.62465e+002</v>
      </c>
      <c r="Q1432" s="44">
        <v>1.5006100000000004e+002</v>
      </c>
    </row>
    <row r="1433" spans="1:17" x14ac:dyDescent="0.25">
      <c r="A1433" t="s">
        <v>102</v>
      </c>
      <c r="B1433" t="s">
        <v>45</v>
      </c>
      <c r="C1433" t="s">
        <v>148</v>
      </c>
      <c r="D1433" t="s">
        <v>140</v>
      </c>
      <c r="E1433" t="s">
        <v>34</v>
      </c>
      <c r="F1433" t="s">
        <v>28</v>
      </c>
      <c r="G1433" t="s">
        <v>29</v>
      </c>
      <c r="H1433" s="44">
        <v>3.2518959254259672e-002</v>
      </c>
      <c r="I1433" s="44">
        <v>2.7797829751979928e-001</v>
      </c>
      <c r="J1433" s="44">
        <v>2.7958309917905996e-001</v>
      </c>
      <c r="K1433" s="44">
        <v>2.7958309917905996e-001</v>
      </c>
      <c r="L1433" s="44">
        <v>2.9016204441303092e-001</v>
      </c>
      <c r="M1433" s="44">
        <v>2.9016204441303092e-001</v>
      </c>
      <c r="N1433" s="44">
        <v>3.7150868736493904e-001</v>
      </c>
      <c r="O1433" s="44">
        <v>3.7150868736493904e-001</v>
      </c>
      <c r="P1433" s="44">
        <v>3.7150868736493904e-001</v>
      </c>
      <c r="Q1433" s="44">
        <v>3.7150868736493904e-001</v>
      </c>
    </row>
    <row r="1434" spans="1:17" x14ac:dyDescent="0.25">
      <c r="A1434" t="s">
        <v>102</v>
      </c>
      <c r="B1434" t="s">
        <v>45</v>
      </c>
      <c r="C1434" t="s">
        <v>148</v>
      </c>
      <c r="D1434" t="s">
        <v>140</v>
      </c>
      <c r="E1434" t="s">
        <v>34</v>
      </c>
      <c r="F1434" t="s">
        <v>28</v>
      </c>
      <c r="G1434" t="s">
        <v>30</v>
      </c>
      <c r="H1434" s="44">
        <v>9.332589524318544e+002</v>
      </c>
      <c r="I1434" s="44">
        <v>2.1623208665930272e+002</v>
      </c>
      <c r="J1434" s="44">
        <v>3.2686003875005176e+002</v>
      </c>
      <c r="K1434" s="44">
        <v>4.4506468357578008e+002</v>
      </c>
      <c r="L1434" s="44">
        <v>5.4260447947448304e+002</v>
      </c>
      <c r="M1434" s="44">
        <v>6.5709755610574224e+002</v>
      </c>
      <c r="N1434" s="44">
        <v>6.0276191812865512e+002</v>
      </c>
      <c r="O1434" s="44">
        <v>6.936221910331384e+002</v>
      </c>
      <c r="P1434" s="44">
        <v>7.7708091228070192e+002</v>
      </c>
      <c r="Q1434" s="44">
        <v>8.5895718128654976e+002</v>
      </c>
    </row>
    <row r="1435" spans="1:17" x14ac:dyDescent="0.25">
      <c r="A1435" t="s">
        <v>102</v>
      </c>
      <c r="B1435" t="s">
        <v>45</v>
      </c>
      <c r="C1435" t="s">
        <v>148</v>
      </c>
      <c r="D1435" t="s">
        <v>140</v>
      </c>
      <c r="E1435" t="s">
        <v>34</v>
      </c>
      <c r="F1435" t="s">
        <v>28</v>
      </c>
      <c r="G1435" t="s">
        <v>31</v>
      </c>
      <c r="H1435" s="44">
        <v>4.7334500000000008e+002</v>
      </c>
      <c r="I1435" s="44">
        <v>3.47385e+002</v>
      </c>
      <c r="J1435" s="44">
        <v>2.85031e+002</v>
      </c>
      <c r="K1435" s="44">
        <v>2.36294e+002</v>
      </c>
      <c r="L1435" s="44">
        <v>2.07106e+002</v>
      </c>
      <c r="M1435" s="44">
        <v>1.84154e+002</v>
      </c>
      <c r="N1435" s="44">
        <v>1.67743e+002</v>
      </c>
      <c r="O1435" s="44">
        <v>1.51437e+002</v>
      </c>
      <c r="P1435" s="44">
        <v>1.39385e+002</v>
      </c>
      <c r="Q1435" s="44">
        <v>1.28308e+002</v>
      </c>
    </row>
    <row r="1436" spans="1:17" x14ac:dyDescent="0.25">
      <c r="A1436" t="s">
        <v>102</v>
      </c>
      <c r="B1436" t="s">
        <v>45</v>
      </c>
      <c r="C1436" t="s">
        <v>149</v>
      </c>
      <c r="D1436" t="s">
        <v>140</v>
      </c>
      <c r="E1436" t="s">
        <v>35</v>
      </c>
      <c r="F1436" t="s">
        <v>28</v>
      </c>
      <c r="G1436" t="s">
        <v>29</v>
      </c>
      <c r="H1436" s="44">
        <v>1.1082419095100914e-001</v>
      </c>
      <c r="I1436" s="44">
        <v>2.245481007478394e-001</v>
      </c>
      <c r="J1436" s="44">
        <v>2.9065868588099176e-001</v>
      </c>
      <c r="K1436" s="44">
        <v>4.0225099697226096e-001</v>
      </c>
      <c r="L1436" s="44">
        <v>4.596921445019484e-001</v>
      </c>
      <c r="M1436" s="44">
        <v>4.819490134130368e-001</v>
      </c>
      <c r="N1436" s="44">
        <v>5.3387517590506384e-001</v>
      </c>
      <c r="O1436" s="44">
        <v>5.5041653861942816e-001</v>
      </c>
      <c r="P1436" s="44">
        <v>5.6005069854191088e-001</v>
      </c>
      <c r="Q1436" s="44">
        <v>5.9476829192223056e-001</v>
      </c>
    </row>
    <row r="1437" spans="1:17" x14ac:dyDescent="0.25">
      <c r="A1437" t="s">
        <v>102</v>
      </c>
      <c r="B1437" t="s">
        <v>45</v>
      </c>
      <c r="C1437" t="s">
        <v>149</v>
      </c>
      <c r="D1437" t="s">
        <v>140</v>
      </c>
      <c r="E1437" t="s">
        <v>35</v>
      </c>
      <c r="F1437" t="s">
        <v>28</v>
      </c>
      <c r="G1437" t="s">
        <v>30</v>
      </c>
      <c r="H1437" s="44">
        <v>0.e+000</v>
      </c>
      <c r="I1437" s="44">
        <v>0.e+000</v>
      </c>
      <c r="J1437" s="44">
        <v>5.7730142482665776e-003</v>
      </c>
      <c r="K1437" s="44">
        <v>4.1714669388106352e-003</v>
      </c>
      <c r="L1437" s="44">
        <v>2.8474261271239356e-002</v>
      </c>
      <c r="M1437" s="44">
        <v>7.067785745166148e-002</v>
      </c>
      <c r="N1437" s="44">
        <v>9.101647543305128e-002</v>
      </c>
      <c r="O1437" s="44">
        <v>8.8296634541502944e-002</v>
      </c>
      <c r="P1437" s="44">
        <v>1.8110930924311632e-001</v>
      </c>
      <c r="Q1437" s="44">
        <v>3.0128822151194296e-001</v>
      </c>
    </row>
    <row r="1438" spans="1:17" x14ac:dyDescent="0.25">
      <c r="A1438" t="s">
        <v>102</v>
      </c>
      <c r="B1438" t="s">
        <v>45</v>
      </c>
      <c r="C1438" t="s">
        <v>149</v>
      </c>
      <c r="D1438" t="s">
        <v>140</v>
      </c>
      <c r="E1438" t="s">
        <v>35</v>
      </c>
      <c r="F1438" t="s">
        <v>28</v>
      </c>
      <c r="G1438" t="s">
        <v>31</v>
      </c>
      <c r="H1438" s="44">
        <v>9.86921e+002</v>
      </c>
      <c r="I1438" s="44">
        <v>9.51825e+002</v>
      </c>
      <c r="J1438" s="44">
        <v>8.9790200000000016e+002</v>
      </c>
      <c r="K1438" s="44">
        <v>8.8660299999999984e+002</v>
      </c>
      <c r="L1438" s="44">
        <v>8.70765e+002</v>
      </c>
      <c r="M1438" s="44">
        <v>8.52111e+002</v>
      </c>
      <c r="N1438" s="44">
        <v>7.9611099999999984e+002</v>
      </c>
      <c r="O1438" s="44">
        <v>7.6759400000000016e+002</v>
      </c>
      <c r="P1438" s="44">
        <v>7.34408e+002</v>
      </c>
      <c r="Q1438" s="44">
        <v>7.17057e+002</v>
      </c>
    </row>
    <row r="1439" spans="1:17" x14ac:dyDescent="0.25">
      <c r="A1439" t="s">
        <v>102</v>
      </c>
      <c r="B1439" t="s">
        <v>45</v>
      </c>
      <c r="C1439" t="s">
        <v>150</v>
      </c>
      <c r="D1439" t="s">
        <v>141</v>
      </c>
      <c r="E1439" t="s">
        <v>33</v>
      </c>
      <c r="F1439" t="s">
        <v>28</v>
      </c>
      <c r="G1439" t="s">
        <v>29</v>
      </c>
      <c r="H1439" s="44">
        <v>2.4311266914968656e-001</v>
      </c>
      <c r="I1439" s="44">
        <v>2.926357683823364e-001</v>
      </c>
      <c r="J1439" s="44">
        <v>4.057463030880456e-001</v>
      </c>
      <c r="K1439" s="44">
        <v>8.1464978373133792e-001</v>
      </c>
      <c r="L1439" s="44">
        <v>8.3464457508818944e-001</v>
      </c>
      <c r="M1439" s="44">
        <v>8.3464457508818944e-001</v>
      </c>
      <c r="N1439" s="44">
        <v>8.3464457508818944e-001</v>
      </c>
      <c r="O1439" s="44">
        <v>8.5191607586223776e-001</v>
      </c>
      <c r="P1439" s="44">
        <v>8.5191607586223776e-001</v>
      </c>
      <c r="Q1439" s="44">
        <v>8.5191607586223776e-001</v>
      </c>
    </row>
    <row r="1440" spans="1:17" x14ac:dyDescent="0.25">
      <c r="A1440" t="s">
        <v>102</v>
      </c>
      <c r="B1440" t="s">
        <v>45</v>
      </c>
      <c r="C1440" t="s">
        <v>150</v>
      </c>
      <c r="D1440" t="s">
        <v>141</v>
      </c>
      <c r="E1440" t="s">
        <v>33</v>
      </c>
      <c r="F1440" t="s">
        <v>28</v>
      </c>
      <c r="G1440" t="s">
        <v>30</v>
      </c>
      <c r="H1440" s="44">
        <v>3.6606104220811272e+001</v>
      </c>
      <c r="I1440" s="44">
        <v>6.5163618163929064e+001</v>
      </c>
      <c r="J1440" s="44">
        <v>7.3198072203660448e+001</v>
      </c>
      <c r="K1440" s="44">
        <v>4.9400552486187848e+001</v>
      </c>
      <c r="L1440" s="44">
        <v>6.1879474691625688e+001</v>
      </c>
      <c r="M1440" s="44">
        <v>7.607548193593672e+001</v>
      </c>
      <c r="N1440" s="44">
        <v>9.0242237639274528e+001</v>
      </c>
      <c r="O1440" s="44">
        <v>1.0243800299951418e+002</v>
      </c>
      <c r="P1440" s="44">
        <v>1.171007641954707e+002</v>
      </c>
      <c r="Q1440" s="44">
        <v>1.3118711171195272e+002</v>
      </c>
    </row>
    <row r="1441" spans="1:17" x14ac:dyDescent="0.25">
      <c r="A1441" t="s">
        <v>102</v>
      </c>
      <c r="B1441" t="s">
        <v>45</v>
      </c>
      <c r="C1441" t="s">
        <v>150</v>
      </c>
      <c r="D1441" t="s">
        <v>141</v>
      </c>
      <c r="E1441" t="s">
        <v>33</v>
      </c>
      <c r="F1441" t="s">
        <v>28</v>
      </c>
      <c r="G1441" t="s">
        <v>31</v>
      </c>
      <c r="H1441" s="44">
        <v>6.04609e+002</v>
      </c>
      <c r="I1441" s="44">
        <v>4.70337e+002</v>
      </c>
      <c r="J1441" s="44">
        <v>3.62488e+002</v>
      </c>
      <c r="K1441" s="44">
        <v>2.97202e+002</v>
      </c>
      <c r="L1441" s="44">
        <v>2.4744700000000004e+002</v>
      </c>
      <c r="M1441" s="44">
        <v>2.23527e+002</v>
      </c>
      <c r="N1441" s="44">
        <v>1.99625e+002</v>
      </c>
      <c r="O1441" s="44">
        <v>1.81131e+002</v>
      </c>
      <c r="P1441" s="44">
        <v>1.66598e+002</v>
      </c>
      <c r="Q1441" s="44">
        <v>1.52239e+002</v>
      </c>
    </row>
    <row r="1442" spans="1:17" x14ac:dyDescent="0.25">
      <c r="A1442" t="s">
        <v>102</v>
      </c>
      <c r="B1442" t="s">
        <v>45</v>
      </c>
      <c r="C1442" t="s">
        <v>151</v>
      </c>
      <c r="D1442" t="s">
        <v>141</v>
      </c>
      <c r="E1442" t="s">
        <v>34</v>
      </c>
      <c r="F1442" t="s">
        <v>28</v>
      </c>
      <c r="G1442" t="s">
        <v>29</v>
      </c>
      <c r="H1442" s="44">
        <v>1.285413219702922e-001</v>
      </c>
      <c r="I1442" s="44">
        <v>1.5164945880743526e-001</v>
      </c>
      <c r="J1442" s="44">
        <v>1.5395565086378212e-001</v>
      </c>
      <c r="K1442" s="44">
        <v>1.5395565086378212e-001</v>
      </c>
      <c r="L1442" s="44">
        <v>1.6550971928235372e-001</v>
      </c>
      <c r="M1442" s="44">
        <v>1.6550971928235372e-001</v>
      </c>
      <c r="N1442" s="44">
        <v>1.6550971928235372e-001</v>
      </c>
      <c r="O1442" s="44">
        <v>1.6550971928235372e-001</v>
      </c>
      <c r="P1442" s="44">
        <v>1.6550971928235372e-001</v>
      </c>
      <c r="Q1442" s="44">
        <v>3.0045199515653452e-001</v>
      </c>
    </row>
    <row r="1443" spans="1:17" x14ac:dyDescent="0.25">
      <c r="A1443" t="s">
        <v>102</v>
      </c>
      <c r="B1443" t="s">
        <v>45</v>
      </c>
      <c r="C1443" t="s">
        <v>151</v>
      </c>
      <c r="D1443" t="s">
        <v>141</v>
      </c>
      <c r="E1443" t="s">
        <v>34</v>
      </c>
      <c r="F1443" t="s">
        <v>28</v>
      </c>
      <c r="G1443" t="s">
        <v>30</v>
      </c>
      <c r="H1443" s="44">
        <v>1.7050790098155546e+002</v>
      </c>
      <c r="I1443" s="44">
        <v>3.077941136135068e+002</v>
      </c>
      <c r="J1443" s="44">
        <v>4.7006312289865512e+002</v>
      </c>
      <c r="K1443" s="44">
        <v>6.3645361281219992e+002</v>
      </c>
      <c r="L1443" s="44">
        <v>7.4104265330056944e+002</v>
      </c>
      <c r="M1443" s="44">
        <v>8.8927936166648048e+002</v>
      </c>
      <c r="N1443" s="44">
        <v>1.0443865045236236e+003</v>
      </c>
      <c r="O1443" s="44">
        <v>1.1904601460404336e+003</v>
      </c>
      <c r="P1443" s="44">
        <v>1.339447252317659e+003</v>
      </c>
      <c r="Q1443" s="44">
        <v>8.2144193585602208e+002</v>
      </c>
    </row>
    <row r="1444" spans="1:17" x14ac:dyDescent="0.25">
      <c r="A1444" t="s">
        <v>102</v>
      </c>
      <c r="B1444" t="s">
        <v>45</v>
      </c>
      <c r="C1444" t="s">
        <v>151</v>
      </c>
      <c r="D1444" t="s">
        <v>141</v>
      </c>
      <c r="E1444" t="s">
        <v>34</v>
      </c>
      <c r="F1444" t="s">
        <v>28</v>
      </c>
      <c r="G1444" t="s">
        <v>31</v>
      </c>
      <c r="H1444" s="44">
        <v>4.43686e+002</v>
      </c>
      <c r="I1444" s="44">
        <v>3.53377e+002</v>
      </c>
      <c r="J1444" s="44">
        <v>3.08304e+002</v>
      </c>
      <c r="K1444" s="44">
        <v>2.5846199999999996e+002</v>
      </c>
      <c r="L1444" s="44">
        <v>2.2756199999999996e+002</v>
      </c>
      <c r="M1444" s="44">
        <v>2.0235300000000004e+002</v>
      </c>
      <c r="N1444" s="44">
        <v>1.8301e+002</v>
      </c>
      <c r="O1444" s="44">
        <v>1.6459e+002</v>
      </c>
      <c r="P1444" s="44">
        <v>1.47629e+002</v>
      </c>
      <c r="Q1444" s="44">
        <v>1.3578e+002</v>
      </c>
    </row>
    <row r="1445" spans="1:17" x14ac:dyDescent="0.25">
      <c r="A1445" t="s">
        <v>102</v>
      </c>
      <c r="B1445" t="s">
        <v>45</v>
      </c>
      <c r="C1445" t="s">
        <v>152</v>
      </c>
      <c r="D1445" t="s">
        <v>141</v>
      </c>
      <c r="E1445" t="s">
        <v>35</v>
      </c>
      <c r="F1445" t="s">
        <v>28</v>
      </c>
      <c r="G1445" t="s">
        <v>29</v>
      </c>
      <c r="H1445" s="44">
        <v>9.4297742467332224e-002</v>
      </c>
      <c r="I1445" s="44">
        <v>1.741135654997314e-001</v>
      </c>
      <c r="J1445" s="44">
        <v>2.9176705028443468e-001</v>
      </c>
      <c r="K1445" s="44">
        <v>3.192450384352596e-001</v>
      </c>
      <c r="L1445" s="44">
        <v>3.9543202703344056e-001</v>
      </c>
      <c r="M1445" s="44">
        <v>4.1817247943861728e-001</v>
      </c>
      <c r="N1445" s="44">
        <v>4.6324745016952064e-001</v>
      </c>
      <c r="O1445" s="44">
        <v>4.6690942207961264e-001</v>
      </c>
      <c r="P1445" s="44">
        <v>4.8163566019259616e-001</v>
      </c>
      <c r="Q1445" s="44">
        <v>4.8901015270479032e-001</v>
      </c>
    </row>
    <row r="1446" spans="1:17" x14ac:dyDescent="0.25">
      <c r="A1446" t="s">
        <v>102</v>
      </c>
      <c r="B1446" t="s">
        <v>45</v>
      </c>
      <c r="C1446" t="s">
        <v>152</v>
      </c>
      <c r="D1446" t="s">
        <v>141</v>
      </c>
      <c r="E1446" t="s">
        <v>35</v>
      </c>
      <c r="F1446" t="s">
        <v>28</v>
      </c>
      <c r="G1446" t="s">
        <v>30</v>
      </c>
      <c r="H1446" s="44">
        <v>8.8746735281592224e-003</v>
      </c>
      <c r="I1446" s="44">
        <v>8.9213796662930112e-002</v>
      </c>
      <c r="J1446" s="44">
        <v>6.851466851466852e-002</v>
      </c>
      <c r="K1446" s="44">
        <v>8.402569653424024e-002</v>
      </c>
      <c r="L1446" s="44">
        <v>1.458827940853758e-001</v>
      </c>
      <c r="M1446" s="44">
        <v>2.5333494506675264e-001</v>
      </c>
      <c r="N1446" s="44">
        <v>2.830984818334996e-001</v>
      </c>
      <c r="O1446" s="44">
        <v>2.898999987068668e-001</v>
      </c>
      <c r="P1446" s="44">
        <v>3.9764965518849848e-001</v>
      </c>
      <c r="Q1446" s="44">
        <v>4.4410887670469808e-001</v>
      </c>
    </row>
    <row r="1447" spans="1:17" x14ac:dyDescent="0.25">
      <c r="A1447" t="s">
        <v>102</v>
      </c>
      <c r="B1447" t="s">
        <v>45</v>
      </c>
      <c r="C1447" t="s">
        <v>152</v>
      </c>
      <c r="D1447" t="s">
        <v>141</v>
      </c>
      <c r="E1447" t="s">
        <v>35</v>
      </c>
      <c r="F1447" t="s">
        <v>28</v>
      </c>
      <c r="G1447" t="s">
        <v>31</v>
      </c>
      <c r="H1447" s="44">
        <v>9.56466e+002</v>
      </c>
      <c r="I1447" s="44">
        <v>9.22493e+002</v>
      </c>
      <c r="J1447" s="44">
        <v>8.69539e+002</v>
      </c>
      <c r="K1447" s="44">
        <v>8.4147900000000016e+002</v>
      </c>
      <c r="L1447" s="44">
        <v>7.8631e+002</v>
      </c>
      <c r="M1447" s="44">
        <v>7.75642e+002</v>
      </c>
      <c r="N1447" s="44">
        <v>7.37428e+002</v>
      </c>
      <c r="O1447" s="44">
        <v>7.32809e+002</v>
      </c>
      <c r="P1447" s="44">
        <v>7.30138e+002</v>
      </c>
      <c r="Q1447" s="44">
        <v>6.77721e+002</v>
      </c>
    </row>
    <row r="1448" spans="1:17" x14ac:dyDescent="0.25">
      <c r="A1448" t="s">
        <v>102</v>
      </c>
      <c r="B1448" t="s">
        <v>45</v>
      </c>
      <c r="C1448" t="s">
        <v>153</v>
      </c>
      <c r="D1448" t="s">
        <v>142</v>
      </c>
      <c r="E1448" t="s">
        <v>33</v>
      </c>
      <c r="F1448" t="s">
        <v>28</v>
      </c>
      <c r="G1448" t="s">
        <v>29</v>
      </c>
      <c r="H1448" s="44">
        <v>3.9614840303021904e-001</v>
      </c>
      <c r="I1448" s="44">
        <v>5.0445589042031584e-001</v>
      </c>
      <c r="J1448" s="44">
        <v>6.3903552118442384e-001</v>
      </c>
      <c r="K1448" s="44">
        <v>6.5027183599761776e-001</v>
      </c>
      <c r="L1448" s="44">
        <v>6.5027183599761776e-001</v>
      </c>
      <c r="M1448" s="44">
        <v>6.5027183599761776e-001</v>
      </c>
      <c r="N1448" s="44">
        <v>6.5027183599761776e-001</v>
      </c>
      <c r="O1448" s="44">
        <v>7.0418224004815568e-001</v>
      </c>
      <c r="P1448" s="44">
        <v>7.0418224004815568e-001</v>
      </c>
      <c r="Q1448" s="44">
        <v>7.0418224004815568e-001</v>
      </c>
    </row>
    <row r="1449" spans="1:17" x14ac:dyDescent="0.25">
      <c r="A1449" t="s">
        <v>102</v>
      </c>
      <c r="B1449" t="s">
        <v>45</v>
      </c>
      <c r="C1449" t="s">
        <v>153</v>
      </c>
      <c r="D1449" t="s">
        <v>142</v>
      </c>
      <c r="E1449" t="s">
        <v>33</v>
      </c>
      <c r="F1449" t="s">
        <v>28</v>
      </c>
      <c r="G1449" t="s">
        <v>30</v>
      </c>
      <c r="H1449" s="44">
        <v>5.2582613099984888e+001</v>
      </c>
      <c r="I1449" s="44">
        <v>9.3849340746758736e+001</v>
      </c>
      <c r="J1449" s="44">
        <v>1.1958011330233552e+002</v>
      </c>
      <c r="K1449" s="44">
        <v>1.611233882615546e+002</v>
      </c>
      <c r="L1449" s="44">
        <v>2.0084123555672272e+002</v>
      </c>
      <c r="M1449" s="44">
        <v>2.4530087644432776e+002</v>
      </c>
      <c r="N1449" s="44">
        <v>2.8820430672268904e+002</v>
      </c>
      <c r="O1449" s="44">
        <v>3.062018605863666e+002</v>
      </c>
      <c r="P1449" s="44">
        <v>3.4368922023910568e+002</v>
      </c>
      <c r="Q1449" s="44">
        <v>3.8495391274826e+002</v>
      </c>
    </row>
    <row r="1450" spans="1:17" x14ac:dyDescent="0.25">
      <c r="A1450" t="s">
        <v>102</v>
      </c>
      <c r="B1450" t="s">
        <v>45</v>
      </c>
      <c r="C1450" t="s">
        <v>153</v>
      </c>
      <c r="D1450" t="s">
        <v>142</v>
      </c>
      <c r="E1450" t="s">
        <v>33</v>
      </c>
      <c r="F1450" t="s">
        <v>28</v>
      </c>
      <c r="G1450" t="s">
        <v>31</v>
      </c>
      <c r="H1450" s="44">
        <v>5.08517e+002</v>
      </c>
      <c r="I1450" s="44">
        <v>3.8386799999999992e+002</v>
      </c>
      <c r="J1450" s="44">
        <v>3.0994700000000008e+002</v>
      </c>
      <c r="K1450" s="44">
        <v>2.61558e+002</v>
      </c>
      <c r="L1450" s="44">
        <v>2.34639e+002</v>
      </c>
      <c r="M1450" s="44">
        <v>2.1113399999999996e+002</v>
      </c>
      <c r="N1450" s="44">
        <v>1.8988800000000004e+002</v>
      </c>
      <c r="O1450" s="44">
        <v>1.71993e+002</v>
      </c>
      <c r="P1450" s="44">
        <v>1.5468000000000004e+002</v>
      </c>
      <c r="Q1450" s="44">
        <v>1.42696e+002</v>
      </c>
    </row>
    <row r="1451" spans="1:17" x14ac:dyDescent="0.25">
      <c r="A1451" t="s">
        <v>102</v>
      </c>
      <c r="B1451" t="s">
        <v>45</v>
      </c>
      <c r="C1451" t="s">
        <v>154</v>
      </c>
      <c r="D1451" t="s">
        <v>142</v>
      </c>
      <c r="E1451" t="s">
        <v>34</v>
      </c>
      <c r="F1451" t="s">
        <v>28</v>
      </c>
      <c r="G1451" t="s">
        <v>29</v>
      </c>
      <c r="H1451" s="44">
        <v>5.5051399387734808e-001</v>
      </c>
      <c r="I1451" s="44">
        <v>5.5304429508051056e-001</v>
      </c>
      <c r="J1451" s="44">
        <v>5.621076816644132e-001</v>
      </c>
      <c r="K1451" s="44">
        <v>5.7149264498985552e-001</v>
      </c>
      <c r="L1451" s="44">
        <v>6.0366724423541952e-001</v>
      </c>
      <c r="M1451" s="44">
        <v>6.2481514626452632e-001</v>
      </c>
      <c r="N1451" s="44">
        <v>6.2904641917951384e-001</v>
      </c>
      <c r="O1451" s="44">
        <v>6.2904641917951384e-001</v>
      </c>
      <c r="P1451" s="44">
        <v>6.2904641917951384e-001</v>
      </c>
      <c r="Q1451" s="44">
        <v>6.2904641917951384e-001</v>
      </c>
    </row>
    <row r="1452" spans="1:17" x14ac:dyDescent="0.25">
      <c r="A1452" t="s">
        <v>102</v>
      </c>
      <c r="B1452" t="s">
        <v>45</v>
      </c>
      <c r="C1452" t="s">
        <v>154</v>
      </c>
      <c r="D1452" t="s">
        <v>142</v>
      </c>
      <c r="E1452" t="s">
        <v>34</v>
      </c>
      <c r="F1452" t="s">
        <v>28</v>
      </c>
      <c r="G1452" t="s">
        <v>30</v>
      </c>
      <c r="H1452" s="44">
        <v>8.1070623184172896e+001</v>
      </c>
      <c r="I1452" s="44">
        <v>1.6549469029256944e+002</v>
      </c>
      <c r="J1452" s="44">
        <v>2.4713335365761856e+002</v>
      </c>
      <c r="K1452" s="44">
        <v>3.3064910338802344e+002</v>
      </c>
      <c r="L1452" s="44">
        <v>3.9462852216334424e+002</v>
      </c>
      <c r="M1452" s="44">
        <v>4.6135286389554808e+002</v>
      </c>
      <c r="N1452" s="44">
        <v>5.4112263395799992e+002</v>
      </c>
      <c r="O1452" s="44">
        <v>6.184361118211292e+002</v>
      </c>
      <c r="P1452" s="44">
        <v>6.99418838201068e+002</v>
      </c>
      <c r="Q1452" s="44">
        <v>7.8748280037130224e+002</v>
      </c>
    </row>
    <row r="1453" spans="1:17" x14ac:dyDescent="0.25">
      <c r="A1453" t="s">
        <v>102</v>
      </c>
      <c r="B1453" t="s">
        <v>45</v>
      </c>
      <c r="C1453" t="s">
        <v>154</v>
      </c>
      <c r="D1453" t="s">
        <v>142</v>
      </c>
      <c r="E1453" t="s">
        <v>34</v>
      </c>
      <c r="F1453" t="s">
        <v>28</v>
      </c>
      <c r="G1453" t="s">
        <v>31</v>
      </c>
      <c r="H1453" s="44">
        <v>4.4819e+002</v>
      </c>
      <c r="I1453" s="44">
        <v>3.58846e+002</v>
      </c>
      <c r="J1453" s="44">
        <v>2.90616e+002</v>
      </c>
      <c r="K1453" s="44">
        <v>2.4502799999999996e+002</v>
      </c>
      <c r="L1453" s="44">
        <v>2.1696199999999996e+002</v>
      </c>
      <c r="M1453" s="44">
        <v>1.89093e+002</v>
      </c>
      <c r="N1453" s="44">
        <v>1.70215e+002</v>
      </c>
      <c r="O1453" s="44">
        <v>1.55645e+002</v>
      </c>
      <c r="P1453" s="44">
        <v>1.43984e+002</v>
      </c>
      <c r="Q1453" s="44">
        <v>1.34293e+002</v>
      </c>
    </row>
    <row r="1454" spans="1:17" x14ac:dyDescent="0.25">
      <c r="A1454" t="s">
        <v>102</v>
      </c>
      <c r="B1454" t="s">
        <v>45</v>
      </c>
      <c r="C1454" t="s">
        <v>155</v>
      </c>
      <c r="D1454" t="s">
        <v>142</v>
      </c>
      <c r="E1454" t="s">
        <v>35</v>
      </c>
      <c r="F1454" t="s">
        <v>28</v>
      </c>
      <c r="G1454" t="s">
        <v>29</v>
      </c>
      <c r="H1454" s="44">
        <v>3.8452400681543936e-002</v>
      </c>
      <c r="I1454" s="44">
        <v>8.7103360591638176e-002</v>
      </c>
      <c r="J1454" s="44">
        <v>4.1591836880020312e-001</v>
      </c>
      <c r="K1454" s="44">
        <v>4.1591836880020312e-001</v>
      </c>
      <c r="L1454" s="44">
        <v>4.1591836880020312e-001</v>
      </c>
      <c r="M1454" s="44">
        <v>4.1591836880020312e-001</v>
      </c>
      <c r="N1454" s="44">
        <v>4.3218077875198736e-001</v>
      </c>
      <c r="O1454" s="44">
        <v>5.162915412940012e-001</v>
      </c>
      <c r="P1454" s="44">
        <v>5.3490096638372592e-001</v>
      </c>
      <c r="Q1454" s="44">
        <v>5.5791942011797536e-001</v>
      </c>
    </row>
    <row r="1455" spans="1:17" x14ac:dyDescent="0.25">
      <c r="A1455" t="s">
        <v>102</v>
      </c>
      <c r="B1455" t="s">
        <v>45</v>
      </c>
      <c r="C1455" t="s">
        <v>155</v>
      </c>
      <c r="D1455" t="s">
        <v>142</v>
      </c>
      <c r="E1455" t="s">
        <v>35</v>
      </c>
      <c r="F1455" t="s">
        <v>28</v>
      </c>
      <c r="G1455" t="s">
        <v>30</v>
      </c>
      <c r="H1455" s="44">
        <v>0.e+000</v>
      </c>
      <c r="I1455" s="44">
        <v>0.e+000</v>
      </c>
      <c r="J1455" s="44">
        <v>0.e+000</v>
      </c>
      <c r="K1455" s="44">
        <v>0.e+000</v>
      </c>
      <c r="L1455" s="44">
        <v>0.e+000</v>
      </c>
      <c r="M1455" s="44">
        <v>0.e+000</v>
      </c>
      <c r="N1455" s="44">
        <v>0.e+000</v>
      </c>
      <c r="O1455" s="44">
        <v>3.6863817035095848e-004</v>
      </c>
      <c r="P1455" s="44">
        <v>7.0121805473107352e-003</v>
      </c>
      <c r="Q1455" s="44">
        <v>8.6512479930148944e-002</v>
      </c>
    </row>
    <row r="1456" spans="1:17" x14ac:dyDescent="0.25">
      <c r="A1456" t="s">
        <v>102</v>
      </c>
      <c r="B1456" t="s">
        <v>45</v>
      </c>
      <c r="C1456" t="s">
        <v>155</v>
      </c>
      <c r="D1456" t="s">
        <v>142</v>
      </c>
      <c r="E1456" t="s">
        <v>35</v>
      </c>
      <c r="F1456" t="s">
        <v>28</v>
      </c>
      <c r="G1456" t="s">
        <v>31</v>
      </c>
      <c r="H1456" s="44">
        <v>9.9116999999999984e+002</v>
      </c>
      <c r="I1456" s="44">
        <v>9.89689e+002</v>
      </c>
      <c r="J1456" s="44">
        <v>9.82011e+002</v>
      </c>
      <c r="K1456" s="44">
        <v>9.82011e+002</v>
      </c>
      <c r="L1456" s="44">
        <v>9.82011e+002</v>
      </c>
      <c r="M1456" s="44">
        <v>9.82011e+002</v>
      </c>
      <c r="N1456" s="44">
        <v>9.7854e+002</v>
      </c>
      <c r="O1456" s="44">
        <v>9.5676900000000016e+002</v>
      </c>
      <c r="P1456" s="44">
        <v>9.13385e+002</v>
      </c>
      <c r="Q1456" s="44">
        <v>8.4710200000000016e+002</v>
      </c>
    </row>
    <row r="1457" spans="1:17" x14ac:dyDescent="0.25">
      <c r="A1457" t="s">
        <v>102</v>
      </c>
      <c r="B1457" t="s">
        <v>45</v>
      </c>
      <c r="C1457" t="s">
        <v>156</v>
      </c>
      <c r="D1457" t="s">
        <v>143</v>
      </c>
      <c r="E1457" t="s">
        <v>33</v>
      </c>
      <c r="F1457" t="s">
        <v>28</v>
      </c>
      <c r="G1457" t="s">
        <v>29</v>
      </c>
      <c r="H1457" s="44">
        <v>5.725056813928048e-001</v>
      </c>
      <c r="I1457" s="44">
        <v>5.7733094082898816e-001</v>
      </c>
      <c r="J1457" s="44">
        <v>6.1112224715085104e-001</v>
      </c>
      <c r="K1457" s="44">
        <v>6.4124268543317424e-001</v>
      </c>
      <c r="L1457" s="44">
        <v>6.4606794486935824e-001</v>
      </c>
      <c r="M1457" s="44">
        <v>6.5837018289134e-001</v>
      </c>
      <c r="N1457" s="44">
        <v>6.9500641194384552e-001</v>
      </c>
      <c r="O1457" s="44">
        <v>7.0076870874801648e-001</v>
      </c>
      <c r="P1457" s="44">
        <v>7.599952665122648e-001</v>
      </c>
      <c r="Q1457" s="44">
        <v>7.599952665122648e-001</v>
      </c>
    </row>
    <row r="1458" spans="1:17" x14ac:dyDescent="0.25">
      <c r="A1458" t="s">
        <v>102</v>
      </c>
      <c r="B1458" t="s">
        <v>45</v>
      </c>
      <c r="C1458" t="s">
        <v>156</v>
      </c>
      <c r="D1458" t="s">
        <v>143</v>
      </c>
      <c r="E1458" t="s">
        <v>33</v>
      </c>
      <c r="F1458" t="s">
        <v>28</v>
      </c>
      <c r="G1458" t="s">
        <v>30</v>
      </c>
      <c r="H1458" s="44">
        <v>1.6344607648761062e+001</v>
      </c>
      <c r="I1458" s="44">
        <v>3.6216693996385792e+001</v>
      </c>
      <c r="J1458" s="44">
        <v>6.1890949543169688e+001</v>
      </c>
      <c r="K1458" s="44">
        <v>8.5165486592347104e+001</v>
      </c>
      <c r="L1458" s="44">
        <v>1.129174896642469e+002</v>
      </c>
      <c r="M1458" s="44">
        <v>1.3578301762211496e+002</v>
      </c>
      <c r="N1458" s="44">
        <v>1.507285914337937e+002</v>
      </c>
      <c r="O1458" s="44">
        <v>1.7465153807449476e+002</v>
      </c>
      <c r="P1458" s="44">
        <v>1.8300085798177264e+002</v>
      </c>
      <c r="Q1458" s="44">
        <v>2.0672760190916832e+002</v>
      </c>
    </row>
    <row r="1459" spans="1:17" x14ac:dyDescent="0.25">
      <c r="A1459" t="s">
        <v>102</v>
      </c>
      <c r="B1459" t="s">
        <v>45</v>
      </c>
      <c r="C1459" t="s">
        <v>156</v>
      </c>
      <c r="D1459" t="s">
        <v>143</v>
      </c>
      <c r="E1459" t="s">
        <v>33</v>
      </c>
      <c r="F1459" t="s">
        <v>28</v>
      </c>
      <c r="G1459" t="s">
        <v>31</v>
      </c>
      <c r="H1459" s="44">
        <v>5.6065099999999992e+002</v>
      </c>
      <c r="I1459" s="44">
        <v>4.3966399999999992e+002</v>
      </c>
      <c r="J1459" s="44">
        <v>3.70781e+002</v>
      </c>
      <c r="K1459" s="44">
        <v>3.02843e+002</v>
      </c>
      <c r="L1459" s="44">
        <v>2.65548e+002</v>
      </c>
      <c r="M1459" s="44">
        <v>2.33542e+002</v>
      </c>
      <c r="N1459" s="44">
        <v>2.1578899999999996e+002</v>
      </c>
      <c r="O1459" s="44">
        <v>1.9323e+002</v>
      </c>
      <c r="P1459" s="44">
        <v>1.77471e+002</v>
      </c>
      <c r="Q1459" s="44">
        <v>1.62213e+002</v>
      </c>
    </row>
    <row r="1460" spans="1:17" x14ac:dyDescent="0.25">
      <c r="A1460" t="s">
        <v>102</v>
      </c>
      <c r="B1460" t="s">
        <v>45</v>
      </c>
      <c r="C1460" t="s">
        <v>157</v>
      </c>
      <c r="D1460" t="s">
        <v>143</v>
      </c>
      <c r="E1460" t="s">
        <v>34</v>
      </c>
      <c r="F1460" t="s">
        <v>28</v>
      </c>
      <c r="G1460" t="s">
        <v>29</v>
      </c>
      <c r="H1460" s="44">
        <v>1.167957387169575e-001</v>
      </c>
      <c r="I1460" s="44">
        <v>1.167957387169575e-001</v>
      </c>
      <c r="J1460" s="44">
        <v>1.167957387169575e-001</v>
      </c>
      <c r="K1460" s="44">
        <v>1.167957387169575e-001</v>
      </c>
      <c r="L1460" s="44">
        <v>1.210129862431353e-001</v>
      </c>
      <c r="M1460" s="44">
        <v>1.318948397996384e-001</v>
      </c>
      <c r="N1460" s="44">
        <v>1.4459739258933068e-001</v>
      </c>
      <c r="O1460" s="44">
        <v>1.4459739258933068e-001</v>
      </c>
      <c r="P1460" s="44">
        <v>1.4459739258933068e-001</v>
      </c>
      <c r="Q1460" s="44">
        <v>2.0811015653779224e-001</v>
      </c>
    </row>
    <row r="1461" spans="1:17" x14ac:dyDescent="0.25">
      <c r="A1461" t="s">
        <v>102</v>
      </c>
      <c r="B1461" t="s">
        <v>45</v>
      </c>
      <c r="C1461" t="s">
        <v>157</v>
      </c>
      <c r="D1461" t="s">
        <v>143</v>
      </c>
      <c r="E1461" t="s">
        <v>34</v>
      </c>
      <c r="F1461" t="s">
        <v>28</v>
      </c>
      <c r="G1461" t="s">
        <v>30</v>
      </c>
      <c r="H1461" s="44">
        <v>4.3610868619489552e+002</v>
      </c>
      <c r="I1461" s="44">
        <v>8.8059014283642688e+002</v>
      </c>
      <c r="J1461" s="44">
        <v>1.3403186267401396e+003</v>
      </c>
      <c r="K1461" s="44">
        <v>1.8033815617749424e+003</v>
      </c>
      <c r="L1461" s="44">
        <v>2.2128462211336596e+003</v>
      </c>
      <c r="M1461" s="44">
        <v>2.4481204012841096e+003</v>
      </c>
      <c r="N1461" s="44">
        <v>2.6058381259150804e+003</v>
      </c>
      <c r="O1461" s="44">
        <v>2.975479751098096e+003</v>
      </c>
      <c r="P1461" s="44">
        <v>3.3732770863836024e+003</v>
      </c>
      <c r="Q1461" s="44">
        <v>2.6135456358087496e+003</v>
      </c>
    </row>
    <row r="1462" spans="1:17" x14ac:dyDescent="0.25">
      <c r="A1462" t="s">
        <v>102</v>
      </c>
      <c r="B1462" t="s">
        <v>45</v>
      </c>
      <c r="C1462" t="s">
        <v>157</v>
      </c>
      <c r="D1462" t="s">
        <v>143</v>
      </c>
      <c r="E1462" t="s">
        <v>34</v>
      </c>
      <c r="F1462" t="s">
        <v>28</v>
      </c>
      <c r="G1462" t="s">
        <v>31</v>
      </c>
      <c r="H1462" s="44">
        <v>4.6207600000000008e+002</v>
      </c>
      <c r="I1462" s="44">
        <v>3.7537799999999992e+002</v>
      </c>
      <c r="J1462" s="44">
        <v>3.02289e+002</v>
      </c>
      <c r="K1462" s="44">
        <v>2.6425599999999996e+002</v>
      </c>
      <c r="L1462" s="44">
        <v>2.35574e+002</v>
      </c>
      <c r="M1462" s="44">
        <v>2.0641100000000004e+002</v>
      </c>
      <c r="N1462" s="44">
        <v>1.88048e+002</v>
      </c>
      <c r="O1462" s="44">
        <v>1.7143e+002</v>
      </c>
      <c r="P1462" s="44">
        <v>1.58329e+002</v>
      </c>
      <c r="Q1462" s="44">
        <v>1.46692e+002</v>
      </c>
    </row>
    <row r="1463" spans="1:17" x14ac:dyDescent="0.25">
      <c r="A1463" t="s">
        <v>102</v>
      </c>
      <c r="B1463" t="s">
        <v>45</v>
      </c>
      <c r="C1463" t="s">
        <v>158</v>
      </c>
      <c r="D1463" t="s">
        <v>143</v>
      </c>
      <c r="E1463" t="s">
        <v>35</v>
      </c>
      <c r="F1463" t="s">
        <v>28</v>
      </c>
      <c r="G1463" t="s">
        <v>29</v>
      </c>
      <c r="H1463" s="44">
        <v>9.0530056950762256e-002</v>
      </c>
      <c r="I1463" s="44">
        <v>1.547177397630863e-001</v>
      </c>
      <c r="J1463" s="44">
        <v>2.3059730554226128e-001</v>
      </c>
      <c r="K1463" s="44">
        <v>2.9487946257028696e-001</v>
      </c>
      <c r="L1463" s="44">
        <v>4.2720373860745432e-001</v>
      </c>
      <c r="M1463" s="44">
        <v>4.3107298880850896e-001</v>
      </c>
      <c r="N1463" s="44">
        <v>4.6296628213844064e-001</v>
      </c>
      <c r="O1463" s="44">
        <v>5.378795835280292e-001</v>
      </c>
      <c r="P1463" s="44">
        <v>5.7513820173221824e-001</v>
      </c>
      <c r="Q1463" s="44">
        <v>5.7546355080640944e-001</v>
      </c>
    </row>
    <row r="1464" spans="1:17" x14ac:dyDescent="0.25">
      <c r="A1464" t="s">
        <v>102</v>
      </c>
      <c r="B1464" t="s">
        <v>45</v>
      </c>
      <c r="C1464" t="s">
        <v>158</v>
      </c>
      <c r="D1464" t="s">
        <v>143</v>
      </c>
      <c r="E1464" t="s">
        <v>35</v>
      </c>
      <c r="F1464" t="s">
        <v>28</v>
      </c>
      <c r="G1464" t="s">
        <v>30</v>
      </c>
      <c r="H1464" s="44">
        <v>0.e+000</v>
      </c>
      <c r="I1464" s="44">
        <v>1.2399260748681652e-001</v>
      </c>
      <c r="J1464" s="44">
        <v>1.5641806675579724e-001</v>
      </c>
      <c r="K1464" s="44">
        <v>2.604429998796196e-001</v>
      </c>
      <c r="L1464" s="44">
        <v>2.815330360735538e-001</v>
      </c>
      <c r="M1464" s="44">
        <v>2.7900603534580696e-001</v>
      </c>
      <c r="N1464" s="44">
        <v>4.1046546553345392e-001</v>
      </c>
      <c r="O1464" s="44">
        <v>4.815278458736744e-001</v>
      </c>
      <c r="P1464" s="44">
        <v>4.8678249835554248e-001</v>
      </c>
      <c r="Q1464" s="44">
        <v>5.524421960299364e-001</v>
      </c>
    </row>
    <row r="1465" spans="1:17" x14ac:dyDescent="0.25">
      <c r="A1465" t="s">
        <v>102</v>
      </c>
      <c r="B1465" t="s">
        <v>45</v>
      </c>
      <c r="C1465" t="s">
        <v>158</v>
      </c>
      <c r="D1465" t="s">
        <v>143</v>
      </c>
      <c r="E1465" t="s">
        <v>35</v>
      </c>
      <c r="F1465" t="s">
        <v>28</v>
      </c>
      <c r="G1465" t="s">
        <v>31</v>
      </c>
      <c r="H1465" s="44">
        <v>9.7633099999999984e+002</v>
      </c>
      <c r="I1465" s="44">
        <v>9.1523800000000016e+002</v>
      </c>
      <c r="J1465" s="44">
        <v>8.71079e+002</v>
      </c>
      <c r="K1465" s="44">
        <v>8.18484e+002</v>
      </c>
      <c r="L1465" s="44">
        <v>7.76305e+002</v>
      </c>
      <c r="M1465" s="44">
        <v>7.70818e+002</v>
      </c>
      <c r="N1465" s="44">
        <v>7.46528e+002</v>
      </c>
      <c r="O1465" s="44">
        <v>6.9547299999999984e+002</v>
      </c>
      <c r="P1465" s="44">
        <v>6.89217e+002</v>
      </c>
      <c r="Q1465" s="44">
        <v>6.5892299999999984e+002</v>
      </c>
    </row>
    <row r="1466" spans="1:17" x14ac:dyDescent="0.25">
      <c r="A1466" t="s">
        <v>102</v>
      </c>
      <c r="B1466" t="s">
        <v>45</v>
      </c>
      <c r="C1466" t="s">
        <v>173</v>
      </c>
      <c r="D1466" t="s">
        <v>165</v>
      </c>
      <c r="E1466" t="s">
        <v>33</v>
      </c>
      <c r="F1466" t="s">
        <v>28</v>
      </c>
      <c r="G1466" t="s">
        <v>29</v>
      </c>
      <c r="H1466" s="44">
        <v>5.0798931805984368e-001</v>
      </c>
      <c r="I1466" s="44">
        <v>6.7129385162124264e-001</v>
      </c>
      <c r="J1466" s="44">
        <v>6.7129385162124264e-001</v>
      </c>
      <c r="K1466" s="44">
        <v>6.7129385162124264e-001</v>
      </c>
      <c r="L1466" s="44">
        <v>6.7129385162124264e-001</v>
      </c>
      <c r="M1466" s="44">
        <v>6.869863257775776e-001</v>
      </c>
      <c r="N1466" s="44">
        <v>6.9130143221363048e-001</v>
      </c>
      <c r="O1466" s="44">
        <v>7.193755406031432e-001</v>
      </c>
      <c r="P1466" s="44">
        <v>7.2528019575638e-001</v>
      </c>
      <c r="Q1466" s="44">
        <v>7.2528019575638e-001</v>
      </c>
    </row>
    <row r="1467" spans="1:17" x14ac:dyDescent="0.25">
      <c r="A1467" t="s">
        <v>102</v>
      </c>
      <c r="B1467" t="s">
        <v>45</v>
      </c>
      <c r="C1467" t="s">
        <v>173</v>
      </c>
      <c r="D1467" t="s">
        <v>165</v>
      </c>
      <c r="E1467" t="s">
        <v>33</v>
      </c>
      <c r="F1467" t="s">
        <v>28</v>
      </c>
      <c r="G1467" t="s">
        <v>30</v>
      </c>
      <c r="H1467" s="44">
        <v>1.207826785680122e+001</v>
      </c>
      <c r="I1467" s="44">
        <v>2.012729650559558e+001</v>
      </c>
      <c r="J1467" s="44">
        <v>3.0827551954392404e+001</v>
      </c>
      <c r="K1467" s="44">
        <v>4.2380790025271408e+001</v>
      </c>
      <c r="L1467" s="44">
        <v>5.3591358334499592e+001</v>
      </c>
      <c r="M1467" s="44">
        <v>6.3471480690304528e+001</v>
      </c>
      <c r="N1467" s="44">
        <v>7.4254022703025248e+001</v>
      </c>
      <c r="O1467" s="44">
        <v>8.1658763361689152e+001</v>
      </c>
      <c r="P1467" s="44">
        <v>9.1398263963849984e+001</v>
      </c>
      <c r="Q1467" s="44">
        <v>1.02027092437225e+002</v>
      </c>
    </row>
    <row r="1468" spans="1:17" x14ac:dyDescent="0.25">
      <c r="A1468" t="s">
        <v>102</v>
      </c>
      <c r="B1468" t="s">
        <v>45</v>
      </c>
      <c r="C1468" t="s">
        <v>173</v>
      </c>
      <c r="D1468" t="s">
        <v>165</v>
      </c>
      <c r="E1468" t="s">
        <v>33</v>
      </c>
      <c r="F1468" t="s">
        <v>28</v>
      </c>
      <c r="G1468" t="s">
        <v>31</v>
      </c>
      <c r="H1468" s="44">
        <v>5.28358e+002</v>
      </c>
      <c r="I1468" s="44">
        <v>4.1285352e+002</v>
      </c>
      <c r="J1468" s="44">
        <v>3.4190100000000008e+002</v>
      </c>
      <c r="K1468" s="44">
        <v>2.919388e+002</v>
      </c>
      <c r="L1468" s="44">
        <v>2.5012505e+002</v>
      </c>
      <c r="M1468" s="44">
        <v>2.193743e+002</v>
      </c>
      <c r="N1468" s="44">
        <v>1.99154e+002</v>
      </c>
      <c r="O1468" s="44">
        <v>1.8511428e+002</v>
      </c>
      <c r="P1468" s="44">
        <v>1.69139e+002</v>
      </c>
      <c r="Q1468" s="44">
        <v>1.57093e+002</v>
      </c>
    </row>
    <row r="1469" spans="1:17" x14ac:dyDescent="0.25">
      <c r="A1469" t="s">
        <v>102</v>
      </c>
      <c r="B1469" t="s">
        <v>45</v>
      </c>
      <c r="C1469" t="s">
        <v>174</v>
      </c>
      <c r="D1469" t="s">
        <v>165</v>
      </c>
      <c r="E1469" t="s">
        <v>34</v>
      </c>
      <c r="F1469" t="s">
        <v>28</v>
      </c>
      <c r="G1469" t="s">
        <v>29</v>
      </c>
      <c r="H1469" s="44">
        <v>5.8469721676072384e-002</v>
      </c>
      <c r="I1469" s="44">
        <v>1.0319659828796002e-001</v>
      </c>
      <c r="J1469" s="44">
        <v>1.2383770737850312e-001</v>
      </c>
      <c r="K1469" s="44">
        <v>1.2383770737850312e-001</v>
      </c>
      <c r="L1469" s="44">
        <v>1.2383770737850312e-001</v>
      </c>
      <c r="M1469" s="44">
        <v>1.283023425914121e-001</v>
      </c>
      <c r="N1469" s="44">
        <v>4.2312036844424472e-001</v>
      </c>
      <c r="O1469" s="44">
        <v>4.2312036844424472e-001</v>
      </c>
      <c r="P1469" s="44">
        <v>4.7574759153508752e-001</v>
      </c>
      <c r="Q1469" s="44">
        <v>4.8201060686381752e-001</v>
      </c>
    </row>
    <row r="1470" spans="1:17" x14ac:dyDescent="0.25">
      <c r="A1470" t="s">
        <v>102</v>
      </c>
      <c r="B1470" t="s">
        <v>45</v>
      </c>
      <c r="C1470" t="s">
        <v>174</v>
      </c>
      <c r="D1470" t="s">
        <v>165</v>
      </c>
      <c r="E1470" t="s">
        <v>34</v>
      </c>
      <c r="F1470" t="s">
        <v>28</v>
      </c>
      <c r="G1470" t="s">
        <v>30</v>
      </c>
      <c r="H1470" s="44">
        <v>8.4676916602907424e+002</v>
      </c>
      <c r="I1470" s="44">
        <v>1.0345074562164038e+003</v>
      </c>
      <c r="J1470" s="44">
        <v>1.3214148544180336e+003</v>
      </c>
      <c r="K1470" s="44">
        <v>1.7774904269922692e+003</v>
      </c>
      <c r="L1470" s="44">
        <v>2.2580018423524304e+003</v>
      </c>
      <c r="M1470" s="44">
        <v>2.6489992852161792e+003</v>
      </c>
      <c r="N1470" s="44">
        <v>9.4343731894017936e+002</v>
      </c>
      <c r="O1470" s="44">
        <v>1.0855239527605676e+003</v>
      </c>
      <c r="P1470" s="44">
        <v>1.0877547439489968e+003</v>
      </c>
      <c r="Q1470" s="44">
        <v>1.1990498812020868e+003</v>
      </c>
    </row>
    <row r="1471" spans="1:17" x14ac:dyDescent="0.25">
      <c r="A1471" t="s">
        <v>102</v>
      </c>
      <c r="B1471" t="s">
        <v>45</v>
      </c>
      <c r="C1471" t="s">
        <v>174</v>
      </c>
      <c r="D1471" t="s">
        <v>165</v>
      </c>
      <c r="E1471" t="s">
        <v>34</v>
      </c>
      <c r="F1471" t="s">
        <v>28</v>
      </c>
      <c r="G1471" t="s">
        <v>31</v>
      </c>
      <c r="H1471" s="44">
        <v>4.8348023e+002</v>
      </c>
      <c r="I1471" s="44">
        <v>3.59252e+002</v>
      </c>
      <c r="J1471" s="44">
        <v>3.02239e+002</v>
      </c>
      <c r="K1471" s="44">
        <v>2.6406306e+002</v>
      </c>
      <c r="L1471" s="44">
        <v>2.3700299999999996e+002</v>
      </c>
      <c r="M1471" s="44">
        <v>2.1008813e+002</v>
      </c>
      <c r="N1471" s="44">
        <v>1.9061199999999996e+002</v>
      </c>
      <c r="O1471" s="44">
        <v>1.7737747e+002</v>
      </c>
      <c r="P1471" s="44">
        <v>1.6218899999999996e+002</v>
      </c>
      <c r="Q1471" s="44">
        <v>1.513e+002</v>
      </c>
    </row>
    <row r="1472" spans="1:17" x14ac:dyDescent="0.25">
      <c r="A1472" t="s">
        <v>102</v>
      </c>
      <c r="B1472" t="s">
        <v>45</v>
      </c>
      <c r="C1472" t="s">
        <v>175</v>
      </c>
      <c r="D1472" t="s">
        <v>165</v>
      </c>
      <c r="E1472" t="s">
        <v>35</v>
      </c>
      <c r="F1472" t="s">
        <v>28</v>
      </c>
      <c r="G1472" t="s">
        <v>29</v>
      </c>
      <c r="H1472" s="44">
        <v>1.098091950083554e-001</v>
      </c>
      <c r="I1472" s="44">
        <v>1.7762868503805504e-001</v>
      </c>
      <c r="J1472" s="44">
        <v>2.435012132014656e-001</v>
      </c>
      <c r="K1472" s="44">
        <v>3.2820838031328204e-001</v>
      </c>
      <c r="L1472" s="44">
        <v>3.7784103622577008e-001</v>
      </c>
      <c r="M1472" s="44">
        <v>4.5546273566834144e-001</v>
      </c>
      <c r="N1472" s="44">
        <v>4.8500143532157216e-001</v>
      </c>
      <c r="O1472" s="44">
        <v>4.8872808678729192e-001</v>
      </c>
      <c r="P1472" s="44">
        <v>5.037389308327812e-001</v>
      </c>
      <c r="Q1472" s="44">
        <v>5.356068899801456e-001</v>
      </c>
    </row>
    <row r="1473" spans="1:17" x14ac:dyDescent="0.25">
      <c r="A1473" t="s">
        <v>102</v>
      </c>
      <c r="B1473" t="s">
        <v>45</v>
      </c>
      <c r="C1473" t="s">
        <v>175</v>
      </c>
      <c r="D1473" t="s">
        <v>165</v>
      </c>
      <c r="E1473" t="s">
        <v>35</v>
      </c>
      <c r="F1473" t="s">
        <v>28</v>
      </c>
      <c r="G1473" t="s">
        <v>30</v>
      </c>
      <c r="H1473" s="44">
        <v>0.e+000</v>
      </c>
      <c r="I1473" s="44">
        <v>1.7228586395638396e-002</v>
      </c>
      <c r="J1473" s="44">
        <v>1.6870584016450854e-001</v>
      </c>
      <c r="K1473" s="44">
        <v>2.59323816491794e-001</v>
      </c>
      <c r="L1473" s="44">
        <v>2.5296785944356344e-001</v>
      </c>
      <c r="M1473" s="44">
        <v>2.8698924647435448e-001</v>
      </c>
      <c r="N1473" s="44">
        <v>4.1328851447948288e-001</v>
      </c>
      <c r="O1473" s="44">
        <v>4.4019069431401072e-001</v>
      </c>
      <c r="P1473" s="44">
        <v>5.8220199518538032e-001</v>
      </c>
      <c r="Q1473" s="44">
        <v>5.9055037878980864e-001</v>
      </c>
    </row>
    <row r="1474" spans="1:17" x14ac:dyDescent="0.25">
      <c r="A1474" t="s">
        <v>102</v>
      </c>
      <c r="B1474" t="s">
        <v>45</v>
      </c>
      <c r="C1474" t="s">
        <v>175</v>
      </c>
      <c r="D1474" t="s">
        <v>165</v>
      </c>
      <c r="E1474" t="s">
        <v>35</v>
      </c>
      <c r="F1474" t="s">
        <v>28</v>
      </c>
      <c r="G1474" t="s">
        <v>31</v>
      </c>
      <c r="H1474" s="44">
        <v>9.9115905e+002</v>
      </c>
      <c r="I1474" s="44">
        <v>9.7475599999999984e+002</v>
      </c>
      <c r="J1474" s="44">
        <v>9.24895e+002</v>
      </c>
      <c r="K1474" s="44">
        <v>8.99834e+002</v>
      </c>
      <c r="L1474" s="44">
        <v>8.60539e+002</v>
      </c>
      <c r="M1474" s="44">
        <v>8.1311864999999984e+002</v>
      </c>
      <c r="N1474" s="44">
        <v>7.9088697e+002</v>
      </c>
      <c r="O1474" s="44">
        <v>7.5617299999999984e+002</v>
      </c>
      <c r="P1474" s="44">
        <v>7.29439e+002</v>
      </c>
      <c r="Q1474" s="44">
        <v>6.9316435999999984e+002</v>
      </c>
    </row>
    <row r="1475" spans="1:17" x14ac:dyDescent="0.25">
      <c r="A1475" t="s">
        <v>102</v>
      </c>
      <c r="B1475" t="s">
        <v>45</v>
      </c>
      <c r="C1475" t="s">
        <v>176</v>
      </c>
      <c r="D1475" t="s">
        <v>166</v>
      </c>
      <c r="E1475" t="s">
        <v>33</v>
      </c>
      <c r="F1475" t="s">
        <v>28</v>
      </c>
      <c r="G1475" t="s">
        <v>29</v>
      </c>
      <c r="H1475" s="44">
        <v>0.e+000</v>
      </c>
      <c r="I1475" s="44">
        <v>2.16858695230954e-002</v>
      </c>
      <c r="J1475" s="44">
        <v>7.5704567780413888e-001</v>
      </c>
      <c r="K1475" s="44">
        <v>7.5704567780413888e-001</v>
      </c>
      <c r="L1475" s="44">
        <v>8.44901283313844e-001</v>
      </c>
      <c r="M1475" s="44">
        <v>8.453909146325336e-001</v>
      </c>
      <c r="N1475" s="44">
        <v>8.453909146325336e-001</v>
      </c>
      <c r="O1475" s="44">
        <v>8.453909146325336e-001</v>
      </c>
      <c r="P1475" s="44">
        <v>8.5216394283615872e-001</v>
      </c>
      <c r="Q1475" s="44">
        <v>8.5216394283615872e-001</v>
      </c>
    </row>
    <row r="1476" spans="1:17" x14ac:dyDescent="0.25">
      <c r="A1476" t="s">
        <v>102</v>
      </c>
      <c r="B1476" t="s">
        <v>45</v>
      </c>
      <c r="C1476" t="s">
        <v>176</v>
      </c>
      <c r="D1476" t="s">
        <v>166</v>
      </c>
      <c r="E1476" t="s">
        <v>33</v>
      </c>
      <c r="F1476" t="s">
        <v>28</v>
      </c>
      <c r="G1476" t="s">
        <v>30</v>
      </c>
      <c r="I1476" s="44">
        <v>5.190895192171324e+002</v>
      </c>
      <c r="J1476" s="44">
        <v>2.4508990127069996e+001</v>
      </c>
      <c r="K1476" s="44">
        <v>3.5416672422016376e+001</v>
      </c>
      <c r="L1476" s="44">
        <v>4.0832261549673216e+001</v>
      </c>
      <c r="M1476" s="44">
        <v>4.9602598440150088e+001</v>
      </c>
      <c r="N1476" s="44">
        <v>5.8933586687068848e+001</v>
      </c>
      <c r="O1476" s="44">
        <v>6.8626023110342784e+001</v>
      </c>
      <c r="P1476" s="44">
        <v>7.7718033541845024e+001</v>
      </c>
      <c r="Q1476" s="44">
        <v>8.7815836012513616e+001</v>
      </c>
    </row>
    <row r="1477" spans="1:17" x14ac:dyDescent="0.25">
      <c r="A1477" t="s">
        <v>102</v>
      </c>
      <c r="B1477" t="s">
        <v>45</v>
      </c>
      <c r="C1477" t="s">
        <v>176</v>
      </c>
      <c r="D1477" t="s">
        <v>166</v>
      </c>
      <c r="E1477" t="s">
        <v>33</v>
      </c>
      <c r="F1477" t="s">
        <v>28</v>
      </c>
      <c r="G1477" t="s">
        <v>31</v>
      </c>
      <c r="H1477" s="44">
        <v>6.4349478000000016e+002</v>
      </c>
      <c r="I1477" s="44">
        <v>4.6946261e+002</v>
      </c>
      <c r="J1477" s="44">
        <v>3.841311e+002</v>
      </c>
      <c r="K1477" s="44">
        <v>3.30289e+002</v>
      </c>
      <c r="L1477" s="44">
        <v>2.8638096e+002</v>
      </c>
      <c r="M1477" s="44">
        <v>2.473758e+002</v>
      </c>
      <c r="N1477" s="44">
        <v>2.1820803e+002</v>
      </c>
      <c r="O1477" s="44">
        <v>1.9733600000000004e+002</v>
      </c>
      <c r="P1477" s="44">
        <v>1.7629258000000004e+002</v>
      </c>
      <c r="Q1477" s="44">
        <v>1.6386584999999996e+002</v>
      </c>
    </row>
    <row r="1478" spans="1:17" x14ac:dyDescent="0.25">
      <c r="A1478" t="s">
        <v>102</v>
      </c>
      <c r="B1478" t="s">
        <v>45</v>
      </c>
      <c r="C1478" t="s">
        <v>177</v>
      </c>
      <c r="D1478" t="s">
        <v>166</v>
      </c>
      <c r="E1478" t="s">
        <v>34</v>
      </c>
      <c r="F1478" t="s">
        <v>28</v>
      </c>
      <c r="G1478" t="s">
        <v>29</v>
      </c>
      <c r="H1478" s="44">
        <v>1.229653935501881e-003</v>
      </c>
      <c r="I1478" s="44">
        <v>6.5070295216646192e-002</v>
      </c>
      <c r="J1478" s="44">
        <v>6.5070295216646192e-002</v>
      </c>
      <c r="K1478" s="44">
        <v>8.51668285895648e-001</v>
      </c>
      <c r="L1478" s="44">
        <v>8.5859201300996e-001</v>
      </c>
      <c r="M1478" s="44">
        <v>8.5859201300996e-001</v>
      </c>
      <c r="N1478" s="44">
        <v>8.9756207259832512e-001</v>
      </c>
      <c r="O1478" s="44">
        <v>8.9756207259832512e-001</v>
      </c>
      <c r="P1478" s="44">
        <v>8.9756207259832512e-001</v>
      </c>
      <c r="Q1478" s="44">
        <v>8.9756207259832512e-001</v>
      </c>
    </row>
    <row r="1479" spans="1:17" x14ac:dyDescent="0.25">
      <c r="A1479" t="s">
        <v>102</v>
      </c>
      <c r="B1479" t="s">
        <v>45</v>
      </c>
      <c r="C1479" t="s">
        <v>177</v>
      </c>
      <c r="D1479" t="s">
        <v>166</v>
      </c>
      <c r="E1479" t="s">
        <v>34</v>
      </c>
      <c r="F1479" t="s">
        <v>28</v>
      </c>
      <c r="G1479" t="s">
        <v>30</v>
      </c>
      <c r="H1479" s="44">
        <v>1.1760893693693696e+004</v>
      </c>
      <c r="I1479" s="44">
        <v>4.0609658060726784e+002</v>
      </c>
      <c r="J1479" s="44">
        <v>6.1509542293385072e+002</v>
      </c>
      <c r="K1479" s="44">
        <v>6.2176600394123264e+001</v>
      </c>
      <c r="L1479" s="44">
        <v>8.0405993200394816e+001</v>
      </c>
      <c r="M1479" s="44">
        <v>9.4478930255662576e+001</v>
      </c>
      <c r="N1479" s="44">
        <v>1.0446797610040696e+002</v>
      </c>
      <c r="O1479" s="44">
        <v>1.200612294393025e+002</v>
      </c>
      <c r="P1479" s="44">
        <v>1.3580570287439384e+002</v>
      </c>
      <c r="Q1479" s="44">
        <v>1.5082928341950298e+002</v>
      </c>
    </row>
    <row r="1480" spans="1:17" x14ac:dyDescent="0.25">
      <c r="A1480" t="s">
        <v>102</v>
      </c>
      <c r="B1480" t="s">
        <v>45</v>
      </c>
      <c r="C1480" t="s">
        <v>177</v>
      </c>
      <c r="D1480" t="s">
        <v>166</v>
      </c>
      <c r="E1480" t="s">
        <v>34</v>
      </c>
      <c r="F1480" t="s">
        <v>28</v>
      </c>
      <c r="G1480" t="s">
        <v>31</v>
      </c>
      <c r="H1480" s="44">
        <v>4.7107089e+002</v>
      </c>
      <c r="I1480" s="44">
        <v>3.6712951e+002</v>
      </c>
      <c r="J1480" s="44">
        <v>3.11477e+002</v>
      </c>
      <c r="K1480" s="44">
        <v>2.6273137e+002</v>
      </c>
      <c r="L1480" s="44">
        <v>2.45715e+002</v>
      </c>
      <c r="M1480" s="44">
        <v>2.2608649999999996e+002</v>
      </c>
      <c r="N1480" s="44">
        <v>2.07254e+002</v>
      </c>
      <c r="O1480" s="44">
        <v>1.9054874e+002</v>
      </c>
      <c r="P1480" s="44">
        <v>1.76852e+002</v>
      </c>
      <c r="Q1480" s="44">
        <v>1.62906e+002</v>
      </c>
    </row>
    <row r="1481" spans="1:17" x14ac:dyDescent="0.25">
      <c r="A1481" t="s">
        <v>102</v>
      </c>
      <c r="B1481" t="s">
        <v>45</v>
      </c>
      <c r="C1481" t="s">
        <v>178</v>
      </c>
      <c r="D1481" t="s">
        <v>166</v>
      </c>
      <c r="E1481" t="s">
        <v>35</v>
      </c>
      <c r="F1481" t="s">
        <v>28</v>
      </c>
      <c r="G1481" t="s">
        <v>29</v>
      </c>
      <c r="H1481" s="44">
        <v>9.028063165012696e-002</v>
      </c>
      <c r="I1481" s="44">
        <v>1.978230994981792e-001</v>
      </c>
      <c r="J1481" s="44">
        <v>2.442966809406734e-001</v>
      </c>
      <c r="K1481" s="44">
        <v>3.4970224376891968e-001</v>
      </c>
      <c r="L1481" s="44">
        <v>3.5314456551597504e-001</v>
      </c>
      <c r="M1481" s="44">
        <v>4.062961616334668e-001</v>
      </c>
      <c r="N1481" s="44">
        <v>4.300201836074844e-001</v>
      </c>
      <c r="O1481" s="44">
        <v>5.0001886637984384e-001</v>
      </c>
      <c r="P1481" s="44">
        <v>5.3092902094926552e-001</v>
      </c>
      <c r="Q1481" s="44">
        <v>5.6206209096554008e-001</v>
      </c>
    </row>
    <row r="1482" spans="1:17" x14ac:dyDescent="0.25">
      <c r="A1482" t="s">
        <v>102</v>
      </c>
      <c r="B1482" t="s">
        <v>45</v>
      </c>
      <c r="C1482" t="s">
        <v>178</v>
      </c>
      <c r="D1482" t="s">
        <v>166</v>
      </c>
      <c r="E1482" t="s">
        <v>35</v>
      </c>
      <c r="F1482" t="s">
        <v>28</v>
      </c>
      <c r="G1482" t="s">
        <v>30</v>
      </c>
      <c r="H1482" s="44">
        <v>3.21084493310051e-002</v>
      </c>
      <c r="I1482" s="44">
        <v>1.7074206936773644e-002</v>
      </c>
      <c r="J1482" s="44">
        <v>8.6139386802294992e-002</v>
      </c>
      <c r="K1482" s="44">
        <v>6.0175668498057808e-002</v>
      </c>
      <c r="L1482" s="44">
        <v>2.742636295338192e-001</v>
      </c>
      <c r="M1482" s="44">
        <v>2.8816226163599448e-001</v>
      </c>
      <c r="N1482" s="44">
        <v>3.1696690324005704e-001</v>
      </c>
      <c r="O1482" s="44">
        <v>2.7296700826683e-001</v>
      </c>
      <c r="P1482" s="44">
        <v>3.6287030096623808e-001</v>
      </c>
      <c r="Q1482" s="44">
        <v>4.0115862014048096e-001</v>
      </c>
    </row>
    <row r="1483" spans="1:17" x14ac:dyDescent="0.25">
      <c r="A1483" t="s">
        <v>102</v>
      </c>
      <c r="B1483" t="s">
        <v>45</v>
      </c>
      <c r="C1483" t="s">
        <v>178</v>
      </c>
      <c r="D1483" t="s">
        <v>166</v>
      </c>
      <c r="E1483" t="s">
        <v>35</v>
      </c>
      <c r="F1483" t="s">
        <v>28</v>
      </c>
      <c r="G1483" t="s">
        <v>31</v>
      </c>
      <c r="H1483" s="44">
        <v>9.7989401e+002</v>
      </c>
      <c r="I1483" s="44">
        <v>9.7646817999999984e+002</v>
      </c>
      <c r="J1483" s="44">
        <v>9.7005031000000016e+002</v>
      </c>
      <c r="K1483" s="44">
        <v>9.4744798e+002</v>
      </c>
      <c r="L1483" s="44">
        <v>9.3246674e+002</v>
      </c>
      <c r="M1483" s="44">
        <v>9.0787056e+002</v>
      </c>
      <c r="N1483" s="44">
        <v>8.7895567000000016e+002</v>
      </c>
      <c r="O1483" s="44">
        <v>8.5986383e+002</v>
      </c>
      <c r="P1483" s="44">
        <v>8.0116417999999984e+002</v>
      </c>
      <c r="Q1483" s="44">
        <v>7.6937042e+002</v>
      </c>
    </row>
    <row r="1484" spans="1:17" x14ac:dyDescent="0.25">
      <c r="A1484" t="s">
        <v>102</v>
      </c>
      <c r="B1484" t="s">
        <v>45</v>
      </c>
      <c r="C1484" t="s">
        <v>179</v>
      </c>
      <c r="D1484" t="s">
        <v>167</v>
      </c>
      <c r="E1484" t="s">
        <v>33</v>
      </c>
      <c r="F1484" t="s">
        <v>28</v>
      </c>
      <c r="G1484" t="s">
        <v>29</v>
      </c>
      <c r="H1484" s="44">
        <v>5.5644943942464688e-001</v>
      </c>
      <c r="I1484" s="44">
        <v>5.7044260026522544e-001</v>
      </c>
      <c r="J1484" s="44">
        <v>6.1374903466311472e-001</v>
      </c>
      <c r="K1484" s="44">
        <v>6.4109330944270488e-001</v>
      </c>
      <c r="L1484" s="44">
        <v>7.075793677939712e-001</v>
      </c>
      <c r="M1484" s="44">
        <v>7.1861944256482512e-001</v>
      </c>
      <c r="N1484" s="44">
        <v>7.2114147532322816e-001</v>
      </c>
      <c r="O1484" s="44">
        <v>7.2114147532322816e-001</v>
      </c>
      <c r="P1484" s="44">
        <v>7.2114147532322816e-001</v>
      </c>
      <c r="Q1484" s="44">
        <v>7.3490468611818752e-001</v>
      </c>
    </row>
    <row r="1485" spans="1:17" x14ac:dyDescent="0.25">
      <c r="A1485" t="s">
        <v>102</v>
      </c>
      <c r="B1485" t="s">
        <v>45</v>
      </c>
      <c r="C1485" t="s">
        <v>179</v>
      </c>
      <c r="D1485" t="s">
        <v>167</v>
      </c>
      <c r="E1485" t="s">
        <v>33</v>
      </c>
      <c r="F1485" t="s">
        <v>28</v>
      </c>
      <c r="G1485" t="s">
        <v>30</v>
      </c>
      <c r="H1485" s="44">
        <v>1.3913562143779698e+001</v>
      </c>
      <c r="I1485" s="44">
        <v>3.0026551677305448e+001</v>
      </c>
      <c r="J1485" s="44">
        <v>4.6461874182519392e+001</v>
      </c>
      <c r="K1485" s="44">
        <v>6.1803837021095512e+001</v>
      </c>
      <c r="L1485" s="44">
        <v>7.29318436222716e+001</v>
      </c>
      <c r="M1485" s="44">
        <v>8.8617887708078608e+001</v>
      </c>
      <c r="N1485" s="44">
        <v>1.0463285430519586e+002</v>
      </c>
      <c r="O1485" s="44">
        <v>1.2230633418898562e+002</v>
      </c>
      <c r="P1485" s="44">
        <v>1.3912268476717952e+002</v>
      </c>
      <c r="Q1485" s="44">
        <v>1.5309602597388028e+002</v>
      </c>
    </row>
    <row r="1486" spans="1:17" x14ac:dyDescent="0.25">
      <c r="A1486" t="s">
        <v>102</v>
      </c>
      <c r="B1486" t="s">
        <v>45</v>
      </c>
      <c r="C1486" t="s">
        <v>179</v>
      </c>
      <c r="D1486" t="s">
        <v>167</v>
      </c>
      <c r="E1486" t="s">
        <v>33</v>
      </c>
      <c r="F1486" t="s">
        <v>28</v>
      </c>
      <c r="G1486" t="s">
        <v>31</v>
      </c>
      <c r="H1486" s="44">
        <v>5.8552106000000016e+002</v>
      </c>
      <c r="I1486" s="44">
        <v>4.4884378e+002</v>
      </c>
      <c r="J1486" s="44">
        <v>3.589485e+002</v>
      </c>
      <c r="K1486" s="44">
        <v>2.9819526e+002</v>
      </c>
      <c r="L1486" s="44">
        <v>2.5368623e+002</v>
      </c>
      <c r="M1486" s="44">
        <v>2.2792829e+002</v>
      </c>
      <c r="N1486" s="44">
        <v>2.0237e+002</v>
      </c>
      <c r="O1486" s="44">
        <v>1.8787795e+002</v>
      </c>
      <c r="P1486" s="44">
        <v>1.7216873e+002</v>
      </c>
      <c r="Q1486" s="44">
        <v>1.5721744e+002</v>
      </c>
    </row>
    <row r="1487" spans="1:17" x14ac:dyDescent="0.25">
      <c r="A1487" t="s">
        <v>102</v>
      </c>
      <c r="B1487" t="s">
        <v>45</v>
      </c>
      <c r="C1487" t="s">
        <v>180</v>
      </c>
      <c r="D1487" t="s">
        <v>167</v>
      </c>
      <c r="E1487" t="s">
        <v>34</v>
      </c>
      <c r="F1487" t="s">
        <v>28</v>
      </c>
      <c r="G1487" t="s">
        <v>29</v>
      </c>
      <c r="H1487" s="44">
        <v>3.4627494444536352e-001</v>
      </c>
      <c r="I1487" s="44">
        <v>4.0438812702298824e-001</v>
      </c>
      <c r="J1487" s="44">
        <v>4.2641698786344848e-001</v>
      </c>
      <c r="K1487" s="44">
        <v>4.2641698786344848e-001</v>
      </c>
      <c r="L1487" s="44">
        <v>4.4709489228190344e-001</v>
      </c>
      <c r="M1487" s="44">
        <v>4.4709489228190344e-001</v>
      </c>
      <c r="N1487" s="44">
        <v>4.5935275402116312e-001</v>
      </c>
      <c r="O1487" s="44">
        <v>4.5935275402116312e-001</v>
      </c>
      <c r="P1487" s="44">
        <v>4.5935275402116312e-001</v>
      </c>
      <c r="Q1487" s="44">
        <v>4.5935275402116312e-001</v>
      </c>
    </row>
    <row r="1488" spans="1:17" x14ac:dyDescent="0.25">
      <c r="A1488" t="s">
        <v>102</v>
      </c>
      <c r="B1488" t="s">
        <v>45</v>
      </c>
      <c r="C1488" t="s">
        <v>180</v>
      </c>
      <c r="D1488" t="s">
        <v>167</v>
      </c>
      <c r="E1488" t="s">
        <v>34</v>
      </c>
      <c r="F1488" t="s">
        <v>28</v>
      </c>
      <c r="G1488" t="s">
        <v>30</v>
      </c>
      <c r="H1488" s="44">
        <v>9.3031055925347936e+001</v>
      </c>
      <c r="I1488" s="44">
        <v>1.6438022757953012e+002</v>
      </c>
      <c r="J1488" s="44">
        <v>2.4447337454094032e+002</v>
      </c>
      <c r="K1488" s="44">
        <v>3.2774278435835096e+002</v>
      </c>
      <c r="L1488" s="44">
        <v>3.9678790915369624e+002</v>
      </c>
      <c r="M1488" s="44">
        <v>4.6662294035667592e+002</v>
      </c>
      <c r="N1488" s="44">
        <v>5.3310618210191472e+002</v>
      </c>
      <c r="O1488" s="44">
        <v>6.0949996998979688e+002</v>
      </c>
      <c r="P1488" s="44">
        <v>6.9187017886081264e+002</v>
      </c>
      <c r="Q1488" s="44">
        <v>7.7113197287077616e+002</v>
      </c>
    </row>
    <row r="1489" spans="1:17" x14ac:dyDescent="0.25">
      <c r="A1489" t="s">
        <v>102</v>
      </c>
      <c r="B1489" t="s">
        <v>45</v>
      </c>
      <c r="C1489" t="s">
        <v>180</v>
      </c>
      <c r="D1489" t="s">
        <v>167</v>
      </c>
      <c r="E1489" t="s">
        <v>34</v>
      </c>
      <c r="F1489" t="s">
        <v>28</v>
      </c>
      <c r="G1489" t="s">
        <v>31</v>
      </c>
      <c r="H1489" s="44">
        <v>4.5745651e+002</v>
      </c>
      <c r="I1489" s="44">
        <v>3.4981446e+002</v>
      </c>
      <c r="J1489" s="44">
        <v>2.8260806000000004e+002</v>
      </c>
      <c r="K1489" s="44">
        <v>2.4488309000000004e+002</v>
      </c>
      <c r="L1489" s="44">
        <v>2.1669085e+002</v>
      </c>
      <c r="M1489" s="44">
        <v>1.95787e+002</v>
      </c>
      <c r="N1489" s="44">
        <v>1.7685524e+002</v>
      </c>
      <c r="O1489" s="44">
        <v>1.5933525e+002</v>
      </c>
      <c r="P1489" s="44">
        <v>1.4808868000000004e+002</v>
      </c>
      <c r="Q1489" s="44">
        <v>1.3436383000000002e+002</v>
      </c>
    </row>
    <row r="1490" spans="1:17" x14ac:dyDescent="0.25">
      <c r="A1490" t="s">
        <v>102</v>
      </c>
      <c r="B1490" t="s">
        <v>45</v>
      </c>
      <c r="C1490" t="s">
        <v>181</v>
      </c>
      <c r="D1490" t="s">
        <v>167</v>
      </c>
      <c r="E1490" t="s">
        <v>35</v>
      </c>
      <c r="F1490" t="s">
        <v>28</v>
      </c>
      <c r="G1490" t="s">
        <v>29</v>
      </c>
      <c r="H1490" s="44">
        <v>9.13816246364072e-002</v>
      </c>
      <c r="I1490" s="44">
        <v>1.7176469026880826e-001</v>
      </c>
      <c r="J1490" s="44">
        <v>1.8601020786714552e-001</v>
      </c>
      <c r="K1490" s="44">
        <v>2.1164143938682288e-001</v>
      </c>
      <c r="L1490" s="44">
        <v>3.0902106209844596e-001</v>
      </c>
      <c r="M1490" s="44">
        <v>3.25943485335704e-001</v>
      </c>
      <c r="N1490" s="44">
        <v>3.537564291667212e-001</v>
      </c>
      <c r="O1490" s="44">
        <v>4.0447870015484128e-001</v>
      </c>
      <c r="P1490" s="44">
        <v>4.5133875350217592e-001</v>
      </c>
      <c r="Q1490" s="44">
        <v>5.1264961816405616e-001</v>
      </c>
    </row>
    <row r="1491" spans="1:17" x14ac:dyDescent="0.25">
      <c r="A1491" t="s">
        <v>102</v>
      </c>
      <c r="B1491" t="s">
        <v>45</v>
      </c>
      <c r="C1491" t="s">
        <v>181</v>
      </c>
      <c r="D1491" t="s">
        <v>167</v>
      </c>
      <c r="E1491" t="s">
        <v>35</v>
      </c>
      <c r="F1491" t="s">
        <v>28</v>
      </c>
      <c r="G1491" t="s">
        <v>30</v>
      </c>
      <c r="H1491" s="44">
        <v>0.e+000</v>
      </c>
      <c r="I1491" s="44">
        <v>2.0844827607022004e-002</v>
      </c>
      <c r="J1491" s="44">
        <v>2.5029877102545352e-002</v>
      </c>
      <c r="K1491" s="44">
        <v>1.4587046386919216e-001</v>
      </c>
      <c r="L1491" s="44">
        <v>1.647438398803391e-001</v>
      </c>
      <c r="M1491" s="44">
        <v>1.5619062403276716e-001</v>
      </c>
      <c r="N1491" s="44">
        <v>2.2171289092439036e-001</v>
      </c>
      <c r="O1491" s="44">
        <v>2.4046758297631716e-001</v>
      </c>
      <c r="P1491" s="44">
        <v>2.8323548972153912e-001</v>
      </c>
      <c r="Q1491" s="44">
        <v>2.7271714181064044e-001</v>
      </c>
    </row>
    <row r="1492" spans="1:17" x14ac:dyDescent="0.25">
      <c r="A1492" t="s">
        <v>102</v>
      </c>
      <c r="B1492" t="s">
        <v>45</v>
      </c>
      <c r="C1492" t="s">
        <v>181</v>
      </c>
      <c r="D1492" t="s">
        <v>167</v>
      </c>
      <c r="E1492" t="s">
        <v>35</v>
      </c>
      <c r="F1492" t="s">
        <v>28</v>
      </c>
      <c r="G1492" t="s">
        <v>31</v>
      </c>
      <c r="H1492" s="44">
        <v>9.6766382e+002</v>
      </c>
      <c r="I1492" s="44">
        <v>9.2883864000000016e+002</v>
      </c>
      <c r="J1492" s="44">
        <v>9.0599876e+002</v>
      </c>
      <c r="K1492" s="44">
        <v>8.8037805e+002</v>
      </c>
      <c r="L1492" s="44">
        <v>8.5895047e+002</v>
      </c>
      <c r="M1492" s="44">
        <v>8.5386062999999984e+002</v>
      </c>
      <c r="N1492" s="44">
        <v>8.1643164999999984e+002</v>
      </c>
      <c r="O1492" s="44">
        <v>7.7969327999999984e+002</v>
      </c>
      <c r="P1492" s="44">
        <v>7.3935878e+002</v>
      </c>
      <c r="Q1492" s="44">
        <v>7.1134398999999984e+002</v>
      </c>
    </row>
    <row r="1493" spans="1:17" x14ac:dyDescent="0.25">
      <c r="A1493" t="s">
        <v>102</v>
      </c>
      <c r="B1493" t="s">
        <v>45</v>
      </c>
      <c r="C1493" t="s">
        <v>182</v>
      </c>
      <c r="D1493" t="s">
        <v>168</v>
      </c>
      <c r="E1493" t="s">
        <v>33</v>
      </c>
      <c r="F1493" t="s">
        <v>28</v>
      </c>
      <c r="G1493" t="s">
        <v>29</v>
      </c>
      <c r="H1493" s="44">
        <v>4.746534338062572e-001</v>
      </c>
      <c r="I1493" s="44">
        <v>4.748683375432216e-001</v>
      </c>
      <c r="J1493" s="44">
        <v>4.7763223838251288e-001</v>
      </c>
      <c r="K1493" s="44">
        <v>4.7763223838251288e-001</v>
      </c>
      <c r="L1493" s="44">
        <v>4.8197155727333824e-001</v>
      </c>
      <c r="M1493" s="44">
        <v>5.9267737223742192e-001</v>
      </c>
      <c r="N1493" s="44">
        <v>6.57971205612678e-001</v>
      </c>
      <c r="O1493" s="44">
        <v>6.6013977968568152e-001</v>
      </c>
      <c r="P1493" s="44">
        <v>6.6013977968568152e-001</v>
      </c>
      <c r="Q1493" s="44">
        <v>7.1637292419135e-001</v>
      </c>
    </row>
    <row r="1494" spans="1:17" x14ac:dyDescent="0.25">
      <c r="A1494" t="s">
        <v>102</v>
      </c>
      <c r="B1494" t="s">
        <v>45</v>
      </c>
      <c r="C1494" t="s">
        <v>182</v>
      </c>
      <c r="D1494" t="s">
        <v>168</v>
      </c>
      <c r="E1494" t="s">
        <v>33</v>
      </c>
      <c r="F1494" t="s">
        <v>28</v>
      </c>
      <c r="G1494" t="s">
        <v>30</v>
      </c>
      <c r="H1494" s="44">
        <v>1.7878542755451686e+001</v>
      </c>
      <c r="I1494" s="44">
        <v>4.2123148498399488e+001</v>
      </c>
      <c r="J1494" s="44">
        <v>6.4595554500151144e+001</v>
      </c>
      <c r="K1494" s="44">
        <v>8.779894583275576e+001</v>
      </c>
      <c r="L1494" s="44">
        <v>1.1108959805071824e+002</v>
      </c>
      <c r="M1494" s="44">
        <v>1.0930682673483998e+002</v>
      </c>
      <c r="N1494" s="44">
        <v>1.156728102313198e+002</v>
      </c>
      <c r="O1494" s="44">
        <v>1.3280633904129298e+002</v>
      </c>
      <c r="P1494" s="44">
        <v>1.5050794127076772e+002</v>
      </c>
      <c r="Q1494" s="44">
        <v>1.5469362448392108e+002</v>
      </c>
    </row>
    <row r="1495" spans="1:17" x14ac:dyDescent="0.25">
      <c r="A1495" t="s">
        <v>102</v>
      </c>
      <c r="B1495" t="s">
        <v>45</v>
      </c>
      <c r="C1495" t="s">
        <v>182</v>
      </c>
      <c r="D1495" t="s">
        <v>168</v>
      </c>
      <c r="E1495" t="s">
        <v>33</v>
      </c>
      <c r="F1495" t="s">
        <v>28</v>
      </c>
      <c r="G1495" t="s">
        <v>31</v>
      </c>
      <c r="H1495" s="44">
        <v>5.2239771000000008e+002</v>
      </c>
      <c r="I1495" s="44">
        <v>3.9636792e+002</v>
      </c>
      <c r="J1495" s="44">
        <v>3.3128785999999992e+002</v>
      </c>
      <c r="K1495" s="44">
        <v>2.8311108999999996e+002</v>
      </c>
      <c r="L1495" s="44">
        <v>2.4760616000000004e+002</v>
      </c>
      <c r="M1495" s="44">
        <v>2.1987649000000004e+002</v>
      </c>
      <c r="N1495" s="44">
        <v>1.9116289e+002</v>
      </c>
      <c r="O1495" s="44">
        <v>1.7267487e+002</v>
      </c>
      <c r="P1495" s="44">
        <v>1.5925557000000004e+002</v>
      </c>
      <c r="Q1495" s="44">
        <v>1.4350548e+002</v>
      </c>
    </row>
    <row r="1496" spans="1:17" x14ac:dyDescent="0.25">
      <c r="A1496" t="s">
        <v>102</v>
      </c>
      <c r="B1496" t="s">
        <v>45</v>
      </c>
      <c r="C1496" t="s">
        <v>183</v>
      </c>
      <c r="D1496" t="s">
        <v>168</v>
      </c>
      <c r="E1496" t="s">
        <v>34</v>
      </c>
      <c r="F1496" t="s">
        <v>28</v>
      </c>
      <c r="G1496" t="s">
        <v>29</v>
      </c>
      <c r="H1496" s="44">
        <v>1.2440697475462362e-001</v>
      </c>
      <c r="I1496" s="44">
        <v>2.254973634680894e-001</v>
      </c>
      <c r="J1496" s="44">
        <v>2.5036942556269344e-001</v>
      </c>
      <c r="K1496" s="44">
        <v>2.5036942556269344e-001</v>
      </c>
      <c r="L1496" s="44">
        <v>2.5036942556269344e-001</v>
      </c>
      <c r="M1496" s="44">
        <v>2.5036942556269344e-001</v>
      </c>
      <c r="N1496" s="44">
        <v>2.5036942556269344e-001</v>
      </c>
      <c r="O1496" s="44">
        <v>2.5036942556269344e-001</v>
      </c>
      <c r="P1496" s="44">
        <v>2.5036942556269344e-001</v>
      </c>
      <c r="Q1496" s="44">
        <v>2.5036942556269344e-001</v>
      </c>
    </row>
    <row r="1497" spans="1:17" x14ac:dyDescent="0.25">
      <c r="A1497" t="s">
        <v>102</v>
      </c>
      <c r="B1497" t="s">
        <v>45</v>
      </c>
      <c r="C1497" t="s">
        <v>183</v>
      </c>
      <c r="D1497" t="s">
        <v>168</v>
      </c>
      <c r="E1497" t="s">
        <v>34</v>
      </c>
      <c r="F1497" t="s">
        <v>28</v>
      </c>
      <c r="G1497" t="s">
        <v>30</v>
      </c>
      <c r="H1497" s="44">
        <v>9.5082370592648144e+002</v>
      </c>
      <c r="I1497" s="44">
        <v>1.1042469131544456e+003</v>
      </c>
      <c r="J1497" s="44">
        <v>1.5137270284542746e+003</v>
      </c>
      <c r="K1497" s="44">
        <v>2.0249751957007952e+003</v>
      </c>
      <c r="L1497" s="44">
        <v>2.5470904727882696e+003</v>
      </c>
      <c r="M1497" s="44">
        <v>3.084502329771372e+003</v>
      </c>
      <c r="N1497" s="44">
        <v>3.6222334275596432e+003</v>
      </c>
      <c r="O1497" s="44">
        <v>4.1557217010437376e+003</v>
      </c>
      <c r="P1497" s="44">
        <v>4.6789984623508944e+003</v>
      </c>
      <c r="Q1497" s="44">
        <v>5.2299230864811128e+003</v>
      </c>
    </row>
    <row r="1498" spans="1:17" x14ac:dyDescent="0.25">
      <c r="A1498" t="s">
        <v>102</v>
      </c>
      <c r="B1498" t="s">
        <v>45</v>
      </c>
      <c r="C1498" t="s">
        <v>183</v>
      </c>
      <c r="D1498" t="s">
        <v>168</v>
      </c>
      <c r="E1498" t="s">
        <v>34</v>
      </c>
      <c r="F1498" t="s">
        <v>28</v>
      </c>
      <c r="G1498" t="s">
        <v>31</v>
      </c>
      <c r="H1498" s="44">
        <v>4.3565218999999992e+002</v>
      </c>
      <c r="I1498" s="44">
        <v>3.4533358999999992e+002</v>
      </c>
      <c r="J1498" s="44">
        <v>2.8561583e+002</v>
      </c>
      <c r="K1498" s="44">
        <v>2.4077993000000004e+002</v>
      </c>
      <c r="L1498" s="44">
        <v>2.0809793e+002</v>
      </c>
      <c r="M1498" s="44">
        <v>1.8578498e+002</v>
      </c>
      <c r="N1498" s="44">
        <v>1.702541e+002</v>
      </c>
      <c r="O1498" s="44">
        <v>1.5433965e+002</v>
      </c>
      <c r="P1498" s="44">
        <v>1.3926066e+002</v>
      </c>
      <c r="Q1498" s="44">
        <v>1.2980984e+002</v>
      </c>
    </row>
    <row r="1499" spans="1:17" x14ac:dyDescent="0.25">
      <c r="A1499" t="s">
        <v>102</v>
      </c>
      <c r="B1499" t="s">
        <v>45</v>
      </c>
      <c r="C1499" t="s">
        <v>184</v>
      </c>
      <c r="D1499" t="s">
        <v>168</v>
      </c>
      <c r="E1499" t="s">
        <v>35</v>
      </c>
      <c r="F1499" t="s">
        <v>28</v>
      </c>
      <c r="G1499" t="s">
        <v>29</v>
      </c>
      <c r="H1499" s="44">
        <v>8.2120578791086752e-002</v>
      </c>
      <c r="I1499" s="44">
        <v>1.2990779412793828e-001</v>
      </c>
      <c r="J1499" s="44">
        <v>1.9363922257790344e-001</v>
      </c>
      <c r="K1499" s="44">
        <v>2.5736618627548704e-001</v>
      </c>
      <c r="L1499" s="44">
        <v>3.2541522439796928e-001</v>
      </c>
      <c r="M1499" s="44">
        <v>3.9117462102745008e-001</v>
      </c>
      <c r="N1499" s="44">
        <v>4.4081296152557856e-001</v>
      </c>
      <c r="O1499" s="44">
        <v>4.9169619145945264e-001</v>
      </c>
      <c r="P1499" s="44">
        <v>5.511536871623712e-001</v>
      </c>
      <c r="Q1499" s="44">
        <v>5.5935776672309408e-001</v>
      </c>
    </row>
    <row r="1500" spans="1:17" x14ac:dyDescent="0.25">
      <c r="A1500" t="s">
        <v>102</v>
      </c>
      <c r="B1500" t="s">
        <v>45</v>
      </c>
      <c r="C1500" t="s">
        <v>184</v>
      </c>
      <c r="D1500" t="s">
        <v>168</v>
      </c>
      <c r="E1500" t="s">
        <v>35</v>
      </c>
      <c r="F1500" t="s">
        <v>28</v>
      </c>
      <c r="G1500" t="s">
        <v>30</v>
      </c>
      <c r="H1500" s="44">
        <v>1.8383560931446364e-001</v>
      </c>
      <c r="I1500" s="44">
        <v>3.4092332060697976e-001</v>
      </c>
      <c r="J1500" s="44">
        <v>3.8681737299817048e-001</v>
      </c>
      <c r="K1500" s="44">
        <v>3.8238603964966384e-001</v>
      </c>
      <c r="L1500" s="44">
        <v>3.6722633031966808e-001</v>
      </c>
      <c r="M1500" s="44">
        <v>3.3338097315248072e-001</v>
      </c>
      <c r="N1500" s="44">
        <v>3.7384023734042728e-001</v>
      </c>
      <c r="O1500" s="44">
        <v>3.8243943632612352e-001</v>
      </c>
      <c r="P1500" s="44">
        <v>4.2041886457923528e-001</v>
      </c>
      <c r="Q1500" s="44">
        <v>5.9475413932278552e-001</v>
      </c>
    </row>
    <row r="1501" spans="1:17" x14ac:dyDescent="0.25">
      <c r="A1501" t="s">
        <v>102</v>
      </c>
      <c r="B1501" t="s">
        <v>45</v>
      </c>
      <c r="C1501" t="s">
        <v>184</v>
      </c>
      <c r="D1501" t="s">
        <v>168</v>
      </c>
      <c r="E1501" t="s">
        <v>35</v>
      </c>
      <c r="F1501" t="s">
        <v>28</v>
      </c>
      <c r="G1501" t="s">
        <v>31</v>
      </c>
      <c r="H1501" s="44">
        <v>9.5471609e+002</v>
      </c>
      <c r="I1501" s="44">
        <v>8.9130605e+002</v>
      </c>
      <c r="J1501" s="44">
        <v>8.6610338e+002</v>
      </c>
      <c r="K1501" s="44">
        <v>8.221053e+002</v>
      </c>
      <c r="L1501" s="44">
        <v>7.89634e+002</v>
      </c>
      <c r="M1501" s="44">
        <v>7.6033371e+002</v>
      </c>
      <c r="N1501" s="44">
        <v>7.3491646e+002</v>
      </c>
      <c r="O1501" s="44">
        <v>7.148333e+002</v>
      </c>
      <c r="P1501" s="44">
        <v>6.9096554e+002</v>
      </c>
      <c r="Q1501" s="44">
        <v>6.7005209e+002</v>
      </c>
    </row>
    <row r="1502" spans="1:17" x14ac:dyDescent="0.25">
      <c r="A1502" t="s">
        <v>102</v>
      </c>
      <c r="B1502" t="s">
        <v>45</v>
      </c>
      <c r="C1502" t="s">
        <v>185</v>
      </c>
      <c r="D1502" t="s">
        <v>169</v>
      </c>
      <c r="E1502" t="s">
        <v>33</v>
      </c>
      <c r="F1502" t="s">
        <v>28</v>
      </c>
      <c r="G1502" t="s">
        <v>29</v>
      </c>
      <c r="H1502" s="44">
        <v>3.037588617305774e-001</v>
      </c>
      <c r="I1502" s="44">
        <v>4.0181824538750928e-001</v>
      </c>
      <c r="J1502" s="44">
        <v>4.0375341398704096e-001</v>
      </c>
      <c r="K1502" s="44">
        <v>4.0985488674791672e-001</v>
      </c>
      <c r="L1502" s="44">
        <v>4.1310401856460888e-001</v>
      </c>
      <c r="M1502" s="44">
        <v>4.4123714190233592e-001</v>
      </c>
      <c r="N1502" s="44">
        <v>4.4123714190233592e-001</v>
      </c>
      <c r="O1502" s="44">
        <v>6.3167724640144016e-001</v>
      </c>
      <c r="P1502" s="44">
        <v>6.3252611867787352e-001</v>
      </c>
      <c r="Q1502" s="44">
        <v>6.357752504945656e-001</v>
      </c>
    </row>
    <row r="1503" spans="1:17" x14ac:dyDescent="0.25">
      <c r="A1503" t="s">
        <v>102</v>
      </c>
      <c r="B1503" t="s">
        <v>45</v>
      </c>
      <c r="C1503" t="s">
        <v>185</v>
      </c>
      <c r="D1503" t="s">
        <v>169</v>
      </c>
      <c r="E1503" t="s">
        <v>33</v>
      </c>
      <c r="F1503" t="s">
        <v>28</v>
      </c>
      <c r="G1503" t="s">
        <v>30</v>
      </c>
      <c r="H1503" s="44">
        <v>3.9039354039129192e+001</v>
      </c>
      <c r="I1503" s="44">
        <v>5.8544009000714304e+001</v>
      </c>
      <c r="J1503" s="44">
        <v>9.6063295090451744e+001</v>
      </c>
      <c r="K1503" s="44">
        <v>1.3127106118829444e+002</v>
      </c>
      <c r="L1503" s="44">
        <v>1.6514954050973988e+002</v>
      </c>
      <c r="M1503" s="44">
        <v>1.9146061183460088e+002</v>
      </c>
      <c r="N1503" s="44">
        <v>2.246160748014882e+002</v>
      </c>
      <c r="O1503" s="44">
        <v>1.8111061181985872e+002</v>
      </c>
      <c r="P1503" s="44">
        <v>2.0502244052431924e+002</v>
      </c>
      <c r="Q1503" s="44">
        <v>2.2866408413147656e+002</v>
      </c>
    </row>
    <row r="1504" spans="1:17" x14ac:dyDescent="0.25">
      <c r="A1504" t="s">
        <v>102</v>
      </c>
      <c r="B1504" t="s">
        <v>45</v>
      </c>
      <c r="C1504" t="s">
        <v>185</v>
      </c>
      <c r="D1504" t="s">
        <v>169</v>
      </c>
      <c r="E1504" t="s">
        <v>33</v>
      </c>
      <c r="F1504" t="s">
        <v>28</v>
      </c>
      <c r="G1504" t="s">
        <v>31</v>
      </c>
      <c r="H1504" s="44">
        <v>5.02392e+002</v>
      </c>
      <c r="I1504" s="44">
        <v>3.9864296e+002</v>
      </c>
      <c r="J1504" s="44">
        <v>3.3969301e+002</v>
      </c>
      <c r="K1504" s="44">
        <v>2.90667e+002</v>
      </c>
      <c r="L1504" s="44">
        <v>2.5379523000000004e+002</v>
      </c>
      <c r="M1504" s="44">
        <v>2.2365139e+002</v>
      </c>
      <c r="N1504" s="44">
        <v>2.0026464e+002</v>
      </c>
      <c r="O1504" s="44">
        <v>1.7801733000000004e+002</v>
      </c>
      <c r="P1504" s="44">
        <v>1.64486e+002</v>
      </c>
      <c r="Q1504" s="44">
        <v>1.5003685999999996e+002</v>
      </c>
    </row>
    <row r="1505" spans="1:17" x14ac:dyDescent="0.25">
      <c r="A1505" t="s">
        <v>102</v>
      </c>
      <c r="B1505" t="s">
        <v>45</v>
      </c>
      <c r="C1505" t="s">
        <v>186</v>
      </c>
      <c r="D1505" t="s">
        <v>169</v>
      </c>
      <c r="E1505" t="s">
        <v>34</v>
      </c>
      <c r="F1505" t="s">
        <v>28</v>
      </c>
      <c r="G1505" t="s">
        <v>29</v>
      </c>
      <c r="H1505" s="44">
        <v>3.7731216437962648e-001</v>
      </c>
      <c r="I1505" s="44">
        <v>4.2053173513785248e-001</v>
      </c>
      <c r="J1505" s="44">
        <v>4.908570336816176e-001</v>
      </c>
      <c r="K1505" s="44">
        <v>6.166024615209504e-001</v>
      </c>
      <c r="L1505" s="44">
        <v>6.166024615209504e-001</v>
      </c>
      <c r="M1505" s="44">
        <v>6.166024615209504e-001</v>
      </c>
      <c r="N1505" s="44">
        <v>6.2387076405252592e-001</v>
      </c>
      <c r="O1505" s="44">
        <v>6.2387076405252592e-001</v>
      </c>
      <c r="P1505" s="44">
        <v>6.2387076405252592e-001</v>
      </c>
      <c r="Q1505" s="44">
        <v>6.2387076405252592e-001</v>
      </c>
    </row>
    <row r="1506" spans="1:17" x14ac:dyDescent="0.25">
      <c r="A1506" t="s">
        <v>102</v>
      </c>
      <c r="B1506" t="s">
        <v>45</v>
      </c>
      <c r="C1506" t="s">
        <v>186</v>
      </c>
      <c r="D1506" t="s">
        <v>169</v>
      </c>
      <c r="E1506" t="s">
        <v>34</v>
      </c>
      <c r="F1506" t="s">
        <v>28</v>
      </c>
      <c r="G1506" t="s">
        <v>30</v>
      </c>
      <c r="H1506" s="44">
        <v>1.1142193021518662e+002</v>
      </c>
      <c r="I1506" s="44">
        <v>2.080580953240192e+002</v>
      </c>
      <c r="J1506" s="44">
        <v>2.7142049733334808e+002</v>
      </c>
      <c r="K1506" s="44">
        <v>2.8973136037200152e+002</v>
      </c>
      <c r="L1506" s="44">
        <v>3.6508390909170824e+002</v>
      </c>
      <c r="M1506" s="44">
        <v>4.3725389845556096e+002</v>
      </c>
      <c r="N1506" s="44">
        <v>5.065118088858772e+002</v>
      </c>
      <c r="O1506" s="44">
        <v>5.7660492033291624e+002</v>
      </c>
      <c r="P1506" s="44">
        <v>6.4961880994578816e+002</v>
      </c>
      <c r="Q1506" s="44">
        <v>7.2394077529886e+002</v>
      </c>
    </row>
    <row r="1507" spans="1:17" x14ac:dyDescent="0.25">
      <c r="A1507" t="s">
        <v>102</v>
      </c>
      <c r="B1507" t="s">
        <v>45</v>
      </c>
      <c r="C1507" t="s">
        <v>186</v>
      </c>
      <c r="D1507" t="s">
        <v>169</v>
      </c>
      <c r="E1507" t="s">
        <v>34</v>
      </c>
      <c r="F1507" t="s">
        <v>28</v>
      </c>
      <c r="G1507" t="s">
        <v>31</v>
      </c>
      <c r="H1507" s="44">
        <v>4.7460288e+002</v>
      </c>
      <c r="I1507" s="44">
        <v>3.584679e+002</v>
      </c>
      <c r="J1507" s="44">
        <v>2.9403341000000008e+002</v>
      </c>
      <c r="K1507" s="44">
        <v>2.5483811e+002</v>
      </c>
      <c r="L1507" s="44">
        <v>2.2348464999999996e+002</v>
      </c>
      <c r="M1507" s="44">
        <v>1.9575591e+002</v>
      </c>
      <c r="N1507" s="44">
        <v>1.7788459e+002</v>
      </c>
      <c r="O1507" s="44">
        <v>1.6335947999999996e+002</v>
      </c>
      <c r="P1507" s="44">
        <v>1.4796029e+002</v>
      </c>
      <c r="Q1507" s="44">
        <v>1.3920697e+002</v>
      </c>
    </row>
    <row r="1508" spans="1:17" x14ac:dyDescent="0.25">
      <c r="A1508" t="s">
        <v>102</v>
      </c>
      <c r="B1508" t="s">
        <v>45</v>
      </c>
      <c r="C1508" t="s">
        <v>187</v>
      </c>
      <c r="D1508" t="s">
        <v>169</v>
      </c>
      <c r="E1508" t="s">
        <v>35</v>
      </c>
      <c r="F1508" t="s">
        <v>28</v>
      </c>
      <c r="G1508" t="s">
        <v>29</v>
      </c>
      <c r="H1508" s="44">
        <v>6.2451152158198784e-002</v>
      </c>
      <c r="I1508" s="44">
        <v>1.5135370878412838e-001</v>
      </c>
      <c r="J1508" s="44">
        <v>2.072035769244412e-001</v>
      </c>
      <c r="K1508" s="44">
        <v>2.7923396449739296e-001</v>
      </c>
      <c r="L1508" s="44">
        <v>3.35223616311986e-001</v>
      </c>
      <c r="M1508" s="44">
        <v>3.5533387417966648e-001</v>
      </c>
      <c r="N1508" s="44">
        <v>4.113103863288772e-001</v>
      </c>
      <c r="O1508" s="44">
        <v>4.3592503331656496e-001</v>
      </c>
      <c r="P1508" s="44">
        <v>4.772499798624144e-001</v>
      </c>
      <c r="Q1508" s="44">
        <v>5.193234679840344e-001</v>
      </c>
    </row>
    <row r="1509" spans="1:17" x14ac:dyDescent="0.25">
      <c r="A1509" t="s">
        <v>102</v>
      </c>
      <c r="B1509" t="s">
        <v>45</v>
      </c>
      <c r="C1509" t="s">
        <v>187</v>
      </c>
      <c r="D1509" t="s">
        <v>169</v>
      </c>
      <c r="E1509" t="s">
        <v>35</v>
      </c>
      <c r="F1509" t="s">
        <v>28</v>
      </c>
      <c r="G1509" t="s">
        <v>30</v>
      </c>
      <c r="H1509" s="44">
        <v>2.2382881572173596e-002</v>
      </c>
      <c r="I1509" s="44">
        <v>9.2355631984971872e-003</v>
      </c>
      <c r="J1509" s="44">
        <v>6.7461998656156992e-003</v>
      </c>
      <c r="K1509" s="44">
        <v>1.2035352157447756e-002</v>
      </c>
      <c r="L1509" s="44">
        <v>1.0025185975914864e-002</v>
      </c>
      <c r="M1509" s="44">
        <v>1.1745744636071922e-002</v>
      </c>
      <c r="N1509" s="44">
        <v>4.3213916977459128e-002</v>
      </c>
      <c r="O1509" s="44">
        <v>1.295966194751503e-001</v>
      </c>
      <c r="P1509" s="44">
        <v>1.724469305290486e-001</v>
      </c>
      <c r="Q1509" s="44">
        <v>2.1023276308047436e-001</v>
      </c>
    </row>
    <row r="1510" spans="1:17" x14ac:dyDescent="0.25">
      <c r="A1510" t="s">
        <v>102</v>
      </c>
      <c r="B1510" t="s">
        <v>45</v>
      </c>
      <c r="C1510" t="s">
        <v>187</v>
      </c>
      <c r="D1510" t="s">
        <v>169</v>
      </c>
      <c r="E1510" t="s">
        <v>35</v>
      </c>
      <c r="F1510" t="s">
        <v>28</v>
      </c>
      <c r="G1510" t="s">
        <v>31</v>
      </c>
      <c r="H1510" s="44">
        <v>9.6687153999999984e+002</v>
      </c>
      <c r="I1510" s="44">
        <v>9.5874173e+002</v>
      </c>
      <c r="J1510" s="44">
        <v>9.5299177e+002</v>
      </c>
      <c r="K1510" s="44">
        <v>9.2945442999999984e+002</v>
      </c>
      <c r="L1510" s="44">
        <v>9.1412363e+002</v>
      </c>
      <c r="M1510" s="44">
        <v>8.9538153e+002</v>
      </c>
      <c r="N1510" s="44">
        <v>8.7864002e+002</v>
      </c>
      <c r="O1510" s="44">
        <v>8.6584267e+002</v>
      </c>
      <c r="P1510" s="44">
        <v>8.1905229e+002</v>
      </c>
      <c r="Q1510" s="44">
        <v>7.9752739999999984e+002</v>
      </c>
    </row>
    <row r="1511" spans="1:17" x14ac:dyDescent="0.25">
      <c r="A1511" t="s">
        <v>102</v>
      </c>
      <c r="B1511" t="s">
        <v>45</v>
      </c>
      <c r="C1511" t="s">
        <v>198</v>
      </c>
      <c r="D1511" t="s">
        <v>194</v>
      </c>
      <c r="E1511" t="s">
        <v>33</v>
      </c>
      <c r="F1511" t="s">
        <v>28</v>
      </c>
      <c r="G1511" t="s">
        <v>29</v>
      </c>
      <c r="H1511" s="44">
        <v>2.82989483395889e-001</v>
      </c>
      <c r="I1511" s="44">
        <v>3.134178042021938e-001</v>
      </c>
      <c r="J1511" s="44">
        <v>3.6324888152665192e-001</v>
      </c>
      <c r="K1511" s="44">
        <v>5.74813651315894e-001</v>
      </c>
      <c r="L1511" s="44">
        <v>5.7982065031258792e-001</v>
      </c>
      <c r="M1511" s="44">
        <v>5.9611754247847744e-001</v>
      </c>
      <c r="N1511" s="44">
        <v>6.6219467949170072e-001</v>
      </c>
      <c r="O1511" s="44">
        <v>6.7432839178115088e-001</v>
      </c>
      <c r="P1511" s="44">
        <v>6.7432839178115088e-001</v>
      </c>
      <c r="Q1511" s="44">
        <v>6.7432839178115088e-001</v>
      </c>
    </row>
    <row r="1512" spans="1:17" x14ac:dyDescent="0.25">
      <c r="A1512" t="s">
        <v>102</v>
      </c>
      <c r="B1512" t="s">
        <v>45</v>
      </c>
      <c r="C1512" t="s">
        <v>198</v>
      </c>
      <c r="D1512" t="s">
        <v>194</v>
      </c>
      <c r="E1512" t="s">
        <v>33</v>
      </c>
      <c r="F1512" t="s">
        <v>28</v>
      </c>
      <c r="G1512" t="s">
        <v>30</v>
      </c>
      <c r="H1512" s="44">
        <v>5.7570040954895744e+001</v>
      </c>
      <c r="I1512" s="44">
        <v>8.8158777592163104e+001</v>
      </c>
      <c r="J1512" s="44">
        <v>1.3842970193115028e+002</v>
      </c>
      <c r="K1512" s="44">
        <v>1.259091970286523e+002</v>
      </c>
      <c r="L1512" s="44">
        <v>1.581345921185289e+002</v>
      </c>
      <c r="M1512" s="44">
        <v>1.9175336400303576e+002</v>
      </c>
      <c r="N1512" s="44">
        <v>2.0738308896906432e+002</v>
      </c>
      <c r="O1512" s="44">
        <v>2.372185862788998e+002</v>
      </c>
      <c r="P1512" s="44">
        <v>2.699124320616326e+002</v>
      </c>
      <c r="Q1512" s="44">
        <v>3.0190397604348056e+002</v>
      </c>
    </row>
    <row r="1513" spans="1:17" x14ac:dyDescent="0.25">
      <c r="A1513" t="s">
        <v>102</v>
      </c>
      <c r="B1513" t="s">
        <v>45</v>
      </c>
      <c r="C1513" t="s">
        <v>198</v>
      </c>
      <c r="D1513" t="s">
        <v>194</v>
      </c>
      <c r="E1513" t="s">
        <v>33</v>
      </c>
      <c r="F1513" t="s">
        <v>28</v>
      </c>
      <c r="G1513" t="s">
        <v>31</v>
      </c>
      <c r="H1513" s="44">
        <v>5.7390827e+002</v>
      </c>
      <c r="I1513" s="44">
        <v>4.7793557e+002</v>
      </c>
      <c r="J1513" s="44">
        <v>3.8783305e+002</v>
      </c>
      <c r="K1513" s="44">
        <v>3.3290730000000008e+002</v>
      </c>
      <c r="L1513" s="44">
        <v>2.8304694e+002</v>
      </c>
      <c r="M1513" s="44">
        <v>2.4701300000000004e+002</v>
      </c>
      <c r="N1513" s="44">
        <v>2.1530483000000004e+002</v>
      </c>
      <c r="O1513" s="44">
        <v>1.92489e+002</v>
      </c>
      <c r="P1513" s="44">
        <v>1.7395836e+002</v>
      </c>
      <c r="Q1513" s="44">
        <v>1.5958813e+002</v>
      </c>
    </row>
    <row r="1514" spans="1:17" x14ac:dyDescent="0.25">
      <c r="A1514" t="s">
        <v>102</v>
      </c>
      <c r="B1514" t="s">
        <v>45</v>
      </c>
      <c r="C1514" t="s">
        <v>199</v>
      </c>
      <c r="D1514" t="s">
        <v>194</v>
      </c>
      <c r="E1514" t="s">
        <v>34</v>
      </c>
      <c r="F1514" t="s">
        <v>28</v>
      </c>
      <c r="G1514" t="s">
        <v>29</v>
      </c>
      <c r="H1514" s="44">
        <v>3.0364134079535308e-001</v>
      </c>
      <c r="I1514" s="44">
        <v>3.0449820285025048e-001</v>
      </c>
      <c r="J1514" s="44">
        <v>3.0449820285025048e-001</v>
      </c>
      <c r="K1514" s="44">
        <v>3.120592569628116e-001</v>
      </c>
      <c r="L1514" s="44">
        <v>3.120592569628116e-001</v>
      </c>
      <c r="M1514" s="44">
        <v>3.120592569628116e-001</v>
      </c>
      <c r="N1514" s="44">
        <v>3.120592569628116e-001</v>
      </c>
      <c r="O1514" s="44">
        <v>3.5272360493492276e-001</v>
      </c>
      <c r="P1514" s="44">
        <v>3.5272360493492276e-001</v>
      </c>
      <c r="Q1514" s="44">
        <v>4.0434200852340928e-001</v>
      </c>
    </row>
    <row r="1515" spans="1:17" x14ac:dyDescent="0.25">
      <c r="A1515" t="s">
        <v>102</v>
      </c>
      <c r="B1515" t="s">
        <v>45</v>
      </c>
      <c r="C1515" t="s">
        <v>199</v>
      </c>
      <c r="D1515" t="s">
        <v>194</v>
      </c>
      <c r="E1515" t="s">
        <v>34</v>
      </c>
      <c r="F1515" t="s">
        <v>28</v>
      </c>
      <c r="G1515" t="s">
        <v>30</v>
      </c>
      <c r="H1515" s="44">
        <v>8.8104018803576352e+001</v>
      </c>
      <c r="I1515" s="44">
        <v>1.9100652243079864e+002</v>
      </c>
      <c r="J1515" s="44">
        <v>2.9820715523031776e+002</v>
      </c>
      <c r="K1515" s="44">
        <v>3.9773660372411968e+002</v>
      </c>
      <c r="L1515" s="44">
        <v>5.1658402726513824e+002</v>
      </c>
      <c r="M1515" s="44">
        <v>6.169535692356516e+002</v>
      </c>
      <c r="N1515" s="44">
        <v>7.267753834160072e+002</v>
      </c>
      <c r="O1515" s="44">
        <v>7.4127241126743376e+002</v>
      </c>
      <c r="P1515" s="44">
        <v>8.4260112918485088e+002</v>
      </c>
      <c r="Q1515" s="44">
        <v>8.1323318389231744e+002</v>
      </c>
    </row>
    <row r="1516" spans="1:17" x14ac:dyDescent="0.25">
      <c r="A1516" t="s">
        <v>102</v>
      </c>
      <c r="B1516" t="s">
        <v>45</v>
      </c>
      <c r="C1516" t="s">
        <v>199</v>
      </c>
      <c r="D1516" t="s">
        <v>194</v>
      </c>
      <c r="E1516" t="s">
        <v>34</v>
      </c>
      <c r="F1516" t="s">
        <v>28</v>
      </c>
      <c r="G1516" t="s">
        <v>31</v>
      </c>
      <c r="H1516" s="44">
        <v>4.490981e+002</v>
      </c>
      <c r="I1516" s="44">
        <v>3.3369884000000008e+002</v>
      </c>
      <c r="J1516" s="44">
        <v>2.8087388e+002</v>
      </c>
      <c r="K1516" s="44">
        <v>2.4078912e+002</v>
      </c>
      <c r="L1516" s="44">
        <v>2.1168841e+002</v>
      </c>
      <c r="M1516" s="44">
        <v>1.9396183999999996e+002</v>
      </c>
      <c r="N1516" s="44">
        <v>1.7456211e+002</v>
      </c>
      <c r="O1516" s="44">
        <v>1.6009236999999996e+002</v>
      </c>
      <c r="P1516" s="44">
        <v>1.4827572e+002</v>
      </c>
      <c r="Q1516" s="44">
        <v>1.3555854e+002</v>
      </c>
    </row>
    <row r="1517" spans="1:17" x14ac:dyDescent="0.25">
      <c r="A1517" t="s">
        <v>102</v>
      </c>
      <c r="B1517" t="s">
        <v>45</v>
      </c>
      <c r="C1517" t="s">
        <v>200</v>
      </c>
      <c r="D1517" t="s">
        <v>194</v>
      </c>
      <c r="E1517" t="s">
        <v>35</v>
      </c>
      <c r="F1517" t="s">
        <v>28</v>
      </c>
      <c r="G1517" t="s">
        <v>29</v>
      </c>
      <c r="H1517" s="44">
        <v>1.1276776509969122e-001</v>
      </c>
      <c r="I1517" s="44">
        <v>2.2435971118125288e-001</v>
      </c>
      <c r="J1517" s="44">
        <v>2.7777499212896156e-001</v>
      </c>
      <c r="K1517" s="44">
        <v>3.6399283877749888e-001</v>
      </c>
      <c r="L1517" s="44">
        <v>4.2019570250332824e-001</v>
      </c>
      <c r="M1517" s="44">
        <v>5.262250686569452e-001</v>
      </c>
      <c r="N1517" s="44">
        <v>6.1484315528931432e-001</v>
      </c>
      <c r="O1517" s="44">
        <v>6.194363740590652e-001</v>
      </c>
      <c r="P1517" s="44">
        <v>6.3825697617025088e-001</v>
      </c>
      <c r="Q1517" s="44">
        <v>6.9982399534385304e-001</v>
      </c>
    </row>
    <row r="1518" spans="1:17" x14ac:dyDescent="0.25">
      <c r="A1518" t="s">
        <v>102</v>
      </c>
      <c r="B1518" t="s">
        <v>45</v>
      </c>
      <c r="C1518" t="s">
        <v>200</v>
      </c>
      <c r="D1518" t="s">
        <v>194</v>
      </c>
      <c r="E1518" t="s">
        <v>35</v>
      </c>
      <c r="F1518" t="s">
        <v>28</v>
      </c>
      <c r="G1518" t="s">
        <v>30</v>
      </c>
      <c r="H1518" s="44">
        <v>1.3998318776981492e-002</v>
      </c>
      <c r="I1518" s="44">
        <v>7.0358404159202152e-003</v>
      </c>
      <c r="J1518" s="44">
        <v>1.8889878611201088e-002</v>
      </c>
      <c r="K1518" s="44">
        <v>4.4232276650912248e-002</v>
      </c>
      <c r="L1518" s="44">
        <v>6.88885610473962e-002</v>
      </c>
      <c r="M1518" s="44">
        <v>7.0195346957946352e-002</v>
      </c>
      <c r="N1518" s="44">
        <v>2.0063965499482496e-001</v>
      </c>
      <c r="O1518" s="44">
        <v>2.2673598374916168e-001</v>
      </c>
      <c r="P1518" s="44">
        <v>2.9435370440800024e-001</v>
      </c>
      <c r="Q1518" s="44">
        <v>4.3357546034711776e-001</v>
      </c>
    </row>
    <row r="1519" spans="1:17" x14ac:dyDescent="0.25">
      <c r="A1519" t="s">
        <v>102</v>
      </c>
      <c r="B1519" t="s">
        <v>45</v>
      </c>
      <c r="C1519" t="s">
        <v>200</v>
      </c>
      <c r="D1519" t="s">
        <v>194</v>
      </c>
      <c r="E1519" t="s">
        <v>35</v>
      </c>
      <c r="F1519" t="s">
        <v>28</v>
      </c>
      <c r="G1519" t="s">
        <v>31</v>
      </c>
      <c r="H1519" s="44">
        <v>9.7943435e+002</v>
      </c>
      <c r="I1519" s="44">
        <v>9.6476511000000016e+002</v>
      </c>
      <c r="J1519" s="44">
        <v>9.3537062999999984e+002</v>
      </c>
      <c r="K1519" s="44">
        <v>9.0871716e+002</v>
      </c>
      <c r="L1519" s="44">
        <v>8.5469205e+002</v>
      </c>
      <c r="M1519" s="44">
        <v>8.2804544e+002</v>
      </c>
      <c r="N1519" s="44">
        <v>7.6887045e+002</v>
      </c>
      <c r="O1519" s="44">
        <v>7.6301197e+002</v>
      </c>
      <c r="P1519" s="44">
        <v>7.2285793e+002</v>
      </c>
      <c r="Q1519" s="44">
        <v>6.8771012e+002</v>
      </c>
    </row>
    <row r="1520" spans="1:17" x14ac:dyDescent="0.25">
      <c r="A1520" t="s">
        <v>102</v>
      </c>
      <c r="B1520" t="s">
        <v>45</v>
      </c>
      <c r="C1520" t="s">
        <v>201</v>
      </c>
      <c r="D1520" t="s">
        <v>195</v>
      </c>
      <c r="E1520" t="s">
        <v>33</v>
      </c>
      <c r="F1520" t="s">
        <v>28</v>
      </c>
      <c r="G1520" t="s">
        <v>29</v>
      </c>
      <c r="H1520" s="44">
        <v>2.337707962949688e-001</v>
      </c>
      <c r="I1520" s="44">
        <v>4.662970247739888e-001</v>
      </c>
      <c r="J1520" s="44">
        <v>4.6999291856666752e-001</v>
      </c>
      <c r="K1520" s="44">
        <v>5.030669144249348e-001</v>
      </c>
      <c r="L1520" s="44">
        <v>5.1164025373429408e-001</v>
      </c>
      <c r="M1520" s="44">
        <v>5.4927661464950864e-001</v>
      </c>
      <c r="N1520" s="44">
        <v>5.5766405648762496e-001</v>
      </c>
      <c r="O1520" s="44">
        <v>5.7814113556573104e-001</v>
      </c>
      <c r="P1520" s="44">
        <v>6.1863842705532904e-001</v>
      </c>
      <c r="Q1520" s="44">
        <v>6.213323649860536e-001</v>
      </c>
    </row>
    <row r="1521" spans="1:17" x14ac:dyDescent="0.25">
      <c r="A1521" t="s">
        <v>102</v>
      </c>
      <c r="B1521" t="s">
        <v>45</v>
      </c>
      <c r="C1521" t="s">
        <v>201</v>
      </c>
      <c r="D1521" t="s">
        <v>195</v>
      </c>
      <c r="E1521" t="s">
        <v>33</v>
      </c>
      <c r="F1521" t="s">
        <v>28</v>
      </c>
      <c r="G1521" t="s">
        <v>30</v>
      </c>
      <c r="H1521" s="44">
        <v>3.8281009919939608e+001</v>
      </c>
      <c r="I1521" s="44">
        <v>4.55075527220882e+001</v>
      </c>
      <c r="J1521" s="44">
        <v>7.2108922274512944e+001</v>
      </c>
      <c r="K1521" s="44">
        <v>9.5404713365025104e+001</v>
      </c>
      <c r="L1521" s="44">
        <v>1.156784827938713e+002</v>
      </c>
      <c r="M1521" s="44">
        <v>1.3334636664008858e+002</v>
      </c>
      <c r="N1521" s="44">
        <v>1.5600355244051956e+002</v>
      </c>
      <c r="O1521" s="44">
        <v>1.73804500245245e+002</v>
      </c>
      <c r="P1521" s="44">
        <v>1.8430318498749636e+002</v>
      </c>
      <c r="Q1521" s="44">
        <v>2.0611527119950504e+002</v>
      </c>
    </row>
    <row r="1522" spans="1:17" x14ac:dyDescent="0.25">
      <c r="A1522" t="s">
        <v>102</v>
      </c>
      <c r="B1522" t="s">
        <v>45</v>
      </c>
      <c r="C1522" t="s">
        <v>201</v>
      </c>
      <c r="D1522" t="s">
        <v>195</v>
      </c>
      <c r="E1522" t="s">
        <v>33</v>
      </c>
      <c r="F1522" t="s">
        <v>28</v>
      </c>
      <c r="G1522" t="s">
        <v>31</v>
      </c>
      <c r="H1522" s="44">
        <v>5.6482302e+002</v>
      </c>
      <c r="I1522" s="44">
        <v>4.1929781000000008e+002</v>
      </c>
      <c r="J1522" s="44">
        <v>3.6492343e+002</v>
      </c>
      <c r="K1522" s="44">
        <v>3.1110941000000008e+002</v>
      </c>
      <c r="L1522" s="44">
        <v>2.7299253e+002</v>
      </c>
      <c r="M1522" s="44">
        <v>2.4099701999999996e+002</v>
      </c>
      <c r="N1522" s="44">
        <v>2.1674056999999996e+002</v>
      </c>
      <c r="O1522" s="44">
        <v>1.9093685e+002</v>
      </c>
      <c r="P1522" s="44">
        <v>1.7209442000000004e+002</v>
      </c>
      <c r="Q1522" s="44">
        <v>1.5800149999999996e+002</v>
      </c>
    </row>
    <row r="1523" spans="1:17" x14ac:dyDescent="0.25">
      <c r="A1523" t="s">
        <v>102</v>
      </c>
      <c r="B1523" t="s">
        <v>45</v>
      </c>
      <c r="C1523" t="s">
        <v>202</v>
      </c>
      <c r="D1523" t="s">
        <v>195</v>
      </c>
      <c r="E1523" t="s">
        <v>34</v>
      </c>
      <c r="F1523" t="s">
        <v>28</v>
      </c>
      <c r="G1523" t="s">
        <v>29</v>
      </c>
      <c r="H1523" s="44">
        <v>1.0208873748980794e-001</v>
      </c>
      <c r="I1523" s="44">
        <v>4.5254794473186576e-001</v>
      </c>
      <c r="J1523" s="44">
        <v>4.5254794473186576e-001</v>
      </c>
      <c r="K1523" s="44">
        <v>4.9864633983544784e-001</v>
      </c>
      <c r="L1523" s="44">
        <v>5.122309606425348e-001</v>
      </c>
      <c r="M1523" s="44">
        <v>5.3738915977031488e-001</v>
      </c>
      <c r="N1523" s="44">
        <v>5.81347821034506e-001</v>
      </c>
      <c r="O1523" s="44">
        <v>9.838213840851056e-001</v>
      </c>
      <c r="P1523" s="44">
        <v>9.838213840851056e-001</v>
      </c>
      <c r="Q1523" s="44">
        <v>9.838213840851056e-001</v>
      </c>
    </row>
    <row r="1524" spans="1:17" x14ac:dyDescent="0.25">
      <c r="A1524" t="s">
        <v>102</v>
      </c>
      <c r="B1524" t="s">
        <v>45</v>
      </c>
      <c r="C1524" t="s">
        <v>202</v>
      </c>
      <c r="D1524" t="s">
        <v>195</v>
      </c>
      <c r="E1524" t="s">
        <v>34</v>
      </c>
      <c r="F1524" t="s">
        <v>28</v>
      </c>
      <c r="G1524" t="s">
        <v>30</v>
      </c>
      <c r="H1524" s="44">
        <v>2.761802634054562e+002</v>
      </c>
      <c r="I1524" s="44">
        <v>1.2583820158908018e+002</v>
      </c>
      <c r="J1524" s="44">
        <v>1.8925415520695388e+002</v>
      </c>
      <c r="K1524" s="44">
        <v>2.3024282379587688e+002</v>
      </c>
      <c r="L1524" s="44">
        <v>2.825282257232906e+002</v>
      </c>
      <c r="M1524" s="44">
        <v>3.248379825469076e+002</v>
      </c>
      <c r="N1524" s="44">
        <v>3.46370159037482e+002</v>
      </c>
      <c r="O1524" s="44">
        <v>2.3507563317242696e+002</v>
      </c>
      <c r="P1524" s="44">
        <v>2.6451371186200776e+002</v>
      </c>
      <c r="Q1524" s="44">
        <v>2.9489597571273088e+002</v>
      </c>
    </row>
    <row r="1525" spans="1:17" x14ac:dyDescent="0.25">
      <c r="A1525" t="s">
        <v>102</v>
      </c>
      <c r="B1525" t="s">
        <v>45</v>
      </c>
      <c r="C1525" t="s">
        <v>202</v>
      </c>
      <c r="D1525" t="s">
        <v>195</v>
      </c>
      <c r="E1525" t="s">
        <v>34</v>
      </c>
      <c r="F1525" t="s">
        <v>28</v>
      </c>
      <c r="G1525" t="s">
        <v>31</v>
      </c>
      <c r="H1525" s="44">
        <v>4.7523076e+002</v>
      </c>
      <c r="I1525" s="44">
        <v>3.7368037e+002</v>
      </c>
      <c r="J1525" s="44">
        <v>3.0671324e+002</v>
      </c>
      <c r="K1525" s="44">
        <v>2.6766359000000004e+002</v>
      </c>
      <c r="L1525" s="44">
        <v>2.355344e+002</v>
      </c>
      <c r="M1525" s="44">
        <v>2.1374647e+002</v>
      </c>
      <c r="N1525" s="44">
        <v>1.9737605e+002</v>
      </c>
      <c r="O1525" s="44">
        <v>1.7841759999999996e+002</v>
      </c>
      <c r="P1525" s="44">
        <v>1.6211905e+002</v>
      </c>
      <c r="Q1525" s="44">
        <v>1.4960929e+002</v>
      </c>
    </row>
    <row r="1526" spans="1:17" x14ac:dyDescent="0.25">
      <c r="A1526" t="s">
        <v>102</v>
      </c>
      <c r="B1526" t="s">
        <v>45</v>
      </c>
      <c r="C1526" t="s">
        <v>203</v>
      </c>
      <c r="D1526" t="s">
        <v>195</v>
      </c>
      <c r="E1526" t="s">
        <v>35</v>
      </c>
      <c r="F1526" t="s">
        <v>28</v>
      </c>
      <c r="G1526" t="s">
        <v>29</v>
      </c>
      <c r="H1526" s="44">
        <v>1.1691427584048732e-001</v>
      </c>
      <c r="I1526" s="44">
        <v>1.8868502174208964e-001</v>
      </c>
      <c r="J1526" s="44">
        <v>2.3380494354390288e-001</v>
      </c>
      <c r="K1526" s="44">
        <v>2.5979323290331368e-001</v>
      </c>
      <c r="L1526" s="44">
        <v>3.55092752352149e-001</v>
      </c>
      <c r="M1526" s="44">
        <v>3.9320871753064912e-001</v>
      </c>
      <c r="N1526" s="44">
        <v>4.6009257905837696e-001</v>
      </c>
      <c r="O1526" s="44">
        <v>4.6562165499068488e-001</v>
      </c>
      <c r="P1526" s="44">
        <v>4.8456153410697696e-001</v>
      </c>
      <c r="Q1526" s="44">
        <v>5.4046158428682568e-001</v>
      </c>
    </row>
    <row r="1527" spans="1:17" x14ac:dyDescent="0.25">
      <c r="A1527" t="s">
        <v>102</v>
      </c>
      <c r="B1527" t="s">
        <v>45</v>
      </c>
      <c r="C1527" t="s">
        <v>203</v>
      </c>
      <c r="D1527" t="s">
        <v>195</v>
      </c>
      <c r="E1527" t="s">
        <v>35</v>
      </c>
      <c r="F1527" t="s">
        <v>28</v>
      </c>
      <c r="G1527" t="s">
        <v>30</v>
      </c>
      <c r="H1527" s="44">
        <v>1.4298142916984412e-002</v>
      </c>
      <c r="I1527" s="44">
        <v>8.8595109965219504e-003</v>
      </c>
      <c r="J1527" s="44">
        <v>1.0157518884219752e-002</v>
      </c>
      <c r="K1527" s="44">
        <v>1.4254461225835328e-002</v>
      </c>
      <c r="L1527" s="44">
        <v>7.630572933059376e-002</v>
      </c>
      <c r="M1527" s="44">
        <v>7.6367955274248944e-002</v>
      </c>
      <c r="N1527" s="44">
        <v>1.1039769031799888e-001</v>
      </c>
      <c r="O1527" s="44">
        <v>1.4033346539331716e-001</v>
      </c>
      <c r="P1527" s="44">
        <v>2.5418582665411676e-001</v>
      </c>
      <c r="Q1527" s="44">
        <v>3.0020762622075672e-001</v>
      </c>
    </row>
    <row r="1528" spans="1:17" x14ac:dyDescent="0.25">
      <c r="A1528" t="s">
        <v>102</v>
      </c>
      <c r="B1528" t="s">
        <v>45</v>
      </c>
      <c r="C1528" t="s">
        <v>203</v>
      </c>
      <c r="D1528" t="s">
        <v>195</v>
      </c>
      <c r="E1528" t="s">
        <v>35</v>
      </c>
      <c r="F1528" t="s">
        <v>28</v>
      </c>
      <c r="G1528" t="s">
        <v>31</v>
      </c>
      <c r="H1528" s="44">
        <v>9.6761062000000016e+002</v>
      </c>
      <c r="I1528" s="44">
        <v>9.6200342000000016e+002</v>
      </c>
      <c r="J1528" s="44">
        <v>9.2517141e+002</v>
      </c>
      <c r="K1528" s="44">
        <v>9.1275527999999984e+002</v>
      </c>
      <c r="L1528" s="44">
        <v>8.8778886e+002</v>
      </c>
      <c r="M1528" s="44">
        <v>8.5487093e+002</v>
      </c>
      <c r="N1528" s="44">
        <v>7.9280342e+002</v>
      </c>
      <c r="O1528" s="44">
        <v>7.6487604999999984e+002</v>
      </c>
      <c r="P1528" s="44">
        <v>7.2958395000000016e+002</v>
      </c>
      <c r="Q1528" s="44">
        <v>6.9472446e+002</v>
      </c>
    </row>
    <row r="1529" spans="1:17" x14ac:dyDescent="0.25">
      <c r="A1529" t="s">
        <v>102</v>
      </c>
      <c r="B1529" t="s">
        <v>45</v>
      </c>
      <c r="C1529" t="s">
        <v>204</v>
      </c>
      <c r="D1529" t="s">
        <v>196</v>
      </c>
      <c r="E1529" t="s">
        <v>33</v>
      </c>
      <c r="F1529" t="s">
        <v>28</v>
      </c>
      <c r="G1529" t="s">
        <v>29</v>
      </c>
      <c r="H1529" s="44">
        <v>7.7969322552315184e-002</v>
      </c>
      <c r="I1529" s="44">
        <v>9.4996365948941584e-002</v>
      </c>
      <c r="J1529" s="44">
        <v>2.1009357681475424e-001</v>
      </c>
      <c r="K1529" s="44">
        <v>2.3149851609581792e-001</v>
      </c>
      <c r="L1529" s="44">
        <v>3.109933829986978e-001</v>
      </c>
      <c r="M1529" s="44">
        <v>3.109933829986978e-001</v>
      </c>
      <c r="N1529" s="44">
        <v>4.468841797643924e-001</v>
      </c>
      <c r="O1529" s="44">
        <v>4.582595166712092e-001</v>
      </c>
      <c r="P1529" s="44">
        <v>4.6425948638745032e-001</v>
      </c>
      <c r="Q1529" s="44">
        <v>4.662619999394324e-001</v>
      </c>
    </row>
    <row r="1530" spans="1:17" x14ac:dyDescent="0.25">
      <c r="A1530" t="s">
        <v>102</v>
      </c>
      <c r="B1530" t="s">
        <v>45</v>
      </c>
      <c r="C1530" t="s">
        <v>204</v>
      </c>
      <c r="D1530" t="s">
        <v>196</v>
      </c>
      <c r="E1530" t="s">
        <v>33</v>
      </c>
      <c r="F1530" t="s">
        <v>28</v>
      </c>
      <c r="G1530" t="s">
        <v>30</v>
      </c>
      <c r="H1530" s="44">
        <v>1.1967424867699176e+002</v>
      </c>
      <c r="I1530" s="44">
        <v>2.1293225742179716e+002</v>
      </c>
      <c r="J1530" s="44">
        <v>1.4859966216216218e+002</v>
      </c>
      <c r="K1530" s="44">
        <v>1.8308784308595444e+002</v>
      </c>
      <c r="L1530" s="44">
        <v>1.7548272766555696e+002</v>
      </c>
      <c r="M1530" s="44">
        <v>2.1533681965078e+002</v>
      </c>
      <c r="N1530" s="44">
        <v>1.7735575273712964e+002</v>
      </c>
      <c r="O1530" s="44">
        <v>2.0030774218862936e+002</v>
      </c>
      <c r="P1530" s="44">
        <v>2.2501746743583988e+002</v>
      </c>
      <c r="Q1530" s="44">
        <v>2.4882699122767848e+002</v>
      </c>
    </row>
    <row r="1531" spans="1:17" x14ac:dyDescent="0.25">
      <c r="A1531" t="s">
        <v>102</v>
      </c>
      <c r="B1531" t="s">
        <v>45</v>
      </c>
      <c r="C1531" t="s">
        <v>204</v>
      </c>
      <c r="D1531" t="s">
        <v>196</v>
      </c>
      <c r="E1531" t="s">
        <v>33</v>
      </c>
      <c r="F1531" t="s">
        <v>28</v>
      </c>
      <c r="G1531" t="s">
        <v>31</v>
      </c>
      <c r="H1531" s="44">
        <v>6.06189e+002</v>
      </c>
      <c r="I1531" s="44">
        <v>4.61237e+002</v>
      </c>
      <c r="J1531" s="44">
        <v>3.8682875e+002</v>
      </c>
      <c r="K1531" s="44">
        <v>3.3355896999999992e+002</v>
      </c>
      <c r="L1531" s="44">
        <v>2.92537e+002</v>
      </c>
      <c r="M1531" s="44">
        <v>2.6713571999999996e+002</v>
      </c>
      <c r="N1531" s="44">
        <v>2.3915416999999996e+002</v>
      </c>
      <c r="O1531" s="44">
        <v>2.1483e+002</v>
      </c>
      <c r="P1531" s="44">
        <v>1.9573752e+002</v>
      </c>
      <c r="Q1531" s="44">
        <v>1.8273347e+002</v>
      </c>
    </row>
    <row r="1532" spans="1:17" x14ac:dyDescent="0.25">
      <c r="A1532" t="s">
        <v>102</v>
      </c>
      <c r="B1532" t="s">
        <v>45</v>
      </c>
      <c r="C1532" t="s">
        <v>205</v>
      </c>
      <c r="D1532" t="s">
        <v>196</v>
      </c>
      <c r="E1532" t="s">
        <v>34</v>
      </c>
      <c r="F1532" t="s">
        <v>28</v>
      </c>
      <c r="G1532" t="s">
        <v>29</v>
      </c>
      <c r="H1532" s="44">
        <v>1.228222579853755e-003</v>
      </c>
      <c r="I1532" s="44">
        <v>2.0500824729860472e-001</v>
      </c>
      <c r="J1532" s="44">
        <v>2.0685366715476684e-001</v>
      </c>
      <c r="K1532" s="44">
        <v>2.1919761268093528e-001</v>
      </c>
      <c r="L1532" s="44">
        <v>2.5005130452359304e-001</v>
      </c>
      <c r="M1532" s="44">
        <v>4.1917570217762624e-001</v>
      </c>
      <c r="N1532" s="44">
        <v>4.1917570217762624e-001</v>
      </c>
      <c r="O1532" s="44">
        <v>4.1917570217762624e-001</v>
      </c>
      <c r="P1532" s="44">
        <v>4.1917570217762624e-001</v>
      </c>
      <c r="Q1532" s="44">
        <v>4.1917570217762624e-001</v>
      </c>
    </row>
    <row r="1533" spans="1:17" x14ac:dyDescent="0.25">
      <c r="A1533" t="s">
        <v>102</v>
      </c>
      <c r="B1533" t="s">
        <v>45</v>
      </c>
      <c r="C1533" t="s">
        <v>205</v>
      </c>
      <c r="D1533" t="s">
        <v>196</v>
      </c>
      <c r="E1533" t="s">
        <v>34</v>
      </c>
      <c r="F1533" t="s">
        <v>28</v>
      </c>
      <c r="G1533" t="s">
        <v>30</v>
      </c>
      <c r="H1533" s="44">
        <v>2.6299077889447236e+004</v>
      </c>
      <c r="I1533" s="44">
        <v>3.255412451830444e+002</v>
      </c>
      <c r="J1533" s="44">
        <v>4.712042369088468e+002</v>
      </c>
      <c r="K1533" s="44">
        <v>6.0664433338026176e+002</v>
      </c>
      <c r="L1533" s="44">
        <v>6.7031096657945392e+002</v>
      </c>
      <c r="M1533" s="44">
        <v>4.7925531907061664e+002</v>
      </c>
      <c r="N1533" s="44">
        <v>5.6236912141468864e+002</v>
      </c>
      <c r="O1533" s="44">
        <v>6.465332764002592e+002</v>
      </c>
      <c r="P1533" s="44">
        <v>7.2933291492431824e+002</v>
      </c>
      <c r="Q1533" s="44">
        <v>8.0934113095588688e+002</v>
      </c>
    </row>
    <row r="1534" spans="1:17" x14ac:dyDescent="0.25">
      <c r="A1534" t="s">
        <v>102</v>
      </c>
      <c r="B1534" t="s">
        <v>45</v>
      </c>
      <c r="C1534" t="s">
        <v>205</v>
      </c>
      <c r="D1534" t="s">
        <v>196</v>
      </c>
      <c r="E1534" t="s">
        <v>34</v>
      </c>
      <c r="F1534" t="s">
        <v>28</v>
      </c>
      <c r="G1534" t="s">
        <v>31</v>
      </c>
      <c r="H1534" s="44">
        <v>4.8767727000000008e+002</v>
      </c>
      <c r="I1534" s="44">
        <v>3.9849466000000008e+002</v>
      </c>
      <c r="J1534" s="44">
        <v>3.3385861999999992e+002</v>
      </c>
      <c r="K1534" s="44">
        <v>2.9271870999999992e+002</v>
      </c>
      <c r="L1534" s="44">
        <v>2.5096294e+002</v>
      </c>
      <c r="M1534" s="44">
        <v>2.2337171e+002</v>
      </c>
      <c r="N1534" s="44">
        <v>2.0572899e+002</v>
      </c>
      <c r="O1534" s="44">
        <v>1.9029663e+002</v>
      </c>
      <c r="P1534" s="44">
        <v>1.70648e+002</v>
      </c>
      <c r="Q1534" s="44">
        <v>1.5712045999999996e+002</v>
      </c>
    </row>
    <row r="1535" spans="1:17" x14ac:dyDescent="0.25">
      <c r="A1535" t="s">
        <v>102</v>
      </c>
      <c r="B1535" t="s">
        <v>45</v>
      </c>
      <c r="C1535" t="s">
        <v>206</v>
      </c>
      <c r="D1535" t="s">
        <v>196</v>
      </c>
      <c r="E1535" t="s">
        <v>35</v>
      </c>
      <c r="F1535" t="s">
        <v>28</v>
      </c>
      <c r="G1535" t="s">
        <v>29</v>
      </c>
      <c r="H1535" s="44">
        <v>7.7568352692187392e-002</v>
      </c>
      <c r="I1535" s="44">
        <v>1.4577496597282964e-001</v>
      </c>
      <c r="J1535" s="44">
        <v>3.1311477391003528e-001</v>
      </c>
      <c r="K1535" s="44">
        <v>3.1311477391003528e-001</v>
      </c>
      <c r="L1535" s="44">
        <v>4.0325225727411024e-001</v>
      </c>
      <c r="M1535" s="44">
        <v>4.2500668458285944e-001</v>
      </c>
      <c r="N1535" s="44">
        <v>5.402721569373884e-001</v>
      </c>
      <c r="O1535" s="44">
        <v>5.427477940876564e-001</v>
      </c>
      <c r="P1535" s="44">
        <v>5.899046937101476e-001</v>
      </c>
      <c r="Q1535" s="44">
        <v>6.0920130942292016e-001</v>
      </c>
    </row>
    <row r="1536" spans="1:17" x14ac:dyDescent="0.25">
      <c r="A1536" t="s">
        <v>102</v>
      </c>
      <c r="B1536" t="s">
        <v>45</v>
      </c>
      <c r="C1536" t="s">
        <v>206</v>
      </c>
      <c r="D1536" t="s">
        <v>196</v>
      </c>
      <c r="E1536" t="s">
        <v>35</v>
      </c>
      <c r="F1536" t="s">
        <v>28</v>
      </c>
      <c r="G1536" t="s">
        <v>30</v>
      </c>
      <c r="H1536" s="44">
        <v>4.6560722910337296e-002</v>
      </c>
      <c r="I1536" s="44">
        <v>1.6520412689069702e-001</v>
      </c>
      <c r="J1536" s="44">
        <v>1.5375478415171494e-001</v>
      </c>
      <c r="K1536" s="44">
        <v>1.5375478415171494e-001</v>
      </c>
      <c r="L1536" s="44">
        <v>2.0608051283184728e-001</v>
      </c>
      <c r="M1536" s="44">
        <v>2.7635181510339184e-001</v>
      </c>
      <c r="N1536" s="44">
        <v>2.9193430906948096e-001</v>
      </c>
      <c r="O1536" s="44">
        <v>3.0203713893743464e-001</v>
      </c>
      <c r="P1536" s="44">
        <v>3.8240096409780496e-001</v>
      </c>
      <c r="Q1536" s="44">
        <v>4.9308533958087e-001</v>
      </c>
    </row>
    <row r="1537" spans="1:17" x14ac:dyDescent="0.25">
      <c r="A1537" t="s">
        <v>102</v>
      </c>
      <c r="B1537" t="s">
        <v>45</v>
      </c>
      <c r="C1537" t="s">
        <v>206</v>
      </c>
      <c r="D1537" t="s">
        <v>196</v>
      </c>
      <c r="E1537" t="s">
        <v>35</v>
      </c>
      <c r="F1537" t="s">
        <v>28</v>
      </c>
      <c r="G1537" t="s">
        <v>31</v>
      </c>
      <c r="H1537" s="44">
        <v>9.4618678999999984e+002</v>
      </c>
      <c r="I1537" s="44">
        <v>8.8123132000000016e+002</v>
      </c>
      <c r="J1537" s="44">
        <v>8.2820247e+002</v>
      </c>
      <c r="K1537" s="44">
        <v>8.2820247e+002</v>
      </c>
      <c r="L1537" s="44">
        <v>7.7781155e+002</v>
      </c>
      <c r="M1537" s="44">
        <v>7.59466e+002</v>
      </c>
      <c r="N1537" s="44">
        <v>7.3235303e+002</v>
      </c>
      <c r="O1537" s="44">
        <v>6.9101356e+002</v>
      </c>
      <c r="P1537" s="44">
        <v>6.4010391000000016e+002</v>
      </c>
      <c r="Q1537" s="44">
        <v>6.1899243000000016e+002</v>
      </c>
    </row>
    <row r="1538" spans="1:17" x14ac:dyDescent="0.25">
      <c r="A1538" t="s">
        <v>102</v>
      </c>
      <c r="B1538" t="s">
        <v>45</v>
      </c>
      <c r="C1538" t="s">
        <v>207</v>
      </c>
      <c r="D1538" t="s">
        <v>197</v>
      </c>
      <c r="E1538" t="s">
        <v>33</v>
      </c>
      <c r="F1538" t="s">
        <v>28</v>
      </c>
      <c r="G1538" t="s">
        <v>29</v>
      </c>
      <c r="H1538" s="44">
        <v>2.1398881968200296e-001</v>
      </c>
      <c r="I1538" s="44">
        <v>2.411103412500046e-001</v>
      </c>
      <c r="J1538" s="44">
        <v>2.5509263122000408e-001</v>
      </c>
      <c r="K1538" s="44">
        <v>2.5509263122000408e-001</v>
      </c>
      <c r="L1538" s="44">
        <v>3.624643133100924e-001</v>
      </c>
      <c r="M1538" s="44">
        <v>4.199257789402276e-001</v>
      </c>
      <c r="N1538" s="44">
        <v>7.1303149134994512e-001</v>
      </c>
      <c r="O1538" s="44">
        <v>7.1303149134994512e-001</v>
      </c>
      <c r="P1538" s="44">
        <v>7.1303149134994512e-001</v>
      </c>
      <c r="Q1538" s="44">
        <v>7.271356692773424e-001</v>
      </c>
    </row>
    <row r="1539" spans="1:17" x14ac:dyDescent="0.25">
      <c r="A1539" t="s">
        <v>102</v>
      </c>
      <c r="B1539" t="s">
        <v>45</v>
      </c>
      <c r="C1539" t="s">
        <v>207</v>
      </c>
      <c r="D1539" t="s">
        <v>197</v>
      </c>
      <c r="E1539" t="s">
        <v>33</v>
      </c>
      <c r="F1539" t="s">
        <v>28</v>
      </c>
      <c r="G1539" t="s">
        <v>30</v>
      </c>
      <c r="H1539" s="44">
        <v>8.1785104969078896e+001</v>
      </c>
      <c r="I1539" s="44">
        <v>1.6310125599561878e+002</v>
      </c>
      <c r="J1539" s="44">
        <v>2.4125561578848576e+002</v>
      </c>
      <c r="K1539" s="44">
        <v>3.2827944413790744e+002</v>
      </c>
      <c r="L1539" s="44">
        <v>2.9284437638863872e+002</v>
      </c>
      <c r="M1539" s="44">
        <v>3.08505658356226e+002</v>
      </c>
      <c r="N1539" s="44">
        <v>2.1325289433465404e+002</v>
      </c>
      <c r="O1539" s="44">
        <v>2.4646767238309204e+002</v>
      </c>
      <c r="P1539" s="44">
        <v>2.7990343738489316e+002</v>
      </c>
      <c r="Q1539" s="44">
        <v>3.06241337747525e+002</v>
      </c>
    </row>
    <row r="1540" spans="1:17" x14ac:dyDescent="0.25">
      <c r="A1540" t="s">
        <v>102</v>
      </c>
      <c r="B1540" t="s">
        <v>45</v>
      </c>
      <c r="C1540" t="s">
        <v>207</v>
      </c>
      <c r="D1540" t="s">
        <v>197</v>
      </c>
      <c r="E1540" t="s">
        <v>33</v>
      </c>
      <c r="F1540" t="s">
        <v>28</v>
      </c>
      <c r="G1540" t="s">
        <v>31</v>
      </c>
      <c r="H1540" s="44">
        <v>5.3362157000000008e+002</v>
      </c>
      <c r="I1540" s="44">
        <v>4.1070679e+002</v>
      </c>
      <c r="J1540" s="44">
        <v>3.3645432e+002</v>
      </c>
      <c r="K1540" s="44">
        <v>2.9622271e+002</v>
      </c>
      <c r="L1540" s="44">
        <v>2.5641326e+002</v>
      </c>
      <c r="M1540" s="44">
        <v>2.3465613e+002</v>
      </c>
      <c r="N1540" s="44">
        <v>2.0951967999999996e+002</v>
      </c>
      <c r="O1540" s="44">
        <v>1.87848e+002</v>
      </c>
      <c r="P1540" s="44">
        <v>1.6885765e+002</v>
      </c>
      <c r="Q1540" s="44">
        <v>1.5397049000000004e+002</v>
      </c>
    </row>
    <row r="1541" spans="1:17" x14ac:dyDescent="0.25">
      <c r="A1541" t="s">
        <v>102</v>
      </c>
      <c r="B1541" t="s">
        <v>45</v>
      </c>
      <c r="C1541" t="s">
        <v>208</v>
      </c>
      <c r="D1541" t="s">
        <v>197</v>
      </c>
      <c r="E1541" t="s">
        <v>34</v>
      </c>
      <c r="F1541" t="s">
        <v>28</v>
      </c>
      <c r="G1541" t="s">
        <v>29</v>
      </c>
      <c r="H1541" s="44">
        <v>1.7245163020321818e-001</v>
      </c>
      <c r="I1541" s="44">
        <v>4.107924569273972e-001</v>
      </c>
      <c r="J1541" s="44">
        <v>4.4909018225966448e-001</v>
      </c>
      <c r="K1541" s="44">
        <v>4.4909018225966448e-001</v>
      </c>
      <c r="L1541" s="44">
        <v>4.4909018225966448e-001</v>
      </c>
      <c r="M1541" s="44">
        <v>4.7001574352368704e-001</v>
      </c>
      <c r="N1541" s="44">
        <v>4.7001574352368704e-001</v>
      </c>
      <c r="O1541" s="44">
        <v>5.054444296386228e-001</v>
      </c>
      <c r="P1541" s="44">
        <v>5.50691020598188e-001</v>
      </c>
      <c r="Q1541" s="44">
        <v>5.8467202637410352e-001</v>
      </c>
    </row>
    <row r="1542" spans="1:17" x14ac:dyDescent="0.25">
      <c r="A1542" t="s">
        <v>102</v>
      </c>
      <c r="B1542" t="s">
        <v>45</v>
      </c>
      <c r="C1542" t="s">
        <v>208</v>
      </c>
      <c r="D1542" t="s">
        <v>197</v>
      </c>
      <c r="E1542" t="s">
        <v>34</v>
      </c>
      <c r="F1542" t="s">
        <v>28</v>
      </c>
      <c r="G1542" t="s">
        <v>30</v>
      </c>
      <c r="H1542" s="44">
        <v>5.157931659480292e+002</v>
      </c>
      <c r="I1542" s="44">
        <v>4.4666683486312024e+002</v>
      </c>
      <c r="J1542" s="44">
        <v>6.2021003121016304e+002</v>
      </c>
      <c r="K1542" s="44">
        <v>8.272634767828624e+002</v>
      </c>
      <c r="L1542" s="44">
        <v>1.0359010286166424e+003</v>
      </c>
      <c r="M1542" s="44">
        <v>1.1938140199084378e+003</v>
      </c>
      <c r="N1542" s="44">
        <v>1.3997340501491036e+003</v>
      </c>
      <c r="O1542" s="44">
        <v>1.4951901615654004e+003</v>
      </c>
      <c r="P1542" s="44">
        <v>1.5655320838361996e+003</v>
      </c>
      <c r="Q1542" s="44">
        <v>1.6229604900338772e+003</v>
      </c>
    </row>
    <row r="1543" spans="1:17" x14ac:dyDescent="0.25">
      <c r="A1543" t="s">
        <v>102</v>
      </c>
      <c r="B1543" t="s">
        <v>45</v>
      </c>
      <c r="C1543" t="s">
        <v>208</v>
      </c>
      <c r="D1543" t="s">
        <v>197</v>
      </c>
      <c r="E1543" t="s">
        <v>34</v>
      </c>
      <c r="F1543" t="s">
        <v>28</v>
      </c>
      <c r="G1543" t="s">
        <v>31</v>
      </c>
      <c r="H1543" s="44">
        <v>4.4069068e+002</v>
      </c>
      <c r="I1543" s="44">
        <v>3.3739098999999992e+002</v>
      </c>
      <c r="J1543" s="44">
        <v>2.8637966000000004e+002</v>
      </c>
      <c r="K1543" s="44">
        <v>2.4826498e+002</v>
      </c>
      <c r="L1543" s="44">
        <v>2.1744e+002</v>
      </c>
      <c r="M1543" s="44">
        <v>1.9827886e+002</v>
      </c>
      <c r="N1543" s="44">
        <v>1.8059388000000004e+002</v>
      </c>
      <c r="O1543" s="44">
        <v>1.6571667000000004e+002</v>
      </c>
      <c r="P1543" s="44">
        <v>1.5140421e+002</v>
      </c>
      <c r="Q1543" s="44">
        <v>1.4398079000000002e+002</v>
      </c>
    </row>
    <row r="1544" spans="1:17" x14ac:dyDescent="0.25">
      <c r="A1544" t="s">
        <v>102</v>
      </c>
      <c r="B1544" t="s">
        <v>45</v>
      </c>
      <c r="C1544" t="s">
        <v>209</v>
      </c>
      <c r="D1544" t="s">
        <v>197</v>
      </c>
      <c r="E1544" t="s">
        <v>35</v>
      </c>
      <c r="F1544" t="s">
        <v>28</v>
      </c>
      <c r="G1544" t="s">
        <v>29</v>
      </c>
      <c r="H1544" s="44">
        <v>1.472713360650938e-001</v>
      </c>
      <c r="I1544" s="44">
        <v>1.8646149924882964e-001</v>
      </c>
      <c r="J1544" s="44">
        <v>2.6151224081986272e-001</v>
      </c>
      <c r="K1544" s="44">
        <v>3.6701794268218928e-001</v>
      </c>
      <c r="L1544" s="44">
        <v>3.8060149197207568e-001</v>
      </c>
      <c r="M1544" s="44">
        <v>3.8410086080714128e-001</v>
      </c>
      <c r="N1544" s="44">
        <v>4.2065524039364696e-001</v>
      </c>
      <c r="O1544" s="44">
        <v>4.3052997922417568e-001</v>
      </c>
      <c r="P1544" s="44">
        <v>4.818026933903712e-001</v>
      </c>
      <c r="Q1544" s="44">
        <v>4.818026933903712e-001</v>
      </c>
    </row>
    <row r="1545" spans="1:17" x14ac:dyDescent="0.25">
      <c r="A1545" t="s">
        <v>102</v>
      </c>
      <c r="B1545" t="s">
        <v>45</v>
      </c>
      <c r="C1545" t="s">
        <v>209</v>
      </c>
      <c r="D1545" t="s">
        <v>197</v>
      </c>
      <c r="E1545" t="s">
        <v>35</v>
      </c>
      <c r="F1545" t="s">
        <v>28</v>
      </c>
      <c r="G1545" t="s">
        <v>30</v>
      </c>
      <c r="H1545" s="44">
        <v>0.e+000</v>
      </c>
      <c r="I1545" s="44">
        <v>1.598904671650736e-002</v>
      </c>
      <c r="J1545" s="44">
        <v>1.0469182061090106e-001</v>
      </c>
      <c r="K1545" s="44">
        <v>9.755433207439712e-002</v>
      </c>
      <c r="L1545" s="44">
        <v>2.579508656231396e-001</v>
      </c>
      <c r="M1545" s="44">
        <v>7.4100009518160608e-001</v>
      </c>
      <c r="N1545" s="44">
        <v>8.6829531287516944e-001</v>
      </c>
      <c r="O1545" s="44">
        <v>1.039122773266193e+000</v>
      </c>
      <c r="P1545" s="44">
        <v>1.1004265159235038e+000</v>
      </c>
      <c r="Q1545" s="44">
        <v>1.138701057737198e+000</v>
      </c>
    </row>
    <row r="1546" spans="1:17" x14ac:dyDescent="0.25">
      <c r="A1546" t="s">
        <v>102</v>
      </c>
      <c r="B1546" t="s">
        <v>45</v>
      </c>
      <c r="C1546" t="s">
        <v>209</v>
      </c>
      <c r="D1546" t="s">
        <v>197</v>
      </c>
      <c r="E1546" t="s">
        <v>35</v>
      </c>
      <c r="F1546" t="s">
        <v>28</v>
      </c>
      <c r="G1546" t="s">
        <v>31</v>
      </c>
      <c r="H1546" s="44">
        <v>9.77985e+002</v>
      </c>
      <c r="I1546" s="44">
        <v>9.42224e+002</v>
      </c>
      <c r="J1546" s="44">
        <v>9.247367e+002</v>
      </c>
      <c r="K1546" s="44">
        <v>8.6070407e+002</v>
      </c>
      <c r="L1546" s="44">
        <v>8.2053378999999984e+002</v>
      </c>
      <c r="M1546" s="44">
        <v>7.9270173e+002</v>
      </c>
      <c r="N1546" s="44">
        <v>7.4760292000000016e+002</v>
      </c>
      <c r="O1546" s="44">
        <v>7.1153949000000016e+002</v>
      </c>
      <c r="P1546" s="44">
        <v>6.8551095e+002</v>
      </c>
      <c r="Q1546" s="44">
        <v>6.7147582e+002</v>
      </c>
    </row>
    <row r="1547" spans="1:17" x14ac:dyDescent="0.25">
      <c r="A1547" t="s">
        <v>102</v>
      </c>
      <c r="B1547" t="s">
        <v>45</v>
      </c>
      <c r="C1547" t="s">
        <v>227</v>
      </c>
      <c r="D1547" t="s">
        <v>220</v>
      </c>
      <c r="E1547" t="s">
        <v>33</v>
      </c>
      <c r="F1547" t="s">
        <v>28</v>
      </c>
      <c r="G1547" t="s">
        <v>29</v>
      </c>
      <c r="H1547" s="44">
        <v>3.7846276718996752e-001</v>
      </c>
      <c r="I1547" s="44">
        <v>7.0593861389067376e-001</v>
      </c>
      <c r="J1547" s="44">
        <v>7.2274691089203312e-001</v>
      </c>
      <c r="K1547" s="44">
        <v>7.4238507565212672e-001</v>
      </c>
      <c r="L1547" s="44">
        <v>7.5899945604748672e-001</v>
      </c>
      <c r="M1547" s="44">
        <v>7.8200651099655056e-001</v>
      </c>
      <c r="N1547" s="44">
        <v>7.9366451441145504e-001</v>
      </c>
      <c r="O1547" s="44">
        <v>7.9366451441145504e-001</v>
      </c>
      <c r="P1547" s="44">
        <v>8.1212274592487552e-001</v>
      </c>
      <c r="Q1547" s="44">
        <v>8.1212274592487552e-001</v>
      </c>
    </row>
    <row r="1548" spans="1:17" x14ac:dyDescent="0.25">
      <c r="A1548" t="s">
        <v>102</v>
      </c>
      <c r="B1548" t="s">
        <v>45</v>
      </c>
      <c r="C1548" t="s">
        <v>227</v>
      </c>
      <c r="D1548" t="s">
        <v>220</v>
      </c>
      <c r="E1548" t="s">
        <v>33</v>
      </c>
      <c r="F1548" t="s">
        <v>28</v>
      </c>
      <c r="G1548" t="s">
        <v>30</v>
      </c>
      <c r="H1548" s="44">
        <v>2.0862011393933076e+001</v>
      </c>
      <c r="I1548" s="44">
        <v>2.6045013618269436e+001</v>
      </c>
      <c r="J1548" s="44">
        <v>4.1160184903069136e+001</v>
      </c>
      <c r="K1548" s="44">
        <v>5.5501396796444048e+001</v>
      </c>
      <c r="L1548" s="44">
        <v>6.9794112043095488e+001</v>
      </c>
      <c r="M1548" s="44">
        <v>8.3231058424992352e+001</v>
      </c>
      <c r="N1548" s="44">
        <v>9.6091531870662096e+001</v>
      </c>
      <c r="O1548" s="44">
        <v>1.0949657005251038e+002</v>
      </c>
      <c r="P1548" s="44">
        <v>1.2143042672364952e+002</v>
      </c>
      <c r="Q1548" s="44">
        <v>1.3609998401405144e+002</v>
      </c>
    </row>
    <row r="1549" spans="1:17" x14ac:dyDescent="0.25">
      <c r="A1549" t="s">
        <v>102</v>
      </c>
      <c r="B1549" t="s">
        <v>45</v>
      </c>
      <c r="C1549" t="s">
        <v>227</v>
      </c>
      <c r="D1549" t="s">
        <v>220</v>
      </c>
      <c r="E1549" t="s">
        <v>33</v>
      </c>
      <c r="F1549" t="s">
        <v>28</v>
      </c>
      <c r="G1549" t="s">
        <v>31</v>
      </c>
      <c r="H1549" s="44">
        <v>5.5510714e+002</v>
      </c>
      <c r="I1549" s="44">
        <v>4.3259399999999992e+002</v>
      </c>
      <c r="J1549" s="44">
        <v>3.5352e+002</v>
      </c>
      <c r="K1549" s="44">
        <v>3.0017815999999992e+002</v>
      </c>
      <c r="L1549" s="44">
        <v>2.6038462e+002</v>
      </c>
      <c r="M1549" s="44">
        <v>2.3555599000000004e+002</v>
      </c>
      <c r="N1549" s="44">
        <v>2.0727177e+002</v>
      </c>
      <c r="O1549" s="44">
        <v>1.9466844e+002</v>
      </c>
      <c r="P1549" s="44">
        <v>1.8218493000000004e+002</v>
      </c>
      <c r="Q1549" s="44">
        <v>1.6928657e+002</v>
      </c>
    </row>
    <row r="1550" spans="1:17" x14ac:dyDescent="0.25">
      <c r="A1550" t="s">
        <v>102</v>
      </c>
      <c r="B1550" t="s">
        <v>45</v>
      </c>
      <c r="C1550" t="s">
        <v>228</v>
      </c>
      <c r="D1550" t="s">
        <v>220</v>
      </c>
      <c r="E1550" t="s">
        <v>34</v>
      </c>
      <c r="F1550" t="s">
        <v>28</v>
      </c>
      <c r="G1550" t="s">
        <v>29</v>
      </c>
      <c r="H1550" s="44">
        <v>2.2490746053712264e-002</v>
      </c>
      <c r="I1550" s="44">
        <v>4.4970241108898408e-002</v>
      </c>
      <c r="J1550" s="44">
        <v>7.14393402414464e-001</v>
      </c>
      <c r="K1550" s="44">
        <v>7.14393402414464e-001</v>
      </c>
      <c r="L1550" s="44">
        <v>7.14393402414464e-001</v>
      </c>
      <c r="M1550" s="44">
        <v>7.3464519976147888e-001</v>
      </c>
      <c r="N1550" s="44">
        <v>7.3465645076000496e-001</v>
      </c>
      <c r="O1550" s="44">
        <v>7.3465645076000496e-001</v>
      </c>
      <c r="P1550" s="44">
        <v>7.380204993193144e-001</v>
      </c>
      <c r="Q1550" s="44">
        <v>7.380204993193144e-001</v>
      </c>
    </row>
    <row r="1551" spans="1:17" x14ac:dyDescent="0.25">
      <c r="A1551" t="s">
        <v>102</v>
      </c>
      <c r="B1551" t="s">
        <v>45</v>
      </c>
      <c r="C1551" t="s">
        <v>228</v>
      </c>
      <c r="D1551" t="s">
        <v>220</v>
      </c>
      <c r="E1551" t="s">
        <v>34</v>
      </c>
      <c r="F1551" t="s">
        <v>28</v>
      </c>
      <c r="G1551" t="s">
        <v>30</v>
      </c>
      <c r="H1551" s="44">
        <v>3.088229739869934e+003</v>
      </c>
      <c r="I1551" s="44">
        <v>3.15014748561421e+003</v>
      </c>
      <c r="J1551" s="44">
        <v>2.8889799357439848e+002</v>
      </c>
      <c r="K1551" s="44">
        <v>4.1137300381126376e+002</v>
      </c>
      <c r="L1551" s="44">
        <v>4.9681062192894048e+002</v>
      </c>
      <c r="M1551" s="44">
        <v>5.8791064536878224e+002</v>
      </c>
      <c r="N1551" s="44">
        <v>6.894632601804064e+002</v>
      </c>
      <c r="O1551" s="44">
        <v>7.9283623290503392e+002</v>
      </c>
      <c r="P1551" s="44">
        <v>8.9627077108360256e+002</v>
      </c>
      <c r="Q1551" s="44">
        <v>9.9589725364351488e+002</v>
      </c>
    </row>
    <row r="1552" spans="1:17" x14ac:dyDescent="0.25">
      <c r="A1552" t="s">
        <v>102</v>
      </c>
      <c r="B1552" t="s">
        <v>45</v>
      </c>
      <c r="C1552" t="s">
        <v>228</v>
      </c>
      <c r="D1552" t="s">
        <v>220</v>
      </c>
      <c r="E1552" t="s">
        <v>34</v>
      </c>
      <c r="F1552" t="s">
        <v>28</v>
      </c>
      <c r="G1552" t="s">
        <v>31</v>
      </c>
      <c r="H1552" s="44">
        <v>4.6785609e+002</v>
      </c>
      <c r="I1552" s="44">
        <v>3.479628e+002</v>
      </c>
      <c r="J1552" s="44">
        <v>2.98308e+002</v>
      </c>
      <c r="K1552" s="44">
        <v>2.4666e+002</v>
      </c>
      <c r="L1552" s="44">
        <v>2.2525487e+002</v>
      </c>
      <c r="M1552" s="44">
        <v>2.0708215999999996e+002</v>
      </c>
      <c r="N1552" s="44">
        <v>1.852809e+002</v>
      </c>
      <c r="O1552" s="44">
        <v>1.69108e+002</v>
      </c>
      <c r="P1552" s="44">
        <v>1.5683348e+002</v>
      </c>
      <c r="Q1552" s="44">
        <v>1.4736802e+002</v>
      </c>
    </row>
    <row r="1553" spans="1:17" x14ac:dyDescent="0.25">
      <c r="A1553" t="s">
        <v>102</v>
      </c>
      <c r="B1553" t="s">
        <v>45</v>
      </c>
      <c r="C1553" t="s">
        <v>229</v>
      </c>
      <c r="D1553" t="s">
        <v>220</v>
      </c>
      <c r="E1553" t="s">
        <v>35</v>
      </c>
      <c r="F1553" t="s">
        <v>28</v>
      </c>
      <c r="G1553" t="s">
        <v>29</v>
      </c>
      <c r="H1553" s="44">
        <v>7.2653520123105024e-002</v>
      </c>
      <c r="I1553" s="44">
        <v>1.814309280432944e-001</v>
      </c>
      <c r="J1553" s="44">
        <v>2.568324292629828e-001</v>
      </c>
      <c r="K1553" s="44">
        <v>3.0544532303156044e-001</v>
      </c>
      <c r="L1553" s="44">
        <v>3.2248483981332236e-001</v>
      </c>
      <c r="M1553" s="44">
        <v>3.2920995894159944e-001</v>
      </c>
      <c r="N1553" s="44">
        <v>3.6350536620810872e-001</v>
      </c>
      <c r="O1553" s="44">
        <v>3.797744242776204e-001</v>
      </c>
      <c r="P1553" s="44">
        <v>3.8575784100425448e-001</v>
      </c>
      <c r="Q1553" s="44">
        <v>3.9237442259432424e-001</v>
      </c>
    </row>
    <row r="1554" spans="1:17" x14ac:dyDescent="0.25">
      <c r="A1554" t="s">
        <v>102</v>
      </c>
      <c r="B1554" t="s">
        <v>45</v>
      </c>
      <c r="C1554" t="s">
        <v>229</v>
      </c>
      <c r="D1554" t="s">
        <v>220</v>
      </c>
      <c r="E1554" t="s">
        <v>35</v>
      </c>
      <c r="F1554" t="s">
        <v>28</v>
      </c>
      <c r="G1554" t="s">
        <v>30</v>
      </c>
      <c r="H1554" s="44">
        <v>8.6883069868468656e-002</v>
      </c>
      <c r="I1554" s="44">
        <v>3.8657875865694808e-002</v>
      </c>
      <c r="J1554" s="44">
        <v>2.3820063629039976e-001</v>
      </c>
      <c r="K1554" s="44">
        <v>2.4452463398056472e-001</v>
      </c>
      <c r="L1554" s="44">
        <v>5.5430136116339936e-001</v>
      </c>
      <c r="M1554" s="44">
        <v>7.4106425724201568e-001</v>
      </c>
      <c r="N1554" s="44">
        <v>8.1577594199235344e-001</v>
      </c>
      <c r="O1554" s="44">
        <v>1.2023565370355836e+000</v>
      </c>
      <c r="P1554" s="44">
        <v>1.370990366424941e+000</v>
      </c>
      <c r="Q1554" s="44">
        <v>1.5694834407254788e+000</v>
      </c>
    </row>
    <row r="1555" spans="1:17" x14ac:dyDescent="0.25">
      <c r="A1555" t="s">
        <v>102</v>
      </c>
      <c r="B1555" t="s">
        <v>45</v>
      </c>
      <c r="C1555" t="s">
        <v>229</v>
      </c>
      <c r="D1555" t="s">
        <v>220</v>
      </c>
      <c r="E1555" t="s">
        <v>35</v>
      </c>
      <c r="F1555" t="s">
        <v>28</v>
      </c>
      <c r="G1555" t="s">
        <v>31</v>
      </c>
      <c r="H1555" s="44">
        <v>9.5318349999999984e+002</v>
      </c>
      <c r="I1555" s="44">
        <v>9.174466e+002</v>
      </c>
      <c r="J1555" s="44">
        <v>8.3304931999999984e+002</v>
      </c>
      <c r="K1555" s="44">
        <v>8.0714921e+002</v>
      </c>
      <c r="L1555" s="44">
        <v>7.7505270000000016e+002</v>
      </c>
      <c r="M1555" s="44">
        <v>7.5023013e+002</v>
      </c>
      <c r="N1555" s="44">
        <v>6.98193e+002</v>
      </c>
      <c r="O1555" s="44">
        <v>6.7428896e+002</v>
      </c>
      <c r="P1555" s="44">
        <v>6.5813141000000016e+002</v>
      </c>
      <c r="Q1555" s="44">
        <v>6.4364e+002</v>
      </c>
    </row>
    <row r="1556" spans="1:17" x14ac:dyDescent="0.25">
      <c r="A1556" t="s">
        <v>102</v>
      </c>
      <c r="B1556" t="s">
        <v>45</v>
      </c>
      <c r="C1556" t="s">
        <v>230</v>
      </c>
      <c r="D1556" t="s">
        <v>221</v>
      </c>
      <c r="E1556" t="s">
        <v>33</v>
      </c>
      <c r="F1556" t="s">
        <v>28</v>
      </c>
      <c r="G1556" t="s">
        <v>29</v>
      </c>
      <c r="H1556" s="44">
        <v>2.3137717383651344e-001</v>
      </c>
      <c r="I1556" s="44">
        <v>4.1000580863197928e-001</v>
      </c>
      <c r="J1556" s="44">
        <v>4.6013166232486112e-001</v>
      </c>
      <c r="K1556" s="44">
        <v>5.0450168978384864e-001</v>
      </c>
      <c r="L1556" s="44">
        <v>5.5164841934802488e-001</v>
      </c>
      <c r="M1556" s="44">
        <v>5.5164841934802488e-001</v>
      </c>
      <c r="N1556" s="44">
        <v>5.9565320706892888e-001</v>
      </c>
      <c r="O1556" s="44">
        <v>5.9565320706892888e-001</v>
      </c>
      <c r="P1556" s="44">
        <v>6.0052453706963304e-001</v>
      </c>
      <c r="Q1556" s="44">
        <v>6.0052453706963304e-001</v>
      </c>
    </row>
    <row r="1557" spans="1:17" x14ac:dyDescent="0.25">
      <c r="A1557" t="s">
        <v>102</v>
      </c>
      <c r="B1557" t="s">
        <v>45</v>
      </c>
      <c r="C1557" t="s">
        <v>230</v>
      </c>
      <c r="D1557" t="s">
        <v>221</v>
      </c>
      <c r="E1557" t="s">
        <v>33</v>
      </c>
      <c r="F1557" t="s">
        <v>28</v>
      </c>
      <c r="G1557" t="s">
        <v>30</v>
      </c>
      <c r="H1557" s="44">
        <v>5.0220131228604032e+001</v>
      </c>
      <c r="I1557" s="44">
        <v>6.6597270668541328e+001</v>
      </c>
      <c r="J1557" s="44">
        <v>9.0321212367545248e+001</v>
      </c>
      <c r="K1557" s="44">
        <v>1.1154325669228152e+002</v>
      </c>
      <c r="L1557" s="44">
        <v>1.2883368631392536e+002</v>
      </c>
      <c r="M1557" s="44">
        <v>1.5751631089413772e+002</v>
      </c>
      <c r="N1557" s="44">
        <v>1.7337612384660278e+002</v>
      </c>
      <c r="O1557" s="44">
        <v>1.9830053523540756e+002</v>
      </c>
      <c r="P1557" s="44">
        <v>2.220669167863528e+002</v>
      </c>
      <c r="Q1557" s="44">
        <v>2.479250263798106e+002</v>
      </c>
    </row>
    <row r="1558" spans="1:17" x14ac:dyDescent="0.25">
      <c r="A1558" t="s">
        <v>102</v>
      </c>
      <c r="B1558" t="s">
        <v>45</v>
      </c>
      <c r="C1558" t="s">
        <v>230</v>
      </c>
      <c r="D1558" t="s">
        <v>221</v>
      </c>
      <c r="E1558" t="s">
        <v>33</v>
      </c>
      <c r="F1558" t="s">
        <v>28</v>
      </c>
      <c r="G1558" t="s">
        <v>31</v>
      </c>
      <c r="H1558" s="44">
        <v>5.6002606000000008e+002</v>
      </c>
      <c r="I1558" s="44">
        <v>4.41033e+002</v>
      </c>
      <c r="J1558" s="44">
        <v>3.7442115e+002</v>
      </c>
      <c r="K1558" s="44">
        <v>3.1633620999999992e+002</v>
      </c>
      <c r="L1558" s="44">
        <v>2.7652713e+002</v>
      </c>
      <c r="M1558" s="44">
        <v>2.5096223e+002</v>
      </c>
      <c r="N1558" s="44">
        <v>2.2601176e+002</v>
      </c>
      <c r="O1558" s="44">
        <v>2.0780350000000004e+002</v>
      </c>
      <c r="P1558" s="44">
        <v>1.8867e+002</v>
      </c>
      <c r="Q1558" s="44">
        <v>1.70861e+002</v>
      </c>
    </row>
    <row r="1559" spans="1:17" x14ac:dyDescent="0.25">
      <c r="A1559" t="s">
        <v>102</v>
      </c>
      <c r="B1559" t="s">
        <v>45</v>
      </c>
      <c r="C1559" t="s">
        <v>231</v>
      </c>
      <c r="D1559" t="s">
        <v>221</v>
      </c>
      <c r="E1559" t="s">
        <v>34</v>
      </c>
      <c r="F1559" t="s">
        <v>28</v>
      </c>
      <c r="G1559" t="s">
        <v>29</v>
      </c>
      <c r="H1559" s="44">
        <v>4.5652351248905552e-001</v>
      </c>
      <c r="I1559" s="44">
        <v>5.2541770674149776e-001</v>
      </c>
      <c r="J1559" s="44">
        <v>6.818594634573448e-001</v>
      </c>
      <c r="K1559" s="44">
        <v>6.8729595046071472e-001</v>
      </c>
      <c r="L1559" s="44">
        <v>6.8729595046071472e-001</v>
      </c>
      <c r="M1559" s="44">
        <v>6.8729595046071472e-001</v>
      </c>
      <c r="N1559" s="44">
        <v>6.8729595046071472e-001</v>
      </c>
      <c r="O1559" s="44">
        <v>6.882005209891176e-001</v>
      </c>
      <c r="P1559" s="44">
        <v>6.882005209891176e-001</v>
      </c>
      <c r="Q1559" s="44">
        <v>6.882005209891176e-001</v>
      </c>
    </row>
    <row r="1560" spans="1:17" x14ac:dyDescent="0.25">
      <c r="A1560" t="s">
        <v>102</v>
      </c>
      <c r="B1560" t="s">
        <v>45</v>
      </c>
      <c r="C1560" t="s">
        <v>231</v>
      </c>
      <c r="D1560" t="s">
        <v>221</v>
      </c>
      <c r="E1560" t="s">
        <v>34</v>
      </c>
      <c r="F1560" t="s">
        <v>28</v>
      </c>
      <c r="G1560" t="s">
        <v>30</v>
      </c>
      <c r="H1560" s="44">
        <v>2.1344387066288648e+001</v>
      </c>
      <c r="I1560" s="44">
        <v>4.1725521230459256e+001</v>
      </c>
      <c r="J1560" s="44">
        <v>5.0213137025014408e+001</v>
      </c>
      <c r="K1560" s="44">
        <v>6.7202591641126552e+001</v>
      </c>
      <c r="L1560" s="44">
        <v>8.5181921285428704e+001</v>
      </c>
      <c r="M1560" s="44">
        <v>1.0196089789577522e+002</v>
      </c>
      <c r="N1560" s="44">
        <v>1.2002129611069202e+002</v>
      </c>
      <c r="O1560" s="44">
        <v>1.3605210712225498e+002</v>
      </c>
      <c r="P1560" s="44">
        <v>1.54181131648057e+002</v>
      </c>
      <c r="Q1560" s="44">
        <v>1.7141067218767204e+002</v>
      </c>
    </row>
    <row r="1561" spans="1:17" x14ac:dyDescent="0.25">
      <c r="A1561" t="s">
        <v>102</v>
      </c>
      <c r="B1561" t="s">
        <v>45</v>
      </c>
      <c r="C1561" t="s">
        <v>231</v>
      </c>
      <c r="D1561" t="s">
        <v>221</v>
      </c>
      <c r="E1561" t="s">
        <v>34</v>
      </c>
      <c r="F1561" t="s">
        <v>28</v>
      </c>
      <c r="G1561" t="s">
        <v>31</v>
      </c>
      <c r="H1561" s="44">
        <v>4.7212399999999992e+002</v>
      </c>
      <c r="I1561" s="44">
        <v>3.7278229e+002</v>
      </c>
      <c r="J1561" s="44">
        <v>3.2216863999999992e+002</v>
      </c>
      <c r="K1561" s="44">
        <v>2.7968410999999996e+002</v>
      </c>
      <c r="L1561" s="44">
        <v>2.4140100000000004e+002</v>
      </c>
      <c r="M1561" s="44">
        <v>2.1968515e+002</v>
      </c>
      <c r="N1561" s="44">
        <v>1.9882444e+002</v>
      </c>
      <c r="O1561" s="44">
        <v>1.8268611999999996e+002</v>
      </c>
      <c r="P1561" s="44">
        <v>1.6559941000000004e+002</v>
      </c>
      <c r="Q1561" s="44">
        <v>1.4995402999999996e+002</v>
      </c>
    </row>
    <row r="1562" spans="1:17" x14ac:dyDescent="0.25">
      <c r="A1562" t="s">
        <v>102</v>
      </c>
      <c r="B1562" t="s">
        <v>45</v>
      </c>
      <c r="C1562" t="s">
        <v>232</v>
      </c>
      <c r="D1562" t="s">
        <v>221</v>
      </c>
      <c r="E1562" t="s">
        <v>35</v>
      </c>
      <c r="F1562" t="s">
        <v>28</v>
      </c>
      <c r="G1562" t="s">
        <v>29</v>
      </c>
      <c r="H1562" s="44">
        <v>1.1512330538665562e-001</v>
      </c>
      <c r="I1562" s="44">
        <v>1.7788468170883068e-001</v>
      </c>
      <c r="J1562" s="44">
        <v>1.9520959237567056e-001</v>
      </c>
      <c r="K1562" s="44">
        <v>2.5017724053500096e-001</v>
      </c>
      <c r="L1562" s="44">
        <v>2.5510907065383044e-001</v>
      </c>
      <c r="M1562" s="44">
        <v>3.283189104225296e-001</v>
      </c>
      <c r="N1562" s="44">
        <v>3.3413657713633704e-001</v>
      </c>
      <c r="O1562" s="44">
        <v>4.0480836481300448e-001</v>
      </c>
      <c r="P1562" s="44">
        <v>4.6899121061123424e-001</v>
      </c>
      <c r="Q1562" s="44">
        <v>4.9544685076766968e-001</v>
      </c>
    </row>
    <row r="1563" spans="1:17" x14ac:dyDescent="0.25">
      <c r="A1563" t="s">
        <v>102</v>
      </c>
      <c r="B1563" t="s">
        <v>45</v>
      </c>
      <c r="C1563" t="s">
        <v>232</v>
      </c>
      <c r="D1563" t="s">
        <v>221</v>
      </c>
      <c r="E1563" t="s">
        <v>35</v>
      </c>
      <c r="F1563" t="s">
        <v>28</v>
      </c>
      <c r="G1563" t="s">
        <v>30</v>
      </c>
      <c r="H1563" s="44">
        <v>4.1993091259640096e-001</v>
      </c>
      <c r="I1563" s="44">
        <v>2.7762479052106752e-001</v>
      </c>
      <c r="J1563" s="44">
        <v>9.0623016111151488e-001</v>
      </c>
      <c r="K1563" s="44">
        <v>8.3940118159307424e-001</v>
      </c>
      <c r="L1563" s="44">
        <v>8.8133111870936304e-001</v>
      </c>
      <c r="M1563" s="44">
        <v>7.6769315203291616e-001</v>
      </c>
      <c r="N1563" s="44">
        <v>8.8071891656002816e-001</v>
      </c>
      <c r="O1563" s="44">
        <v>8.7678923912977264e-001</v>
      </c>
      <c r="P1563" s="44">
        <v>9.07438971002928e-001</v>
      </c>
      <c r="Q1563" s="44">
        <v>9.3574749236766976e-001</v>
      </c>
    </row>
    <row r="1564" spans="1:17" x14ac:dyDescent="0.25">
      <c r="A1564" t="s">
        <v>102</v>
      </c>
      <c r="B1564" t="s">
        <v>45</v>
      </c>
      <c r="C1564" t="s">
        <v>232</v>
      </c>
      <c r="D1564" t="s">
        <v>221</v>
      </c>
      <c r="E1564" t="s">
        <v>35</v>
      </c>
      <c r="F1564" t="s">
        <v>28</v>
      </c>
      <c r="G1564" t="s">
        <v>31</v>
      </c>
      <c r="H1564" s="44">
        <v>9.36321e+002</v>
      </c>
      <c r="I1564" s="44">
        <v>9.019791e+002</v>
      </c>
      <c r="J1564" s="44">
        <v>8.6115441e+002</v>
      </c>
      <c r="K1564" s="44">
        <v>8.2117574000000016e+002</v>
      </c>
      <c r="L1564" s="44">
        <v>8.0321274e+002</v>
      </c>
      <c r="M1564" s="44">
        <v>7.7535567999999984e+002</v>
      </c>
      <c r="N1564" s="44">
        <v>7.5420292e+002</v>
      </c>
      <c r="O1564" s="44">
        <v>7.1056054e+002</v>
      </c>
      <c r="P1564" s="44">
        <v>7.015531e+002</v>
      </c>
      <c r="Q1564" s="44">
        <v>6.6765853999999984e+002</v>
      </c>
    </row>
    <row r="1565" spans="1:17" x14ac:dyDescent="0.25">
      <c r="A1565" t="s">
        <v>102</v>
      </c>
      <c r="B1565" t="s">
        <v>45</v>
      </c>
      <c r="C1565" t="s">
        <v>233</v>
      </c>
      <c r="D1565" t="s">
        <v>222</v>
      </c>
      <c r="E1565" t="s">
        <v>33</v>
      </c>
      <c r="F1565" t="s">
        <v>28</v>
      </c>
      <c r="G1565" t="s">
        <v>29</v>
      </c>
      <c r="H1565" s="44">
        <v>2.2321566269529076e-001</v>
      </c>
      <c r="I1565" s="44">
        <v>2.2321566269529076e-001</v>
      </c>
      <c r="J1565" s="44">
        <v>2.9153985659318024e-001</v>
      </c>
      <c r="K1565" s="44">
        <v>8.0223289845368144e-001</v>
      </c>
      <c r="L1565" s="44">
        <v>8.0223289845368144e-001</v>
      </c>
      <c r="M1565" s="44">
        <v>8.2469463093144144e-001</v>
      </c>
      <c r="N1565" s="44">
        <v>8.5728034608169088e-001</v>
      </c>
      <c r="O1565" s="44">
        <v>8.5728034608169088e-001</v>
      </c>
      <c r="P1565" s="44">
        <v>8.6219201989657376e-001</v>
      </c>
      <c r="Q1565" s="44">
        <v>8.6219201989657376e-001</v>
      </c>
    </row>
    <row r="1566" spans="1:17" x14ac:dyDescent="0.25">
      <c r="A1566" t="s">
        <v>102</v>
      </c>
      <c r="B1566" t="s">
        <v>45</v>
      </c>
      <c r="C1566" t="s">
        <v>233</v>
      </c>
      <c r="D1566" t="s">
        <v>222</v>
      </c>
      <c r="E1566" t="s">
        <v>33</v>
      </c>
      <c r="F1566" t="s">
        <v>28</v>
      </c>
      <c r="G1566" t="s">
        <v>30</v>
      </c>
      <c r="H1566" s="44">
        <v>4.2349906421087616e+001</v>
      </c>
      <c r="I1566" s="44">
        <v>1.008729600671669e+002</v>
      </c>
      <c r="J1566" s="44">
        <v>1.1748079562879584e+002</v>
      </c>
      <c r="K1566" s="44">
        <v>5.9232506698009192e+001</v>
      </c>
      <c r="L1566" s="44">
        <v>7.6741277987458112e+001</v>
      </c>
      <c r="M1566" s="44">
        <v>9.0840832857930784e+001</v>
      </c>
      <c r="N1566" s="44">
        <v>1.0054252278880812e+002</v>
      </c>
      <c r="O1566" s="44">
        <v>1.1627177489690102e+002</v>
      </c>
      <c r="P1566" s="44">
        <v>1.3156266288092344e+002</v>
      </c>
      <c r="Q1566" s="44">
        <v>1.4691256789771248e+002</v>
      </c>
    </row>
    <row r="1567" spans="1:17" x14ac:dyDescent="0.25">
      <c r="A1567" t="s">
        <v>102</v>
      </c>
      <c r="B1567" t="s">
        <v>45</v>
      </c>
      <c r="C1567" t="s">
        <v>233</v>
      </c>
      <c r="D1567" t="s">
        <v>222</v>
      </c>
      <c r="E1567" t="s">
        <v>33</v>
      </c>
      <c r="F1567" t="s">
        <v>28</v>
      </c>
      <c r="G1567" t="s">
        <v>31</v>
      </c>
      <c r="H1567" s="44">
        <v>5.82792e+002</v>
      </c>
      <c r="I1567" s="44">
        <v>4.8800405e+002</v>
      </c>
      <c r="J1567" s="44">
        <v>4.0121121e+002</v>
      </c>
      <c r="K1567" s="44">
        <v>3.3237085999999992e+002</v>
      </c>
      <c r="L1567" s="44">
        <v>2.9151706999999992e+002</v>
      </c>
      <c r="M1567" s="44">
        <v>2.5703199999999996e+002</v>
      </c>
      <c r="N1567" s="44">
        <v>2.3854910999999996e+002</v>
      </c>
      <c r="O1567" s="44">
        <v>2.14968e+002</v>
      </c>
      <c r="P1567" s="44">
        <v>1.991e+002</v>
      </c>
      <c r="Q1567" s="44">
        <v>1.8222240999999996e+002</v>
      </c>
    </row>
    <row r="1568" spans="1:17" x14ac:dyDescent="0.25">
      <c r="A1568" t="s">
        <v>102</v>
      </c>
      <c r="B1568" t="s">
        <v>45</v>
      </c>
      <c r="C1568" t="s">
        <v>234</v>
      </c>
      <c r="D1568" t="s">
        <v>222</v>
      </c>
      <c r="E1568" t="s">
        <v>34</v>
      </c>
      <c r="F1568" t="s">
        <v>28</v>
      </c>
      <c r="G1568" t="s">
        <v>29</v>
      </c>
      <c r="H1568" s="44">
        <v>1.1729419710828478e-001</v>
      </c>
      <c r="I1568" s="44">
        <v>2.4779343582933624e-001</v>
      </c>
      <c r="J1568" s="44">
        <v>2.5878332741863472e-001</v>
      </c>
      <c r="K1568" s="44">
        <v>2.6244662461506764e-001</v>
      </c>
      <c r="L1568" s="44">
        <v>2.6244662461506764e-001</v>
      </c>
      <c r="M1568" s="44">
        <v>4.1078726546312096e-001</v>
      </c>
      <c r="N1568" s="44">
        <v>4.1078726546312096e-001</v>
      </c>
      <c r="O1568" s="44">
        <v>5.5947134042333984e-001</v>
      </c>
      <c r="P1568" s="44">
        <v>5.5947134042333984e-001</v>
      </c>
      <c r="Q1568" s="44">
        <v>5.5947134042333984e-001</v>
      </c>
    </row>
    <row r="1569" spans="1:17" x14ac:dyDescent="0.25">
      <c r="A1569" t="s">
        <v>102</v>
      </c>
      <c r="B1569" t="s">
        <v>45</v>
      </c>
      <c r="C1569" t="s">
        <v>234</v>
      </c>
      <c r="D1569" t="s">
        <v>222</v>
      </c>
      <c r="E1569" t="s">
        <v>34</v>
      </c>
      <c r="F1569" t="s">
        <v>28</v>
      </c>
      <c r="G1569" t="s">
        <v>30</v>
      </c>
      <c r="H1569" s="44">
        <v>1.0834792601991018e+003</v>
      </c>
      <c r="I1569" s="44">
        <v>1.1129726502044304e+003</v>
      </c>
      <c r="J1569" s="44">
        <v>1.6269714450023226e+003</v>
      </c>
      <c r="K1569" s="44">
        <v>2.1621621992977256e+003</v>
      </c>
      <c r="L1569" s="44">
        <v>2.6847528516280996e+003</v>
      </c>
      <c r="M1569" s="44">
        <v>2.0790117045438704e+003</v>
      </c>
      <c r="N1569" s="44">
        <v>2.4438429501024152e+003</v>
      </c>
      <c r="O1569" s="44">
        <v>2.0378272612872536e+003</v>
      </c>
      <c r="P1569" s="44">
        <v>2.3132229622581672e+003</v>
      </c>
      <c r="Q1569" s="44">
        <v>2.5882951004163984e+003</v>
      </c>
    </row>
    <row r="1570" spans="1:17" x14ac:dyDescent="0.25">
      <c r="A1570" t="s">
        <v>102</v>
      </c>
      <c r="B1570" t="s">
        <v>45</v>
      </c>
      <c r="C1570" t="s">
        <v>234</v>
      </c>
      <c r="D1570" t="s">
        <v>222</v>
      </c>
      <c r="E1570" t="s">
        <v>34</v>
      </c>
      <c r="F1570" t="s">
        <v>28</v>
      </c>
      <c r="G1570" t="s">
        <v>31</v>
      </c>
      <c r="H1570" s="44">
        <v>4.7647000000000008e+002</v>
      </c>
      <c r="I1570" s="44">
        <v>3.67696e+002</v>
      </c>
      <c r="J1570" s="44">
        <v>2.9963844999999992e+002</v>
      </c>
      <c r="K1570" s="44">
        <v>2.55083e+002</v>
      </c>
      <c r="L1570" s="44">
        <v>2.2726e+002</v>
      </c>
      <c r="M1570" s="44">
        <v>2.1177799999999996e+002</v>
      </c>
      <c r="N1570" s="44">
        <v>1.9531465e+002</v>
      </c>
      <c r="O1570" s="44">
        <v>1.7700008999999996e+002</v>
      </c>
      <c r="P1570" s="44">
        <v>1.5950371999999996e+002</v>
      </c>
      <c r="Q1570" s="44">
        <v>1.5026763e+002</v>
      </c>
    </row>
    <row r="1571" spans="1:17" x14ac:dyDescent="0.25">
      <c r="A1571" t="s">
        <v>102</v>
      </c>
      <c r="B1571" t="s">
        <v>45</v>
      </c>
      <c r="C1571" t="s">
        <v>235</v>
      </c>
      <c r="D1571" t="s">
        <v>222</v>
      </c>
      <c r="E1571" t="s">
        <v>35</v>
      </c>
      <c r="F1571" t="s">
        <v>28</v>
      </c>
      <c r="G1571" t="s">
        <v>29</v>
      </c>
      <c r="H1571" s="44">
        <v>8.8115446636696128e-002</v>
      </c>
      <c r="I1571" s="44">
        <v>1.5779872805157798e-001</v>
      </c>
      <c r="J1571" s="44">
        <v>2.609235045327184e-001</v>
      </c>
      <c r="K1571" s="44">
        <v>3.131625334044302e-001</v>
      </c>
      <c r="L1571" s="44">
        <v>3.7488697042257424e-001</v>
      </c>
      <c r="M1571" s="44">
        <v>4.2088927617894464e-001</v>
      </c>
      <c r="N1571" s="44">
        <v>5.1689544029120152e-001</v>
      </c>
      <c r="O1571" s="44">
        <v>5.2299099169726648e-001</v>
      </c>
      <c r="P1571" s="44">
        <v>5.283430773393156e-001</v>
      </c>
      <c r="Q1571" s="44">
        <v>5.5765703562698064e-001</v>
      </c>
    </row>
    <row r="1572" spans="1:17" x14ac:dyDescent="0.25">
      <c r="A1572" t="s">
        <v>102</v>
      </c>
      <c r="B1572" t="s">
        <v>45</v>
      </c>
      <c r="C1572" t="s">
        <v>235</v>
      </c>
      <c r="D1572" t="s">
        <v>222</v>
      </c>
      <c r="E1572" t="s">
        <v>35</v>
      </c>
      <c r="F1572" t="s">
        <v>28</v>
      </c>
      <c r="G1572" t="s">
        <v>30</v>
      </c>
      <c r="H1572" s="44">
        <v>0.e+000</v>
      </c>
      <c r="I1572" s="44">
        <v>3.0674126817678504e-002</v>
      </c>
      <c r="J1572" s="44">
        <v>2.0316955594286196e-002</v>
      </c>
      <c r="K1572" s="44">
        <v>1.4877856143219388e-001</v>
      </c>
      <c r="L1572" s="44">
        <v>2.5026178656890204e-001</v>
      </c>
      <c r="M1572" s="44">
        <v>3.0042311517516724e-001</v>
      </c>
      <c r="N1572" s="44">
        <v>2.7180530732252236e-001</v>
      </c>
      <c r="O1572" s="44">
        <v>3.45844120680371e-001</v>
      </c>
      <c r="P1572" s="44">
        <v>5.1920656713394224e-001</v>
      </c>
      <c r="Q1572" s="44">
        <v>6.00048918412854e-001</v>
      </c>
    </row>
    <row r="1573" spans="1:17" x14ac:dyDescent="0.25">
      <c r="A1573" t="s">
        <v>102</v>
      </c>
      <c r="B1573" t="s">
        <v>45</v>
      </c>
      <c r="C1573" t="s">
        <v>235</v>
      </c>
      <c r="D1573" t="s">
        <v>222</v>
      </c>
      <c r="E1573" t="s">
        <v>35</v>
      </c>
      <c r="F1573" t="s">
        <v>28</v>
      </c>
      <c r="G1573" t="s">
        <v>31</v>
      </c>
      <c r="H1573" s="44">
        <v>9.8052470000000016e+002</v>
      </c>
      <c r="I1573" s="44">
        <v>9.4189400000000016e+002</v>
      </c>
      <c r="J1573" s="44">
        <v>9.0609601e+002</v>
      </c>
      <c r="K1573" s="44">
        <v>8.6375286000000016e+002</v>
      </c>
      <c r="L1573" s="44">
        <v>8.23805e+002</v>
      </c>
      <c r="M1573" s="44">
        <v>7.83841e+002</v>
      </c>
      <c r="N1573" s="44">
        <v>7.6814206e+002</v>
      </c>
      <c r="O1573" s="44">
        <v>7.2867299999999984e+002</v>
      </c>
      <c r="P1573" s="44">
        <v>7.22217e+002</v>
      </c>
      <c r="Q1573" s="44">
        <v>6.6908616999999984e+002</v>
      </c>
    </row>
    <row r="1574" spans="1:17" x14ac:dyDescent="0.25">
      <c r="A1574" t="s">
        <v>102</v>
      </c>
      <c r="B1574" t="s">
        <v>45</v>
      </c>
      <c r="C1574" t="s">
        <v>236</v>
      </c>
      <c r="D1574" t="s">
        <v>223</v>
      </c>
      <c r="E1574" t="s">
        <v>33</v>
      </c>
      <c r="F1574" t="s">
        <v>28</v>
      </c>
      <c r="G1574" t="s">
        <v>29</v>
      </c>
      <c r="H1574" s="44">
        <v>5.5724992838825088e-001</v>
      </c>
      <c r="I1574" s="44">
        <v>5.7127342606397008e-001</v>
      </c>
      <c r="J1574" s="44">
        <v>5.760595719534556e-001</v>
      </c>
      <c r="K1574" s="44">
        <v>6.0084738690418448e-001</v>
      </c>
      <c r="L1574" s="44">
        <v>6.2024007416045104e-001</v>
      </c>
      <c r="M1574" s="44">
        <v>6.447933183418552e-001</v>
      </c>
      <c r="N1574" s="44">
        <v>6.4917911508177264e-001</v>
      </c>
      <c r="O1574" s="44">
        <v>6.8710740409100416e-001</v>
      </c>
      <c r="P1574" s="44">
        <v>6.8710740409100416e-001</v>
      </c>
      <c r="Q1574" s="44">
        <v>7.1465142558129584e-001</v>
      </c>
    </row>
    <row r="1575" spans="1:17" x14ac:dyDescent="0.25">
      <c r="A1575" t="s">
        <v>102</v>
      </c>
      <c r="B1575" t="s">
        <v>45</v>
      </c>
      <c r="C1575" t="s">
        <v>236</v>
      </c>
      <c r="D1575" t="s">
        <v>223</v>
      </c>
      <c r="E1575" t="s">
        <v>33</v>
      </c>
      <c r="F1575" t="s">
        <v>28</v>
      </c>
      <c r="G1575" t="s">
        <v>30</v>
      </c>
      <c r="H1575" s="44">
        <v>1.2825350921218798e+001</v>
      </c>
      <c r="I1575" s="44">
        <v>4.1480070593391136e+001</v>
      </c>
      <c r="J1575" s="44">
        <v>7.6057019578823312e+001</v>
      </c>
      <c r="K1575" s="44">
        <v>9.6254110929883776e+001</v>
      </c>
      <c r="L1575" s="44">
        <v>1.200896973179171e+002</v>
      </c>
      <c r="M1575" s="44">
        <v>1.418010406555255e+002</v>
      </c>
      <c r="N1575" s="44">
        <v>1.6838446157694692e+002</v>
      </c>
      <c r="O1575" s="44">
        <v>1.8419706011725392e+002</v>
      </c>
      <c r="P1575" s="44">
        <v>2.1049450659471248e+002</v>
      </c>
      <c r="Q1575" s="44">
        <v>2.2662630897901208e+002</v>
      </c>
    </row>
    <row r="1576" spans="1:17" x14ac:dyDescent="0.25">
      <c r="A1576" t="s">
        <v>102</v>
      </c>
      <c r="B1576" t="s">
        <v>45</v>
      </c>
      <c r="C1576" t="s">
        <v>236</v>
      </c>
      <c r="D1576" t="s">
        <v>223</v>
      </c>
      <c r="E1576" t="s">
        <v>33</v>
      </c>
      <c r="F1576" t="s">
        <v>28</v>
      </c>
      <c r="G1576" t="s">
        <v>31</v>
      </c>
      <c r="H1576" s="44">
        <v>6.26568e+002</v>
      </c>
      <c r="I1576" s="44">
        <v>4.80009e+002</v>
      </c>
      <c r="J1576" s="44">
        <v>4.1553647e+002</v>
      </c>
      <c r="K1576" s="44">
        <v>3.5607299999999992e+002</v>
      </c>
      <c r="L1576" s="44">
        <v>3.0992799999999992e+002</v>
      </c>
      <c r="M1576" s="44">
        <v>2.6997109000000004e+002</v>
      </c>
      <c r="N1576" s="44">
        <v>2.46352e+002</v>
      </c>
      <c r="O1576" s="44">
        <v>2.2065230000000004e+002</v>
      </c>
      <c r="P1576" s="44">
        <v>2.0535436e+002</v>
      </c>
      <c r="Q1576" s="44">
        <v>1.8980797e+002</v>
      </c>
    </row>
    <row r="1577" spans="1:17" x14ac:dyDescent="0.25">
      <c r="A1577" t="s">
        <v>102</v>
      </c>
      <c r="B1577" t="s">
        <v>45</v>
      </c>
      <c r="C1577" t="s">
        <v>237</v>
      </c>
      <c r="D1577" t="s">
        <v>223</v>
      </c>
      <c r="E1577" t="s">
        <v>34</v>
      </c>
      <c r="F1577" t="s">
        <v>28</v>
      </c>
      <c r="G1577" t="s">
        <v>29</v>
      </c>
      <c r="H1577" s="44">
        <v>1.3809450931959984e-003</v>
      </c>
      <c r="I1577" s="44">
        <v>1.4202379638889978e-001</v>
      </c>
      <c r="J1577" s="44">
        <v>1.4202379638889978e-001</v>
      </c>
      <c r="K1577" s="44">
        <v>1.4202379638889978e-001</v>
      </c>
      <c r="L1577" s="44">
        <v>6.3349788409314992e-001</v>
      </c>
      <c r="M1577" s="44">
        <v>7.1891716820836632e-001</v>
      </c>
      <c r="N1577" s="44">
        <v>7.1891716820836632e-001</v>
      </c>
      <c r="O1577" s="44">
        <v>7.1891716820836632e-001</v>
      </c>
      <c r="P1577" s="44">
        <v>8.4597123505607424e-001</v>
      </c>
      <c r="Q1577" s="44">
        <v>8.8009623906010304e-001</v>
      </c>
    </row>
    <row r="1578" spans="1:17" x14ac:dyDescent="0.25">
      <c r="A1578" t="s">
        <v>102</v>
      </c>
      <c r="B1578" t="s">
        <v>45</v>
      </c>
      <c r="C1578" t="s">
        <v>237</v>
      </c>
      <c r="D1578" t="s">
        <v>223</v>
      </c>
      <c r="E1578" t="s">
        <v>34</v>
      </c>
      <c r="F1578" t="s">
        <v>28</v>
      </c>
      <c r="G1578" t="s">
        <v>30</v>
      </c>
      <c r="H1578" s="44">
        <v>6.681093814432988e+004</v>
      </c>
      <c r="I1578" s="44">
        <v>1.3559217622293504e+003</v>
      </c>
      <c r="J1578" s="44">
        <v>2.089557412790698e+003</v>
      </c>
      <c r="K1578" s="44">
        <v>2.8051111918604656e+003</v>
      </c>
      <c r="L1578" s="44">
        <v>7.9667809227380992e+002</v>
      </c>
      <c r="M1578" s="44">
        <v>8.3112998039526304e+002</v>
      </c>
      <c r="N1578" s="44">
        <v>9.734586171729576e+002</v>
      </c>
      <c r="O1578" s="44">
        <v>1.1182576389163928e+003</v>
      </c>
      <c r="P1578" s="44">
        <v>1.0716848289789222e+003</v>
      </c>
      <c r="Q1578" s="44">
        <v>1.1476527551986024e+003</v>
      </c>
    </row>
    <row r="1579" spans="1:17" x14ac:dyDescent="0.25">
      <c r="A1579" t="s">
        <v>102</v>
      </c>
      <c r="B1579" t="s">
        <v>45</v>
      </c>
      <c r="C1579" t="s">
        <v>237</v>
      </c>
      <c r="D1579" t="s">
        <v>223</v>
      </c>
      <c r="E1579" t="s">
        <v>34</v>
      </c>
      <c r="F1579" t="s">
        <v>28</v>
      </c>
      <c r="G1579" t="s">
        <v>31</v>
      </c>
      <c r="H1579" s="44">
        <v>4.56568e+002</v>
      </c>
      <c r="I1579" s="44">
        <v>3.5457299999999992e+002</v>
      </c>
      <c r="J1579" s="44">
        <v>2.98977e+002</v>
      </c>
      <c r="K1579" s="44">
        <v>2.6427999999999996e+002</v>
      </c>
      <c r="L1579" s="44">
        <v>2.3334594e+002</v>
      </c>
      <c r="M1579" s="44">
        <v>2.088445e+002</v>
      </c>
      <c r="N1579" s="44">
        <v>1.9283e+002</v>
      </c>
      <c r="O1579" s="44">
        <v>1.7900003e+002</v>
      </c>
      <c r="P1579" s="44">
        <v>1.64106e+002</v>
      </c>
      <c r="Q1579" s="44">
        <v>1.51287e+002</v>
      </c>
    </row>
    <row r="1580" spans="1:17" x14ac:dyDescent="0.25">
      <c r="A1580" t="s">
        <v>102</v>
      </c>
      <c r="B1580" t="s">
        <v>45</v>
      </c>
      <c r="C1580" t="s">
        <v>238</v>
      </c>
      <c r="D1580" t="s">
        <v>223</v>
      </c>
      <c r="E1580" t="s">
        <v>35</v>
      </c>
      <c r="F1580" t="s">
        <v>28</v>
      </c>
      <c r="G1580" t="s">
        <v>29</v>
      </c>
      <c r="H1580" s="44">
        <v>1.348151178829966e-001</v>
      </c>
      <c r="I1580" s="44">
        <v>2.3550711383772424e-001</v>
      </c>
      <c r="J1580" s="44">
        <v>3.119924767388396e-001</v>
      </c>
      <c r="K1580" s="44">
        <v>3.8889232810828368e-001</v>
      </c>
      <c r="L1580" s="44">
        <v>4.2574606517345752e-001</v>
      </c>
      <c r="M1580" s="44">
        <v>4.6208795259580088e-001</v>
      </c>
      <c r="N1580" s="44">
        <v>5.0158619925048784e-001</v>
      </c>
      <c r="O1580" s="44">
        <v>5.197662881586864e-001</v>
      </c>
      <c r="P1580" s="44">
        <v>5.197662881586864e-001</v>
      </c>
      <c r="Q1580" s="44">
        <v>5.224285253608976e-001</v>
      </c>
    </row>
    <row r="1581" spans="1:17" x14ac:dyDescent="0.25">
      <c r="A1581" t="s">
        <v>102</v>
      </c>
      <c r="B1581" t="s">
        <v>45</v>
      </c>
      <c r="C1581" t="s">
        <v>238</v>
      </c>
      <c r="D1581" t="s">
        <v>223</v>
      </c>
      <c r="E1581" t="s">
        <v>35</v>
      </c>
      <c r="F1581" t="s">
        <v>28</v>
      </c>
      <c r="G1581" t="s">
        <v>30</v>
      </c>
      <c r="H1581" s="44">
        <v>5.8880866953452592e-003</v>
      </c>
      <c r="I1581" s="44">
        <v>1.6413362965087104e-002</v>
      </c>
      <c r="J1581" s="44">
        <v>7.9735594614485472e-002</v>
      </c>
      <c r="K1581" s="44">
        <v>1.0107037655287086e-001</v>
      </c>
      <c r="L1581" s="44">
        <v>1.5415989483194724e-001</v>
      </c>
      <c r="M1581" s="44">
        <v>2.9232783934310824e-001</v>
      </c>
      <c r="N1581" s="44">
        <v>5.189245486461348e-001</v>
      </c>
      <c r="O1581" s="44">
        <v>8.972505513947552e-001</v>
      </c>
      <c r="P1581" s="44">
        <v>8.972505513947552e-001</v>
      </c>
      <c r="Q1581" s="44">
        <v>1.1512777423185998e+000</v>
      </c>
    </row>
    <row r="1582" spans="1:17" x14ac:dyDescent="0.25">
      <c r="A1582" t="s">
        <v>102</v>
      </c>
      <c r="B1582" t="s">
        <v>45</v>
      </c>
      <c r="C1582" t="s">
        <v>238</v>
      </c>
      <c r="D1582" t="s">
        <v>223</v>
      </c>
      <c r="E1582" t="s">
        <v>35</v>
      </c>
      <c r="F1582" t="s">
        <v>28</v>
      </c>
      <c r="G1582" t="s">
        <v>31</v>
      </c>
      <c r="H1582" s="44">
        <v>9.5912e+002</v>
      </c>
      <c r="I1582" s="44">
        <v>9.0211522e+002</v>
      </c>
      <c r="J1582" s="44">
        <v>8.6476766e+002</v>
      </c>
      <c r="K1582" s="44">
        <v>8.1310407e+002</v>
      </c>
      <c r="L1582" s="44">
        <v>7.7151400000000016e+002</v>
      </c>
      <c r="M1582" s="44">
        <v>7.1609900000000016e+002</v>
      </c>
      <c r="N1582" s="44">
        <v>6.5784299999999984e+002</v>
      </c>
      <c r="O1582" s="44">
        <v>6.274692e+002</v>
      </c>
      <c r="P1582" s="44">
        <v>6.274692e+002</v>
      </c>
      <c r="Q1582" s="44">
        <v>5.8722900000000016e+002</v>
      </c>
    </row>
    <row r="1583" spans="1:17" x14ac:dyDescent="0.25">
      <c r="A1583" t="s">
        <v>102</v>
      </c>
      <c r="B1583" t="s">
        <v>45</v>
      </c>
      <c r="C1583" t="s">
        <v>224</v>
      </c>
      <c r="D1583" t="s">
        <v>219</v>
      </c>
      <c r="E1583" t="s">
        <v>33</v>
      </c>
      <c r="F1583" t="s">
        <v>28</v>
      </c>
      <c r="G1583" t="s">
        <v>29</v>
      </c>
      <c r="H1583" s="44">
        <v>9.3469461270843392e-002</v>
      </c>
      <c r="I1583" s="44">
        <v>1.0525457630653436e-001</v>
      </c>
      <c r="J1583" s="44">
        <v>1.5833309634179868e-001</v>
      </c>
      <c r="K1583" s="44">
        <v>1.8540700926162912e-001</v>
      </c>
      <c r="L1583" s="44">
        <v>1.929831546417162e-001</v>
      </c>
      <c r="M1583" s="44">
        <v>2.0056688375091244e-001</v>
      </c>
      <c r="N1583" s="44">
        <v>3.0522234545782024e-001</v>
      </c>
      <c r="O1583" s="44">
        <v>4.26524092559414e-001</v>
      </c>
      <c r="P1583" s="44">
        <v>4.26524092559414e-001</v>
      </c>
      <c r="Q1583" s="44">
        <v>4.26524092559414e-001</v>
      </c>
    </row>
    <row r="1584" spans="1:17" x14ac:dyDescent="0.25">
      <c r="A1584" t="s">
        <v>102</v>
      </c>
      <c r="B1584" t="s">
        <v>45</v>
      </c>
      <c r="C1584" t="s">
        <v>224</v>
      </c>
      <c r="D1584" t="s">
        <v>219</v>
      </c>
      <c r="E1584" t="s">
        <v>33</v>
      </c>
      <c r="F1584" t="s">
        <v>28</v>
      </c>
      <c r="G1584" t="s">
        <v>30</v>
      </c>
      <c r="H1584" s="44">
        <v>2.6785659229208924e+002</v>
      </c>
      <c r="I1584" s="44">
        <v>4.874790871100224e+002</v>
      </c>
      <c r="J1584" s="44">
        <v>5.0154583772392e+002</v>
      </c>
      <c r="K1584" s="44">
        <v>5.6273890502290576e+002</v>
      </c>
      <c r="L1584" s="44">
        <v>6.9238812040712064e+002</v>
      </c>
      <c r="M1584" s="44">
        <v>8.0406037546791696e+002</v>
      </c>
      <c r="N1584" s="44">
        <v>6.237351976544836e+002</v>
      </c>
      <c r="O1584" s="44">
        <v>5.1647159596031448e+002</v>
      </c>
      <c r="P1584" s="44">
        <v>5.898539703424488e+002</v>
      </c>
      <c r="Q1584" s="44">
        <v>6.5647920593151024e+002</v>
      </c>
    </row>
    <row r="1585" spans="1:17" x14ac:dyDescent="0.25">
      <c r="A1585" t="s">
        <v>102</v>
      </c>
      <c r="B1585" t="s">
        <v>45</v>
      </c>
      <c r="C1585" t="s">
        <v>224</v>
      </c>
      <c r="D1585" t="s">
        <v>219</v>
      </c>
      <c r="E1585" t="s">
        <v>33</v>
      </c>
      <c r="F1585" t="s">
        <v>28</v>
      </c>
      <c r="G1585" t="s">
        <v>31</v>
      </c>
      <c r="H1585" s="44">
        <v>5.5528916000000008e+002</v>
      </c>
      <c r="I1585" s="44">
        <v>4.5826100000000008e+002</v>
      </c>
      <c r="J1585" s="44">
        <v>3.86262e+002</v>
      </c>
      <c r="K1585" s="44">
        <v>3.38542e+002</v>
      </c>
      <c r="L1585" s="44">
        <v>3.03071e+002</v>
      </c>
      <c r="M1585" s="44">
        <v>2.66643e+002</v>
      </c>
      <c r="N1585" s="44">
        <v>2.3535309000000004e+002</v>
      </c>
      <c r="O1585" s="44">
        <v>2.11529e+002</v>
      </c>
      <c r="P1585" s="44">
        <v>1.92541e+002</v>
      </c>
      <c r="Q1585" s="44">
        <v>1.76687e+002</v>
      </c>
    </row>
    <row r="1586" spans="1:17" x14ac:dyDescent="0.25">
      <c r="A1586" t="s">
        <v>102</v>
      </c>
      <c r="B1586" t="s">
        <v>45</v>
      </c>
      <c r="C1586" t="s">
        <v>225</v>
      </c>
      <c r="D1586" t="s">
        <v>219</v>
      </c>
      <c r="E1586" t="s">
        <v>34</v>
      </c>
      <c r="F1586" t="s">
        <v>28</v>
      </c>
      <c r="G1586" t="s">
        <v>29</v>
      </c>
      <c r="H1586" s="44">
        <v>4.1817284141843432e-002</v>
      </c>
      <c r="I1586" s="44">
        <v>1.1187159356031638e-001</v>
      </c>
      <c r="J1586" s="44">
        <v>5.6713166887712112e-001</v>
      </c>
      <c r="K1586" s="44">
        <v>5.7816780739034048e-001</v>
      </c>
      <c r="L1586" s="44">
        <v>6.1882532890597016e-001</v>
      </c>
      <c r="M1586" s="44">
        <v>6.1882532890597016e-001</v>
      </c>
      <c r="N1586" s="44">
        <v>6.2076149355741208e-001</v>
      </c>
      <c r="O1586" s="44">
        <v>6.2076149355741208e-001</v>
      </c>
      <c r="P1586" s="44">
        <v>6.35278856113924e-001</v>
      </c>
      <c r="Q1586" s="44">
        <v>6.3915118541680792e-001</v>
      </c>
    </row>
    <row r="1587" spans="1:17" x14ac:dyDescent="0.25">
      <c r="A1587" t="s">
        <v>102</v>
      </c>
      <c r="B1587" t="s">
        <v>45</v>
      </c>
      <c r="C1587" t="s">
        <v>225</v>
      </c>
      <c r="D1587" t="s">
        <v>219</v>
      </c>
      <c r="E1587" t="s">
        <v>34</v>
      </c>
      <c r="F1587" t="s">
        <v>28</v>
      </c>
      <c r="G1587" t="s">
        <v>30</v>
      </c>
      <c r="H1587" s="44">
        <v>3.129318918418372e+002</v>
      </c>
      <c r="I1587" s="44">
        <v>2.329402647975078e+002</v>
      </c>
      <c r="J1587" s="44">
        <v>7.1512350852636416e+001</v>
      </c>
      <c r="K1587" s="44">
        <v>9.4614429114411552e+001</v>
      </c>
      <c r="L1587" s="44">
        <v>1.1012979719286388e+002</v>
      </c>
      <c r="M1587" s="44">
        <v>1.3259248030436718e+002</v>
      </c>
      <c r="N1587" s="44">
        <v>1.5896587875139578e+002</v>
      </c>
      <c r="O1587" s="44">
        <v>1.8140313507831844e+002</v>
      </c>
      <c r="P1587" s="44">
        <v>2.0040576388550256e+002</v>
      </c>
      <c r="Q1587" s="44">
        <v>2.2285656913411204e+002</v>
      </c>
    </row>
    <row r="1588" spans="1:17" x14ac:dyDescent="0.25">
      <c r="A1588" t="s">
        <v>102</v>
      </c>
      <c r="B1588" t="s">
        <v>45</v>
      </c>
      <c r="C1588" t="s">
        <v>225</v>
      </c>
      <c r="D1588" t="s">
        <v>219</v>
      </c>
      <c r="E1588" t="s">
        <v>34</v>
      </c>
      <c r="F1588" t="s">
        <v>28</v>
      </c>
      <c r="G1588" t="s">
        <v>31</v>
      </c>
      <c r="H1588" s="44">
        <v>5.2975141e+002</v>
      </c>
      <c r="I1588" s="44">
        <v>3.9937187999999992e+002</v>
      </c>
      <c r="J1588" s="44">
        <v>3.22276e+002</v>
      </c>
      <c r="K1588" s="44">
        <v>2.6845499999999996e+002</v>
      </c>
      <c r="L1588" s="44">
        <v>2.3497800000000004e+002</v>
      </c>
      <c r="M1588" s="44">
        <v>2.12296e+002</v>
      </c>
      <c r="N1588" s="44">
        <v>1.9338e+002</v>
      </c>
      <c r="O1588" s="44">
        <v>1.7634100000000004e+002</v>
      </c>
      <c r="P1588" s="44">
        <v>1.6325299999999996e+002</v>
      </c>
      <c r="Q1588" s="44">
        <v>1.5062200000000004e+002</v>
      </c>
    </row>
    <row r="1589" spans="1:17" x14ac:dyDescent="0.25">
      <c r="A1589" t="s">
        <v>102</v>
      </c>
      <c r="B1589" t="s">
        <v>45</v>
      </c>
      <c r="C1589" t="s">
        <v>226</v>
      </c>
      <c r="D1589" t="s">
        <v>219</v>
      </c>
      <c r="E1589" t="s">
        <v>35</v>
      </c>
      <c r="F1589" t="s">
        <v>28</v>
      </c>
      <c r="G1589" t="s">
        <v>29</v>
      </c>
      <c r="H1589" s="44">
        <v>1.0242195415535936e-001</v>
      </c>
      <c r="I1589" s="44">
        <v>1.8404180368493576e-001</v>
      </c>
      <c r="J1589" s="44">
        <v>2.13921939721689e-001</v>
      </c>
      <c r="K1589" s="44">
        <v>3.1891599753298292e-001</v>
      </c>
      <c r="L1589" s="44">
        <v>3.2495690153224224e-001</v>
      </c>
      <c r="M1589" s="44">
        <v>3.6500431948233224e-001</v>
      </c>
      <c r="N1589" s="44">
        <v>4.262191279719104e-001</v>
      </c>
      <c r="O1589" s="44">
        <v>4.7001914290112384e-001</v>
      </c>
      <c r="P1589" s="44">
        <v>4.7153377372677152e-001</v>
      </c>
      <c r="Q1589" s="44">
        <v>5.302283925791584e-001</v>
      </c>
    </row>
    <row r="1590" spans="1:17" x14ac:dyDescent="0.25">
      <c r="A1590" t="s">
        <v>102</v>
      </c>
      <c r="B1590" t="s">
        <v>45</v>
      </c>
      <c r="C1590" t="s">
        <v>226</v>
      </c>
      <c r="D1590" t="s">
        <v>219</v>
      </c>
      <c r="E1590" t="s">
        <v>35</v>
      </c>
      <c r="F1590" t="s">
        <v>28</v>
      </c>
      <c r="G1590" t="s">
        <v>30</v>
      </c>
      <c r="H1590" s="44">
        <v>7.10992194291788e-002</v>
      </c>
      <c r="I1590" s="44">
        <v>2.8190978312527992e-001</v>
      </c>
      <c r="J1590" s="44">
        <v>4.619915724759712e-001</v>
      </c>
      <c r="K1590" s="44">
        <v>3.186033043908916e-001</v>
      </c>
      <c r="L1590" s="44">
        <v>7.4266547639910496e-001</v>
      </c>
      <c r="M1590" s="44">
        <v>8.2451803931540704e-001</v>
      </c>
      <c r="N1590" s="44">
        <v>7.7388153242201408e-001</v>
      </c>
      <c r="O1590" s="44">
        <v>1.088652211661335e+000</v>
      </c>
      <c r="P1590" s="44">
        <v>1.1218540045946762e+000</v>
      </c>
      <c r="Q1590" s="44">
        <v>1.0646103052261924e+000</v>
      </c>
    </row>
    <row r="1591" spans="1:17" x14ac:dyDescent="0.25">
      <c r="A1591" t="s">
        <v>102</v>
      </c>
      <c r="B1591" t="s">
        <v>45</v>
      </c>
      <c r="C1591" t="s">
        <v>226</v>
      </c>
      <c r="D1591" t="s">
        <v>219</v>
      </c>
      <c r="E1591" t="s">
        <v>35</v>
      </c>
      <c r="F1591" t="s">
        <v>28</v>
      </c>
      <c r="G1591" t="s">
        <v>31</v>
      </c>
      <c r="H1591" s="44">
        <v>9.75283e+002</v>
      </c>
      <c r="I1591" s="44">
        <v>9.3375607000000016e+002</v>
      </c>
      <c r="J1591" s="44">
        <v>8.788938e+002</v>
      </c>
      <c r="K1591" s="44">
        <v>8.51091e+002</v>
      </c>
      <c r="L1591" s="44">
        <v>8.2114743e+002</v>
      </c>
      <c r="M1591" s="44">
        <v>8.13748e+002</v>
      </c>
      <c r="N1591" s="44">
        <v>7.7952458e+002</v>
      </c>
      <c r="O1591" s="44">
        <v>7.1961400000000016e+002</v>
      </c>
      <c r="P1591" s="44">
        <v>7.1251900000000016e+002</v>
      </c>
      <c r="Q1591" s="44">
        <v>6.66022e+002</v>
      </c>
    </row>
    <row r="1592" spans="1:17" x14ac:dyDescent="0.25">
      <c r="A1592" t="s">
        <v>102</v>
      </c>
      <c r="B1592" t="s">
        <v>45</v>
      </c>
      <c r="C1592" t="s">
        <v>251</v>
      </c>
      <c r="D1592" t="s">
        <v>245</v>
      </c>
      <c r="E1592" t="s">
        <v>33</v>
      </c>
      <c r="F1592" t="s">
        <v>28</v>
      </c>
      <c r="G1592" t="s">
        <v>29</v>
      </c>
      <c r="H1592" s="44">
        <v>3.994491254937984e-001</v>
      </c>
      <c r="I1592" s="44">
        <v>4.9764972477505744e-001</v>
      </c>
      <c r="J1592" s="44">
        <v>5.0330567165784624e-001</v>
      </c>
      <c r="K1592" s="44">
        <v>5.0330567165784624e-001</v>
      </c>
      <c r="L1592" s="44">
        <v>5.8861478840445952e-001</v>
      </c>
      <c r="M1592" s="44">
        <v>6.3787644388709056e-001</v>
      </c>
      <c r="N1592" s="44">
        <v>6.8610768662430808e-001</v>
      </c>
      <c r="O1592" s="44">
        <v>6.9210333001657448e-001</v>
      </c>
      <c r="P1592" s="44">
        <v>7.2494065926600096e-001</v>
      </c>
      <c r="Q1592" s="44">
        <v>7.3059660614878992e-001</v>
      </c>
    </row>
    <row r="1593" spans="1:17" x14ac:dyDescent="0.25">
      <c r="A1593" t="s">
        <v>102</v>
      </c>
      <c r="B1593" t="s">
        <v>45</v>
      </c>
      <c r="C1593" t="s">
        <v>251</v>
      </c>
      <c r="D1593" t="s">
        <v>245</v>
      </c>
      <c r="E1593" t="s">
        <v>33</v>
      </c>
      <c r="F1593" t="s">
        <v>28</v>
      </c>
      <c r="G1593" t="s">
        <v>30</v>
      </c>
      <c r="H1593" s="44">
        <v>3.600785568500724e+001</v>
      </c>
      <c r="I1593" s="44">
        <v>6.4780389993060224e+001</v>
      </c>
      <c r="J1593" s="44">
        <v>1.0220174244639924e+002</v>
      </c>
      <c r="K1593" s="44">
        <v>1.3277977569799098e+002</v>
      </c>
      <c r="L1593" s="44">
        <v>1.436970812573342e+002</v>
      </c>
      <c r="M1593" s="44">
        <v>1.6247033292800912e+002</v>
      </c>
      <c r="N1593" s="44">
        <v>1.7754922804614396e+002</v>
      </c>
      <c r="O1593" s="44">
        <v>2.0166278579901016e+002</v>
      </c>
      <c r="P1593" s="44">
        <v>2.1898761177710964e+002</v>
      </c>
      <c r="Q1593" s="44">
        <v>2.436375247977434e+002</v>
      </c>
    </row>
    <row r="1594" spans="1:17" x14ac:dyDescent="0.25">
      <c r="A1594" t="s">
        <v>102</v>
      </c>
      <c r="B1594" t="s">
        <v>45</v>
      </c>
      <c r="C1594" t="s">
        <v>251</v>
      </c>
      <c r="D1594" t="s">
        <v>245</v>
      </c>
      <c r="E1594" t="s">
        <v>33</v>
      </c>
      <c r="F1594" t="s">
        <v>28</v>
      </c>
      <c r="G1594" t="s">
        <v>31</v>
      </c>
      <c r="H1594" s="44">
        <v>5.7146900000000008e+002</v>
      </c>
      <c r="I1594" s="44">
        <v>4.41554e+002</v>
      </c>
      <c r="J1594" s="44">
        <v>3.7415074e+002</v>
      </c>
      <c r="K1594" s="44">
        <v>3.2554399999999992e+002</v>
      </c>
      <c r="L1594" s="44">
        <v>2.88059e+002</v>
      </c>
      <c r="M1594" s="44">
        <v>2.566922e+002</v>
      </c>
      <c r="N1594" s="44">
        <v>2.3065299999999996e+002</v>
      </c>
      <c r="O1594" s="44">
        <v>2.0908600000000004e+002</v>
      </c>
      <c r="P1594" s="44">
        <v>1.90068e+002</v>
      </c>
      <c r="Q1594" s="44">
        <v>1.79551e+002</v>
      </c>
    </row>
    <row r="1595" spans="1:17" x14ac:dyDescent="0.25">
      <c r="A1595" t="s">
        <v>102</v>
      </c>
      <c r="B1595" t="s">
        <v>45</v>
      </c>
      <c r="C1595" t="s">
        <v>252</v>
      </c>
      <c r="D1595" t="s">
        <v>245</v>
      </c>
      <c r="E1595" t="s">
        <v>34</v>
      </c>
      <c r="F1595" t="s">
        <v>28</v>
      </c>
      <c r="G1595" t="s">
        <v>29</v>
      </c>
      <c r="H1595" s="44">
        <v>2.200603332080212e-001</v>
      </c>
      <c r="I1595" s="44">
        <v>2.200603332080212e-001</v>
      </c>
      <c r="J1595" s="44">
        <v>2.200603332080212e-001</v>
      </c>
      <c r="K1595" s="44">
        <v>2.2738834230384832e-001</v>
      </c>
      <c r="L1595" s="44">
        <v>2.2738834230384832e-001</v>
      </c>
      <c r="M1595" s="44">
        <v>2.2738834230384832e-001</v>
      </c>
      <c r="N1595" s="44">
        <v>2.325230834120354e-001</v>
      </c>
      <c r="O1595" s="44">
        <v>2.325230834120354e-001</v>
      </c>
      <c r="P1595" s="44">
        <v>2.325230834120354e-001</v>
      </c>
      <c r="Q1595" s="44">
        <v>2.3966770889685592e-001</v>
      </c>
    </row>
    <row r="1596" spans="1:17" x14ac:dyDescent="0.25">
      <c r="A1596" t="s">
        <v>102</v>
      </c>
      <c r="B1596" t="s">
        <v>45</v>
      </c>
      <c r="C1596" t="s">
        <v>252</v>
      </c>
      <c r="D1596" t="s">
        <v>245</v>
      </c>
      <c r="E1596" t="s">
        <v>34</v>
      </c>
      <c r="F1596" t="s">
        <v>28</v>
      </c>
      <c r="G1596" t="s">
        <v>30</v>
      </c>
      <c r="H1596" s="44">
        <v>2.218472166666666e+002</v>
      </c>
      <c r="I1596" s="44">
        <v>4.358339916666668e+002</v>
      </c>
      <c r="J1596" s="44">
        <v>6.4330668333333352e+002</v>
      </c>
      <c r="K1596" s="44">
        <v>8.5365725507274432e+002</v>
      </c>
      <c r="L1596" s="44">
        <v>1.0563341398109618e+003</v>
      </c>
      <c r="M1596" s="44">
        <v>1.247556945385335e+003</v>
      </c>
      <c r="N1596" s="44">
        <v>1.4278735133600428e+003</v>
      </c>
      <c r="O1596" s="44">
        <v>1.6317347865863276e+003</v>
      </c>
      <c r="P1596" s="44">
        <v>1.8448269819237204e+003</v>
      </c>
      <c r="Q1596" s="44">
        <v>1.9851804395066256e+003</v>
      </c>
    </row>
    <row r="1597" spans="1:17" x14ac:dyDescent="0.25">
      <c r="A1597" t="s">
        <v>102</v>
      </c>
      <c r="B1597" t="s">
        <v>45</v>
      </c>
      <c r="C1597" t="s">
        <v>252</v>
      </c>
      <c r="D1597" t="s">
        <v>245</v>
      </c>
      <c r="E1597" t="s">
        <v>34</v>
      </c>
      <c r="F1597" t="s">
        <v>28</v>
      </c>
      <c r="G1597" t="s">
        <v>31</v>
      </c>
      <c r="H1597" s="44">
        <v>4.76765e+002</v>
      </c>
      <c r="I1597" s="44">
        <v>3.6143e+002</v>
      </c>
      <c r="J1597" s="44">
        <v>3.0357999999999992e+002</v>
      </c>
      <c r="K1597" s="44">
        <v>2.651384e+002</v>
      </c>
      <c r="L1597" s="44">
        <v>2.3826862e+002</v>
      </c>
      <c r="M1597" s="44">
        <v>2.1874100000000004e+002</v>
      </c>
      <c r="N1597" s="44">
        <v>1.96626e+002</v>
      </c>
      <c r="O1597" s="44">
        <v>1.8029e+002</v>
      </c>
      <c r="P1597" s="44">
        <v>1.64405e+002</v>
      </c>
      <c r="Q1597" s="44">
        <v>1.5223e+002</v>
      </c>
    </row>
    <row r="1598" spans="1:17" x14ac:dyDescent="0.25">
      <c r="A1598" t="s">
        <v>102</v>
      </c>
      <c r="B1598" t="s">
        <v>45</v>
      </c>
      <c r="C1598" t="s">
        <v>253</v>
      </c>
      <c r="D1598" t="s">
        <v>245</v>
      </c>
      <c r="E1598" t="s">
        <v>35</v>
      </c>
      <c r="F1598" t="s">
        <v>28</v>
      </c>
      <c r="G1598" t="s">
        <v>29</v>
      </c>
      <c r="H1598" s="44">
        <v>5.86148922333686e-002</v>
      </c>
      <c r="I1598" s="44">
        <v>9.662810662112488e-002</v>
      </c>
      <c r="J1598" s="44">
        <v>1.4879904320094544e-001</v>
      </c>
      <c r="K1598" s="44">
        <v>1.8176545891334444e-001</v>
      </c>
      <c r="L1598" s="44">
        <v>2.3306464253971904e-001</v>
      </c>
      <c r="M1598" s="44">
        <v>3.547560014381186e-001</v>
      </c>
      <c r="N1598" s="44">
        <v>4.3154326228651536e-001</v>
      </c>
      <c r="O1598" s="44">
        <v>4.3955552157857248e-001</v>
      </c>
      <c r="P1598" s="44">
        <v>5.0318355094036368e-001</v>
      </c>
      <c r="Q1598" s="44">
        <v>5.3837608991931992e-001</v>
      </c>
    </row>
    <row r="1599" spans="1:17" x14ac:dyDescent="0.25">
      <c r="A1599" t="s">
        <v>102</v>
      </c>
      <c r="B1599" t="s">
        <v>45</v>
      </c>
      <c r="C1599" t="s">
        <v>253</v>
      </c>
      <c r="D1599" t="s">
        <v>245</v>
      </c>
      <c r="E1599" t="s">
        <v>35</v>
      </c>
      <c r="F1599" t="s">
        <v>28</v>
      </c>
      <c r="G1599" t="s">
        <v>30</v>
      </c>
      <c r="H1599" s="44">
        <v>2.8014640761651712e-001</v>
      </c>
      <c r="I1599" s="44">
        <v>5.0981289190709216e-001</v>
      </c>
      <c r="J1599" s="44">
        <v>6.5241198483498096e-001</v>
      </c>
      <c r="K1599" s="44">
        <v>1.0913153778702002e+000</v>
      </c>
      <c r="L1599" s="44">
        <v>9.4303973132523328e-001</v>
      </c>
      <c r="M1599" s="44">
        <v>6.9552816041987856e-001</v>
      </c>
      <c r="N1599" s="44">
        <v>6.8711465600566888e-001</v>
      </c>
      <c r="O1599" s="44">
        <v>7.593307569558272e-001</v>
      </c>
      <c r="P1599" s="44">
        <v>8.257236478614472e-001</v>
      </c>
      <c r="Q1599" s="44">
        <v>8.4615990155824688e-001</v>
      </c>
    </row>
    <row r="1600" spans="1:17" x14ac:dyDescent="0.25">
      <c r="A1600" t="s">
        <v>102</v>
      </c>
      <c r="B1600" t="s">
        <v>45</v>
      </c>
      <c r="C1600" t="s">
        <v>253</v>
      </c>
      <c r="D1600" t="s">
        <v>245</v>
      </c>
      <c r="E1600" t="s">
        <v>35</v>
      </c>
      <c r="F1600" t="s">
        <v>28</v>
      </c>
      <c r="G1600" t="s">
        <v>31</v>
      </c>
      <c r="H1600" s="44">
        <v>9.4869000000000016e+002</v>
      </c>
      <c r="I1600" s="44">
        <v>9.155e+002</v>
      </c>
      <c r="J1600" s="44">
        <v>8.7024799999999984e+002</v>
      </c>
      <c r="K1600" s="44">
        <v>8.45301e+002</v>
      </c>
      <c r="L1600" s="44">
        <v>7.84207e+002</v>
      </c>
      <c r="M1600" s="44">
        <v>7.52828e+002</v>
      </c>
      <c r="N1600" s="44">
        <v>7.2477700000000016e+002</v>
      </c>
      <c r="O1600" s="44">
        <v>7.15188e+002</v>
      </c>
      <c r="P1600" s="44">
        <v>6.86516e+002</v>
      </c>
      <c r="Q1600" s="44">
        <v>6.4295948e+002</v>
      </c>
    </row>
    <row r="1601" spans="1:17" x14ac:dyDescent="0.25">
      <c r="A1601" t="s">
        <v>102</v>
      </c>
      <c r="B1601" t="s">
        <v>45</v>
      </c>
      <c r="C1601" t="s">
        <v>254</v>
      </c>
      <c r="D1601" t="s">
        <v>246</v>
      </c>
      <c r="E1601" t="s">
        <v>33</v>
      </c>
      <c r="F1601" t="s">
        <v>28</v>
      </c>
      <c r="G1601" t="s">
        <v>29</v>
      </c>
      <c r="H1601" s="44">
        <v>2.1709342446304456e-001</v>
      </c>
      <c r="I1601" s="44">
        <v>6.005598911349e-001</v>
      </c>
      <c r="J1601" s="44">
        <v>8.7879323885465216e-001</v>
      </c>
      <c r="K1601" s="44">
        <v>8.7879323885465216e-001</v>
      </c>
      <c r="L1601" s="44">
        <v>8.7879323885465216e-001</v>
      </c>
      <c r="M1601" s="44">
        <v>8.7879323885465216e-001</v>
      </c>
      <c r="N1601" s="44">
        <v>8.7879323885465216e-001</v>
      </c>
      <c r="O1601" s="44">
        <v>8.7978377919440752e-001</v>
      </c>
      <c r="P1601" s="44">
        <v>8.8490157094981056e-001</v>
      </c>
      <c r="Q1601" s="44">
        <v>9.3514555046920944e-001</v>
      </c>
    </row>
    <row r="1602" spans="1:17" x14ac:dyDescent="0.25">
      <c r="A1602" t="s">
        <v>102</v>
      </c>
      <c r="B1602" t="s">
        <v>45</v>
      </c>
      <c r="C1602" t="s">
        <v>254</v>
      </c>
      <c r="D1602" t="s">
        <v>246</v>
      </c>
      <c r="E1602" t="s">
        <v>33</v>
      </c>
      <c r="F1602" t="s">
        <v>28</v>
      </c>
      <c r="G1602" t="s">
        <v>30</v>
      </c>
      <c r="H1602" s="44">
        <v>6.2939016838674624e+001</v>
      </c>
      <c r="I1602" s="44">
        <v>4.7966885141609456e+001</v>
      </c>
      <c r="J1602" s="44">
        <v>5.1456492976721488e+001</v>
      </c>
      <c r="K1602" s="44">
        <v>6.9874985910503528e+001</v>
      </c>
      <c r="L1602" s="44">
        <v>8.7490365468120144e+001</v>
      </c>
      <c r="M1602" s="44">
        <v>1.0623655056921564e+002</v>
      </c>
      <c r="N1602" s="44">
        <v>1.2566306243928098e+002</v>
      </c>
      <c r="O1602" s="44">
        <v>1.4558299020475124e+002</v>
      </c>
      <c r="P1602" s="44">
        <v>1.6289974760666084e+002</v>
      </c>
      <c r="Q1602" s="44">
        <v>1.7190008499112256e+002</v>
      </c>
    </row>
    <row r="1603" spans="1:17" x14ac:dyDescent="0.25">
      <c r="A1603" t="s">
        <v>102</v>
      </c>
      <c r="B1603" t="s">
        <v>45</v>
      </c>
      <c r="C1603" t="s">
        <v>254</v>
      </c>
      <c r="D1603" t="s">
        <v>246</v>
      </c>
      <c r="E1603" t="s">
        <v>33</v>
      </c>
      <c r="F1603" t="s">
        <v>28</v>
      </c>
      <c r="G1603" t="s">
        <v>31</v>
      </c>
      <c r="H1603" s="44">
        <v>5.6738699999999992e+002</v>
      </c>
      <c r="I1603" s="44">
        <v>4.35283e+002</v>
      </c>
      <c r="J1603" s="44">
        <v>3.80846e+002</v>
      </c>
      <c r="K1603" s="44">
        <v>3.29942e+002</v>
      </c>
      <c r="L1603" s="44">
        <v>2.89779e+002</v>
      </c>
      <c r="M1603" s="44">
        <v>2.64105e+002</v>
      </c>
      <c r="N1603" s="44">
        <v>2.3183e+002</v>
      </c>
      <c r="O1603" s="44">
        <v>2.1891199999999996e+002</v>
      </c>
      <c r="P1603" s="44">
        <v>2.03139e+002</v>
      </c>
      <c r="Q1603" s="44">
        <v>1.89347e+002</v>
      </c>
    </row>
    <row r="1604" spans="1:17" x14ac:dyDescent="0.25">
      <c r="A1604" t="s">
        <v>102</v>
      </c>
      <c r="B1604" t="s">
        <v>45</v>
      </c>
      <c r="C1604" t="s">
        <v>255</v>
      </c>
      <c r="D1604" t="s">
        <v>246</v>
      </c>
      <c r="E1604" t="s">
        <v>34</v>
      </c>
      <c r="F1604" t="s">
        <v>28</v>
      </c>
      <c r="G1604" t="s">
        <v>29</v>
      </c>
      <c r="H1604" s="44">
        <v>1.9897700056565856e-001</v>
      </c>
      <c r="I1604" s="44">
        <v>2.5941019067907112e-001</v>
      </c>
      <c r="J1604" s="44">
        <v>2.5941019067907112e-001</v>
      </c>
      <c r="K1604" s="44">
        <v>2.5941019067907112e-001</v>
      </c>
      <c r="L1604" s="44">
        <v>2.5941019067907112e-001</v>
      </c>
      <c r="M1604" s="44">
        <v>2.5941019067907112e-001</v>
      </c>
      <c r="N1604" s="44">
        <v>2.7288971263745304e-001</v>
      </c>
      <c r="O1604" s="44">
        <v>2.7288971263745304e-001</v>
      </c>
      <c r="P1604" s="44">
        <v>2.7288971263745304e-001</v>
      </c>
      <c r="Q1604" s="44">
        <v>2.7288971263745304e-001</v>
      </c>
    </row>
    <row r="1605" spans="1:17" x14ac:dyDescent="0.25">
      <c r="A1605" t="s">
        <v>102</v>
      </c>
      <c r="B1605" t="s">
        <v>45</v>
      </c>
      <c r="C1605" t="s">
        <v>255</v>
      </c>
      <c r="D1605" t="s">
        <v>246</v>
      </c>
      <c r="E1605" t="s">
        <v>34</v>
      </c>
      <c r="F1605" t="s">
        <v>28</v>
      </c>
      <c r="G1605" t="s">
        <v>30</v>
      </c>
      <c r="H1605" s="44">
        <v>1.9920043388496404e+002</v>
      </c>
      <c r="I1605" s="44">
        <v>3.0473343395852928e+002</v>
      </c>
      <c r="J1605" s="44">
        <v>4.5586366110753712e+002</v>
      </c>
      <c r="K1605" s="44">
        <v>6.1546905775226408e+002</v>
      </c>
      <c r="L1605" s="44">
        <v>7.7331635695551056e+002</v>
      </c>
      <c r="M1605" s="44">
        <v>9.4175616123125616e+002</v>
      </c>
      <c r="N1605" s="44">
        <v>1.0509387495883712e+003</v>
      </c>
      <c r="O1605" s="44">
        <v>1.1990662899280236e+003</v>
      </c>
      <c r="P1605" s="44">
        <v>1.3582518405701648e+003</v>
      </c>
      <c r="Q1605" s="44">
        <v>1.5160462965140896e+003</v>
      </c>
    </row>
    <row r="1606" spans="1:17" x14ac:dyDescent="0.25">
      <c r="A1606" t="s">
        <v>102</v>
      </c>
      <c r="B1606" t="s">
        <v>45</v>
      </c>
      <c r="C1606" t="s">
        <v>255</v>
      </c>
      <c r="D1606" t="s">
        <v>246</v>
      </c>
      <c r="E1606" t="s">
        <v>34</v>
      </c>
      <c r="F1606" t="s">
        <v>28</v>
      </c>
      <c r="G1606" t="s">
        <v>31</v>
      </c>
      <c r="H1606" s="44">
        <v>4.72375e+002</v>
      </c>
      <c r="I1606" s="44">
        <v>3.57021e+002</v>
      </c>
      <c r="J1606" s="44">
        <v>2.9637799999999992e+002</v>
      </c>
      <c r="K1606" s="44">
        <v>2.5463999999999996e+002</v>
      </c>
      <c r="L1606" s="44">
        <v>2.24695e+002</v>
      </c>
      <c r="M1606" s="44">
        <v>2.00865e+002</v>
      </c>
      <c r="N1606" s="44">
        <v>1.84088e+002</v>
      </c>
      <c r="O1606" s="44">
        <v>1.7147408e+002</v>
      </c>
      <c r="P1606" s="44">
        <v>1.5897e+002</v>
      </c>
      <c r="Q1606" s="44">
        <v>1.47499e+002</v>
      </c>
    </row>
    <row r="1607" spans="1:17" x14ac:dyDescent="0.25">
      <c r="A1607" t="s">
        <v>102</v>
      </c>
      <c r="B1607" t="s">
        <v>45</v>
      </c>
      <c r="C1607" t="s">
        <v>256</v>
      </c>
      <c r="D1607" t="s">
        <v>246</v>
      </c>
      <c r="E1607" t="s">
        <v>35</v>
      </c>
      <c r="F1607" t="s">
        <v>28</v>
      </c>
      <c r="G1607" t="s">
        <v>29</v>
      </c>
      <c r="H1607" s="44">
        <v>4.3112109590707696e-002</v>
      </c>
      <c r="I1607" s="44">
        <v>4.3112109590707696e-002</v>
      </c>
      <c r="J1607" s="44">
        <v>1.556536850769273e-001</v>
      </c>
      <c r="K1607" s="44">
        <v>2.0420613435601776e-001</v>
      </c>
      <c r="L1607" s="44">
        <v>2.2008412153936936e-001</v>
      </c>
      <c r="M1607" s="44">
        <v>2.6668109007076312e-001</v>
      </c>
      <c r="N1607" s="44">
        <v>2.928630117588524e-001</v>
      </c>
      <c r="O1607" s="44">
        <v>3.516990229626236e-001</v>
      </c>
      <c r="P1607" s="44">
        <v>4.4697784969713008e-001</v>
      </c>
      <c r="Q1607" s="44">
        <v>5.1653758532990608e-001</v>
      </c>
    </row>
    <row r="1608" spans="1:17" x14ac:dyDescent="0.25">
      <c r="A1608" t="s">
        <v>102</v>
      </c>
      <c r="B1608" t="s">
        <v>45</v>
      </c>
      <c r="C1608" t="s">
        <v>256</v>
      </c>
      <c r="D1608" t="s">
        <v>246</v>
      </c>
      <c r="E1608" t="s">
        <v>35</v>
      </c>
      <c r="F1608" t="s">
        <v>28</v>
      </c>
      <c r="G1608" t="s">
        <v>30</v>
      </c>
      <c r="H1608" s="44">
        <v>0.e+000</v>
      </c>
      <c r="I1608" s="44">
        <v>0.e+000</v>
      </c>
      <c r="J1608" s="44">
        <v>0.e+000</v>
      </c>
      <c r="K1608" s="44">
        <v>5.044444506895012e-002</v>
      </c>
      <c r="L1608" s="44">
        <v>7.17357009686966e-002</v>
      </c>
      <c r="M1608" s="44">
        <v>9.8904244010139824e-002</v>
      </c>
      <c r="N1608" s="44">
        <v>2.4493949933865672e-001</v>
      </c>
      <c r="O1608" s="44">
        <v>2.3088680898557392e-001</v>
      </c>
      <c r="P1608" s="44">
        <v>2.1490070306441596e-001</v>
      </c>
      <c r="Q1608" s="44">
        <v>2.3693889420627904e-001</v>
      </c>
    </row>
    <row r="1609" spans="1:17" x14ac:dyDescent="0.25">
      <c r="A1609" t="s">
        <v>102</v>
      </c>
      <c r="B1609" t="s">
        <v>45</v>
      </c>
      <c r="C1609" t="s">
        <v>256</v>
      </c>
      <c r="D1609" t="s">
        <v>246</v>
      </c>
      <c r="E1609" t="s">
        <v>35</v>
      </c>
      <c r="F1609" t="s">
        <v>28</v>
      </c>
      <c r="G1609" t="s">
        <v>31</v>
      </c>
      <c r="H1609" s="44">
        <v>9.7342200000000016e+002</v>
      </c>
      <c r="I1609" s="44">
        <v>9.7342200000000016e+002</v>
      </c>
      <c r="J1609" s="44">
        <v>9.70058e+002</v>
      </c>
      <c r="K1609" s="44">
        <v>9.63233e+002</v>
      </c>
      <c r="L1609" s="44">
        <v>9.51849e+002</v>
      </c>
      <c r="M1609" s="44">
        <v>9.31958e+002</v>
      </c>
      <c r="N1609" s="44">
        <v>9.06395e+002</v>
      </c>
      <c r="O1609" s="44">
        <v>8.68074e+002</v>
      </c>
      <c r="P1609" s="44">
        <v>8.11095e+002</v>
      </c>
      <c r="Q1609" s="44">
        <v>7.8265e+002</v>
      </c>
    </row>
    <row r="1610" spans="1:17" x14ac:dyDescent="0.25">
      <c r="A1610" t="s">
        <v>102</v>
      </c>
      <c r="B1610" t="s">
        <v>45</v>
      </c>
      <c r="C1610" t="s">
        <v>257</v>
      </c>
      <c r="D1610" t="s">
        <v>247</v>
      </c>
      <c r="E1610" t="s">
        <v>33</v>
      </c>
      <c r="F1610" t="s">
        <v>28</v>
      </c>
      <c r="G1610" t="s">
        <v>29</v>
      </c>
      <c r="H1610" s="44">
        <v>6.032230318205156e-001</v>
      </c>
      <c r="I1610" s="44">
        <v>6.0366886128849216e-001</v>
      </c>
      <c r="J1610" s="44">
        <v>6.0366886128849216e-001</v>
      </c>
      <c r="K1610" s="44">
        <v>6.094038494447396e-001</v>
      </c>
      <c r="L1610" s="44">
        <v>8.631618766268272e-001</v>
      </c>
      <c r="M1610" s="44">
        <v>8.631618766268272e-001</v>
      </c>
      <c r="N1610" s="44">
        <v>8.6766520458618912e-001</v>
      </c>
      <c r="O1610" s="44">
        <v>8.6766520458618912e-001</v>
      </c>
      <c r="P1610" s="44">
        <v>8.9541020814381808e-001</v>
      </c>
      <c r="Q1610" s="44">
        <v>8.9778571364238144e-001</v>
      </c>
    </row>
    <row r="1611" spans="1:17" x14ac:dyDescent="0.25">
      <c r="A1611" t="s">
        <v>102</v>
      </c>
      <c r="B1611" t="s">
        <v>45</v>
      </c>
      <c r="C1611" t="s">
        <v>257</v>
      </c>
      <c r="D1611" t="s">
        <v>247</v>
      </c>
      <c r="E1611" t="s">
        <v>33</v>
      </c>
      <c r="F1611" t="s">
        <v>28</v>
      </c>
      <c r="G1611" t="s">
        <v>30</v>
      </c>
      <c r="H1611" s="44">
        <v>9.615580942213728e+000</v>
      </c>
      <c r="I1611" s="44">
        <v>2.2085266077083472e+001</v>
      </c>
      <c r="J1611" s="44">
        <v>3.7168860197165968e+001</v>
      </c>
      <c r="K1611" s="44">
        <v>4.927844305846012e+001</v>
      </c>
      <c r="L1611" s="44">
        <v>4.4752491887182256e+001</v>
      </c>
      <c r="M1611" s="44">
        <v>5.499248129617264e+001</v>
      </c>
      <c r="N1611" s="44">
        <v>6.54181075869872e+001</v>
      </c>
      <c r="O1611" s="44">
        <v>7.5728456262456384e+001</v>
      </c>
      <c r="P1611" s="44">
        <v>8.345301207546032e+001</v>
      </c>
      <c r="Q1611" s="44">
        <v>9.3494275445737744e+001</v>
      </c>
    </row>
    <row r="1612" spans="1:17" x14ac:dyDescent="0.25">
      <c r="A1612" t="s">
        <v>102</v>
      </c>
      <c r="B1612" t="s">
        <v>45</v>
      </c>
      <c r="C1612" t="s">
        <v>257</v>
      </c>
      <c r="D1612" t="s">
        <v>247</v>
      </c>
      <c r="E1612" t="s">
        <v>33</v>
      </c>
      <c r="F1612" t="s">
        <v>28</v>
      </c>
      <c r="G1612" t="s">
        <v>31</v>
      </c>
      <c r="H1612" s="44">
        <v>5.66361e+002</v>
      </c>
      <c r="I1612" s="44">
        <v>4.64108e+002</v>
      </c>
      <c r="J1612" s="44">
        <v>3.84458e+002</v>
      </c>
      <c r="K1612" s="44">
        <v>3.27065e+002</v>
      </c>
      <c r="L1612" s="44">
        <v>2.94319e+002</v>
      </c>
      <c r="M1612" s="44">
        <v>2.5715e+002</v>
      </c>
      <c r="N1612" s="44">
        <v>2.36525e+002</v>
      </c>
      <c r="O1612" s="44">
        <v>2.13365e+002</v>
      </c>
      <c r="P1612" s="44">
        <v>1.9571e+002</v>
      </c>
      <c r="Q1612" s="44">
        <v>1.83329e+002</v>
      </c>
    </row>
    <row r="1613" spans="1:17" x14ac:dyDescent="0.25">
      <c r="A1613" t="s">
        <v>102</v>
      </c>
      <c r="B1613" t="s">
        <v>45</v>
      </c>
      <c r="C1613" t="s">
        <v>258</v>
      </c>
      <c r="D1613" t="s">
        <v>247</v>
      </c>
      <c r="E1613" t="s">
        <v>34</v>
      </c>
      <c r="F1613" t="s">
        <v>28</v>
      </c>
      <c r="G1613" t="s">
        <v>29</v>
      </c>
      <c r="H1613" s="44">
        <v>5.308859553542176e-001</v>
      </c>
      <c r="I1613" s="44">
        <v>6.52929405110646e-001</v>
      </c>
      <c r="J1613" s="44">
        <v>6.52929405110646e-001</v>
      </c>
      <c r="K1613" s="44">
        <v>6.5323146264879312e-001</v>
      </c>
      <c r="L1613" s="44">
        <v>6.5323146264879312e-001</v>
      </c>
      <c r="M1613" s="44">
        <v>6.5323146264879312e-001</v>
      </c>
      <c r="N1613" s="44">
        <v>6.9808548152052392e-001</v>
      </c>
      <c r="O1613" s="44">
        <v>8.1923496300748608e-001</v>
      </c>
      <c r="P1613" s="44">
        <v>8.3036837671151616e-001</v>
      </c>
      <c r="Q1613" s="44">
        <v>8.3036837671151616e-001</v>
      </c>
    </row>
    <row r="1614" spans="1:17" x14ac:dyDescent="0.25">
      <c r="A1614" t="s">
        <v>102</v>
      </c>
      <c r="B1614" t="s">
        <v>45</v>
      </c>
      <c r="C1614" t="s">
        <v>258</v>
      </c>
      <c r="D1614" t="s">
        <v>247</v>
      </c>
      <c r="E1614" t="s">
        <v>34</v>
      </c>
      <c r="F1614" t="s">
        <v>28</v>
      </c>
      <c r="G1614" t="s">
        <v>30</v>
      </c>
      <c r="H1614" s="44">
        <v>3.6347707458088848e+001</v>
      </c>
      <c r="I1614" s="44">
        <v>6.154757615689792e+001</v>
      </c>
      <c r="J1614" s="44">
        <v>9.5166310356590432e+001</v>
      </c>
      <c r="K1614" s="44">
        <v>1.291805820231857e+002</v>
      </c>
      <c r="L1614" s="44">
        <v>1.63649388364207e+002</v>
      </c>
      <c r="M1614" s="44">
        <v>1.9764715223869444e+002</v>
      </c>
      <c r="N1614" s="44">
        <v>2.169077137574902e+002</v>
      </c>
      <c r="O1614" s="44">
        <v>2.1234485635330316e+002</v>
      </c>
      <c r="P1614" s="44">
        <v>2.3640811853539344e+002</v>
      </c>
      <c r="Q1614" s="44">
        <v>2.6283907699656444e+002</v>
      </c>
    </row>
    <row r="1615" spans="1:17" x14ac:dyDescent="0.25">
      <c r="A1615" t="s">
        <v>102</v>
      </c>
      <c r="B1615" t="s">
        <v>45</v>
      </c>
      <c r="C1615" t="s">
        <v>258</v>
      </c>
      <c r="D1615" t="s">
        <v>247</v>
      </c>
      <c r="E1615" t="s">
        <v>34</v>
      </c>
      <c r="F1615" t="s">
        <v>28</v>
      </c>
      <c r="G1615" t="s">
        <v>31</v>
      </c>
      <c r="H1615" s="44">
        <v>4.91175e+002</v>
      </c>
      <c r="I1615" s="44">
        <v>3.74613e+002</v>
      </c>
      <c r="J1615" s="44">
        <v>3.13152e+002</v>
      </c>
      <c r="K1615" s="44">
        <v>2.7104399999999996e+002</v>
      </c>
      <c r="L1615" s="44">
        <v>2.33684e+002</v>
      </c>
      <c r="M1615" s="44">
        <v>2.06933e+002</v>
      </c>
      <c r="N1615" s="44">
        <v>1.8656e+002</v>
      </c>
      <c r="O1615" s="44">
        <v>1.72479e+002</v>
      </c>
      <c r="P1615" s="44">
        <v>1.5740100000000004e+002</v>
      </c>
      <c r="Q1615" s="44">
        <v>1.47127e+002</v>
      </c>
    </row>
    <row r="1616" spans="1:17" x14ac:dyDescent="0.25">
      <c r="A1616" t="s">
        <v>102</v>
      </c>
      <c r="B1616" t="s">
        <v>45</v>
      </c>
      <c r="C1616" t="s">
        <v>259</v>
      </c>
      <c r="D1616" t="s">
        <v>247</v>
      </c>
      <c r="E1616" t="s">
        <v>35</v>
      </c>
      <c r="F1616" t="s">
        <v>28</v>
      </c>
      <c r="G1616" t="s">
        <v>29</v>
      </c>
      <c r="H1616" s="44">
        <v>1.012558308265257e-002</v>
      </c>
      <c r="I1616" s="44">
        <v>7.6060131103500304e-002</v>
      </c>
      <c r="J1616" s="44">
        <v>1.3687261186915472e-001</v>
      </c>
      <c r="K1616" s="44">
        <v>1.9071579459351196e-001</v>
      </c>
      <c r="L1616" s="44">
        <v>2.380718079789658e-001</v>
      </c>
      <c r="M1616" s="44">
        <v>2.8032805586295872e-001</v>
      </c>
      <c r="N1616" s="44">
        <v>3.092396385795396e-001</v>
      </c>
      <c r="O1616" s="44">
        <v>3.26283753869336e-001</v>
      </c>
      <c r="P1616" s="44">
        <v>4.148627983639024e-001</v>
      </c>
      <c r="Q1616" s="44">
        <v>4.2874153184437344e-001</v>
      </c>
    </row>
    <row r="1617" spans="1:17" x14ac:dyDescent="0.25">
      <c r="A1617" t="s">
        <v>102</v>
      </c>
      <c r="B1617" t="s">
        <v>45</v>
      </c>
      <c r="C1617" t="s">
        <v>259</v>
      </c>
      <c r="D1617" t="s">
        <v>247</v>
      </c>
      <c r="E1617" t="s">
        <v>35</v>
      </c>
      <c r="F1617" t="s">
        <v>28</v>
      </c>
      <c r="G1617" t="s">
        <v>30</v>
      </c>
      <c r="H1617" s="44">
        <v>5.0895496435402544e-001</v>
      </c>
      <c r="I1617" s="44">
        <v>3.561408652844544e-001</v>
      </c>
      <c r="J1617" s="44">
        <v>2.244106895923334e-001</v>
      </c>
      <c r="K1617" s="44">
        <v>4.8478432796550976e-001</v>
      </c>
      <c r="L1617" s="44">
        <v>6.0795240243460504e-001</v>
      </c>
      <c r="M1617" s="44">
        <v>7.4878546387899984e-001</v>
      </c>
      <c r="N1617" s="44">
        <v>8.496405485525152e-001</v>
      </c>
      <c r="O1617" s="44">
        <v>1.0215493865965894e+000</v>
      </c>
      <c r="P1617" s="44">
        <v>9.2361634239208448e-001</v>
      </c>
      <c r="Q1617" s="44">
        <v>1.0730698865965764e+000</v>
      </c>
    </row>
    <row r="1618" spans="1:17" x14ac:dyDescent="0.25">
      <c r="A1618" t="s">
        <v>102</v>
      </c>
      <c r="B1618" t="s">
        <v>45</v>
      </c>
      <c r="C1618" t="s">
        <v>259</v>
      </c>
      <c r="D1618" t="s">
        <v>247</v>
      </c>
      <c r="E1618" t="s">
        <v>35</v>
      </c>
      <c r="F1618" t="s">
        <v>28</v>
      </c>
      <c r="G1618" t="s">
        <v>31</v>
      </c>
      <c r="H1618" s="44">
        <v>9.65882e+002</v>
      </c>
      <c r="I1618" s="44">
        <v>9.23954e+002</v>
      </c>
      <c r="J1618" s="44">
        <v>8.99317e+002</v>
      </c>
      <c r="K1618" s="44">
        <v>8.53351e+002</v>
      </c>
      <c r="L1618" s="44">
        <v>8.22725e+002</v>
      </c>
      <c r="M1618" s="44">
        <v>7.9121299999999984e+002</v>
      </c>
      <c r="N1618" s="44">
        <v>7.47225e+002</v>
      </c>
      <c r="O1618" s="44">
        <v>7.19925e+002</v>
      </c>
      <c r="P1618" s="44">
        <v>6.92759e+002</v>
      </c>
      <c r="Q1618" s="44">
        <v>6.4757000000000016e+002</v>
      </c>
    </row>
    <row r="1619" spans="1:17" x14ac:dyDescent="0.25">
      <c r="A1619" t="s">
        <v>102</v>
      </c>
      <c r="B1619" t="s">
        <v>45</v>
      </c>
      <c r="C1619" t="s">
        <v>248</v>
      </c>
      <c r="D1619" t="s">
        <v>244</v>
      </c>
      <c r="E1619" t="s">
        <v>33</v>
      </c>
      <c r="F1619" t="s">
        <v>28</v>
      </c>
      <c r="G1619" t="s">
        <v>29</v>
      </c>
      <c r="H1619" s="44">
        <v>3.3878512624839756e-001</v>
      </c>
      <c r="I1619" s="44">
        <v>4.1319170016525536e-001</v>
      </c>
      <c r="J1619" s="44">
        <v>4.5214208191681264e-001</v>
      </c>
      <c r="K1619" s="44">
        <v>4.6497679994252e-001</v>
      </c>
      <c r="L1619" s="44">
        <v>5.4127416909003592e-001</v>
      </c>
      <c r="M1619" s="44">
        <v>5.522369998373916e-001</v>
      </c>
      <c r="N1619" s="44">
        <v>5.522369998373916e-001</v>
      </c>
      <c r="O1619" s="44">
        <v>6.8837425644477552e-001</v>
      </c>
      <c r="P1619" s="44">
        <v>6.8837425644477552e-001</v>
      </c>
      <c r="Q1619" s="44">
        <v>6.8837425644477552e-001</v>
      </c>
    </row>
    <row r="1620" spans="1:17" x14ac:dyDescent="0.25">
      <c r="A1620" t="s">
        <v>102</v>
      </c>
      <c r="B1620" t="s">
        <v>45</v>
      </c>
      <c r="C1620" t="s">
        <v>248</v>
      </c>
      <c r="D1620" t="s">
        <v>244</v>
      </c>
      <c r="E1620" t="s">
        <v>33</v>
      </c>
      <c r="F1620" t="s">
        <v>28</v>
      </c>
      <c r="G1620" t="s">
        <v>30</v>
      </c>
      <c r="H1620" s="44">
        <v>6.249454167968924e+001</v>
      </c>
      <c r="I1620" s="44">
        <v>1.2480330667008348e+002</v>
      </c>
      <c r="J1620" s="44">
        <v>1.7479697484192564e+002</v>
      </c>
      <c r="K1620" s="44">
        <v>2.3221390230810524e+002</v>
      </c>
      <c r="L1620" s="44">
        <v>2.4978680816577472e+002</v>
      </c>
      <c r="M1620" s="44">
        <v>2.9808580252408696e+002</v>
      </c>
      <c r="N1620" s="44">
        <v>3.5122154923887072e+002</v>
      </c>
      <c r="O1620" s="44">
        <v>3.2575245147857804e+002</v>
      </c>
      <c r="P1620" s="44">
        <v>3.6938724571918272e+002</v>
      </c>
      <c r="Q1620" s="44">
        <v>4.1535936615888336e+002</v>
      </c>
    </row>
    <row r="1621" spans="1:17" x14ac:dyDescent="0.25">
      <c r="A1621" t="s">
        <v>102</v>
      </c>
      <c r="B1621" t="s">
        <v>45</v>
      </c>
      <c r="C1621" t="s">
        <v>248</v>
      </c>
      <c r="D1621" t="s">
        <v>244</v>
      </c>
      <c r="E1621" t="s">
        <v>33</v>
      </c>
      <c r="F1621" t="s">
        <v>28</v>
      </c>
      <c r="G1621" t="s">
        <v>31</v>
      </c>
      <c r="H1621" s="44">
        <v>5.52066e+002</v>
      </c>
      <c r="I1621" s="44">
        <v>4.41355e+002</v>
      </c>
      <c r="J1621" s="44">
        <v>3.93028e+002</v>
      </c>
      <c r="K1621" s="44">
        <v>3.3772399999999992e+002</v>
      </c>
      <c r="L1621" s="44">
        <v>2.9979500000000008e+002</v>
      </c>
      <c r="M1621" s="44">
        <v>2.6892000000000004e+002</v>
      </c>
      <c r="N1621" s="44">
        <v>2.42165e+002</v>
      </c>
      <c r="O1621" s="44">
        <v>2.14371e+002</v>
      </c>
      <c r="P1621" s="44">
        <v>1.95552e+002</v>
      </c>
      <c r="Q1621" s="44">
        <v>1.8233600000000004e+002</v>
      </c>
    </row>
    <row r="1622" spans="1:17" x14ac:dyDescent="0.25">
      <c r="A1622" t="s">
        <v>102</v>
      </c>
      <c r="B1622" t="s">
        <v>45</v>
      </c>
      <c r="C1622" t="s">
        <v>249</v>
      </c>
      <c r="D1622" t="s">
        <v>244</v>
      </c>
      <c r="E1622" t="s">
        <v>34</v>
      </c>
      <c r="F1622" t="s">
        <v>28</v>
      </c>
      <c r="G1622" t="s">
        <v>29</v>
      </c>
      <c r="H1622" s="44">
        <v>3.9964332616238376e-001</v>
      </c>
      <c r="I1622" s="44">
        <v>5.642992312946376e-001</v>
      </c>
      <c r="J1622" s="44">
        <v>5.7155534661577184e-001</v>
      </c>
      <c r="K1622" s="44">
        <v>6.1560984583309904e-001</v>
      </c>
      <c r="L1622" s="44">
        <v>6.6759497250000408e-001</v>
      </c>
      <c r="M1622" s="44">
        <v>6.6759497250000408e-001</v>
      </c>
      <c r="N1622" s="44">
        <v>6.6759497250000408e-001</v>
      </c>
      <c r="O1622" s="44">
        <v>7.1051847158277008e-001</v>
      </c>
      <c r="P1622" s="44">
        <v>7.1051847158277008e-001</v>
      </c>
      <c r="Q1622" s="44">
        <v>7.1051847158277008e-001</v>
      </c>
    </row>
    <row r="1623" spans="1:17" x14ac:dyDescent="0.25">
      <c r="A1623" t="s">
        <v>102</v>
      </c>
      <c r="B1623" t="s">
        <v>45</v>
      </c>
      <c r="C1623" t="s">
        <v>249</v>
      </c>
      <c r="D1623" t="s">
        <v>244</v>
      </c>
      <c r="E1623" t="s">
        <v>34</v>
      </c>
      <c r="F1623" t="s">
        <v>28</v>
      </c>
      <c r="G1623" t="s">
        <v>30</v>
      </c>
      <c r="H1623" s="44">
        <v>1.4870885277482982e+002</v>
      </c>
      <c r="I1623" s="44">
        <v>2.1610947343002452e+002</v>
      </c>
      <c r="J1623" s="44">
        <v>3.2478635097077976e+002</v>
      </c>
      <c r="K1623" s="44">
        <v>4.0499424490688088e+002</v>
      </c>
      <c r="L1623" s="44">
        <v>4.6760557892937424e+002</v>
      </c>
      <c r="M1623" s="44">
        <v>5.5997456491954112e+002</v>
      </c>
      <c r="N1623" s="44">
        <v>6.5801032048354448e+002</v>
      </c>
      <c r="O1623" s="44">
        <v>7.0989875077612016e+002</v>
      </c>
      <c r="P1623" s="44">
        <v>7.9835978894325392e+002</v>
      </c>
      <c r="Q1623" s="44">
        <v>8.8929521094886848e+002</v>
      </c>
    </row>
    <row r="1624" spans="1:17" x14ac:dyDescent="0.25">
      <c r="A1624" t="s">
        <v>102</v>
      </c>
      <c r="B1624" t="s">
        <v>45</v>
      </c>
      <c r="C1624" t="s">
        <v>249</v>
      </c>
      <c r="D1624" t="s">
        <v>244</v>
      </c>
      <c r="E1624" t="s">
        <v>34</v>
      </c>
      <c r="F1624" t="s">
        <v>28</v>
      </c>
      <c r="G1624" t="s">
        <v>31</v>
      </c>
      <c r="H1624" s="44">
        <v>4.527e+002</v>
      </c>
      <c r="I1624" s="44">
        <v>3.4857299999999992e+002</v>
      </c>
      <c r="J1624" s="44">
        <v>2.86507e+002</v>
      </c>
      <c r="K1624" s="44">
        <v>2.47166e+002</v>
      </c>
      <c r="L1624" s="44">
        <v>2.19073e+002</v>
      </c>
      <c r="M1624" s="44">
        <v>1.94245e+002</v>
      </c>
      <c r="N1624" s="44">
        <v>1.74697e+002</v>
      </c>
      <c r="O1624" s="44">
        <v>1.58446e+002</v>
      </c>
      <c r="P1624" s="44">
        <v>1.46169e+002</v>
      </c>
      <c r="Q1624" s="44">
        <v>1.34861e+002</v>
      </c>
    </row>
    <row r="1625" spans="1:17" x14ac:dyDescent="0.25">
      <c r="A1625" t="s">
        <v>102</v>
      </c>
      <c r="B1625" t="s">
        <v>45</v>
      </c>
      <c r="C1625" t="s">
        <v>250</v>
      </c>
      <c r="D1625" t="s">
        <v>244</v>
      </c>
      <c r="E1625" t="s">
        <v>35</v>
      </c>
      <c r="F1625" t="s">
        <v>28</v>
      </c>
      <c r="G1625" t="s">
        <v>29</v>
      </c>
      <c r="H1625" s="44">
        <v>5.214119530763644e-002</v>
      </c>
      <c r="I1625" s="44">
        <v>6.4949423542116368e-002</v>
      </c>
      <c r="J1625" s="44">
        <v>9.5357431216700496e-002</v>
      </c>
      <c r="K1625" s="44">
        <v>1.0131962175263936e-001</v>
      </c>
      <c r="L1625" s="44">
        <v>1.130199062540064e-001</v>
      </c>
      <c r="M1625" s="44">
        <v>1.9018982699632232e-001</v>
      </c>
      <c r="N1625" s="44">
        <v>2.2467497758431452e-001</v>
      </c>
      <c r="O1625" s="44">
        <v>2.3571518997770696e-001</v>
      </c>
      <c r="P1625" s="44">
        <v>2.8734839019006808e-001</v>
      </c>
      <c r="Q1625" s="44">
        <v>3.1846952009333608e-001</v>
      </c>
    </row>
    <row r="1626" spans="1:17" x14ac:dyDescent="0.25">
      <c r="A1626" t="s">
        <v>102</v>
      </c>
      <c r="B1626" t="s">
        <v>45</v>
      </c>
      <c r="C1626" t="s">
        <v>250</v>
      </c>
      <c r="D1626" t="s">
        <v>244</v>
      </c>
      <c r="E1626" t="s">
        <v>35</v>
      </c>
      <c r="F1626" t="s">
        <v>28</v>
      </c>
      <c r="G1626" t="s">
        <v>30</v>
      </c>
      <c r="H1626" s="44">
        <v>5.5783638460162912e-001</v>
      </c>
      <c r="I1626" s="44">
        <v>1.8235532894411168e+000</v>
      </c>
      <c r="J1626" s="44">
        <v>1.9855725301513552e+000</v>
      </c>
      <c r="K1626" s="44">
        <v>1.8935490319898704e+000</v>
      </c>
      <c r="L1626" s="44">
        <v>2.1569631488214112e+000</v>
      </c>
      <c r="M1626" s="44">
        <v>1.4536625525534156e+000</v>
      </c>
      <c r="N1626" s="44">
        <v>1.5672976063217036e+000</v>
      </c>
      <c r="O1626" s="44">
        <v>1.8671367015987456e+000</v>
      </c>
      <c r="P1626" s="44">
        <v>1.694038467993689e+000</v>
      </c>
      <c r="Q1626" s="44">
        <v>1.8684808561116576e+000</v>
      </c>
    </row>
    <row r="1627" spans="1:17" x14ac:dyDescent="0.25">
      <c r="A1627" t="s">
        <v>102</v>
      </c>
      <c r="B1627" t="s">
        <v>45</v>
      </c>
      <c r="C1627" t="s">
        <v>250</v>
      </c>
      <c r="D1627" t="s">
        <v>244</v>
      </c>
      <c r="E1627" t="s">
        <v>35</v>
      </c>
      <c r="F1627" t="s">
        <v>28</v>
      </c>
      <c r="G1627" t="s">
        <v>31</v>
      </c>
      <c r="H1627" s="44">
        <v>8.90875e+002</v>
      </c>
      <c r="I1627" s="44">
        <v>8.56116e+002</v>
      </c>
      <c r="J1627" s="44">
        <v>8.18768e+002</v>
      </c>
      <c r="K1627" s="44">
        <v>8.00866e+002</v>
      </c>
      <c r="L1627" s="44">
        <v>7.51066e+002</v>
      </c>
      <c r="M1627" s="44">
        <v>7.28667e+002</v>
      </c>
      <c r="N1627" s="44">
        <v>6.70457e+002</v>
      </c>
      <c r="O1627" s="44">
        <v>6.53636e+002</v>
      </c>
      <c r="P1627" s="44">
        <v>6.28241e+002</v>
      </c>
      <c r="Q1627" s="44">
        <v>6.1657000000000016e+002</v>
      </c>
    </row>
    <row r="1628" spans="1:17" x14ac:dyDescent="0.25">
      <c r="A1628" t="s">
        <v>102</v>
      </c>
      <c r="B1628" t="s">
        <v>45</v>
      </c>
      <c r="C1628" t="s">
        <v>268</v>
      </c>
      <c r="D1628" t="s">
        <v>265</v>
      </c>
      <c r="E1628" t="s">
        <v>33</v>
      </c>
      <c r="F1628" t="s">
        <v>28</v>
      </c>
      <c r="G1628" t="s">
        <v>29</v>
      </c>
      <c r="H1628" s="44">
        <v>7.756021020647056e-001</v>
      </c>
      <c r="I1628" s="44">
        <v>7.7919188397134112e-001</v>
      </c>
      <c r="J1628" s="44">
        <v>8.3614687886561584e-001</v>
      </c>
      <c r="K1628" s="44">
        <v>8.3614687886561584e-001</v>
      </c>
      <c r="L1628" s="44">
        <v>8.3614687886561584e-001</v>
      </c>
      <c r="M1628" s="44">
        <v>8.5709446838185792e-001</v>
      </c>
      <c r="N1628" s="44">
        <v>8.692020954231112e-001</v>
      </c>
      <c r="O1628" s="44">
        <v>8.82701136542884e-001</v>
      </c>
      <c r="P1628" s="44">
        <v>8.8304982026184448e-001</v>
      </c>
      <c r="Q1628" s="44">
        <v>8.8304982026184448e-001</v>
      </c>
    </row>
    <row r="1629" spans="1:17" x14ac:dyDescent="0.25">
      <c r="A1629" t="s">
        <v>102</v>
      </c>
      <c r="B1629" t="s">
        <v>45</v>
      </c>
      <c r="C1629" t="s">
        <v>268</v>
      </c>
      <c r="D1629" t="s">
        <v>265</v>
      </c>
      <c r="E1629" t="s">
        <v>33</v>
      </c>
      <c r="F1629" t="s">
        <v>28</v>
      </c>
      <c r="G1629" t="s">
        <v>30</v>
      </c>
      <c r="H1629" s="44">
        <v>1.056938717840032e+001</v>
      </c>
      <c r="I1629" s="44">
        <v>2.511513701841118e+001</v>
      </c>
      <c r="J1629" s="44">
        <v>3.7189721832789888e+001</v>
      </c>
      <c r="K1629" s="44">
        <v>5.120918241716344e+001</v>
      </c>
      <c r="L1629" s="44">
        <v>6.6391861702761408e+001</v>
      </c>
      <c r="M1629" s="44">
        <v>7.8766857872366816e+001</v>
      </c>
      <c r="N1629" s="44">
        <v>9.0939558539800176e+001</v>
      </c>
      <c r="O1629" s="44">
        <v>1.0300311312591702e+002</v>
      </c>
      <c r="P1629" s="44">
        <v>1.165384747005622e+002</v>
      </c>
      <c r="Q1629" s="44">
        <v>1.2956673091025328e+002</v>
      </c>
    </row>
    <row r="1630" spans="1:17" x14ac:dyDescent="0.25">
      <c r="A1630" t="s">
        <v>102</v>
      </c>
      <c r="B1630" t="s">
        <v>45</v>
      </c>
      <c r="C1630" t="s">
        <v>268</v>
      </c>
      <c r="D1630" t="s">
        <v>265</v>
      </c>
      <c r="E1630" t="s">
        <v>33</v>
      </c>
      <c r="F1630" t="s">
        <v>28</v>
      </c>
      <c r="G1630" t="s">
        <v>31</v>
      </c>
      <c r="H1630" s="44">
        <v>6.18711e+002</v>
      </c>
      <c r="I1630" s="44">
        <v>4.73135e+002</v>
      </c>
      <c r="J1630" s="44">
        <v>3.95239e+002</v>
      </c>
      <c r="K1630" s="44">
        <v>3.50196e+002</v>
      </c>
      <c r="L1630" s="44">
        <v>3.13257e+002</v>
      </c>
      <c r="M1630" s="44">
        <v>2.84009e+002</v>
      </c>
      <c r="N1630" s="44">
        <v>2.58271e+002</v>
      </c>
      <c r="O1630" s="44">
        <v>2.37075e+002</v>
      </c>
      <c r="P1630" s="44">
        <v>2.1625899999999996e+002</v>
      </c>
      <c r="Q1630" s="44">
        <v>2.02608e+002</v>
      </c>
    </row>
    <row r="1631" spans="1:17" x14ac:dyDescent="0.25">
      <c r="A1631" t="s">
        <v>102</v>
      </c>
      <c r="B1631" t="s">
        <v>45</v>
      </c>
      <c r="C1631" t="s">
        <v>269</v>
      </c>
      <c r="D1631" t="s">
        <v>265</v>
      </c>
      <c r="E1631" t="s">
        <v>34</v>
      </c>
      <c r="F1631" t="s">
        <v>28</v>
      </c>
      <c r="G1631" t="s">
        <v>29</v>
      </c>
      <c r="H1631" s="44">
        <v>0.e+000</v>
      </c>
      <c r="I1631" s="44">
        <v>1.7968781188869812e-001</v>
      </c>
      <c r="J1631" s="44">
        <v>1.7968781188869812e-001</v>
      </c>
      <c r="K1631" s="44">
        <v>3.4053255618986796e-001</v>
      </c>
      <c r="L1631" s="44">
        <v>3.4053255618986796e-001</v>
      </c>
      <c r="M1631" s="44">
        <v>3.4053255618986796e-001</v>
      </c>
      <c r="N1631" s="44">
        <v>3.4053255618986796e-001</v>
      </c>
      <c r="O1631" s="44">
        <v>3.4053255618986796e-001</v>
      </c>
      <c r="P1631" s="44">
        <v>3.4053255618986796e-001</v>
      </c>
      <c r="Q1631" s="44">
        <v>3.4053255618986796e-001</v>
      </c>
    </row>
    <row r="1632" spans="1:17" x14ac:dyDescent="0.25">
      <c r="A1632" t="s">
        <v>102</v>
      </c>
      <c r="B1632" t="s">
        <v>45</v>
      </c>
      <c r="C1632" t="s">
        <v>269</v>
      </c>
      <c r="D1632" t="s">
        <v>265</v>
      </c>
      <c r="E1632" t="s">
        <v>34</v>
      </c>
      <c r="F1632" t="s">
        <v>28</v>
      </c>
      <c r="G1632" t="s">
        <v>30</v>
      </c>
      <c r="I1632" s="44">
        <v>2.045407298378138e+003</v>
      </c>
      <c r="J1632" s="44">
        <v>3.520558375916462e+003</v>
      </c>
      <c r="K1632" s="44">
        <v>2.6456903868698712e+003</v>
      </c>
      <c r="L1632" s="44">
        <v>3.4833545134818292e+003</v>
      </c>
      <c r="M1632" s="44">
        <v>4.3294981535756152e+003</v>
      </c>
      <c r="N1632" s="44">
        <v>5.265560463071512e+003</v>
      </c>
      <c r="O1632" s="44">
        <v>5.9215081770222736e+003</v>
      </c>
      <c r="P1632" s="44">
        <v>6.7584697245017584e+003</v>
      </c>
      <c r="Q1632" s="44">
        <v>7.5628944900351696e+003</v>
      </c>
    </row>
    <row r="1633" spans="1:17" x14ac:dyDescent="0.25">
      <c r="A1633" t="s">
        <v>102</v>
      </c>
      <c r="B1633" t="s">
        <v>45</v>
      </c>
      <c r="C1633" t="s">
        <v>269</v>
      </c>
      <c r="D1633" t="s">
        <v>265</v>
      </c>
      <c r="E1633" t="s">
        <v>34</v>
      </c>
      <c r="F1633" t="s">
        <v>28</v>
      </c>
      <c r="G1633" t="s">
        <v>31</v>
      </c>
      <c r="H1633" s="44">
        <v>5.91245e+002</v>
      </c>
      <c r="I1633" s="44">
        <v>4.25207e+002</v>
      </c>
      <c r="J1633" s="44">
        <v>3.53478e+002</v>
      </c>
      <c r="K1633" s="44">
        <v>3.03567e+002</v>
      </c>
      <c r="L1633" s="44">
        <v>2.70387e+002</v>
      </c>
      <c r="M1633" s="44">
        <v>2.41952e+002</v>
      </c>
      <c r="N1633" s="44">
        <v>2.1482800000000004e+002</v>
      </c>
      <c r="O1633" s="44">
        <v>2.01032e+002</v>
      </c>
      <c r="P1633" s="44">
        <v>1.82006e+002</v>
      </c>
      <c r="Q1633" s="44">
        <v>1.69542e+002</v>
      </c>
    </row>
    <row r="1634" spans="1:17" x14ac:dyDescent="0.25">
      <c r="A1634" t="s">
        <v>102</v>
      </c>
      <c r="B1634" t="s">
        <v>45</v>
      </c>
      <c r="C1634" t="s">
        <v>270</v>
      </c>
      <c r="D1634" t="s">
        <v>265</v>
      </c>
      <c r="E1634" t="s">
        <v>35</v>
      </c>
      <c r="F1634" t="s">
        <v>28</v>
      </c>
      <c r="G1634" t="s">
        <v>29</v>
      </c>
      <c r="H1634" s="44">
        <v>1.0644189872267284e-002</v>
      </c>
      <c r="I1634" s="44">
        <v>8.1267433555014848e-002</v>
      </c>
      <c r="J1634" s="44">
        <v>2.2064437896133988e-001</v>
      </c>
      <c r="K1634" s="44">
        <v>2.6805907386612124e-001</v>
      </c>
      <c r="L1634" s="44">
        <v>3.6596177106925e-001</v>
      </c>
      <c r="M1634" s="44">
        <v>4.268798656125664e-001</v>
      </c>
      <c r="N1634" s="44">
        <v>4.5420476150683248e-001</v>
      </c>
      <c r="O1634" s="44">
        <v>4.9008563295127184e-001</v>
      </c>
      <c r="P1634" s="44">
        <v>4.9432397301759936e-001</v>
      </c>
      <c r="Q1634" s="44">
        <v>5.3364108088193592e-001</v>
      </c>
    </row>
    <row r="1635" spans="1:17" x14ac:dyDescent="0.25">
      <c r="A1635" t="s">
        <v>102</v>
      </c>
      <c r="B1635" t="s">
        <v>45</v>
      </c>
      <c r="C1635" t="s">
        <v>270</v>
      </c>
      <c r="D1635" t="s">
        <v>265</v>
      </c>
      <c r="E1635" t="s">
        <v>35</v>
      </c>
      <c r="F1635" t="s">
        <v>28</v>
      </c>
      <c r="G1635" t="s">
        <v>30</v>
      </c>
      <c r="H1635" s="44">
        <v>5.4554310764734528e-001</v>
      </c>
      <c r="I1635" s="44">
        <v>4.8570549338377136e-001</v>
      </c>
      <c r="J1635" s="44">
        <v>2.1225461873813004e-001</v>
      </c>
      <c r="K1635" s="44">
        <v>2.1292521728049808e-001</v>
      </c>
      <c r="L1635" s="44">
        <v>1.7407729027354612e-001</v>
      </c>
      <c r="M1635" s="44">
        <v>1.4923550765278244e-001</v>
      </c>
      <c r="N1635" s="44">
        <v>3.6276608459647e-001</v>
      </c>
      <c r="O1635" s="44">
        <v>3.7695706909630848e-001</v>
      </c>
      <c r="P1635" s="44">
        <v>4.6868390723753528e-001</v>
      </c>
      <c r="Q1635" s="44">
        <v>6.3154838650682608e-001</v>
      </c>
    </row>
    <row r="1636" spans="1:17" x14ac:dyDescent="0.25">
      <c r="A1636" t="s">
        <v>102</v>
      </c>
      <c r="B1636" t="s">
        <v>45</v>
      </c>
      <c r="C1636" t="s">
        <v>270</v>
      </c>
      <c r="D1636" t="s">
        <v>265</v>
      </c>
      <c r="E1636" t="s">
        <v>35</v>
      </c>
      <c r="F1636" t="s">
        <v>28</v>
      </c>
      <c r="G1636" t="s">
        <v>31</v>
      </c>
      <c r="H1636" s="44">
        <v>9.64364e+002</v>
      </c>
      <c r="I1636" s="44">
        <v>9.37939e+002</v>
      </c>
      <c r="J1636" s="44">
        <v>9.07245e+002</v>
      </c>
      <c r="K1636" s="44">
        <v>8.3485599999999984e+002</v>
      </c>
      <c r="L1636" s="44">
        <v>8.1203599999999984e+002</v>
      </c>
      <c r="M1636" s="44">
        <v>7.9049e+002</v>
      </c>
      <c r="N1636" s="44">
        <v>7.5111400000000016e+002</v>
      </c>
      <c r="O1636" s="44">
        <v>7.2379799999999984e+002</v>
      </c>
      <c r="P1636" s="44">
        <v>6.74293e+002</v>
      </c>
      <c r="Q1636" s="44">
        <v>6.46843e+002</v>
      </c>
    </row>
    <row r="1637" spans="1:17" x14ac:dyDescent="0.25">
      <c r="A1637" t="s">
        <v>102</v>
      </c>
      <c r="B1637" t="s">
        <v>45</v>
      </c>
      <c r="C1637" t="s">
        <v>271</v>
      </c>
      <c r="D1637" t="s">
        <v>266</v>
      </c>
      <c r="E1637" t="s">
        <v>33</v>
      </c>
      <c r="F1637" t="s">
        <v>28</v>
      </c>
      <c r="G1637" t="s">
        <v>29</v>
      </c>
      <c r="H1637" s="44">
        <v>1.77031608584064e-002</v>
      </c>
      <c r="I1637" s="44">
        <v>9.640550241941688e-002</v>
      </c>
      <c r="J1637" s="44">
        <v>2.2585449097188576e-001</v>
      </c>
      <c r="K1637" s="44">
        <v>2.2826711811009368e-001</v>
      </c>
      <c r="L1637" s="44">
        <v>2.3278909655487716e-001</v>
      </c>
      <c r="M1637" s="44">
        <v>2.3416062755464624e-001</v>
      </c>
      <c r="N1637" s="44">
        <v>2.3416062755464624e-001</v>
      </c>
      <c r="O1637" s="44">
        <v>2.3737897257390656e-001</v>
      </c>
      <c r="P1637" s="44">
        <v>2.3737897257390656e-001</v>
      </c>
      <c r="Q1637" s="44">
        <v>2.3737897257390656e-001</v>
      </c>
    </row>
    <row r="1638" spans="1:17" x14ac:dyDescent="0.25">
      <c r="A1638" t="s">
        <v>102</v>
      </c>
      <c r="B1638" t="s">
        <v>45</v>
      </c>
      <c r="C1638" t="s">
        <v>271</v>
      </c>
      <c r="D1638" t="s">
        <v>266</v>
      </c>
      <c r="E1638" t="s">
        <v>33</v>
      </c>
      <c r="F1638" t="s">
        <v>28</v>
      </c>
      <c r="G1638" t="s">
        <v>30</v>
      </c>
      <c r="H1638" s="44">
        <v>7.005240347737152e+002</v>
      </c>
      <c r="I1638" s="44">
        <v>2.8324639637524648e+002</v>
      </c>
      <c r="J1638" s="44">
        <v>1.8411523468815136e+002</v>
      </c>
      <c r="K1638" s="44">
        <v>2.5367325348509784e+002</v>
      </c>
      <c r="L1638" s="44">
        <v>3.109907346192736e+002</v>
      </c>
      <c r="M1638" s="44">
        <v>3.8124087104444152e+002</v>
      </c>
      <c r="N1638" s="44">
        <v>4.5364325549477112e+002</v>
      </c>
      <c r="O1638" s="44">
        <v>5.171867444033408e+002</v>
      </c>
      <c r="P1638" s="44">
        <v>5.8671126673277136e+002</v>
      </c>
      <c r="Q1638" s="44">
        <v>6.5897993020861136e+002</v>
      </c>
    </row>
    <row r="1639" spans="1:17" x14ac:dyDescent="0.25">
      <c r="A1639" t="s">
        <v>102</v>
      </c>
      <c r="B1639" t="s">
        <v>45</v>
      </c>
      <c r="C1639" t="s">
        <v>271</v>
      </c>
      <c r="D1639" t="s">
        <v>266</v>
      </c>
      <c r="E1639" t="s">
        <v>33</v>
      </c>
      <c r="F1639" t="s">
        <v>28</v>
      </c>
      <c r="G1639" t="s">
        <v>31</v>
      </c>
      <c r="H1639" s="44">
        <v>5.78417e+002</v>
      </c>
      <c r="I1639" s="44">
        <v>4.44567e+002</v>
      </c>
      <c r="J1639" s="44">
        <v>3.7306052e+002</v>
      </c>
      <c r="K1639" s="44">
        <v>3.20676e+002</v>
      </c>
      <c r="L1639" s="44">
        <v>2.87007e+002</v>
      </c>
      <c r="M1639" s="44">
        <v>2.5652399999999996e+002</v>
      </c>
      <c r="N1639" s="44">
        <v>2.34279e+002</v>
      </c>
      <c r="O1639" s="44">
        <v>2.11975e+002</v>
      </c>
      <c r="P1639" s="44">
        <v>1.9422399999999996e+002</v>
      </c>
      <c r="Q1639" s="44">
        <v>1.8121100000000004e+002</v>
      </c>
    </row>
    <row r="1640" spans="1:17" x14ac:dyDescent="0.25">
      <c r="A1640" t="s">
        <v>102</v>
      </c>
      <c r="B1640" t="s">
        <v>45</v>
      </c>
      <c r="C1640" t="s">
        <v>272</v>
      </c>
      <c r="D1640" t="s">
        <v>266</v>
      </c>
      <c r="E1640" t="s">
        <v>34</v>
      </c>
      <c r="F1640" t="s">
        <v>28</v>
      </c>
      <c r="G1640" t="s">
        <v>29</v>
      </c>
      <c r="H1640" s="44">
        <v>4.5785216744536408e-001</v>
      </c>
      <c r="I1640" s="44">
        <v>4.7112201765955752e-001</v>
      </c>
      <c r="J1640" s="44">
        <v>5.0031860778979608e-001</v>
      </c>
      <c r="K1640" s="44">
        <v>5.3024511267329088e-001</v>
      </c>
      <c r="L1640" s="44">
        <v>5.5068272576445808e-001</v>
      </c>
      <c r="M1640" s="44">
        <v>5.5068272576445808e-001</v>
      </c>
      <c r="N1640" s="44">
        <v>5.5068272576445808e-001</v>
      </c>
      <c r="O1640" s="44">
        <v>7.2909432907330752e-001</v>
      </c>
      <c r="P1640" s="44">
        <v>7.2909432907330752e-001</v>
      </c>
      <c r="Q1640" s="44">
        <v>7.2909432907330752e-001</v>
      </c>
    </row>
    <row r="1641" spans="1:17" x14ac:dyDescent="0.25">
      <c r="A1641" t="s">
        <v>102</v>
      </c>
      <c r="B1641" t="s">
        <v>45</v>
      </c>
      <c r="C1641" t="s">
        <v>272</v>
      </c>
      <c r="D1641" t="s">
        <v>266</v>
      </c>
      <c r="E1641" t="s">
        <v>34</v>
      </c>
      <c r="F1641" t="s">
        <v>28</v>
      </c>
      <c r="G1641" t="s">
        <v>30</v>
      </c>
      <c r="H1641" s="44">
        <v>4.2485532499665216e+001</v>
      </c>
      <c r="I1641" s="44">
        <v>7.7688166978594704e+001</v>
      </c>
      <c r="J1641" s="44">
        <v>1.1422016257980184e+002</v>
      </c>
      <c r="K1641" s="44">
        <v>1.477390563398894e+002</v>
      </c>
      <c r="L1641" s="44">
        <v>1.8048308034483496e+002</v>
      </c>
      <c r="M1641" s="44">
        <v>2.195819208215808e+002</v>
      </c>
      <c r="N1641" s="44">
        <v>2.584408653744194e+002</v>
      </c>
      <c r="O1641" s="44">
        <v>2.1999770141639196e+002</v>
      </c>
      <c r="P1641" s="44">
        <v>2.497942737637104e+002</v>
      </c>
      <c r="Q1641" s="44">
        <v>2.7914822560558056e+002</v>
      </c>
    </row>
    <row r="1642" spans="1:17" x14ac:dyDescent="0.25">
      <c r="A1642" t="s">
        <v>102</v>
      </c>
      <c r="B1642" t="s">
        <v>45</v>
      </c>
      <c r="C1642" t="s">
        <v>272</v>
      </c>
      <c r="D1642" t="s">
        <v>266</v>
      </c>
      <c r="E1642" t="s">
        <v>34</v>
      </c>
      <c r="F1642" t="s">
        <v>28</v>
      </c>
      <c r="G1642" t="s">
        <v>31</v>
      </c>
      <c r="H1642" s="44">
        <v>5.08754e+002</v>
      </c>
      <c r="I1642" s="44">
        <v>3.92746e+002</v>
      </c>
      <c r="J1642" s="44">
        <v>3.2175599999999992e+002</v>
      </c>
      <c r="K1642" s="44">
        <v>2.81718e+002</v>
      </c>
      <c r="L1642" s="44">
        <v>2.4896e+002</v>
      </c>
      <c r="M1642" s="44">
        <v>2.1902799999999996e+002</v>
      </c>
      <c r="N1642" s="44">
        <v>1.9325899999999996e+002</v>
      </c>
      <c r="O1642" s="44">
        <v>1.79709e+002</v>
      </c>
      <c r="P1642" s="44">
        <v>1.64141e+002</v>
      </c>
      <c r="Q1642" s="44">
        <v>1.51917e+002</v>
      </c>
    </row>
    <row r="1643" spans="1:17" x14ac:dyDescent="0.25">
      <c r="A1643" t="s">
        <v>102</v>
      </c>
      <c r="B1643" t="s">
        <v>45</v>
      </c>
      <c r="C1643" t="s">
        <v>273</v>
      </c>
      <c r="D1643" t="s">
        <v>266</v>
      </c>
      <c r="E1643" t="s">
        <v>35</v>
      </c>
      <c r="F1643" t="s">
        <v>28</v>
      </c>
      <c r="G1643" t="s">
        <v>29</v>
      </c>
      <c r="H1643" s="44">
        <v>3.8091696981110992e-002</v>
      </c>
      <c r="I1643" s="44">
        <v>1.4193394579224962e-001</v>
      </c>
      <c r="J1643" s="44">
        <v>1.728735767340126e-001</v>
      </c>
      <c r="K1643" s="44">
        <v>1.9855414556554136e-001</v>
      </c>
      <c r="L1643" s="44">
        <v>2.8783447780388288e-001</v>
      </c>
      <c r="M1643" s="44">
        <v>3.2953774200811528e-001</v>
      </c>
      <c r="N1643" s="44">
        <v>3.3586412237462808e-001</v>
      </c>
      <c r="O1643" s="44">
        <v>3.3990856080338312e-001</v>
      </c>
      <c r="P1643" s="44">
        <v>3.4622751129099316e-001</v>
      </c>
      <c r="Q1643" s="44">
        <v>3.9921966889229224e-001</v>
      </c>
    </row>
    <row r="1644" spans="1:17" x14ac:dyDescent="0.25">
      <c r="A1644" t="s">
        <v>102</v>
      </c>
      <c r="B1644" t="s">
        <v>45</v>
      </c>
      <c r="C1644" t="s">
        <v>273</v>
      </c>
      <c r="D1644" t="s">
        <v>266</v>
      </c>
      <c r="E1644" t="s">
        <v>35</v>
      </c>
      <c r="F1644" t="s">
        <v>28</v>
      </c>
      <c r="G1644" t="s">
        <v>30</v>
      </c>
      <c r="H1644" s="44">
        <v>5.9656368462562672e-001</v>
      </c>
      <c r="I1644" s="44">
        <v>2.6684222025982544e-001</v>
      </c>
      <c r="J1644" s="44">
        <v>6.0551360462226408e-001</v>
      </c>
      <c r="K1644" s="44">
        <v>8.7018055921619904e-001</v>
      </c>
      <c r="L1644" s="44">
        <v>7.6214755399131104e-001</v>
      </c>
      <c r="M1644" s="44">
        <v>8.845655413088656e-001</v>
      </c>
      <c r="N1644" s="44">
        <v>1.237979271023291e+000</v>
      </c>
      <c r="O1644" s="44">
        <v>1.4573379812663462e+000</v>
      </c>
      <c r="P1644" s="44">
        <v>1.7748410362152852e+000</v>
      </c>
      <c r="Q1644" s="44">
        <v>1.6981295131684988e+000</v>
      </c>
    </row>
    <row r="1645" spans="1:17" x14ac:dyDescent="0.25">
      <c r="A1645" t="s">
        <v>102</v>
      </c>
      <c r="B1645" t="s">
        <v>45</v>
      </c>
      <c r="C1645" t="s">
        <v>273</v>
      </c>
      <c r="D1645" t="s">
        <v>266</v>
      </c>
      <c r="E1645" t="s">
        <v>35</v>
      </c>
      <c r="F1645" t="s">
        <v>28</v>
      </c>
      <c r="G1645" t="s">
        <v>31</v>
      </c>
      <c r="H1645" s="44">
        <v>9.8132799999999984e+002</v>
      </c>
      <c r="I1645" s="44">
        <v>9.2677700000000016e+002</v>
      </c>
      <c r="J1645" s="44">
        <v>8.84264e+002</v>
      </c>
      <c r="K1645" s="44">
        <v>8.0847e+002</v>
      </c>
      <c r="L1645" s="44">
        <v>7.7777599999999984e+002</v>
      </c>
      <c r="M1645" s="44">
        <v>7.2433799999999984e+002</v>
      </c>
      <c r="N1645" s="44">
        <v>6.89211e+002</v>
      </c>
      <c r="O1645" s="44">
        <v>6.7164599999999984e+002</v>
      </c>
      <c r="P1645" s="44">
        <v>6.53929e+002</v>
      </c>
      <c r="Q1645" s="44">
        <v>6.32226e+002</v>
      </c>
    </row>
    <row r="1646" spans="1:17" x14ac:dyDescent="0.25">
      <c r="A1646" t="s">
        <v>102</v>
      </c>
      <c r="B1646" t="s">
        <v>45</v>
      </c>
      <c r="C1646" t="s">
        <v>274</v>
      </c>
      <c r="D1646" t="s">
        <v>267</v>
      </c>
      <c r="E1646" t="s">
        <v>33</v>
      </c>
      <c r="F1646" t="s">
        <v>28</v>
      </c>
      <c r="G1646" t="s">
        <v>29</v>
      </c>
      <c r="H1646" s="44">
        <v>0.e+000</v>
      </c>
      <c r="I1646" s="44">
        <v>0.e+000</v>
      </c>
      <c r="J1646" s="44">
        <v>0.e+000</v>
      </c>
      <c r="K1646" s="44">
        <v>8.6347626513963696e-001</v>
      </c>
      <c r="L1646" s="44">
        <v>8.6347626513963696e-001</v>
      </c>
      <c r="M1646" s="44">
        <v>8.7879201036198784e-001</v>
      </c>
      <c r="N1646" s="44">
        <v>8.7879201036198784e-001</v>
      </c>
      <c r="O1646" s="44">
        <v>8.7879201036198784e-001</v>
      </c>
      <c r="P1646" s="44">
        <v>8.7879201036198784e-001</v>
      </c>
      <c r="Q1646" s="44">
        <v>8.7879201036198784e-001</v>
      </c>
    </row>
    <row r="1647" spans="1:17" x14ac:dyDescent="0.25">
      <c r="A1647" t="s">
        <v>102</v>
      </c>
      <c r="B1647" t="s">
        <v>45</v>
      </c>
      <c r="C1647" t="s">
        <v>274</v>
      </c>
      <c r="D1647" t="s">
        <v>267</v>
      </c>
      <c r="E1647" t="s">
        <v>33</v>
      </c>
      <c r="F1647" t="s">
        <v>28</v>
      </c>
      <c r="G1647" t="s">
        <v>30</v>
      </c>
      <c r="K1647" s="44">
        <v>1.9091599121029496e+002</v>
      </c>
      <c r="L1647" s="44">
        <v>2.1985782520592652e+002</v>
      </c>
      <c r="M1647" s="44">
        <v>2.6135876451270904e+002</v>
      </c>
      <c r="N1647" s="44">
        <v>3.06391254880666e+002</v>
      </c>
      <c r="O1647" s="44">
        <v>3.6114161042587848e+002</v>
      </c>
      <c r="P1647" s="44">
        <v>4.0335939156517488e+002</v>
      </c>
      <c r="Q1647" s="44">
        <v>4.5060215137175808e+002</v>
      </c>
    </row>
    <row r="1648" spans="1:17" x14ac:dyDescent="0.25">
      <c r="A1648" t="s">
        <v>102</v>
      </c>
      <c r="B1648" t="s">
        <v>45</v>
      </c>
      <c r="C1648" t="s">
        <v>274</v>
      </c>
      <c r="D1648" t="s">
        <v>267</v>
      </c>
      <c r="E1648" t="s">
        <v>33</v>
      </c>
      <c r="F1648" t="s">
        <v>28</v>
      </c>
      <c r="G1648" t="s">
        <v>31</v>
      </c>
      <c r="H1648" s="44">
        <v>5.71921e+002</v>
      </c>
      <c r="I1648" s="44">
        <v>4.03446e+002</v>
      </c>
      <c r="J1648" s="44">
        <v>3.50952e+002</v>
      </c>
      <c r="K1648" s="44">
        <v>3.1442890999999992e+002</v>
      </c>
      <c r="L1648" s="44">
        <v>2.88518e+002</v>
      </c>
      <c r="M1648" s="44">
        <v>2.51615e+002</v>
      </c>
      <c r="N1648" s="44">
        <v>2.20841e+002</v>
      </c>
      <c r="O1648" s="44">
        <v>2.0158e+002</v>
      </c>
      <c r="P1648" s="44">
        <v>1.83919e+002</v>
      </c>
      <c r="Q1648" s="44">
        <v>1.67152e+002</v>
      </c>
    </row>
    <row r="1649" spans="1:17" x14ac:dyDescent="0.25">
      <c r="A1649" t="s">
        <v>102</v>
      </c>
      <c r="B1649" t="s">
        <v>45</v>
      </c>
      <c r="C1649" t="s">
        <v>275</v>
      </c>
      <c r="D1649" t="s">
        <v>267</v>
      </c>
      <c r="E1649" t="s">
        <v>34</v>
      </c>
      <c r="F1649" t="s">
        <v>28</v>
      </c>
      <c r="G1649" t="s">
        <v>29</v>
      </c>
      <c r="H1649" s="44">
        <v>7.7831783601014384e-001</v>
      </c>
      <c r="I1649" s="44">
        <v>7.7831783601014384e-001</v>
      </c>
      <c r="J1649" s="44">
        <v>7.7831783601014384e-001</v>
      </c>
      <c r="K1649" s="44">
        <v>7.7831783601014384e-001</v>
      </c>
      <c r="L1649" s="44">
        <v>7.7831783601014384e-001</v>
      </c>
      <c r="M1649" s="44">
        <v>7.7831783601014384e-001</v>
      </c>
      <c r="N1649" s="44">
        <v>7.7831783601014384e-001</v>
      </c>
      <c r="O1649" s="44">
        <v>7.7831783601014384e-001</v>
      </c>
      <c r="P1649" s="44">
        <v>7.7831783601014384e-001</v>
      </c>
      <c r="Q1649" s="44">
        <v>7.7831783601014384e-001</v>
      </c>
    </row>
    <row r="1650" spans="1:17" x14ac:dyDescent="0.25">
      <c r="A1650" t="s">
        <v>102</v>
      </c>
      <c r="B1650" t="s">
        <v>45</v>
      </c>
      <c r="C1650" t="s">
        <v>275</v>
      </c>
      <c r="D1650" t="s">
        <v>267</v>
      </c>
      <c r="E1650" t="s">
        <v>34</v>
      </c>
      <c r="F1650" t="s">
        <v>28</v>
      </c>
      <c r="G1650" t="s">
        <v>30</v>
      </c>
      <c r="H1650" s="44">
        <v>2.3148893565028516e+002</v>
      </c>
      <c r="I1650" s="44">
        <v>5.5153875916372544e+002</v>
      </c>
      <c r="J1650" s="44">
        <v>8.7755294596796096e+002</v>
      </c>
      <c r="K1650" s="44">
        <v>1.2100527875825862e+003</v>
      </c>
      <c r="L1650" s="44">
        <v>1.5085917956376144e+003</v>
      </c>
      <c r="M1650" s="44">
        <v>1.8359635261109596e+003</v>
      </c>
      <c r="N1650" s="44">
        <v>2.1844698841524124e+003</v>
      </c>
      <c r="O1650" s="44">
        <v>2.5048791293329712e+003</v>
      </c>
      <c r="P1650" s="44">
        <v>2.7826796316408728e+003</v>
      </c>
      <c r="Q1650" s="44">
        <v>3.1119864693637428e+003</v>
      </c>
    </row>
    <row r="1651" spans="1:17" x14ac:dyDescent="0.25">
      <c r="A1651" t="s">
        <v>102</v>
      </c>
      <c r="B1651" t="s">
        <v>45</v>
      </c>
      <c r="C1651" t="s">
        <v>275</v>
      </c>
      <c r="D1651" t="s">
        <v>267</v>
      </c>
      <c r="E1651" t="s">
        <v>34</v>
      </c>
      <c r="F1651" t="s">
        <v>28</v>
      </c>
      <c r="G1651" t="s">
        <v>31</v>
      </c>
      <c r="H1651" s="44">
        <v>4.7920200000000008e+002</v>
      </c>
      <c r="I1651" s="44">
        <v>3.418e+002</v>
      </c>
      <c r="J1651" s="44">
        <v>2.89347e+002</v>
      </c>
      <c r="K1651" s="44">
        <v>2.5102799999999996e+002</v>
      </c>
      <c r="L1651" s="44">
        <v>2.1547600000000004e+002</v>
      </c>
      <c r="M1651" s="44">
        <v>1.94614e+002</v>
      </c>
      <c r="N1651" s="44">
        <v>1.8198699999999996e+002</v>
      </c>
      <c r="O1651" s="44">
        <v>1.6812200000000004e+002</v>
      </c>
      <c r="P1651" s="44">
        <v>1.5701499999999996e+002</v>
      </c>
      <c r="Q1651" s="44">
        <v>1.42212e+002</v>
      </c>
    </row>
    <row r="1652" spans="1:17" x14ac:dyDescent="0.25">
      <c r="A1652" t="s">
        <v>102</v>
      </c>
      <c r="B1652" t="s">
        <v>45</v>
      </c>
      <c r="C1652" t="s">
        <v>276</v>
      </c>
      <c r="D1652" t="s">
        <v>267</v>
      </c>
      <c r="E1652" t="s">
        <v>35</v>
      </c>
      <c r="F1652" t="s">
        <v>28</v>
      </c>
      <c r="G1652" t="s">
        <v>29</v>
      </c>
      <c r="H1652" s="44">
        <v>8.1279711927621088e-002</v>
      </c>
      <c r="I1652" s="44">
        <v>2.0943790365700436e-001</v>
      </c>
      <c r="J1652" s="44">
        <v>3.3453833337875176e-001</v>
      </c>
      <c r="K1652" s="44">
        <v>4.2398491980187528e-001</v>
      </c>
      <c r="L1652" s="44">
        <v>4.3847874930580152e-001</v>
      </c>
      <c r="M1652" s="44">
        <v>4.5237493386908384e-001</v>
      </c>
      <c r="N1652" s="44">
        <v>4.8292436314635632e-001</v>
      </c>
      <c r="O1652" s="44">
        <v>4.9061105436407664e-001</v>
      </c>
      <c r="P1652" s="44">
        <v>5.194314479640136e-001</v>
      </c>
      <c r="Q1652" s="44">
        <v>5.2142829623267568e-001</v>
      </c>
    </row>
    <row r="1653" spans="1:17" x14ac:dyDescent="0.25">
      <c r="A1653" t="s">
        <v>102</v>
      </c>
      <c r="B1653" t="s">
        <v>45</v>
      </c>
      <c r="C1653" t="s">
        <v>276</v>
      </c>
      <c r="D1653" t="s">
        <v>267</v>
      </c>
      <c r="E1653" t="s">
        <v>35</v>
      </c>
      <c r="F1653" t="s">
        <v>28</v>
      </c>
      <c r="G1653" t="s">
        <v>30</v>
      </c>
      <c r="H1653" s="44">
        <v>7.34531076581576e-001</v>
      </c>
      <c r="I1653" s="44">
        <v>5.0810978154065664e-001</v>
      </c>
      <c r="J1653" s="44">
        <v>5.4563099705624592e-001</v>
      </c>
      <c r="K1653" s="44">
        <v>5.789359367900796e-001</v>
      </c>
      <c r="L1653" s="44">
        <v>6.7120070121448112e-001</v>
      </c>
      <c r="M1653" s="44">
        <v>1.0751547027774832e+000</v>
      </c>
      <c r="N1653" s="44">
        <v>1.267914857846695e+000</v>
      </c>
      <c r="O1653" s="44">
        <v>1.5731904224693882e+000</v>
      </c>
      <c r="P1653" s="44">
        <v>1.5155445241846924e+000</v>
      </c>
      <c r="Q1653" s="44">
        <v>1.7408018136862672e+000</v>
      </c>
    </row>
    <row r="1654" spans="1:17" x14ac:dyDescent="0.25">
      <c r="A1654" t="s">
        <v>102</v>
      </c>
      <c r="B1654" t="s">
        <v>45</v>
      </c>
      <c r="C1654" t="s">
        <v>276</v>
      </c>
      <c r="D1654" t="s">
        <v>267</v>
      </c>
      <c r="E1654" t="s">
        <v>35</v>
      </c>
      <c r="F1654" t="s">
        <v>28</v>
      </c>
      <c r="G1654" t="s">
        <v>31</v>
      </c>
      <c r="H1654" s="44">
        <v>9.5775599999999984e+002</v>
      </c>
      <c r="I1654" s="44">
        <v>8.5878700000000016e+002</v>
      </c>
      <c r="J1654" s="44">
        <v>8.3177e+002</v>
      </c>
      <c r="K1654" s="44">
        <v>7.7605200000000016e+002</v>
      </c>
      <c r="L1654" s="44">
        <v>7.31953e+002</v>
      </c>
      <c r="M1654" s="44">
        <v>6.88897e+002</v>
      </c>
      <c r="N1654" s="44">
        <v>6.29475e+002</v>
      </c>
      <c r="O1654" s="44">
        <v>5.67267e+002</v>
      </c>
      <c r="P1654" s="44">
        <v>5.40843e+002</v>
      </c>
      <c r="Q1654" s="44">
        <v>5.0967399999999992e+002</v>
      </c>
    </row>
    <row r="1655" spans="1:17" x14ac:dyDescent="0.25">
      <c r="A1655" t="s">
        <v>102</v>
      </c>
      <c r="B1655" t="s">
        <v>45</v>
      </c>
      <c r="C1655" t="s">
        <v>286</v>
      </c>
      <c r="D1655" t="s">
        <v>277</v>
      </c>
      <c r="E1655" t="s">
        <v>33</v>
      </c>
      <c r="F1655" t="s">
        <v>28</v>
      </c>
      <c r="G1655" t="s">
        <v>29</v>
      </c>
      <c r="H1655" s="44">
        <v>2.378386117861362e-001</v>
      </c>
      <c r="I1655" s="44">
        <v>2.378386117861362e-001</v>
      </c>
      <c r="J1655" s="44">
        <v>2.378386117861362e-001</v>
      </c>
      <c r="K1655" s="44">
        <v>2.4021699790399752e-001</v>
      </c>
      <c r="L1655" s="44">
        <v>3.317769089730382e-001</v>
      </c>
      <c r="M1655" s="44">
        <v>3.317769089730382e-001</v>
      </c>
      <c r="N1655" s="44">
        <v>3.317769089730382e-001</v>
      </c>
      <c r="O1655" s="44">
        <v>3.317769089730382e-001</v>
      </c>
      <c r="P1655" s="44">
        <v>3.317769089730382e-001</v>
      </c>
      <c r="Q1655" s="44">
        <v>8.0904502626963248e-001</v>
      </c>
    </row>
    <row r="1656" spans="1:17" x14ac:dyDescent="0.25">
      <c r="A1656" t="s">
        <v>102</v>
      </c>
      <c r="B1656" t="s">
        <v>45</v>
      </c>
      <c r="C1656" t="s">
        <v>286</v>
      </c>
      <c r="D1656" t="s">
        <v>277</v>
      </c>
      <c r="E1656" t="s">
        <v>33</v>
      </c>
      <c r="F1656" t="s">
        <v>28</v>
      </c>
      <c r="G1656" t="s">
        <v>30</v>
      </c>
      <c r="H1656" s="44">
        <v>3.6559310200668896e+001</v>
      </c>
      <c r="I1656" s="44">
        <v>6.441090719063544e+001</v>
      </c>
      <c r="J1656" s="44">
        <v>1.00773114548495e+002</v>
      </c>
      <c r="K1656" s="44">
        <v>1.3616339117189312e+002</v>
      </c>
      <c r="L1656" s="44">
        <v>1.266330512233424e+002</v>
      </c>
      <c r="M1656" s="44">
        <v>1.5178538462460588e+002</v>
      </c>
      <c r="N1656" s="44">
        <v>1.7849077847972288e+002</v>
      </c>
      <c r="O1656" s="44">
        <v>2.0573603435668136e+002</v>
      </c>
      <c r="P1656" s="44">
        <v>2.3262925712367688e+002</v>
      </c>
      <c r="Q1656" s="44">
        <v>1.0518386679710352e+002</v>
      </c>
    </row>
    <row r="1657" spans="1:17" x14ac:dyDescent="0.25">
      <c r="A1657" t="s">
        <v>102</v>
      </c>
      <c r="B1657" t="s">
        <v>45</v>
      </c>
      <c r="C1657" t="s">
        <v>286</v>
      </c>
      <c r="D1657" t="s">
        <v>277</v>
      </c>
      <c r="E1657" t="s">
        <v>33</v>
      </c>
      <c r="F1657" t="s">
        <v>28</v>
      </c>
      <c r="G1657" t="s">
        <v>31</v>
      </c>
      <c r="H1657" s="44">
        <v>5.20933e+002</v>
      </c>
      <c r="I1657" s="44">
        <v>4.10362e+002</v>
      </c>
      <c r="J1657" s="44">
        <v>3.5712e+002</v>
      </c>
      <c r="K1657" s="44">
        <v>2.9205299999999992e+002</v>
      </c>
      <c r="L1657" s="44">
        <v>2.70087e+002</v>
      </c>
      <c r="M1657" s="44">
        <v>2.42725e+002</v>
      </c>
      <c r="N1657" s="44">
        <v>2.19152e+002</v>
      </c>
      <c r="O1657" s="44">
        <v>1.9911199999999996e+002</v>
      </c>
      <c r="P1657" s="44">
        <v>1.85081e+002</v>
      </c>
      <c r="Q1657" s="44">
        <v>1.76167e+002</v>
      </c>
    </row>
    <row r="1658" spans="1:17" x14ac:dyDescent="0.25">
      <c r="A1658" t="s">
        <v>102</v>
      </c>
      <c r="B1658" t="s">
        <v>45</v>
      </c>
      <c r="C1658" t="s">
        <v>287</v>
      </c>
      <c r="D1658" t="s">
        <v>277</v>
      </c>
      <c r="E1658" t="s">
        <v>34</v>
      </c>
      <c r="F1658" t="s">
        <v>28</v>
      </c>
      <c r="G1658" t="s">
        <v>29</v>
      </c>
      <c r="H1658" s="44">
        <v>1.e+000</v>
      </c>
      <c r="I1658" s="44">
        <v>1.e+000</v>
      </c>
      <c r="J1658" s="44">
        <v>1.e+000</v>
      </c>
      <c r="K1658" s="44">
        <v>1.e+000</v>
      </c>
      <c r="L1658" s="44">
        <v>1.e+000</v>
      </c>
      <c r="M1658" s="44">
        <v>1.e+000</v>
      </c>
      <c r="N1658" s="44">
        <v>1.e+000</v>
      </c>
      <c r="O1658" s="44">
        <v>1.e+000</v>
      </c>
      <c r="P1658" s="44">
        <v>1.e+000</v>
      </c>
      <c r="Q1658" s="44">
        <v>1.e+000</v>
      </c>
    </row>
    <row r="1659" spans="1:17" x14ac:dyDescent="0.25">
      <c r="A1659" t="s">
        <v>102</v>
      </c>
      <c r="B1659" t="s">
        <v>45</v>
      </c>
      <c r="C1659" t="s">
        <v>287</v>
      </c>
      <c r="D1659" t="s">
        <v>277</v>
      </c>
      <c r="E1659" t="s">
        <v>34</v>
      </c>
      <c r="F1659" t="s">
        <v>28</v>
      </c>
      <c r="G1659" t="s">
        <v>30</v>
      </c>
      <c r="H1659" s="44">
        <v>2.2749585515408296e+002</v>
      </c>
      <c r="I1659" s="44">
        <v>4.1270445274875664e+002</v>
      </c>
      <c r="J1659" s="44">
        <v>6.452164925392772e+002</v>
      </c>
      <c r="K1659" s="44">
        <v>8.7386412800336848e+002</v>
      </c>
      <c r="L1659" s="44">
        <v>1.0786738598384168e+003</v>
      </c>
      <c r="M1659" s="44">
        <v>1.294063699044712e+003</v>
      </c>
      <c r="N1659" s="44">
        <v>1.5156430300797388e+003</v>
      </c>
      <c r="O1659" s="44">
        <v>1.7518677202031638e+003</v>
      </c>
      <c r="P1659" s="44">
        <v>1.9745149214453004e+003</v>
      </c>
      <c r="Q1659" s="44">
        <v>2.2024146556488324e+003</v>
      </c>
    </row>
    <row r="1660" spans="1:17" x14ac:dyDescent="0.25">
      <c r="A1660" t="s">
        <v>102</v>
      </c>
      <c r="B1660" t="s">
        <v>45</v>
      </c>
      <c r="C1660" t="s">
        <v>287</v>
      </c>
      <c r="D1660" t="s">
        <v>277</v>
      </c>
      <c r="E1660" t="s">
        <v>34</v>
      </c>
      <c r="F1660" t="s">
        <v>28</v>
      </c>
      <c r="G1660" t="s">
        <v>31</v>
      </c>
      <c r="H1660" s="44">
        <v>4.7345600000000008e+002</v>
      </c>
      <c r="I1660" s="44">
        <v>3.66316e+002</v>
      </c>
      <c r="J1660" s="44">
        <v>3.12255e+002</v>
      </c>
      <c r="K1660" s="44">
        <v>2.760865e+002</v>
      </c>
      <c r="L1660" s="44">
        <v>2.5597999999999996e+002</v>
      </c>
      <c r="M1660" s="44">
        <v>2.2262399999999996e+002</v>
      </c>
      <c r="N1660" s="44">
        <v>2.0137200000000004e+002</v>
      </c>
      <c r="O1660" s="44">
        <v>1.82732e+002</v>
      </c>
      <c r="P1660" s="44">
        <v>1.672e+002</v>
      </c>
      <c r="Q1660" s="44">
        <v>1.5423e+002</v>
      </c>
    </row>
    <row r="1661" spans="1:17" x14ac:dyDescent="0.25">
      <c r="A1661" t="s">
        <v>102</v>
      </c>
      <c r="B1661" t="s">
        <v>45</v>
      </c>
      <c r="C1661" t="s">
        <v>288</v>
      </c>
      <c r="D1661" t="s">
        <v>277</v>
      </c>
      <c r="E1661" t="s">
        <v>35</v>
      </c>
      <c r="F1661" t="s">
        <v>28</v>
      </c>
      <c r="G1661" t="s">
        <v>29</v>
      </c>
      <c r="H1661" s="44">
        <v>2.2644588981287284e-001</v>
      </c>
      <c r="I1661" s="44">
        <v>2.7578064856601128e-001</v>
      </c>
      <c r="J1661" s="44">
        <v>2.7912929700144996e-001</v>
      </c>
      <c r="K1661" s="44">
        <v>3.1181330264872376e-001</v>
      </c>
      <c r="L1661" s="44">
        <v>3.1181330264872376e-001</v>
      </c>
      <c r="M1661" s="44">
        <v>3.7537505678556944e-001</v>
      </c>
      <c r="N1661" s="44">
        <v>3.9716983441735976e-001</v>
      </c>
      <c r="O1661" s="44">
        <v>5.4924907034881968e-001</v>
      </c>
      <c r="P1661" s="44">
        <v>5.4924907034881968e-001</v>
      </c>
      <c r="Q1661" s="44">
        <v>5.6434383084292888e-001</v>
      </c>
    </row>
    <row r="1662" spans="1:17" x14ac:dyDescent="0.25">
      <c r="A1662" t="s">
        <v>102</v>
      </c>
      <c r="B1662" t="s">
        <v>45</v>
      </c>
      <c r="C1662" t="s">
        <v>288</v>
      </c>
      <c r="D1662" t="s">
        <v>277</v>
      </c>
      <c r="E1662" t="s">
        <v>35</v>
      </c>
      <c r="F1662" t="s">
        <v>28</v>
      </c>
      <c r="G1662" t="s">
        <v>30</v>
      </c>
      <c r="H1662" s="44">
        <v>4.4841670270530008e-001</v>
      </c>
      <c r="I1662" s="44">
        <v>1.5797100019727756e+000</v>
      </c>
      <c r="J1662" s="44">
        <v>2.6824706902768704e+000</v>
      </c>
      <c r="K1662" s="44">
        <v>4.410474063476e+000</v>
      </c>
      <c r="L1662" s="44">
        <v>4.410474063476e+000</v>
      </c>
      <c r="M1662" s="44">
        <v>3.8883051191373408e+000</v>
      </c>
      <c r="N1662" s="44">
        <v>4.0672002136927744e+000</v>
      </c>
      <c r="O1662" s="44">
        <v>3.1431925115150324e+000</v>
      </c>
      <c r="P1662" s="44">
        <v>3.5807339903917576e+000</v>
      </c>
      <c r="Q1662" s="44">
        <v>3.8855966721135256e+000</v>
      </c>
    </row>
    <row r="1663" spans="1:17" x14ac:dyDescent="0.25">
      <c r="A1663" t="s">
        <v>102</v>
      </c>
      <c r="B1663" t="s">
        <v>45</v>
      </c>
      <c r="C1663" t="s">
        <v>288</v>
      </c>
      <c r="D1663" t="s">
        <v>277</v>
      </c>
      <c r="E1663" t="s">
        <v>35</v>
      </c>
      <c r="F1663" t="s">
        <v>28</v>
      </c>
      <c r="G1663" t="s">
        <v>31</v>
      </c>
      <c r="H1663" s="44">
        <v>9.0001028999999984e+002</v>
      </c>
      <c r="I1663" s="44">
        <v>8.90436e+002</v>
      </c>
      <c r="J1663" s="44">
        <v>8.7060200000000016e+002</v>
      </c>
      <c r="K1663" s="44">
        <v>8.2079799999999984e+002</v>
      </c>
      <c r="L1663" s="44">
        <v>8.2079799999999984e+002</v>
      </c>
      <c r="M1663" s="44">
        <v>7.64405e+002</v>
      </c>
      <c r="N1663" s="44">
        <v>6.98962e+002</v>
      </c>
      <c r="O1663" s="44">
        <v>6.17392e+002</v>
      </c>
      <c r="P1663" s="44">
        <v>5.70198e+002</v>
      </c>
      <c r="Q1663" s="44">
        <v>5.5809500000000008e+002</v>
      </c>
    </row>
    <row r="1664" spans="1:17" x14ac:dyDescent="0.25">
      <c r="A1664" t="s">
        <v>32</v>
      </c>
      <c r="B1664" t="s">
        <v>45</v>
      </c>
      <c r="C1664" t="s">
        <v>131</v>
      </c>
      <c r="D1664" t="s">
        <v>118</v>
      </c>
      <c r="E1664" t="s">
        <v>33</v>
      </c>
      <c r="F1664" t="s">
        <v>28</v>
      </c>
      <c r="G1664" t="s">
        <v>29</v>
      </c>
      <c r="H1664" s="44">
        <v>3.217444742237282e-001</v>
      </c>
      <c r="I1664" s="44">
        <v>3.3741454174351656e-001</v>
      </c>
      <c r="J1664" s="44">
        <v>3.3829736802221992e-001</v>
      </c>
      <c r="K1664" s="44">
        <v>3.3845604724129652e-001</v>
      </c>
      <c r="L1664" s="44">
        <v>3.7850177534742248e-001</v>
      </c>
      <c r="M1664" s="44">
        <v>3.7850177534742248e-001</v>
      </c>
      <c r="N1664" s="44">
        <v>3.7850177534742248e-001</v>
      </c>
      <c r="O1664" s="44">
        <v>3.856197848056536e-001</v>
      </c>
      <c r="P1664" s="44">
        <v>3.856197848056536e-001</v>
      </c>
      <c r="Q1664" s="44">
        <v>3.9387585270294808e-001</v>
      </c>
    </row>
    <row r="1665" spans="1:17" x14ac:dyDescent="0.25">
      <c r="A1665" t="s">
        <v>32</v>
      </c>
      <c r="B1665" t="s">
        <v>45</v>
      </c>
      <c r="C1665" t="s">
        <v>131</v>
      </c>
      <c r="D1665" t="s">
        <v>118</v>
      </c>
      <c r="E1665" t="s">
        <v>33</v>
      </c>
      <c r="F1665" t="s">
        <v>28</v>
      </c>
      <c r="G1665" t="s">
        <v>30</v>
      </c>
      <c r="H1665" s="44">
        <v>8.4683735013848512e+000</v>
      </c>
      <c r="I1665" s="44">
        <v>1.6882783070867988e+001</v>
      </c>
      <c r="J1665" s="44">
        <v>2.6979945374686368e+001</v>
      </c>
      <c r="K1665" s="44">
        <v>3.6829301684991264e+001</v>
      </c>
      <c r="L1665" s="44">
        <v>3.9937464715697392e+001</v>
      </c>
      <c r="M1665" s="44">
        <v>4.834397542748892e+001</v>
      </c>
      <c r="N1665" s="44">
        <v>5.7030669638563288e+001</v>
      </c>
      <c r="O1665" s="44">
        <v>6.376060129050264e+001</v>
      </c>
      <c r="P1665" s="44">
        <v>7.1790791007527936e+001</v>
      </c>
      <c r="Q1665" s="44">
        <v>7.8305923035500448e+001</v>
      </c>
    </row>
    <row r="1666" spans="1:17" x14ac:dyDescent="0.25">
      <c r="A1666" t="s">
        <v>32</v>
      </c>
      <c r="B1666" t="s">
        <v>45</v>
      </c>
      <c r="C1666" t="s">
        <v>131</v>
      </c>
      <c r="D1666" t="s">
        <v>118</v>
      </c>
      <c r="E1666" t="s">
        <v>33</v>
      </c>
      <c r="F1666" t="s">
        <v>28</v>
      </c>
      <c r="G1666" t="s">
        <v>31</v>
      </c>
      <c r="H1666" s="44">
        <v>4.54e+002</v>
      </c>
      <c r="I1666" s="44">
        <v>3.25e+002</v>
      </c>
      <c r="J1666" s="44">
        <v>2.64e+002</v>
      </c>
      <c r="K1666" s="44">
        <v>2.43e+002</v>
      </c>
      <c r="L1666" s="44">
        <v>2.08e+002</v>
      </c>
      <c r="M1666" s="44">
        <v>1.84e+002</v>
      </c>
      <c r="N1666" s="44">
        <v>1.6e+002</v>
      </c>
      <c r="O1666" s="44">
        <v>1.4e+002</v>
      </c>
      <c r="P1666" s="44">
        <v>1.3e+002</v>
      </c>
      <c r="Q1666" s="44">
        <v>1.18e+002</v>
      </c>
    </row>
    <row r="1667" spans="1:17" x14ac:dyDescent="0.25">
      <c r="A1667" t="s">
        <v>32</v>
      </c>
      <c r="B1667" t="s">
        <v>45</v>
      </c>
      <c r="C1667" t="s">
        <v>132</v>
      </c>
      <c r="D1667" t="s">
        <v>118</v>
      </c>
      <c r="E1667" t="s">
        <v>34</v>
      </c>
      <c r="F1667" t="s">
        <v>28</v>
      </c>
      <c r="G1667" t="s">
        <v>29</v>
      </c>
      <c r="H1667" s="44">
        <v>6.3387837671699824e-001</v>
      </c>
      <c r="I1667" s="44">
        <v>6.3387837671699824e-001</v>
      </c>
      <c r="J1667" s="44">
        <v>6.3387837671699824e-001</v>
      </c>
      <c r="K1667" s="44">
        <v>6.7813753869882512e-001</v>
      </c>
      <c r="L1667" s="44">
        <v>6.7813753869882512e-001</v>
      </c>
      <c r="M1667" s="44">
        <v>6.7813753869882512e-001</v>
      </c>
      <c r="N1667" s="44">
        <v>6.7813753869882512e-001</v>
      </c>
      <c r="O1667" s="44">
        <v>8.22739820951572e-001</v>
      </c>
      <c r="P1667" s="44">
        <v>9.9038816179182528e-001</v>
      </c>
      <c r="Q1667" s="44">
        <v>9.9038816179182528e-001</v>
      </c>
    </row>
    <row r="1668" spans="1:17" x14ac:dyDescent="0.25">
      <c r="A1668" t="s">
        <v>32</v>
      </c>
      <c r="B1668" t="s">
        <v>45</v>
      </c>
      <c r="C1668" t="s">
        <v>132</v>
      </c>
      <c r="D1668" t="s">
        <v>118</v>
      </c>
      <c r="E1668" t="s">
        <v>34</v>
      </c>
      <c r="F1668" t="s">
        <v>28</v>
      </c>
      <c r="G1668" t="s">
        <v>30</v>
      </c>
      <c r="H1668" s="44">
        <v>1.127181433483206e+002</v>
      </c>
      <c r="I1668" s="44">
        <v>2.263308119545094e+002</v>
      </c>
      <c r="J1668" s="44">
        <v>3.4899996473596044e+002</v>
      </c>
      <c r="K1668" s="44">
        <v>4.4002239802224968e+002</v>
      </c>
      <c r="L1668" s="44">
        <v>5.5267755253399264e+002</v>
      </c>
      <c r="M1668" s="44">
        <v>6.6944169756901552e+002</v>
      </c>
      <c r="N1668" s="44">
        <v>7.8130302430984752e+002</v>
      </c>
      <c r="O1668" s="44">
        <v>7.4258026435548096e+002</v>
      </c>
      <c r="P1668" s="44">
        <v>6.9096033877647744e+002</v>
      </c>
      <c r="Q1668" s="44">
        <v>7.7017376118628192e+002</v>
      </c>
    </row>
    <row r="1669" spans="1:17" x14ac:dyDescent="0.25">
      <c r="A1669" t="s">
        <v>32</v>
      </c>
      <c r="B1669" t="s">
        <v>45</v>
      </c>
      <c r="C1669" t="s">
        <v>132</v>
      </c>
      <c r="D1669" t="s">
        <v>118</v>
      </c>
      <c r="E1669" t="s">
        <v>34</v>
      </c>
      <c r="F1669" t="s">
        <v>28</v>
      </c>
      <c r="G1669" t="s">
        <v>31</v>
      </c>
      <c r="H1669" s="44">
        <v>4.58e+002</v>
      </c>
      <c r="I1669" s="44">
        <v>3.38e+002</v>
      </c>
      <c r="J1669" s="44">
        <v>2.71e+002</v>
      </c>
      <c r="K1669" s="44">
        <v>2.35e+002</v>
      </c>
      <c r="L1669" s="44">
        <v>2.03e+002</v>
      </c>
      <c r="M1669" s="44">
        <v>1.83e+002</v>
      </c>
      <c r="N1669" s="44">
        <v>1.65e+002</v>
      </c>
      <c r="O1669" s="44">
        <v>1.51e+002</v>
      </c>
      <c r="P1669" s="44">
        <v>1.42e+002</v>
      </c>
      <c r="Q1669" s="44">
        <v>1.29e+002</v>
      </c>
    </row>
    <row r="1670" spans="1:17" x14ac:dyDescent="0.25">
      <c r="A1670" t="s">
        <v>32</v>
      </c>
      <c r="B1670" t="s">
        <v>45</v>
      </c>
      <c r="C1670" t="s">
        <v>133</v>
      </c>
      <c r="D1670" t="s">
        <v>118</v>
      </c>
      <c r="E1670" t="s">
        <v>35</v>
      </c>
      <c r="F1670" t="s">
        <v>28</v>
      </c>
      <c r="G1670" t="s">
        <v>29</v>
      </c>
      <c r="H1670" s="44">
        <v>5.6214352717701712e-002</v>
      </c>
      <c r="I1670" s="44">
        <v>1.770048011280014e-001</v>
      </c>
      <c r="J1670" s="44">
        <v>2.220978103051834e-001</v>
      </c>
      <c r="K1670" s="44">
        <v>2.7366925452469472e-001</v>
      </c>
      <c r="L1670" s="44">
        <v>3.6604961060422272e-001</v>
      </c>
      <c r="M1670" s="44">
        <v>4.207710203174576e-001</v>
      </c>
      <c r="N1670" s="44">
        <v>4.211316345697444e-001</v>
      </c>
      <c r="O1670" s="44">
        <v>6.7697121892575744e-001</v>
      </c>
      <c r="P1670" s="44">
        <v>6.7697121892575744e-001</v>
      </c>
      <c r="Q1670" s="44">
        <v>6.77807843991062e-001</v>
      </c>
    </row>
    <row r="1671" spans="1:17" x14ac:dyDescent="0.25">
      <c r="A1671" t="s">
        <v>32</v>
      </c>
      <c r="B1671" t="s">
        <v>45</v>
      </c>
      <c r="C1671" t="s">
        <v>133</v>
      </c>
      <c r="D1671" t="s">
        <v>118</v>
      </c>
      <c r="E1671" t="s">
        <v>35</v>
      </c>
      <c r="F1671" t="s">
        <v>28</v>
      </c>
      <c r="G1671" t="s">
        <v>30</v>
      </c>
      <c r="H1671" s="44">
        <v>1.8190653366263596e+000</v>
      </c>
      <c r="I1671" s="44">
        <v>5.7771077280390352e-001</v>
      </c>
      <c r="J1671" s="44">
        <v>8.6633516673093696e-001</v>
      </c>
      <c r="K1671" s="44">
        <v>9.1418966329445024e-001</v>
      </c>
      <c r="L1671" s="44">
        <v>9.1256166431461792e-001</v>
      </c>
      <c r="M1671" s="44">
        <v>9.3767984282032128e-001</v>
      </c>
      <c r="N1671" s="44">
        <v>1.280426950272624e+000</v>
      </c>
      <c r="O1671" s="44">
        <v>9.0038273612381808e-001</v>
      </c>
      <c r="P1671" s="44">
        <v>9.5629896565362784e-001</v>
      </c>
      <c r="Q1671" s="44">
        <v>1.2403080720954148e+000</v>
      </c>
    </row>
    <row r="1672" spans="1:17" x14ac:dyDescent="0.25">
      <c r="A1672" t="s">
        <v>32</v>
      </c>
      <c r="B1672" t="s">
        <v>45</v>
      </c>
      <c r="C1672" t="s">
        <v>133</v>
      </c>
      <c r="D1672" t="s">
        <v>118</v>
      </c>
      <c r="E1672" t="s">
        <v>35</v>
      </c>
      <c r="F1672" t="s">
        <v>28</v>
      </c>
      <c r="G1672" t="s">
        <v>31</v>
      </c>
      <c r="H1672" s="44">
        <v>9.03e+002</v>
      </c>
      <c r="I1672" s="44">
        <v>8.83e+002</v>
      </c>
      <c r="J1672" s="44">
        <v>8.31e+002</v>
      </c>
      <c r="K1672" s="44">
        <v>7.82e+002</v>
      </c>
      <c r="L1672" s="44">
        <v>7.6e+002</v>
      </c>
      <c r="M1672" s="44">
        <v>7.19e+002</v>
      </c>
      <c r="N1672" s="44">
        <v>6.37e+002</v>
      </c>
      <c r="O1672" s="44">
        <v>5.61e+002</v>
      </c>
      <c r="P1672" s="44">
        <v>5.55e+002</v>
      </c>
      <c r="Q1672" s="44">
        <v>5.29e+002</v>
      </c>
    </row>
    <row r="1673" spans="1:17" x14ac:dyDescent="0.25">
      <c r="A1673" t="s">
        <v>32</v>
      </c>
      <c r="B1673" t="s">
        <v>45</v>
      </c>
      <c r="C1673" t="s">
        <v>147</v>
      </c>
      <c r="D1673" t="s">
        <v>140</v>
      </c>
      <c r="E1673" t="s">
        <v>33</v>
      </c>
      <c r="F1673" t="s">
        <v>28</v>
      </c>
      <c r="G1673" t="s">
        <v>29</v>
      </c>
      <c r="H1673" s="44">
        <v>1.5655463766729516e-001</v>
      </c>
      <c r="I1673" s="44">
        <v>4.9931338392176576e-001</v>
      </c>
      <c r="J1673" s="44">
        <v>5.708695799761152e-001</v>
      </c>
      <c r="K1673" s="44">
        <v>5.9540260389504208e-001</v>
      </c>
      <c r="L1673" s="44">
        <v>5.9540260389504208e-001</v>
      </c>
      <c r="M1673" s="44">
        <v>5.9786516403180944e-001</v>
      </c>
      <c r="N1673" s="44">
        <v>6.1636831012210992e-001</v>
      </c>
      <c r="O1673" s="44">
        <v>7.1716355040687768e-001</v>
      </c>
      <c r="P1673" s="44">
        <v>7.1716355040687768e-001</v>
      </c>
      <c r="Q1673" s="44">
        <v>7.2462529277618144e-001</v>
      </c>
    </row>
    <row r="1674" spans="1:17" x14ac:dyDescent="0.25">
      <c r="A1674" t="s">
        <v>32</v>
      </c>
      <c r="B1674" t="s">
        <v>45</v>
      </c>
      <c r="C1674" t="s">
        <v>147</v>
      </c>
      <c r="D1674" t="s">
        <v>140</v>
      </c>
      <c r="E1674" t="s">
        <v>33</v>
      </c>
      <c r="F1674" t="s">
        <v>28</v>
      </c>
      <c r="G1674" t="s">
        <v>30</v>
      </c>
      <c r="H1674" s="44">
        <v>9.375468146337616e+001</v>
      </c>
      <c r="I1674" s="44">
        <v>6.5500577859632656e+001</v>
      </c>
      <c r="J1674" s="44">
        <v>8.8905698624805376e+001</v>
      </c>
      <c r="K1674" s="44">
        <v>1.1454529340423544e+002</v>
      </c>
      <c r="L1674" s="44">
        <v>1.4842020918203398e+002</v>
      </c>
      <c r="M1674" s="44">
        <v>1.758205094456488e+002</v>
      </c>
      <c r="N1674" s="44">
        <v>2.013076410862338e+002</v>
      </c>
      <c r="O1674" s="44">
        <v>2.0140657016596464e+002</v>
      </c>
      <c r="P1674" s="44">
        <v>2.2883925920507404e+002</v>
      </c>
      <c r="Q1674" s="44">
        <v>2.535387408066708e+002</v>
      </c>
    </row>
    <row r="1675" spans="1:17" x14ac:dyDescent="0.25">
      <c r="A1675" t="s">
        <v>32</v>
      </c>
      <c r="B1675" t="s">
        <v>45</v>
      </c>
      <c r="C1675" t="s">
        <v>147</v>
      </c>
      <c r="D1675" t="s">
        <v>140</v>
      </c>
      <c r="E1675" t="s">
        <v>33</v>
      </c>
      <c r="F1675" t="s">
        <v>28</v>
      </c>
      <c r="G1675" t="s">
        <v>31</v>
      </c>
      <c r="H1675" s="44">
        <v>4.47e+002</v>
      </c>
      <c r="I1675" s="44">
        <v>3.45e+002</v>
      </c>
      <c r="J1675" s="44">
        <v>2.8e+002</v>
      </c>
      <c r="K1675" s="44">
        <v>2.31e+002</v>
      </c>
      <c r="L1675" s="44">
        <v>2.1e+002</v>
      </c>
      <c r="M1675" s="44">
        <v>1.87e+002</v>
      </c>
      <c r="N1675" s="44">
        <v>1.63e+002</v>
      </c>
      <c r="O1675" s="44">
        <v>1.46e+002</v>
      </c>
      <c r="P1675" s="44">
        <v>1.34e+002</v>
      </c>
      <c r="Q1675" s="44">
        <v>1.24e+002</v>
      </c>
    </row>
    <row r="1676" spans="1:17" x14ac:dyDescent="0.25">
      <c r="A1676" t="s">
        <v>32</v>
      </c>
      <c r="B1676" t="s">
        <v>45</v>
      </c>
      <c r="C1676" t="s">
        <v>148</v>
      </c>
      <c r="D1676" t="s">
        <v>140</v>
      </c>
      <c r="E1676" t="s">
        <v>34</v>
      </c>
      <c r="F1676" t="s">
        <v>28</v>
      </c>
      <c r="G1676" t="s">
        <v>29</v>
      </c>
      <c r="H1676" s="44">
        <v>3.2518959254259672e-002</v>
      </c>
      <c r="I1676" s="44">
        <v>1.332970273511503e-001</v>
      </c>
      <c r="J1676" s="44">
        <v>2.6220836930136088e-001</v>
      </c>
      <c r="K1676" s="44">
        <v>2.7378959138389512e-001</v>
      </c>
      <c r="L1676" s="44">
        <v>2.7378959138389512e-001</v>
      </c>
      <c r="M1676" s="44">
        <v>2.8436853661786608e-001</v>
      </c>
      <c r="N1676" s="44">
        <v>2.9016204441303092e-001</v>
      </c>
      <c r="O1676" s="44">
        <v>2.9016204441303092e-001</v>
      </c>
      <c r="P1676" s="44">
        <v>2.9016204441303092e-001</v>
      </c>
      <c r="Q1676" s="44">
        <v>3.5123720358965748e-001</v>
      </c>
    </row>
    <row r="1677" spans="1:17" x14ac:dyDescent="0.25">
      <c r="A1677" t="s">
        <v>32</v>
      </c>
      <c r="B1677" t="s">
        <v>45</v>
      </c>
      <c r="C1677" t="s">
        <v>148</v>
      </c>
      <c r="D1677" t="s">
        <v>140</v>
      </c>
      <c r="E1677" t="s">
        <v>34</v>
      </c>
      <c r="F1677" t="s">
        <v>28</v>
      </c>
      <c r="G1677" t="s">
        <v>30</v>
      </c>
      <c r="H1677" s="44">
        <v>8.7110947799750592e+002</v>
      </c>
      <c r="I1677" s="44">
        <v>4.411760909248956e+002</v>
      </c>
      <c r="J1677" s="44">
        <v>3.5061365695220824e+002</v>
      </c>
      <c r="K1677" s="44">
        <v>4.4846801599729152e+002</v>
      </c>
      <c r="L1677" s="44">
        <v>5.7017402873587536e+002</v>
      </c>
      <c r="M1677" s="44">
        <v>6.5807784614130864e+002</v>
      </c>
      <c r="N1677" s="44">
        <v>7.5599600670872944e+002</v>
      </c>
      <c r="O1677" s="44">
        <v>8.6895856461145296e+002</v>
      </c>
      <c r="P1677" s="44">
        <v>9.9142891941538224e+002</v>
      </c>
      <c r="Q1677" s="44">
        <v>9.0291134166859104e+002</v>
      </c>
    </row>
    <row r="1678" spans="1:17" x14ac:dyDescent="0.25">
      <c r="A1678" t="s">
        <v>32</v>
      </c>
      <c r="B1678" t="s">
        <v>45</v>
      </c>
      <c r="C1678" t="s">
        <v>148</v>
      </c>
      <c r="D1678" t="s">
        <v>140</v>
      </c>
      <c r="E1678" t="s">
        <v>34</v>
      </c>
      <c r="F1678" t="s">
        <v>28</v>
      </c>
      <c r="G1678" t="s">
        <v>31</v>
      </c>
      <c r="H1678" s="44">
        <v>4.69e+002</v>
      </c>
      <c r="I1678" s="44">
        <v>3.45e+002</v>
      </c>
      <c r="J1678" s="44">
        <v>2.74e+002</v>
      </c>
      <c r="K1678" s="44">
        <v>2.32e+002</v>
      </c>
      <c r="L1678" s="44">
        <v>2.01e+002</v>
      </c>
      <c r="M1678" s="44">
        <v>1.76e+002</v>
      </c>
      <c r="N1678" s="44">
        <v>1.6e+002</v>
      </c>
      <c r="O1678" s="44">
        <v>1.45e+002</v>
      </c>
      <c r="P1678" s="44">
        <v>1.36e+002</v>
      </c>
      <c r="Q1678" s="44">
        <v>1.27e+002</v>
      </c>
    </row>
    <row r="1679" spans="1:17" x14ac:dyDescent="0.25">
      <c r="A1679" t="s">
        <v>32</v>
      </c>
      <c r="B1679" t="s">
        <v>45</v>
      </c>
      <c r="C1679" t="s">
        <v>149</v>
      </c>
      <c r="D1679" t="s">
        <v>140</v>
      </c>
      <c r="E1679" t="s">
        <v>35</v>
      </c>
      <c r="F1679" t="s">
        <v>28</v>
      </c>
      <c r="G1679" t="s">
        <v>29</v>
      </c>
      <c r="H1679" s="44">
        <v>1.4478166565309254e-001</v>
      </c>
      <c r="I1679" s="44">
        <v>2.2326560899911788e-001</v>
      </c>
      <c r="J1679" s="44">
        <v>2.9467532913262232e-001</v>
      </c>
      <c r="K1679" s="44">
        <v>3.940968902464076e-001</v>
      </c>
      <c r="L1679" s="44">
        <v>4.6462744684315192e-001</v>
      </c>
      <c r="M1679" s="44">
        <v>5.0188335427264176e-001</v>
      </c>
      <c r="N1679" s="44">
        <v>5.5074929248469048e-001</v>
      </c>
      <c r="O1679" s="44">
        <v>5.98237987202422e-001</v>
      </c>
      <c r="P1679" s="44">
        <v>6.045983972510584e-001</v>
      </c>
      <c r="Q1679" s="44">
        <v>6.8499113989131856e-001</v>
      </c>
    </row>
    <row r="1680" spans="1:17" x14ac:dyDescent="0.25">
      <c r="A1680" t="s">
        <v>32</v>
      </c>
      <c r="B1680" t="s">
        <v>45</v>
      </c>
      <c r="C1680" t="s">
        <v>149</v>
      </c>
      <c r="D1680" t="s">
        <v>140</v>
      </c>
      <c r="E1680" t="s">
        <v>35</v>
      </c>
      <c r="F1680" t="s">
        <v>28</v>
      </c>
      <c r="G1680" t="s">
        <v>30</v>
      </c>
      <c r="H1680" s="44">
        <v>0.e+000</v>
      </c>
      <c r="I1680" s="44">
        <v>0.e+000</v>
      </c>
      <c r="J1680" s="44">
        <v>5.8958529364514712e-003</v>
      </c>
      <c r="K1680" s="44">
        <v>4.4084651454115664e-003</v>
      </c>
      <c r="L1680" s="44">
        <v>3.739259091064568e-003</v>
      </c>
      <c r="M1680" s="44">
        <v>4.825339161649536e-003</v>
      </c>
      <c r="N1680" s="44">
        <v>1.681276945311838e-002</v>
      </c>
      <c r="O1680" s="44">
        <v>8.3391221923091904e-002</v>
      </c>
      <c r="P1680" s="44">
        <v>1.8048470564811328e-001</v>
      </c>
      <c r="Q1680" s="44">
        <v>1.921261272912972e-001</v>
      </c>
    </row>
    <row r="1681" spans="1:17" x14ac:dyDescent="0.25">
      <c r="A1681" t="s">
        <v>32</v>
      </c>
      <c r="B1681" t="s">
        <v>45</v>
      </c>
      <c r="C1681" t="s">
        <v>149</v>
      </c>
      <c r="D1681" t="s">
        <v>140</v>
      </c>
      <c r="E1681" t="s">
        <v>35</v>
      </c>
      <c r="F1681" t="s">
        <v>28</v>
      </c>
      <c r="G1681" t="s">
        <v>31</v>
      </c>
      <c r="H1681" s="44">
        <v>9.79e+002</v>
      </c>
      <c r="I1681" s="44">
        <v>9.55e+002</v>
      </c>
      <c r="J1681" s="44">
        <v>8.97e+002</v>
      </c>
      <c r="K1681" s="44">
        <v>8.92e+002</v>
      </c>
      <c r="L1681" s="44">
        <v>8.76e+002</v>
      </c>
      <c r="M1681" s="44">
        <v>8.46e+002</v>
      </c>
      <c r="N1681" s="44">
        <v>8.28e+002</v>
      </c>
      <c r="O1681" s="44">
        <v>7.5e+002</v>
      </c>
      <c r="P1681" s="44">
        <v>7.34e+002</v>
      </c>
      <c r="Q1681" s="44">
        <v>6.91e+002</v>
      </c>
    </row>
    <row r="1682" spans="1:17" x14ac:dyDescent="0.25">
      <c r="A1682" t="s">
        <v>32</v>
      </c>
      <c r="B1682" t="s">
        <v>45</v>
      </c>
      <c r="C1682" t="s">
        <v>150</v>
      </c>
      <c r="D1682" t="s">
        <v>141</v>
      </c>
      <c r="E1682" t="s">
        <v>33</v>
      </c>
      <c r="F1682" t="s">
        <v>28</v>
      </c>
      <c r="G1682" t="s">
        <v>29</v>
      </c>
      <c r="H1682" s="44">
        <v>1.8439022630383756e-001</v>
      </c>
      <c r="I1682" s="44">
        <v>3.44823232070166e-001</v>
      </c>
      <c r="J1682" s="44">
        <v>3.6245693292258864e-001</v>
      </c>
      <c r="K1682" s="44">
        <v>3.7647490334334808e-001</v>
      </c>
      <c r="L1682" s="44">
        <v>3.7647490334334808e-001</v>
      </c>
      <c r="M1682" s="44">
        <v>4.3037413991113008e-001</v>
      </c>
      <c r="N1682" s="44">
        <v>8.3122315510561584e-001</v>
      </c>
      <c r="O1682" s="44">
        <v>8.3162000356762752e-001</v>
      </c>
      <c r="P1682" s="44">
        <v>8.3162000356762752e-001</v>
      </c>
      <c r="Q1682" s="44">
        <v>8.3162000356762752e-001</v>
      </c>
    </row>
    <row r="1683" spans="1:17" x14ac:dyDescent="0.25">
      <c r="A1683" t="s">
        <v>32</v>
      </c>
      <c r="B1683" t="s">
        <v>45</v>
      </c>
      <c r="C1683" t="s">
        <v>150</v>
      </c>
      <c r="D1683" t="s">
        <v>141</v>
      </c>
      <c r="E1683" t="s">
        <v>33</v>
      </c>
      <c r="F1683" t="s">
        <v>28</v>
      </c>
      <c r="G1683" t="s">
        <v>30</v>
      </c>
      <c r="H1683" s="44">
        <v>5.4497717341681344e+001</v>
      </c>
      <c r="I1683" s="44">
        <v>5.940590143161884e+001</v>
      </c>
      <c r="J1683" s="44">
        <v>8.7313460443151696e+001</v>
      </c>
      <c r="K1683" s="44">
        <v>1.1266632682939816e+002</v>
      </c>
      <c r="L1683" s="44">
        <v>1.4470084648760876e+002</v>
      </c>
      <c r="M1683" s="44">
        <v>1.4720794776623344e+002</v>
      </c>
      <c r="N1683" s="44">
        <v>9.023572480908944e+001</v>
      </c>
      <c r="O1683" s="44">
        <v>1.053930254192967e+002</v>
      </c>
      <c r="P1683" s="44">
        <v>1.1903430532559216e+002</v>
      </c>
      <c r="Q1683" s="44">
        <v>1.337678787046209e+002</v>
      </c>
    </row>
    <row r="1684" spans="1:17" x14ac:dyDescent="0.25">
      <c r="A1684" t="s">
        <v>32</v>
      </c>
      <c r="B1684" t="s">
        <v>45</v>
      </c>
      <c r="C1684" t="s">
        <v>150</v>
      </c>
      <c r="D1684" t="s">
        <v>141</v>
      </c>
      <c r="E1684" t="s">
        <v>33</v>
      </c>
      <c r="F1684" t="s">
        <v>28</v>
      </c>
      <c r="G1684" t="s">
        <v>31</v>
      </c>
      <c r="H1684" s="44">
        <v>5.15e+002</v>
      </c>
      <c r="I1684" s="44">
        <v>3.63e+002</v>
      </c>
      <c r="J1684" s="44">
        <v>2.98e+002</v>
      </c>
      <c r="K1684" s="44">
        <v>2.52e+002</v>
      </c>
      <c r="L1684" s="44">
        <v>2.09e+002</v>
      </c>
      <c r="M1684" s="44">
        <v>1.86e+002</v>
      </c>
      <c r="N1684" s="44">
        <v>1.62e+002</v>
      </c>
      <c r="O1684" s="44">
        <v>1.48e+002</v>
      </c>
      <c r="P1684" s="44">
        <v>1.36e+002</v>
      </c>
      <c r="Q1684" s="44">
        <v>1.26e+002</v>
      </c>
    </row>
    <row r="1685" spans="1:17" x14ac:dyDescent="0.25">
      <c r="A1685" t="s">
        <v>32</v>
      </c>
      <c r="B1685" t="s">
        <v>45</v>
      </c>
      <c r="C1685" t="s">
        <v>151</v>
      </c>
      <c r="D1685" t="s">
        <v>141</v>
      </c>
      <c r="E1685" t="s">
        <v>34</v>
      </c>
      <c r="F1685" t="s">
        <v>28</v>
      </c>
      <c r="G1685" t="s">
        <v>29</v>
      </c>
      <c r="H1685" s="44">
        <v>7.2776766154898448e-002</v>
      </c>
      <c r="I1685" s="44">
        <v>7.2776766154898448e-002</v>
      </c>
      <c r="J1685" s="44">
        <v>1.285413219702922e-001</v>
      </c>
      <c r="K1685" s="44">
        <v>1.285413219702922e-001</v>
      </c>
      <c r="L1685" s="44">
        <v>1.285413219702922e-001</v>
      </c>
      <c r="M1685" s="44">
        <v>1.42406204072578e-001</v>
      </c>
      <c r="N1685" s="44">
        <v>1.447123961289249e-001</v>
      </c>
      <c r="O1685" s="44">
        <v>1.447123961289249e-001</v>
      </c>
      <c r="P1685" s="44">
        <v>2.5654653516596264e-001</v>
      </c>
      <c r="Q1685" s="44">
        <v>2.5654653516596264e-001</v>
      </c>
    </row>
    <row r="1686" spans="1:17" x14ac:dyDescent="0.25">
      <c r="A1686" t="s">
        <v>32</v>
      </c>
      <c r="B1686" t="s">
        <v>45</v>
      </c>
      <c r="C1686" t="s">
        <v>151</v>
      </c>
      <c r="D1686" t="s">
        <v>141</v>
      </c>
      <c r="E1686" t="s">
        <v>34</v>
      </c>
      <c r="F1686" t="s">
        <v>28</v>
      </c>
      <c r="G1686" t="s">
        <v>30</v>
      </c>
      <c r="H1686" s="44">
        <v>3.0180085095573752e+002</v>
      </c>
      <c r="I1686" s="44">
        <v>6.34344938718486e+002</v>
      </c>
      <c r="J1686" s="44">
        <v>5.5318867975407184e+002</v>
      </c>
      <c r="K1686" s="44">
        <v>7.4179314529176992e+002</v>
      </c>
      <c r="L1686" s="44">
        <v>9.385685740481072e+002</v>
      </c>
      <c r="M1686" s="44">
        <v>1.023099422321747e+003</v>
      </c>
      <c r="N1686" s="44">
        <v>1.171706150996423e+003</v>
      </c>
      <c r="O1686" s="44">
        <v>1.3436310440086872e+003</v>
      </c>
      <c r="P1686" s="44">
        <v>8.6201142586921264e+002</v>
      </c>
      <c r="Q1686" s="44">
        <v>9.4918506575391824e+002</v>
      </c>
    </row>
    <row r="1687" spans="1:17" x14ac:dyDescent="0.25">
      <c r="A1687" t="s">
        <v>32</v>
      </c>
      <c r="B1687" t="s">
        <v>45</v>
      </c>
      <c r="C1687" t="s">
        <v>151</v>
      </c>
      <c r="D1687" t="s">
        <v>141</v>
      </c>
      <c r="E1687" t="s">
        <v>34</v>
      </c>
      <c r="F1687" t="s">
        <v>28</v>
      </c>
      <c r="G1687" t="s">
        <v>31</v>
      </c>
      <c r="H1687" s="44">
        <v>4.59e+002</v>
      </c>
      <c r="I1687" s="44">
        <v>3.74e+002</v>
      </c>
      <c r="J1687" s="44">
        <v>3.e+002</v>
      </c>
      <c r="K1687" s="44">
        <v>2.48e+002</v>
      </c>
      <c r="L1687" s="44">
        <v>2.22e+002</v>
      </c>
      <c r="M1687" s="44">
        <v>2.e+002</v>
      </c>
      <c r="N1687" s="44">
        <v>1.78e+002</v>
      </c>
      <c r="O1687" s="44">
        <v>1.61e+002</v>
      </c>
      <c r="P1687" s="44">
        <v>1.45e+002</v>
      </c>
      <c r="Q1687" s="44">
        <v>1.35e+002</v>
      </c>
    </row>
    <row r="1688" spans="1:17" x14ac:dyDescent="0.25">
      <c r="A1688" t="s">
        <v>32</v>
      </c>
      <c r="B1688" t="s">
        <v>45</v>
      </c>
      <c r="C1688" t="s">
        <v>152</v>
      </c>
      <c r="D1688" t="s">
        <v>141</v>
      </c>
      <c r="E1688" t="s">
        <v>35</v>
      </c>
      <c r="F1688" t="s">
        <v>28</v>
      </c>
      <c r="G1688" t="s">
        <v>29</v>
      </c>
      <c r="H1688" s="44">
        <v>9.7489400029152176e-002</v>
      </c>
      <c r="I1688" s="44">
        <v>1.764511435217938e-001</v>
      </c>
      <c r="J1688" s="44">
        <v>2.5050363377420196e-001</v>
      </c>
      <c r="K1688" s="44">
        <v>3.13429700364234e-001</v>
      </c>
      <c r="L1688" s="44">
        <v>3.7623008670111936e-001</v>
      </c>
      <c r="M1688" s="44">
        <v>3.7903858397814096e-001</v>
      </c>
      <c r="N1688" s="44">
        <v>3.8310584973472352e-001</v>
      </c>
      <c r="O1688" s="44">
        <v>4.43530949499568e-001</v>
      </c>
      <c r="P1688" s="44">
        <v>4.7099721031965488e-001</v>
      </c>
      <c r="Q1688" s="44">
        <v>4.8239746246654016e-001</v>
      </c>
    </row>
    <row r="1689" spans="1:17" x14ac:dyDescent="0.25">
      <c r="A1689" t="s">
        <v>32</v>
      </c>
      <c r="B1689" t="s">
        <v>45</v>
      </c>
      <c r="C1689" t="s">
        <v>152</v>
      </c>
      <c r="D1689" t="s">
        <v>141</v>
      </c>
      <c r="E1689" t="s">
        <v>35</v>
      </c>
      <c r="F1689" t="s">
        <v>28</v>
      </c>
      <c r="G1689" t="s">
        <v>30</v>
      </c>
      <c r="H1689" s="44">
        <v>8.5848532076526224e-003</v>
      </c>
      <c r="I1689" s="44">
        <v>4.7431383659410816e-003</v>
      </c>
      <c r="J1689" s="44">
        <v>3.3409981960852024e-003</v>
      </c>
      <c r="K1689" s="44">
        <v>1.267037334062123e-001</v>
      </c>
      <c r="L1689" s="44">
        <v>1.5181916276597696e-001</v>
      </c>
      <c r="M1689" s="44">
        <v>3.2212926145151924e-001</v>
      </c>
      <c r="N1689" s="44">
        <v>3.2465322259328608e-001</v>
      </c>
      <c r="O1689" s="44">
        <v>3.1152831429419032e-001</v>
      </c>
      <c r="P1689" s="44">
        <v>3.0258010600202072e-001</v>
      </c>
      <c r="Q1689" s="44">
        <v>4.0288932081340872e-001</v>
      </c>
    </row>
    <row r="1690" spans="1:17" x14ac:dyDescent="0.25">
      <c r="A1690" t="s">
        <v>32</v>
      </c>
      <c r="B1690" t="s">
        <v>45</v>
      </c>
      <c r="C1690" t="s">
        <v>152</v>
      </c>
      <c r="D1690" t="s">
        <v>141</v>
      </c>
      <c r="E1690" t="s">
        <v>35</v>
      </c>
      <c r="F1690" t="s">
        <v>28</v>
      </c>
      <c r="G1690" t="s">
        <v>31</v>
      </c>
      <c r="H1690" s="44">
        <v>9.44e+002</v>
      </c>
      <c r="I1690" s="44">
        <v>8.73e+002</v>
      </c>
      <c r="J1690" s="44">
        <v>8.56e+002</v>
      </c>
      <c r="K1690" s="44">
        <v>8.22e+002</v>
      </c>
      <c r="L1690" s="44">
        <v>7.8e+002</v>
      </c>
      <c r="M1690" s="44">
        <v>7.39e+002</v>
      </c>
      <c r="N1690" s="44">
        <v>7.19e+002</v>
      </c>
      <c r="O1690" s="44">
        <v>6.82e+002</v>
      </c>
      <c r="P1690" s="44">
        <v>6.63e+002</v>
      </c>
      <c r="Q1690" s="44">
        <v>6.29e+002</v>
      </c>
    </row>
    <row r="1691" spans="1:17" x14ac:dyDescent="0.25">
      <c r="A1691" t="s">
        <v>32</v>
      </c>
      <c r="B1691" t="s">
        <v>45</v>
      </c>
      <c r="C1691" t="s">
        <v>153</v>
      </c>
      <c r="D1691" t="s">
        <v>142</v>
      </c>
      <c r="E1691" t="s">
        <v>33</v>
      </c>
      <c r="F1691" t="s">
        <v>28</v>
      </c>
      <c r="G1691" t="s">
        <v>29</v>
      </c>
      <c r="H1691" s="44">
        <v>4.7951353440399264e-001</v>
      </c>
      <c r="I1691" s="44">
        <v>4.7951353440399264e-001</v>
      </c>
      <c r="J1691" s="44">
        <v>6.3244101805704176e-001</v>
      </c>
      <c r="K1691" s="44">
        <v>6.3244101805704176e-001</v>
      </c>
      <c r="L1691" s="44">
        <v>6.4420054642489344e-001</v>
      </c>
      <c r="M1691" s="44">
        <v>6.8913874411632624e-001</v>
      </c>
      <c r="N1691" s="44">
        <v>6.8913874411632624e-001</v>
      </c>
      <c r="O1691" s="44">
        <v>6.8913874411632624e-001</v>
      </c>
      <c r="P1691" s="44">
        <v>6.8913874411632624e-001</v>
      </c>
      <c r="Q1691" s="44">
        <v>6.8913874411632624e-001</v>
      </c>
    </row>
    <row r="1692" spans="1:17" x14ac:dyDescent="0.25">
      <c r="A1692" t="s">
        <v>32</v>
      </c>
      <c r="B1692" t="s">
        <v>45</v>
      </c>
      <c r="C1692" t="s">
        <v>153</v>
      </c>
      <c r="D1692" t="s">
        <v>142</v>
      </c>
      <c r="E1692" t="s">
        <v>33</v>
      </c>
      <c r="F1692" t="s">
        <v>28</v>
      </c>
      <c r="G1692" t="s">
        <v>30</v>
      </c>
      <c r="H1692" s="44">
        <v>4.8819737430584032e+001</v>
      </c>
      <c r="I1692" s="44">
        <v>1.073598775669934e+002</v>
      </c>
      <c r="J1692" s="44">
        <v>1.2726343675822316e+002</v>
      </c>
      <c r="K1692" s="44">
        <v>1.732980000282582e+002</v>
      </c>
      <c r="L1692" s="44">
        <v>2.15557267103146e+002</v>
      </c>
      <c r="M1692" s="44">
        <v>2.5496370962513456e+002</v>
      </c>
      <c r="N1692" s="44">
        <v>2.8932341709780744e+002</v>
      </c>
      <c r="O1692" s="44">
        <v>3.3123404131170504e+002</v>
      </c>
      <c r="P1692" s="44">
        <v>3.7211467693624312e+002</v>
      </c>
      <c r="Q1692" s="44">
        <v>4.1235469910919192e+002</v>
      </c>
    </row>
    <row r="1693" spans="1:17" x14ac:dyDescent="0.25">
      <c r="A1693" t="s">
        <v>32</v>
      </c>
      <c r="B1693" t="s">
        <v>45</v>
      </c>
      <c r="C1693" t="s">
        <v>153</v>
      </c>
      <c r="D1693" t="s">
        <v>142</v>
      </c>
      <c r="E1693" t="s">
        <v>33</v>
      </c>
      <c r="F1693" t="s">
        <v>28</v>
      </c>
      <c r="G1693" t="s">
        <v>31</v>
      </c>
      <c r="H1693" s="44">
        <v>4.37e+002</v>
      </c>
      <c r="I1693" s="44">
        <v>3.24e+002</v>
      </c>
      <c r="J1693" s="44">
        <v>2.66e+002</v>
      </c>
      <c r="K1693" s="44">
        <v>2.22e+002</v>
      </c>
      <c r="L1693" s="44">
        <v>1.93e+002</v>
      </c>
      <c r="M1693" s="44">
        <v>1.67e+002</v>
      </c>
      <c r="N1693" s="44">
        <v>1.53e+002</v>
      </c>
      <c r="O1693" s="44">
        <v>1.42e+002</v>
      </c>
      <c r="P1693" s="44">
        <v>1.36e+002</v>
      </c>
      <c r="Q1693" s="44">
        <v>1.23e+002</v>
      </c>
    </row>
    <row r="1694" spans="1:17" x14ac:dyDescent="0.25">
      <c r="A1694" t="s">
        <v>32</v>
      </c>
      <c r="B1694" t="s">
        <v>45</v>
      </c>
      <c r="C1694" t="s">
        <v>154</v>
      </c>
      <c r="D1694" t="s">
        <v>142</v>
      </c>
      <c r="E1694" t="s">
        <v>34</v>
      </c>
      <c r="F1694" t="s">
        <v>28</v>
      </c>
      <c r="G1694" t="s">
        <v>29</v>
      </c>
      <c r="H1694" s="44">
        <v>3.598697614196766e-001</v>
      </c>
      <c r="I1694" s="44">
        <v>4.521030484205716e-001</v>
      </c>
      <c r="J1694" s="44">
        <v>5.533997220053696e-001</v>
      </c>
      <c r="K1694" s="44">
        <v>5.5957738046125088e-001</v>
      </c>
      <c r="L1694" s="44">
        <v>5.5957738046125088e-001</v>
      </c>
      <c r="M1694" s="44">
        <v>5.5957738046125088e-001</v>
      </c>
      <c r="N1694" s="44">
        <v>5.5957738046125088e-001</v>
      </c>
      <c r="O1694" s="44">
        <v>6.22284845061364e-001</v>
      </c>
      <c r="P1694" s="44">
        <v>6.4163022482868648e-001</v>
      </c>
      <c r="Q1694" s="44">
        <v>6.4163022482868648e-001</v>
      </c>
    </row>
    <row r="1695" spans="1:17" x14ac:dyDescent="0.25">
      <c r="A1695" t="s">
        <v>32</v>
      </c>
      <c r="B1695" t="s">
        <v>45</v>
      </c>
      <c r="C1695" t="s">
        <v>154</v>
      </c>
      <c r="D1695" t="s">
        <v>142</v>
      </c>
      <c r="E1695" t="s">
        <v>34</v>
      </c>
      <c r="F1695" t="s">
        <v>28</v>
      </c>
      <c r="G1695" t="s">
        <v>30</v>
      </c>
      <c r="H1695" s="44">
        <v>1.137977131099353e+002</v>
      </c>
      <c r="I1695" s="44">
        <v>1.9862208932315064e+002</v>
      </c>
      <c r="J1695" s="44">
        <v>2.4792300516866992e+002</v>
      </c>
      <c r="K1695" s="44">
        <v>3.3369087245175736e+002</v>
      </c>
      <c r="L1695" s="44">
        <v>4.2045255126731576e+002</v>
      </c>
      <c r="M1695" s="44">
        <v>5.1111132493497072e+002</v>
      </c>
      <c r="N1695" s="44">
        <v>5.9823988264472808e+002</v>
      </c>
      <c r="O1695" s="44">
        <v>6.18236519841162e+002</v>
      </c>
      <c r="P1695" s="44">
        <v>6.7886481469269352e+002</v>
      </c>
      <c r="Q1695" s="44">
        <v>7.569493438406752e+002</v>
      </c>
    </row>
    <row r="1696" spans="1:17" x14ac:dyDescent="0.25">
      <c r="A1696" t="s">
        <v>32</v>
      </c>
      <c r="B1696" t="s">
        <v>45</v>
      </c>
      <c r="C1696" t="s">
        <v>154</v>
      </c>
      <c r="D1696" t="s">
        <v>142</v>
      </c>
      <c r="E1696" t="s">
        <v>34</v>
      </c>
      <c r="F1696" t="s">
        <v>28</v>
      </c>
      <c r="G1696" t="s">
        <v>31</v>
      </c>
      <c r="H1696" s="44">
        <v>4.57e+002</v>
      </c>
      <c r="I1696" s="44">
        <v>3.6e+002</v>
      </c>
      <c r="J1696" s="44">
        <v>2.9e+002</v>
      </c>
      <c r="K1696" s="44">
        <v>2.35e+002</v>
      </c>
      <c r="L1696" s="44">
        <v>2.01e+002</v>
      </c>
      <c r="M1696" s="44">
        <v>1.79e+002</v>
      </c>
      <c r="N1696" s="44">
        <v>1.61e+002</v>
      </c>
      <c r="O1696" s="44">
        <v>1.47e+002</v>
      </c>
      <c r="P1696" s="44">
        <v>1.33e+002</v>
      </c>
      <c r="Q1696" s="44">
        <v>1.22e+002</v>
      </c>
    </row>
    <row r="1697" spans="1:17" x14ac:dyDescent="0.25">
      <c r="A1697" t="s">
        <v>32</v>
      </c>
      <c r="B1697" t="s">
        <v>45</v>
      </c>
      <c r="C1697" t="s">
        <v>155</v>
      </c>
      <c r="D1697" t="s">
        <v>142</v>
      </c>
      <c r="E1697" t="s">
        <v>35</v>
      </c>
      <c r="F1697" t="s">
        <v>28</v>
      </c>
      <c r="G1697" t="s">
        <v>29</v>
      </c>
      <c r="H1697" s="44">
        <v>3.6777557226989408e-002</v>
      </c>
      <c r="I1697" s="44">
        <v>8.5477655361064976e-002</v>
      </c>
      <c r="J1697" s="44">
        <v>1.5146457918788076e-001</v>
      </c>
      <c r="K1697" s="44">
        <v>4.8022823158993808e-001</v>
      </c>
      <c r="L1697" s="44">
        <v>4.8022823158993808e-001</v>
      </c>
      <c r="M1697" s="44">
        <v>4.8022823158993808e-001</v>
      </c>
      <c r="N1697" s="44">
        <v>4.8022823158993808e-001</v>
      </c>
      <c r="O1697" s="44">
        <v>4.8878545817434968e-001</v>
      </c>
      <c r="P1697" s="44">
        <v>5.3868973391206648e-001</v>
      </c>
      <c r="Q1697" s="44">
        <v>5.5852326644312784e-001</v>
      </c>
    </row>
    <row r="1698" spans="1:17" x14ac:dyDescent="0.25">
      <c r="A1698" t="s">
        <v>32</v>
      </c>
      <c r="B1698" t="s">
        <v>45</v>
      </c>
      <c r="C1698" t="s">
        <v>155</v>
      </c>
      <c r="D1698" t="s">
        <v>142</v>
      </c>
      <c r="E1698" t="s">
        <v>35</v>
      </c>
      <c r="F1698" t="s">
        <v>28</v>
      </c>
      <c r="G1698" t="s">
        <v>30</v>
      </c>
      <c r="H1698" s="44">
        <v>0.e+000</v>
      </c>
      <c r="I1698" s="44">
        <v>0.e+000</v>
      </c>
      <c r="J1698" s="44">
        <v>0.e+000</v>
      </c>
      <c r="K1698" s="44">
        <v>0.e+000</v>
      </c>
      <c r="L1698" s="44">
        <v>0.e+000</v>
      </c>
      <c r="M1698" s="44">
        <v>0.e+000</v>
      </c>
      <c r="N1698" s="44">
        <v>0.e+000</v>
      </c>
      <c r="O1698" s="44">
        <v>2.0469885967223648e-003</v>
      </c>
      <c r="P1698" s="44">
        <v>2.6717527407720176e-002</v>
      </c>
      <c r="Q1698" s="44">
        <v>8.5425764825454576e-002</v>
      </c>
    </row>
    <row r="1699" spans="1:17" x14ac:dyDescent="0.25">
      <c r="A1699" t="s">
        <v>32</v>
      </c>
      <c r="B1699" t="s">
        <v>45</v>
      </c>
      <c r="C1699" t="s">
        <v>155</v>
      </c>
      <c r="D1699" t="s">
        <v>142</v>
      </c>
      <c r="E1699" t="s">
        <v>35</v>
      </c>
      <c r="F1699" t="s">
        <v>28</v>
      </c>
      <c r="G1699" t="s">
        <v>31</v>
      </c>
      <c r="H1699" s="44">
        <v>9.94e+002</v>
      </c>
      <c r="I1699" s="44">
        <v>9.9e+002</v>
      </c>
      <c r="J1699" s="44">
        <v>9.63e+002</v>
      </c>
      <c r="K1699" s="44">
        <v>9.56e+002</v>
      </c>
      <c r="L1699" s="44">
        <v>9.56e+002</v>
      </c>
      <c r="M1699" s="44">
        <v>9.56e+002</v>
      </c>
      <c r="N1699" s="44">
        <v>9.56e+002</v>
      </c>
      <c r="O1699" s="44">
        <v>9.25e+002</v>
      </c>
      <c r="P1699" s="44">
        <v>8.97e+002</v>
      </c>
      <c r="Q1699" s="44">
        <v>8.18e+002</v>
      </c>
    </row>
    <row r="1700" spans="1:17" x14ac:dyDescent="0.25">
      <c r="A1700" t="s">
        <v>32</v>
      </c>
      <c r="B1700" t="s">
        <v>45</v>
      </c>
      <c r="C1700" t="s">
        <v>156</v>
      </c>
      <c r="D1700" t="s">
        <v>143</v>
      </c>
      <c r="E1700" t="s">
        <v>33</v>
      </c>
      <c r="F1700" t="s">
        <v>28</v>
      </c>
      <c r="G1700" t="s">
        <v>29</v>
      </c>
      <c r="H1700" s="44">
        <v>5.5387815808148088e-001</v>
      </c>
      <c r="I1700" s="44">
        <v>5.7513293347979512e-001</v>
      </c>
      <c r="J1700" s="44">
        <v>6.028229530188292e-001</v>
      </c>
      <c r="K1700" s="44">
        <v>6.9759212994915984e-001</v>
      </c>
      <c r="L1700" s="44">
        <v>6.9759212994915984e-001</v>
      </c>
      <c r="M1700" s="44">
        <v>6.9759212994915984e-001</v>
      </c>
      <c r="N1700" s="44">
        <v>6.9759212994915984e-001</v>
      </c>
      <c r="O1700" s="44">
        <v>7.0244772579249752e-001</v>
      </c>
      <c r="P1700" s="44">
        <v>7.1968290383101184e-001</v>
      </c>
      <c r="Q1700" s="44">
        <v>7.1968290383101184e-001</v>
      </c>
    </row>
    <row r="1701" spans="1:17" x14ac:dyDescent="0.25">
      <c r="A1701" t="s">
        <v>32</v>
      </c>
      <c r="B1701" t="s">
        <v>45</v>
      </c>
      <c r="C1701" t="s">
        <v>156</v>
      </c>
      <c r="D1701" t="s">
        <v>143</v>
      </c>
      <c r="E1701" t="s">
        <v>33</v>
      </c>
      <c r="F1701" t="s">
        <v>28</v>
      </c>
      <c r="G1701" t="s">
        <v>30</v>
      </c>
      <c r="H1701" s="44">
        <v>2.1994508845519316e+001</v>
      </c>
      <c r="I1701" s="44">
        <v>4.682248434449712e+001</v>
      </c>
      <c r="J1701" s="44">
        <v>6.99438061374228e+001</v>
      </c>
      <c r="K1701" s="44">
        <v>7.547509127393328e+001</v>
      </c>
      <c r="L1701" s="44">
        <v>1.0044833616677352e+002</v>
      </c>
      <c r="M1701" s="44">
        <v>1.2591686407848164e+002</v>
      </c>
      <c r="N1701" s="44">
        <v>1.5013674890610628e+002</v>
      </c>
      <c r="O1701" s="44">
        <v>1.7343770541713088e+002</v>
      </c>
      <c r="P1701" s="44">
        <v>1.9335081617354072e+002</v>
      </c>
      <c r="Q1701" s="44">
        <v>2.1836251004599216e+002</v>
      </c>
    </row>
    <row r="1702" spans="1:17" x14ac:dyDescent="0.25">
      <c r="A1702" t="s">
        <v>32</v>
      </c>
      <c r="B1702" t="s">
        <v>45</v>
      </c>
      <c r="C1702" t="s">
        <v>156</v>
      </c>
      <c r="D1702" t="s">
        <v>143</v>
      </c>
      <c r="E1702" t="s">
        <v>33</v>
      </c>
      <c r="F1702" t="s">
        <v>28</v>
      </c>
      <c r="G1702" t="s">
        <v>31</v>
      </c>
      <c r="H1702" s="44">
        <v>4.9e+002</v>
      </c>
      <c r="I1702" s="44">
        <v>3.46e+002</v>
      </c>
      <c r="J1702" s="44">
        <v>2.68e+002</v>
      </c>
      <c r="K1702" s="44">
        <v>2.45e+002</v>
      </c>
      <c r="L1702" s="44">
        <v>2.16e+002</v>
      </c>
      <c r="M1702" s="44">
        <v>1.93e+002</v>
      </c>
      <c r="N1702" s="44">
        <v>1.75e+002</v>
      </c>
      <c r="O1702" s="44">
        <v>1.6e+002</v>
      </c>
      <c r="P1702" s="44">
        <v>1.47e+002</v>
      </c>
      <c r="Q1702" s="44">
        <v>1.34e+002</v>
      </c>
    </row>
    <row r="1703" spans="1:17" x14ac:dyDescent="0.25">
      <c r="A1703" t="s">
        <v>32</v>
      </c>
      <c r="B1703" t="s">
        <v>45</v>
      </c>
      <c r="C1703" t="s">
        <v>157</v>
      </c>
      <c r="D1703" t="s">
        <v>143</v>
      </c>
      <c r="E1703" t="s">
        <v>34</v>
      </c>
      <c r="F1703" t="s">
        <v>28</v>
      </c>
      <c r="G1703" t="s">
        <v>29</v>
      </c>
      <c r="H1703" s="44">
        <v>8.6978494766660928e-003</v>
      </c>
      <c r="I1703" s="44">
        <v>2.0321581040284072e-002</v>
      </c>
      <c r="J1703" s="44">
        <v>1.2228413861588044e-001</v>
      </c>
      <c r="K1703" s="44">
        <v>1.2228413861588044e-001</v>
      </c>
      <c r="L1703" s="44">
        <v>1.2228413861588044e-001</v>
      </c>
      <c r="M1703" s="44">
        <v>1.2228413861588044e-001</v>
      </c>
      <c r="N1703" s="44">
        <v>1.2228413861588044e-001</v>
      </c>
      <c r="O1703" s="44">
        <v>1.2228413861588044e-001</v>
      </c>
      <c r="P1703" s="44">
        <v>1.2228413861588044e-001</v>
      </c>
      <c r="Q1703" s="44">
        <v>6.8581789487217e-001</v>
      </c>
    </row>
    <row r="1704" spans="1:17" x14ac:dyDescent="0.25">
      <c r="A1704" t="s">
        <v>32</v>
      </c>
      <c r="B1704" t="s">
        <v>45</v>
      </c>
      <c r="C1704" t="s">
        <v>157</v>
      </c>
      <c r="D1704" t="s">
        <v>143</v>
      </c>
      <c r="E1704" t="s">
        <v>34</v>
      </c>
      <c r="F1704" t="s">
        <v>28</v>
      </c>
      <c r="G1704" t="s">
        <v>30</v>
      </c>
      <c r="H1704" s="44">
        <v>6.1399729867482176e+003</v>
      </c>
      <c r="I1704" s="44">
        <v>5.33157209860384e+003</v>
      </c>
      <c r="J1704" s="44">
        <v>1.3405732852378188e+003</v>
      </c>
      <c r="K1704" s="44">
        <v>1.8138231583526684e+003</v>
      </c>
      <c r="L1704" s="44">
        <v>2.26371720925174e+003</v>
      </c>
      <c r="M1704" s="44">
        <v>2.733881453016242e+003</v>
      </c>
      <c r="N1704" s="44">
        <v>3.210220635150812e+003</v>
      </c>
      <c r="O1704" s="44">
        <v>3.6431177856728552e+003</v>
      </c>
      <c r="P1704" s="44">
        <v>4.1196947868329472e+003</v>
      </c>
      <c r="Q1704" s="44">
        <v>8.158875935669872e+002</v>
      </c>
    </row>
    <row r="1705" spans="1:17" x14ac:dyDescent="0.25">
      <c r="A1705" t="s">
        <v>32</v>
      </c>
      <c r="B1705" t="s">
        <v>45</v>
      </c>
      <c r="C1705" t="s">
        <v>157</v>
      </c>
      <c r="D1705" t="s">
        <v>143</v>
      </c>
      <c r="E1705" t="s">
        <v>34</v>
      </c>
      <c r="F1705" t="s">
        <v>28</v>
      </c>
      <c r="G1705" t="s">
        <v>31</v>
      </c>
      <c r="H1705" s="44">
        <v>4.34e+002</v>
      </c>
      <c r="I1705" s="44">
        <v>3.39e+002</v>
      </c>
      <c r="J1705" s="44">
        <v>2.86e+002</v>
      </c>
      <c r="K1705" s="44">
        <v>2.48e+002</v>
      </c>
      <c r="L1705" s="44">
        <v>2.21e+002</v>
      </c>
      <c r="M1705" s="44">
        <v>1.95e+002</v>
      </c>
      <c r="N1705" s="44">
        <v>1.78e+002</v>
      </c>
      <c r="O1705" s="44">
        <v>1.66e+002</v>
      </c>
      <c r="P1705" s="44">
        <v>1.51e+002</v>
      </c>
      <c r="Q1705" s="44">
        <v>1.42e+002</v>
      </c>
    </row>
    <row r="1706" spans="1:17" x14ac:dyDescent="0.25">
      <c r="A1706" t="s">
        <v>32</v>
      </c>
      <c r="B1706" t="s">
        <v>45</v>
      </c>
      <c r="C1706" t="s">
        <v>158</v>
      </c>
      <c r="D1706" t="s">
        <v>143</v>
      </c>
      <c r="E1706" t="s">
        <v>35</v>
      </c>
      <c r="F1706" t="s">
        <v>28</v>
      </c>
      <c r="G1706" t="s">
        <v>29</v>
      </c>
      <c r="H1706" s="44">
        <v>9.5509231612605088e-002</v>
      </c>
      <c r="I1706" s="44">
        <v>1.702777799236494e-001</v>
      </c>
      <c r="J1706" s="44">
        <v>1.836585932174164e-001</v>
      </c>
      <c r="K1706" s="44">
        <v>2.3528816731890632e-001</v>
      </c>
      <c r="L1706" s="44">
        <v>3.1872402877890776e-001</v>
      </c>
      <c r="M1706" s="44">
        <v>3.4493002847077696e-001</v>
      </c>
      <c r="N1706" s="44">
        <v>4.0847628360817576e-001</v>
      </c>
      <c r="O1706" s="44">
        <v>4.471133419106656e-001</v>
      </c>
      <c r="P1706" s="44">
        <v>4.5685138831658896e-001</v>
      </c>
      <c r="Q1706" s="44">
        <v>5.6840004670064448e-001</v>
      </c>
    </row>
    <row r="1707" spans="1:17" x14ac:dyDescent="0.25">
      <c r="A1707" t="s">
        <v>32</v>
      </c>
      <c r="B1707" t="s">
        <v>45</v>
      </c>
      <c r="C1707" t="s">
        <v>158</v>
      </c>
      <c r="D1707" t="s">
        <v>143</v>
      </c>
      <c r="E1707" t="s">
        <v>35</v>
      </c>
      <c r="F1707" t="s">
        <v>28</v>
      </c>
      <c r="G1707" t="s">
        <v>30</v>
      </c>
      <c r="H1707" s="44">
        <v>0.e+000</v>
      </c>
      <c r="I1707" s="44">
        <v>1.2221415682555118e-001</v>
      </c>
      <c r="J1707" s="44">
        <v>5.2600493639040352e-001</v>
      </c>
      <c r="K1707" s="44">
        <v>5.055499595476772e-001</v>
      </c>
      <c r="L1707" s="44">
        <v>3.9670348968022696e-001</v>
      </c>
      <c r="M1707" s="44">
        <v>5.7548633659952304e-001</v>
      </c>
      <c r="N1707" s="44">
        <v>6.1695107943396496e-001</v>
      </c>
      <c r="O1707" s="44">
        <v>6.79527983363754e-001</v>
      </c>
      <c r="P1707" s="44">
        <v>7.5099933670013568e-001</v>
      </c>
      <c r="Q1707" s="44">
        <v>6.6975815416476368e-001</v>
      </c>
    </row>
    <row r="1708" spans="1:17" x14ac:dyDescent="0.25">
      <c r="A1708" t="s">
        <v>32</v>
      </c>
      <c r="B1708" t="s">
        <v>45</v>
      </c>
      <c r="C1708" t="s">
        <v>158</v>
      </c>
      <c r="D1708" t="s">
        <v>143</v>
      </c>
      <c r="E1708" t="s">
        <v>35</v>
      </c>
      <c r="F1708" t="s">
        <v>28</v>
      </c>
      <c r="G1708" t="s">
        <v>31</v>
      </c>
      <c r="H1708" s="44">
        <v>9.63e+002</v>
      </c>
      <c r="I1708" s="44">
        <v>9.16e+002</v>
      </c>
      <c r="J1708" s="44">
        <v>8.77e+002</v>
      </c>
      <c r="K1708" s="44">
        <v>8.24e+002</v>
      </c>
      <c r="L1708" s="44">
        <v>7.91e+002</v>
      </c>
      <c r="M1708" s="44">
        <v>7.6e+002</v>
      </c>
      <c r="N1708" s="44">
        <v>7.12e+002</v>
      </c>
      <c r="O1708" s="44">
        <v>6.73e+002</v>
      </c>
      <c r="P1708" s="44">
        <v>6.31e+002</v>
      </c>
      <c r="Q1708" s="44">
        <v>5.82e+002</v>
      </c>
    </row>
    <row r="1709" spans="1:17" x14ac:dyDescent="0.25">
      <c r="A1709" t="s">
        <v>32</v>
      </c>
      <c r="B1709" t="s">
        <v>45</v>
      </c>
      <c r="C1709" t="s">
        <v>173</v>
      </c>
      <c r="D1709" t="s">
        <v>165</v>
      </c>
      <c r="E1709" t="s">
        <v>33</v>
      </c>
      <c r="F1709" t="s">
        <v>28</v>
      </c>
      <c r="G1709" t="s">
        <v>29</v>
      </c>
      <c r="H1709" s="44">
        <v>5.0512769842632512e-001</v>
      </c>
      <c r="I1709" s="44">
        <v>6.6870435581702504e-001</v>
      </c>
      <c r="J1709" s="44">
        <v>6.7518133489696552e-001</v>
      </c>
      <c r="K1709" s="44">
        <v>6.7777083070118352e-001</v>
      </c>
      <c r="L1709" s="44">
        <v>6.7992838391920944e-001</v>
      </c>
      <c r="M1709" s="44">
        <v>6.8251572001049616e-001</v>
      </c>
      <c r="N1709" s="44">
        <v>6.8251572001049616e-001</v>
      </c>
      <c r="O1709" s="44">
        <v>7.0411284932006848e-001</v>
      </c>
      <c r="P1709" s="44">
        <v>7.0411284932006848e-001</v>
      </c>
      <c r="Q1709" s="44">
        <v>7.0411284932006848e-001</v>
      </c>
    </row>
    <row r="1710" spans="1:17" x14ac:dyDescent="0.25">
      <c r="A1710" t="s">
        <v>32</v>
      </c>
      <c r="B1710" t="s">
        <v>45</v>
      </c>
      <c r="C1710" t="s">
        <v>173</v>
      </c>
      <c r="D1710" t="s">
        <v>165</v>
      </c>
      <c r="E1710" t="s">
        <v>33</v>
      </c>
      <c r="F1710" t="s">
        <v>28</v>
      </c>
      <c r="G1710" t="s">
        <v>30</v>
      </c>
      <c r="H1710" s="44">
        <v>1.2685997267905584e+001</v>
      </c>
      <c r="I1710" s="44">
        <v>2.0288756776309524e+001</v>
      </c>
      <c r="J1710" s="44">
        <v>3.1125857455645816e+001</v>
      </c>
      <c r="K1710" s="44">
        <v>4.1995319836405376e+001</v>
      </c>
      <c r="L1710" s="44">
        <v>5.302386337106348e+001</v>
      </c>
      <c r="M1710" s="44">
        <v>6.4031747048855856e+001</v>
      </c>
      <c r="N1710" s="44">
        <v>7.5775591217686144e+001</v>
      </c>
      <c r="O1710" s="44">
        <v>8.3824673372768352e+001</v>
      </c>
      <c r="P1710" s="44">
        <v>9.4720069842019616e+001</v>
      </c>
      <c r="Q1710" s="44">
        <v>1.0588759867063982e+002</v>
      </c>
    </row>
    <row r="1711" spans="1:17" x14ac:dyDescent="0.25">
      <c r="A1711" t="s">
        <v>32</v>
      </c>
      <c r="B1711" t="s">
        <v>45</v>
      </c>
      <c r="C1711" t="s">
        <v>173</v>
      </c>
      <c r="D1711" t="s">
        <v>165</v>
      </c>
      <c r="E1711" t="s">
        <v>33</v>
      </c>
      <c r="F1711" t="s">
        <v>28</v>
      </c>
      <c r="G1711" t="s">
        <v>31</v>
      </c>
      <c r="H1711" s="44">
        <v>4.7720222e+002</v>
      </c>
      <c r="I1711" s="44">
        <v>3.63e+002</v>
      </c>
      <c r="J1711" s="44">
        <v>2.99e+002</v>
      </c>
      <c r="K1711" s="44">
        <v>2.4970276999999996e+002</v>
      </c>
      <c r="L1711" s="44">
        <v>2.04e+002</v>
      </c>
      <c r="M1711" s="44">
        <v>1.78e+002</v>
      </c>
      <c r="N1711" s="44">
        <v>1.6596422000000004e+002</v>
      </c>
      <c r="O1711" s="44">
        <v>1.49e+002</v>
      </c>
      <c r="P1711" s="44">
        <v>1.35e+002</v>
      </c>
      <c r="Q1711" s="44">
        <v>1.24e+002</v>
      </c>
    </row>
    <row r="1712" spans="1:17" x14ac:dyDescent="0.25">
      <c r="A1712" t="s">
        <v>32</v>
      </c>
      <c r="B1712" t="s">
        <v>45</v>
      </c>
      <c r="C1712" t="s">
        <v>174</v>
      </c>
      <c r="D1712" t="s">
        <v>165</v>
      </c>
      <c r="E1712" t="s">
        <v>34</v>
      </c>
      <c r="F1712" t="s">
        <v>28</v>
      </c>
      <c r="G1712" t="s">
        <v>29</v>
      </c>
      <c r="H1712" s="44">
        <v>5.958187835632424e-002</v>
      </c>
      <c r="I1712" s="44">
        <v>6.4131435709010688e-002</v>
      </c>
      <c r="J1712" s="44">
        <v>6.4131435709010688e-002</v>
      </c>
      <c r="K1712" s="44">
        <v>1.2162544105177748e-001</v>
      </c>
      <c r="L1712" s="44">
        <v>1.2162544105177748e-001</v>
      </c>
      <c r="M1712" s="44">
        <v>1.2162544105177748e-001</v>
      </c>
      <c r="N1712" s="44">
        <v>1.2875520828584718e-001</v>
      </c>
      <c r="O1712" s="44">
        <v>1.5336293432773228e-001</v>
      </c>
      <c r="P1712" s="44">
        <v>4.4011269043863576e-001</v>
      </c>
      <c r="Q1712" s="44">
        <v>4.4011269043863576e-001</v>
      </c>
    </row>
    <row r="1713" spans="1:17" x14ac:dyDescent="0.25">
      <c r="A1713" t="s">
        <v>32</v>
      </c>
      <c r="B1713" t="s">
        <v>45</v>
      </c>
      <c r="C1713" t="s">
        <v>174</v>
      </c>
      <c r="D1713" t="s">
        <v>165</v>
      </c>
      <c r="E1713" t="s">
        <v>34</v>
      </c>
      <c r="F1713" t="s">
        <v>28</v>
      </c>
      <c r="G1713" t="s">
        <v>30</v>
      </c>
      <c r="H1713" s="44">
        <v>8.5009120122417744e+002</v>
      </c>
      <c r="I1713" s="44">
        <v>1.6965839138470288e+003</v>
      </c>
      <c r="J1713" s="44">
        <v>2.6080486565254484e+003</v>
      </c>
      <c r="K1713" s="44">
        <v>1.8651935719640184e+003</v>
      </c>
      <c r="L1713" s="44">
        <v>2.357587612443778e+003</v>
      </c>
      <c r="M1713" s="44">
        <v>2.8520098013493248e+003</v>
      </c>
      <c r="N1713" s="44">
        <v>3.1624053958362828e+003</v>
      </c>
      <c r="O1713" s="44">
        <v>3.0409837405623912e+003</v>
      </c>
      <c r="P1713" s="44">
        <v>1.1933399227295324e+003</v>
      </c>
      <c r="Q1713" s="44">
        <v>1.3295342072008618e+003</v>
      </c>
    </row>
    <row r="1714" spans="1:17" x14ac:dyDescent="0.25">
      <c r="A1714" t="s">
        <v>32</v>
      </c>
      <c r="B1714" t="s">
        <v>45</v>
      </c>
      <c r="C1714" t="s">
        <v>174</v>
      </c>
      <c r="D1714" t="s">
        <v>165</v>
      </c>
      <c r="E1714" t="s">
        <v>34</v>
      </c>
      <c r="F1714" t="s">
        <v>28</v>
      </c>
      <c r="G1714" t="s">
        <v>31</v>
      </c>
      <c r="H1714" s="44">
        <v>4.8814876e+002</v>
      </c>
      <c r="I1714" s="44">
        <v>3.69e+002</v>
      </c>
      <c r="J1714" s="44">
        <v>3.08e+002</v>
      </c>
      <c r="K1714" s="44">
        <v>2.5664943e+002</v>
      </c>
      <c r="L1714" s="44">
        <v>2.2417744e+002</v>
      </c>
      <c r="M1714" s="44">
        <v>1.9848727e+002</v>
      </c>
      <c r="N1714" s="44">
        <v>1.7925125e+002</v>
      </c>
      <c r="O1714" s="44">
        <v>1.65e+002</v>
      </c>
      <c r="P1714" s="44">
        <v>1.5017512e+002</v>
      </c>
      <c r="Q1714" s="44">
        <v>1.4084295e+002</v>
      </c>
    </row>
    <row r="1715" spans="1:17" x14ac:dyDescent="0.25">
      <c r="A1715" t="s">
        <v>32</v>
      </c>
      <c r="B1715" t="s">
        <v>45</v>
      </c>
      <c r="C1715" t="s">
        <v>175</v>
      </c>
      <c r="D1715" t="s">
        <v>165</v>
      </c>
      <c r="E1715" t="s">
        <v>35</v>
      </c>
      <c r="F1715" t="s">
        <v>28</v>
      </c>
      <c r="G1715" t="s">
        <v>29</v>
      </c>
      <c r="H1715" s="44">
        <v>1.0730145458207132e-001</v>
      </c>
      <c r="I1715" s="44">
        <v>1.9210673029718464e-001</v>
      </c>
      <c r="J1715" s="44">
        <v>2.561022832924318e-001</v>
      </c>
      <c r="K1715" s="44">
        <v>3.2031505620565376e-001</v>
      </c>
      <c r="L1715" s="44">
        <v>3.8517785153673552e-001</v>
      </c>
      <c r="M1715" s="44">
        <v>4.2111410349437528e-001</v>
      </c>
      <c r="N1715" s="44">
        <v>4.5829227485742192e-001</v>
      </c>
      <c r="O1715" s="44">
        <v>4.7733995108185616e-001</v>
      </c>
      <c r="P1715" s="44">
        <v>4.8589939825170712e-001</v>
      </c>
      <c r="Q1715" s="44">
        <v>5.0046677722323616e-001</v>
      </c>
    </row>
    <row r="1716" spans="1:17" x14ac:dyDescent="0.25">
      <c r="A1716" t="s">
        <v>32</v>
      </c>
      <c r="B1716" t="s">
        <v>45</v>
      </c>
      <c r="C1716" t="s">
        <v>175</v>
      </c>
      <c r="D1716" t="s">
        <v>165</v>
      </c>
      <c r="E1716" t="s">
        <v>35</v>
      </c>
      <c r="F1716" t="s">
        <v>28</v>
      </c>
      <c r="G1716" t="s">
        <v>30</v>
      </c>
      <c r="H1716" s="44">
        <v>0.e+000</v>
      </c>
      <c r="I1716" s="44">
        <v>5.682036100816368e-002</v>
      </c>
      <c r="J1716" s="44">
        <v>1.0784946786519532e-001</v>
      </c>
      <c r="K1716" s="44">
        <v>1.228625879734978e-001</v>
      </c>
      <c r="L1716" s="44">
        <v>2.690162099356704e-001</v>
      </c>
      <c r="M1716" s="44">
        <v>3.029540529611812e-001</v>
      </c>
      <c r="N1716" s="44">
        <v>4.2518013798918304e-001</v>
      </c>
      <c r="O1716" s="44">
        <v>4.2083269733084776e-001</v>
      </c>
      <c r="P1716" s="44">
        <v>7.1021350992068304e-001</v>
      </c>
      <c r="Q1716" s="44">
        <v>7.2782647338675136e-001</v>
      </c>
    </row>
    <row r="1717" spans="1:17" x14ac:dyDescent="0.25">
      <c r="A1717" t="s">
        <v>32</v>
      </c>
      <c r="B1717" t="s">
        <v>45</v>
      </c>
      <c r="C1717" t="s">
        <v>175</v>
      </c>
      <c r="D1717" t="s">
        <v>165</v>
      </c>
      <c r="E1717" t="s">
        <v>35</v>
      </c>
      <c r="F1717" t="s">
        <v>28</v>
      </c>
      <c r="G1717" t="s">
        <v>31</v>
      </c>
      <c r="H1717" s="44">
        <v>9.85e+002</v>
      </c>
      <c r="I1717" s="44">
        <v>9.6131818999999984e+002</v>
      </c>
      <c r="J1717" s="44">
        <v>9.44e+002</v>
      </c>
      <c r="K1717" s="44">
        <v>8.97e+002</v>
      </c>
      <c r="L1717" s="44">
        <v>8.41e+002</v>
      </c>
      <c r="M1717" s="44">
        <v>8.01e+002</v>
      </c>
      <c r="N1717" s="44">
        <v>7.5570513e+002</v>
      </c>
      <c r="O1717" s="44">
        <v>7.3237517999999984e+002</v>
      </c>
      <c r="P1717" s="44">
        <v>6.8966317e+002</v>
      </c>
      <c r="Q1717" s="44">
        <v>6.6500451999999984e+002</v>
      </c>
    </row>
    <row r="1718" spans="1:17" x14ac:dyDescent="0.25">
      <c r="A1718" t="s">
        <v>32</v>
      </c>
      <c r="B1718" t="s">
        <v>45</v>
      </c>
      <c r="C1718" t="s">
        <v>176</v>
      </c>
      <c r="D1718" t="s">
        <v>166</v>
      </c>
      <c r="E1718" t="s">
        <v>33</v>
      </c>
      <c r="F1718" t="s">
        <v>28</v>
      </c>
      <c r="G1718" t="s">
        <v>29</v>
      </c>
      <c r="H1718" s="44">
        <v>0.e+000</v>
      </c>
      <c r="I1718" s="44">
        <v>4.8098237196768888e-003</v>
      </c>
      <c r="J1718" s="44">
        <v>7.5719881214318112e-003</v>
      </c>
      <c r="K1718" s="44">
        <v>7.5373475528043216e-001</v>
      </c>
      <c r="L1718" s="44">
        <v>8.532357368578048e-001</v>
      </c>
      <c r="M1718" s="44">
        <v>8.5775357835875744e-001</v>
      </c>
      <c r="N1718" s="44">
        <v>8.67250883356572e-001</v>
      </c>
      <c r="O1718" s="44">
        <v>8.67250883356572e-001</v>
      </c>
      <c r="P1718" s="44">
        <v>8.7348908661277296e-001</v>
      </c>
      <c r="Q1718" s="44">
        <v>8.794441364862368e-001</v>
      </c>
    </row>
    <row r="1719" spans="1:17" x14ac:dyDescent="0.25">
      <c r="A1719" t="s">
        <v>32</v>
      </c>
      <c r="B1719" t="s">
        <v>45</v>
      </c>
      <c r="C1719" t="s">
        <v>176</v>
      </c>
      <c r="D1719" t="s">
        <v>166</v>
      </c>
      <c r="E1719" t="s">
        <v>33</v>
      </c>
      <c r="F1719" t="s">
        <v>28</v>
      </c>
      <c r="G1719" t="s">
        <v>30</v>
      </c>
      <c r="I1719" s="44">
        <v>2.524518028058214e+003</v>
      </c>
      <c r="J1719" s="44">
        <v>2.5922875822436912e+003</v>
      </c>
      <c r="K1719" s="44">
        <v>3.5770197129032884e+001</v>
      </c>
      <c r="L1719" s="44">
        <v>4.0935398492372808e+001</v>
      </c>
      <c r="M1719" s="44">
        <v>4.987172674210436e+001</v>
      </c>
      <c r="N1719" s="44">
        <v>5.91552881703244e+001</v>
      </c>
      <c r="O1719" s="44">
        <v>6.8820543901990352e+001</v>
      </c>
      <c r="P1719" s="44">
        <v>7.7739011467017248e+001</v>
      </c>
      <c r="Q1719" s="44">
        <v>8.6738953752690864e+001</v>
      </c>
    </row>
    <row r="1720" spans="1:17" x14ac:dyDescent="0.25">
      <c r="A1720" t="s">
        <v>32</v>
      </c>
      <c r="B1720" t="s">
        <v>45</v>
      </c>
      <c r="C1720" t="s">
        <v>176</v>
      </c>
      <c r="D1720" t="s">
        <v>166</v>
      </c>
      <c r="E1720" t="s">
        <v>33</v>
      </c>
      <c r="F1720" t="s">
        <v>28</v>
      </c>
      <c r="G1720" t="s">
        <v>31</v>
      </c>
      <c r="H1720" s="44">
        <v>5.8588303000000016e+002</v>
      </c>
      <c r="I1720" s="44">
        <v>3.94e+002</v>
      </c>
      <c r="J1720" s="44">
        <v>3.2514829e+002</v>
      </c>
      <c r="K1720" s="44">
        <v>2.71e+002</v>
      </c>
      <c r="L1720" s="44">
        <v>2.2776657e+002</v>
      </c>
      <c r="M1720" s="44">
        <v>1.9237961e+002</v>
      </c>
      <c r="N1720" s="44">
        <v>1.6629582999999996e+002</v>
      </c>
      <c r="O1720" s="44">
        <v>1.5135357999999996e+002</v>
      </c>
      <c r="P1720" s="44">
        <v>1.3851541e+002</v>
      </c>
      <c r="Q1720" s="44">
        <v>1.2566841e+002</v>
      </c>
    </row>
    <row r="1721" spans="1:17" x14ac:dyDescent="0.25">
      <c r="A1721" t="s">
        <v>32</v>
      </c>
      <c r="B1721" t="s">
        <v>45</v>
      </c>
      <c r="C1721" t="s">
        <v>177</v>
      </c>
      <c r="D1721" t="s">
        <v>166</v>
      </c>
      <c r="E1721" t="s">
        <v>34</v>
      </c>
      <c r="F1721" t="s">
        <v>28</v>
      </c>
      <c r="G1721" t="s">
        <v>29</v>
      </c>
      <c r="H1721" s="44">
        <v>1.8610978483271724e-003</v>
      </c>
      <c r="I1721" s="44">
        <v>1.4231305659842276e-002</v>
      </c>
      <c r="J1721" s="44">
        <v>7.6210849092659392e-002</v>
      </c>
      <c r="K1721" s="44">
        <v>7.6210849092659392e-002</v>
      </c>
      <c r="L1721" s="44">
        <v>8.51668285895648e-001</v>
      </c>
      <c r="M1721" s="44">
        <v>8.51668285895648e-001</v>
      </c>
      <c r="N1721" s="44">
        <v>8.6848241871821296e-001</v>
      </c>
      <c r="O1721" s="44">
        <v>8.6848241871821296e-001</v>
      </c>
      <c r="P1721" s="44">
        <v>8.6848241871821296e-001</v>
      </c>
      <c r="Q1721" s="44">
        <v>8.7540614583252544e-001</v>
      </c>
    </row>
    <row r="1722" spans="1:17" x14ac:dyDescent="0.25">
      <c r="A1722" t="s">
        <v>32</v>
      </c>
      <c r="B1722" t="s">
        <v>45</v>
      </c>
      <c r="C1722" t="s">
        <v>177</v>
      </c>
      <c r="D1722" t="s">
        <v>166</v>
      </c>
      <c r="E1722" t="s">
        <v>34</v>
      </c>
      <c r="F1722" t="s">
        <v>28</v>
      </c>
      <c r="G1722" t="s">
        <v>30</v>
      </c>
      <c r="H1722" s="44">
        <v>7.016224702380952e+003</v>
      </c>
      <c r="I1722" s="44">
        <v>1.772308683298953e+003</v>
      </c>
      <c r="J1722" s="44">
        <v>5.110304455265644e+002</v>
      </c>
      <c r="K1722" s="44">
        <v>6.8244926956900952e+002</v>
      </c>
      <c r="L1722" s="44">
        <v>7.93530895752444e+001</v>
      </c>
      <c r="M1722" s="44">
        <v>9.219502858369264e+001</v>
      </c>
      <c r="N1722" s="44">
        <v>1.0625651840050612e+002</v>
      </c>
      <c r="O1722" s="44">
        <v>1.2198718004319028e+002</v>
      </c>
      <c r="P1722" s="44">
        <v>1.3712070313646008e+002</v>
      </c>
      <c r="Q1722" s="44">
        <v>1.517105057686248e+002</v>
      </c>
    </row>
    <row r="1723" spans="1:17" x14ac:dyDescent="0.25">
      <c r="A1723" t="s">
        <v>32</v>
      </c>
      <c r="B1723" t="s">
        <v>45</v>
      </c>
      <c r="C1723" t="s">
        <v>177</v>
      </c>
      <c r="D1723" t="s">
        <v>166</v>
      </c>
      <c r="E1723" t="s">
        <v>34</v>
      </c>
      <c r="F1723" t="s">
        <v>28</v>
      </c>
      <c r="G1723" t="s">
        <v>31</v>
      </c>
      <c r="H1723" s="44">
        <v>4.7397418e+002</v>
      </c>
      <c r="I1723" s="44">
        <v>3.3852508e+002</v>
      </c>
      <c r="J1723" s="44">
        <v>2.9846963e+002</v>
      </c>
      <c r="K1723" s="44">
        <v>2.564463e+002</v>
      </c>
      <c r="L1723" s="44">
        <v>2.38e+002</v>
      </c>
      <c r="M1723" s="44">
        <v>2.1451013000000004e+002</v>
      </c>
      <c r="N1723" s="44">
        <v>1.9150728000000004e+002</v>
      </c>
      <c r="O1723" s="44">
        <v>1.7581405e+002</v>
      </c>
      <c r="P1723" s="44">
        <v>1.5972142999999996e+002</v>
      </c>
      <c r="Q1723" s="44">
        <v>1.4568064000000004e+002</v>
      </c>
    </row>
    <row r="1724" spans="1:17" x14ac:dyDescent="0.25">
      <c r="A1724" t="s">
        <v>32</v>
      </c>
      <c r="B1724" t="s">
        <v>45</v>
      </c>
      <c r="C1724" t="s">
        <v>178</v>
      </c>
      <c r="D1724" t="s">
        <v>166</v>
      </c>
      <c r="E1724" t="s">
        <v>35</v>
      </c>
      <c r="F1724" t="s">
        <v>28</v>
      </c>
      <c r="G1724" t="s">
        <v>29</v>
      </c>
      <c r="H1724" s="44">
        <v>9.160909971418336e-002</v>
      </c>
      <c r="I1724" s="44">
        <v>1.8029597616548436e-001</v>
      </c>
      <c r="J1724" s="44">
        <v>2.6294088797824912e-001</v>
      </c>
      <c r="K1724" s="44">
        <v>3.2280156307973524e-001</v>
      </c>
      <c r="L1724" s="44">
        <v>3.6983898417976928e-001</v>
      </c>
      <c r="M1724" s="44">
        <v>4.2729337123989528e-001</v>
      </c>
      <c r="N1724" s="44">
        <v>4.442470921739168e-001</v>
      </c>
      <c r="O1724" s="44">
        <v>4.9237907208528008e-001</v>
      </c>
      <c r="P1724" s="44">
        <v>5.2806044551777536e-001</v>
      </c>
      <c r="Q1724" s="44">
        <v>5.6504409517238624e-001</v>
      </c>
    </row>
    <row r="1725" spans="1:17" x14ac:dyDescent="0.25">
      <c r="A1725" t="s">
        <v>32</v>
      </c>
      <c r="B1725" t="s">
        <v>45</v>
      </c>
      <c r="C1725" t="s">
        <v>178</v>
      </c>
      <c r="D1725" t="s">
        <v>166</v>
      </c>
      <c r="E1725" t="s">
        <v>35</v>
      </c>
      <c r="F1725" t="s">
        <v>28</v>
      </c>
      <c r="G1725" t="s">
        <v>30</v>
      </c>
      <c r="H1725" s="44">
        <v>0.e+000</v>
      </c>
      <c r="I1725" s="44">
        <v>0.e+000</v>
      </c>
      <c r="J1725" s="44">
        <v>6.9038365474856944e-002</v>
      </c>
      <c r="K1725" s="44">
        <v>1.1891725267315284e-001</v>
      </c>
      <c r="L1725" s="44">
        <v>1.1667776499788122e-001</v>
      </c>
      <c r="M1725" s="44">
        <v>2.757025505481262e-001</v>
      </c>
      <c r="N1725" s="44">
        <v>2.7106060962402744e-001</v>
      </c>
      <c r="O1725" s="44">
        <v>2.7374075876051564e-001</v>
      </c>
      <c r="P1725" s="44">
        <v>3.743342337410764e-001</v>
      </c>
      <c r="Q1725" s="44">
        <v>3.624894999233956e-001</v>
      </c>
    </row>
    <row r="1726" spans="1:17" x14ac:dyDescent="0.25">
      <c r="A1726" t="s">
        <v>32</v>
      </c>
      <c r="B1726" t="s">
        <v>45</v>
      </c>
      <c r="C1726" t="s">
        <v>178</v>
      </c>
      <c r="D1726" t="s">
        <v>166</v>
      </c>
      <c r="E1726" t="s">
        <v>35</v>
      </c>
      <c r="F1726" t="s">
        <v>28</v>
      </c>
      <c r="G1726" t="s">
        <v>31</v>
      </c>
      <c r="H1726" s="44">
        <v>9.7360898e+002</v>
      </c>
      <c r="I1726" s="44">
        <v>9.6698223e+002</v>
      </c>
      <c r="J1726" s="44">
        <v>9.4888395e+002</v>
      </c>
      <c r="K1726" s="44">
        <v>9.4086117e+002</v>
      </c>
      <c r="L1726" s="44">
        <v>8.9540541e+002</v>
      </c>
      <c r="M1726" s="44">
        <v>8.8242912e+002</v>
      </c>
      <c r="N1726" s="44">
        <v>8.7331643e+002</v>
      </c>
      <c r="O1726" s="44">
        <v>8.41e+002</v>
      </c>
      <c r="P1726" s="44">
        <v>8.1045285000000016e+002</v>
      </c>
      <c r="Q1726" s="44">
        <v>7.5808272e+002</v>
      </c>
    </row>
    <row r="1727" spans="1:17" x14ac:dyDescent="0.25">
      <c r="A1727" t="s">
        <v>32</v>
      </c>
      <c r="B1727" t="s">
        <v>45</v>
      </c>
      <c r="C1727" t="s">
        <v>179</v>
      </c>
      <c r="D1727" t="s">
        <v>167</v>
      </c>
      <c r="E1727" t="s">
        <v>33</v>
      </c>
      <c r="F1727" t="s">
        <v>28</v>
      </c>
      <c r="G1727" t="s">
        <v>29</v>
      </c>
      <c r="H1727" s="44">
        <v>4.9279201389260928e-001</v>
      </c>
      <c r="I1727" s="44">
        <v>5.574195154235488e-001</v>
      </c>
      <c r="J1727" s="44">
        <v>6.1025198074353816e-001</v>
      </c>
      <c r="K1727" s="44">
        <v>7.032803733927192e-001</v>
      </c>
      <c r="L1727" s="44">
        <v>7.032803733927192e-001</v>
      </c>
      <c r="M1727" s="44">
        <v>7.181125634320088e-001</v>
      </c>
      <c r="N1727" s="44">
        <v>7.1975765408095384e-001</v>
      </c>
      <c r="O1727" s="44">
        <v>7.4948714546277248e-001</v>
      </c>
      <c r="P1727" s="44">
        <v>7.5500512236391936e-001</v>
      </c>
      <c r="Q1727" s="44">
        <v>7.6720318929998752e-001</v>
      </c>
    </row>
    <row r="1728" spans="1:17" x14ac:dyDescent="0.25">
      <c r="A1728" t="s">
        <v>32</v>
      </c>
      <c r="B1728" t="s">
        <v>45</v>
      </c>
      <c r="C1728" t="s">
        <v>179</v>
      </c>
      <c r="D1728" t="s">
        <v>167</v>
      </c>
      <c r="E1728" t="s">
        <v>33</v>
      </c>
      <c r="F1728" t="s">
        <v>28</v>
      </c>
      <c r="G1728" t="s">
        <v>30</v>
      </c>
      <c r="H1728" s="44">
        <v>1.2447396589441852e+001</v>
      </c>
      <c r="I1728" s="44">
        <v>3.0869273614156596e+001</v>
      </c>
      <c r="J1728" s="44">
        <v>4.6768863203871296e+001</v>
      </c>
      <c r="K1728" s="44">
        <v>5.6861962158456336e+001</v>
      </c>
      <c r="L1728" s="44">
        <v>7.2847280248917408e+001</v>
      </c>
      <c r="M1728" s="44">
        <v>8.8291376818996224e+001</v>
      </c>
      <c r="N1728" s="44">
        <v>1.0490590607669644e+002</v>
      </c>
      <c r="O1728" s="44">
        <v>1.163589015547232e+002</v>
      </c>
      <c r="P1728" s="44">
        <v>1.3182294692556e+002</v>
      </c>
      <c r="Q1728" s="44">
        <v>1.448265171837014e+002</v>
      </c>
    </row>
    <row r="1729" spans="1:17" x14ac:dyDescent="0.25">
      <c r="A1729" t="s">
        <v>32</v>
      </c>
      <c r="B1729" t="s">
        <v>45</v>
      </c>
      <c r="C1729" t="s">
        <v>179</v>
      </c>
      <c r="D1729" t="s">
        <v>167</v>
      </c>
      <c r="E1729" t="s">
        <v>33</v>
      </c>
      <c r="F1729" t="s">
        <v>28</v>
      </c>
      <c r="G1729" t="s">
        <v>31</v>
      </c>
      <c r="H1729" s="44">
        <v>4.962514e+002</v>
      </c>
      <c r="I1729" s="44">
        <v>3.6107463e+002</v>
      </c>
      <c r="J1729" s="44">
        <v>2.7834202e+002</v>
      </c>
      <c r="K1729" s="44">
        <v>2.3563706999999996e+002</v>
      </c>
      <c r="L1729" s="44">
        <v>2.0666354e+002</v>
      </c>
      <c r="M1729" s="44">
        <v>1.8485023e+002</v>
      </c>
      <c r="N1729" s="44">
        <v>1.6210526e+002</v>
      </c>
      <c r="O1729" s="44">
        <v>1.4443841e+002</v>
      </c>
      <c r="P1729" s="44">
        <v>1.3118647e+002</v>
      </c>
      <c r="Q1729" s="44">
        <v>1.1967209000000002e+002</v>
      </c>
    </row>
    <row r="1730" spans="1:17" x14ac:dyDescent="0.25">
      <c r="A1730" t="s">
        <v>32</v>
      </c>
      <c r="B1730" t="s">
        <v>45</v>
      </c>
      <c r="C1730" t="s">
        <v>180</v>
      </c>
      <c r="D1730" t="s">
        <v>167</v>
      </c>
      <c r="E1730" t="s">
        <v>34</v>
      </c>
      <c r="F1730" t="s">
        <v>28</v>
      </c>
      <c r="G1730" t="s">
        <v>29</v>
      </c>
      <c r="H1730" s="44">
        <v>3.30957576840002e-001</v>
      </c>
      <c r="I1730" s="44">
        <v>3.6186101545450992e-001</v>
      </c>
      <c r="J1730" s="44">
        <v>4.106970436063872e-001</v>
      </c>
      <c r="K1730" s="44">
        <v>4.106970436063872e-001</v>
      </c>
      <c r="L1730" s="44">
        <v>4.519872077512544e-001</v>
      </c>
      <c r="M1730" s="44">
        <v>4.560280402520496e-001</v>
      </c>
      <c r="N1730" s="44">
        <v>4.5658058502771104e-001</v>
      </c>
      <c r="O1730" s="44">
        <v>4.5658058502771104e-001</v>
      </c>
      <c r="P1730" s="44">
        <v>4.5713312980337216e-001</v>
      </c>
      <c r="Q1730" s="44">
        <v>4.5713312980337216e-001</v>
      </c>
    </row>
    <row r="1731" spans="1:17" x14ac:dyDescent="0.25">
      <c r="A1731" t="s">
        <v>32</v>
      </c>
      <c r="B1731" t="s">
        <v>45</v>
      </c>
      <c r="C1731" t="s">
        <v>180</v>
      </c>
      <c r="D1731" t="s">
        <v>167</v>
      </c>
      <c r="E1731" t="s">
        <v>34</v>
      </c>
      <c r="F1731" t="s">
        <v>28</v>
      </c>
      <c r="G1731" t="s">
        <v>30</v>
      </c>
      <c r="H1731" s="44">
        <v>9.9657092144760384e+001</v>
      </c>
      <c r="I1731" s="44">
        <v>1.913514112747744e+002</v>
      </c>
      <c r="J1731" s="44">
        <v>2.5492801182306176e+002</v>
      </c>
      <c r="K1731" s="44">
        <v>3.4149041924305224e+002</v>
      </c>
      <c r="L1731" s="44">
        <v>3.9303161157279928e+002</v>
      </c>
      <c r="M1731" s="44">
        <v>4.6315554052896312e+002</v>
      </c>
      <c r="N1731" s="44">
        <v>5.4380480343740064e+002</v>
      </c>
      <c r="O1731" s="44">
        <v>6.2571900899689496e+002</v>
      </c>
      <c r="P1731" s="44">
        <v>7.0449887064281808e+002</v>
      </c>
      <c r="Q1731" s="44">
        <v>7.862714028447592e+002</v>
      </c>
    </row>
    <row r="1732" spans="1:17" x14ac:dyDescent="0.25">
      <c r="A1732" t="s">
        <v>32</v>
      </c>
      <c r="B1732" t="s">
        <v>45</v>
      </c>
      <c r="C1732" t="s">
        <v>180</v>
      </c>
      <c r="D1732" t="s">
        <v>167</v>
      </c>
      <c r="E1732" t="s">
        <v>34</v>
      </c>
      <c r="F1732" t="s">
        <v>28</v>
      </c>
      <c r="G1732" t="s">
        <v>31</v>
      </c>
      <c r="H1732" s="44">
        <v>4.5454827999999992e+002</v>
      </c>
      <c r="I1732" s="44">
        <v>3.3195364999999992e+002</v>
      </c>
      <c r="J1732" s="44">
        <v>2.7344079000000004e+002</v>
      </c>
      <c r="K1732" s="44">
        <v>2.34e+002</v>
      </c>
      <c r="L1732" s="44">
        <v>2.0159962e+002</v>
      </c>
      <c r="M1732" s="44">
        <v>1.7637233000000004e+002</v>
      </c>
      <c r="N1732" s="44">
        <v>1.59e+002</v>
      </c>
      <c r="O1732" s="44">
        <v>1.4501847e+002</v>
      </c>
      <c r="P1732" s="44">
        <v>1.3638219e+002</v>
      </c>
      <c r="Q1732" s="44">
        <v>1.2445642e+002</v>
      </c>
    </row>
    <row r="1733" spans="1:17" x14ac:dyDescent="0.25">
      <c r="A1733" t="s">
        <v>32</v>
      </c>
      <c r="B1733" t="s">
        <v>45</v>
      </c>
      <c r="C1733" t="s">
        <v>181</v>
      </c>
      <c r="D1733" t="s">
        <v>167</v>
      </c>
      <c r="E1733" t="s">
        <v>35</v>
      </c>
      <c r="F1733" t="s">
        <v>28</v>
      </c>
      <c r="G1733" t="s">
        <v>29</v>
      </c>
      <c r="H1733" s="44">
        <v>9.6997650725392768e-002</v>
      </c>
      <c r="I1733" s="44">
        <v>1.6232671426129924e-001</v>
      </c>
      <c r="J1733" s="44">
        <v>2.0665808470886588e-001</v>
      </c>
      <c r="K1733" s="44">
        <v>2.4245996649589264e-001</v>
      </c>
      <c r="L1733" s="44">
        <v>3.0737142274504008e-001</v>
      </c>
      <c r="M1733" s="44">
        <v>3.1922141887215304e-001</v>
      </c>
      <c r="N1733" s="44">
        <v>3.803150183500088e-001</v>
      </c>
      <c r="O1733" s="44">
        <v>4.0772052250126608e-001</v>
      </c>
      <c r="P1733" s="44">
        <v>4.2382944843650624e-001</v>
      </c>
      <c r="Q1733" s="44">
        <v>4.6411910301028192e-001</v>
      </c>
    </row>
    <row r="1734" spans="1:17" x14ac:dyDescent="0.25">
      <c r="A1734" t="s">
        <v>32</v>
      </c>
      <c r="B1734" t="s">
        <v>45</v>
      </c>
      <c r="C1734" t="s">
        <v>181</v>
      </c>
      <c r="D1734" t="s">
        <v>167</v>
      </c>
      <c r="E1734" t="s">
        <v>35</v>
      </c>
      <c r="F1734" t="s">
        <v>28</v>
      </c>
      <c r="G1734" t="s">
        <v>30</v>
      </c>
      <c r="H1734" s="44">
        <v>0.e+000</v>
      </c>
      <c r="I1734" s="44">
        <v>4.3196207187257328e-002</v>
      </c>
      <c r="J1734" s="44">
        <v>5.8096723367310824e-002</v>
      </c>
      <c r="K1734" s="44">
        <v>1.505164987542535e-001</v>
      </c>
      <c r="L1734" s="44">
        <v>1.2162704471690822e-001</v>
      </c>
      <c r="M1734" s="44">
        <v>2.2438362758746296e-001</v>
      </c>
      <c r="N1734" s="44">
        <v>2.2486019030063048e-001</v>
      </c>
      <c r="O1734" s="44">
        <v>2.5979250174443184e-001</v>
      </c>
      <c r="P1734" s="44">
        <v>3.2245219536071948e-001</v>
      </c>
      <c r="Q1734" s="44">
        <v>2.994202630091826e-001</v>
      </c>
    </row>
    <row r="1735" spans="1:17" x14ac:dyDescent="0.25">
      <c r="A1735" t="s">
        <v>32</v>
      </c>
      <c r="B1735" t="s">
        <v>45</v>
      </c>
      <c r="C1735" t="s">
        <v>181</v>
      </c>
      <c r="D1735" t="s">
        <v>167</v>
      </c>
      <c r="E1735" t="s">
        <v>35</v>
      </c>
      <c r="F1735" t="s">
        <v>28</v>
      </c>
      <c r="G1735" t="s">
        <v>31</v>
      </c>
      <c r="H1735" s="44">
        <v>9.6816546e+002</v>
      </c>
      <c r="I1735" s="44">
        <v>9.1328937999999984e+002</v>
      </c>
      <c r="J1735" s="44">
        <v>8.7558199e+002</v>
      </c>
      <c r="K1735" s="44">
        <v>8.36e+002</v>
      </c>
      <c r="L1735" s="44">
        <v>8.2382034e+002</v>
      </c>
      <c r="M1735" s="44">
        <v>7.9202235e+002</v>
      </c>
      <c r="N1735" s="44">
        <v>7.7776102e+002</v>
      </c>
      <c r="O1735" s="44">
        <v>7.38e+002</v>
      </c>
      <c r="P1735" s="44">
        <v>6.9011476e+002</v>
      </c>
      <c r="Q1735" s="44">
        <v>6.7e+002</v>
      </c>
    </row>
    <row r="1736" spans="1:17" x14ac:dyDescent="0.25">
      <c r="A1736" t="s">
        <v>32</v>
      </c>
      <c r="B1736" t="s">
        <v>45</v>
      </c>
      <c r="C1736" t="s">
        <v>182</v>
      </c>
      <c r="D1736" t="s">
        <v>168</v>
      </c>
      <c r="E1736" t="s">
        <v>33</v>
      </c>
      <c r="F1736" t="s">
        <v>28</v>
      </c>
      <c r="G1736" t="s">
        <v>29</v>
      </c>
      <c r="H1736" s="44">
        <v>4.5758472142135e-001</v>
      </c>
      <c r="I1736" s="44">
        <v>4.5758472142135e-001</v>
      </c>
      <c r="J1736" s="44">
        <v>4.586684779952892e-001</v>
      </c>
      <c r="K1736" s="44">
        <v>6.0944149614875496e-001</v>
      </c>
      <c r="L1736" s="44">
        <v>6.137830380150968e-001</v>
      </c>
      <c r="M1736" s="44">
        <v>6.137830380150968e-001</v>
      </c>
      <c r="N1736" s="44">
        <v>6.1667812321161152e-001</v>
      </c>
      <c r="O1736" s="44">
        <v>6.1667812321161152e-001</v>
      </c>
      <c r="P1736" s="44">
        <v>6.1667812321161152e-001</v>
      </c>
      <c r="Q1736" s="44">
        <v>6.1667812321161152e-001</v>
      </c>
    </row>
    <row r="1737" spans="1:17" x14ac:dyDescent="0.25">
      <c r="A1737" t="s">
        <v>32</v>
      </c>
      <c r="B1737" t="s">
        <v>45</v>
      </c>
      <c r="C1737" t="s">
        <v>182</v>
      </c>
      <c r="D1737" t="s">
        <v>168</v>
      </c>
      <c r="E1737" t="s">
        <v>33</v>
      </c>
      <c r="F1737" t="s">
        <v>28</v>
      </c>
      <c r="G1737" t="s">
        <v>30</v>
      </c>
      <c r="H1737" s="44">
        <v>1.9304153174180328e+001</v>
      </c>
      <c r="I1737" s="44">
        <v>4.388197728159972e+001</v>
      </c>
      <c r="J1737" s="44">
        <v>7.0102174728824752e+001</v>
      </c>
      <c r="K1737" s="44">
        <v>6.8932649937546448e+001</v>
      </c>
      <c r="L1737" s="44">
        <v>8.6829629433047616e+001</v>
      </c>
      <c r="M1737" s="44">
        <v>1.0542756473200462e+002</v>
      </c>
      <c r="N1737" s="44">
        <v>1.2337455998703956e+002</v>
      </c>
      <c r="O1737" s="44">
        <v>1.4204677212303284e+002</v>
      </c>
      <c r="P1737" s="44">
        <v>1.632650255951511e+002</v>
      </c>
      <c r="Q1737" s="44">
        <v>1.7954655552835898e+002</v>
      </c>
    </row>
    <row r="1738" spans="1:17" x14ac:dyDescent="0.25">
      <c r="A1738" t="s">
        <v>32</v>
      </c>
      <c r="B1738" t="s">
        <v>45</v>
      </c>
      <c r="C1738" t="s">
        <v>182</v>
      </c>
      <c r="D1738" t="s">
        <v>168</v>
      </c>
      <c r="E1738" t="s">
        <v>33</v>
      </c>
      <c r="F1738" t="s">
        <v>28</v>
      </c>
      <c r="G1738" t="s">
        <v>31</v>
      </c>
      <c r="H1738" s="44">
        <v>4.358389e+002</v>
      </c>
      <c r="I1738" s="44">
        <v>3.1731179e+002</v>
      </c>
      <c r="J1738" s="44">
        <v>2.6306088999999996e+002</v>
      </c>
      <c r="K1738" s="44">
        <v>2.1974674999999996e+002</v>
      </c>
      <c r="L1738" s="44">
        <v>1.8815581999999996e+002</v>
      </c>
      <c r="M1738" s="44">
        <v>1.64e+002</v>
      </c>
      <c r="N1738" s="44">
        <v>1.4660085e+002</v>
      </c>
      <c r="O1738" s="44">
        <v>1.3313825999999998e+002</v>
      </c>
      <c r="P1738" s="44">
        <v>1.2332316e+002</v>
      </c>
      <c r="Q1738" s="44">
        <v>1.1195797999999998e+002</v>
      </c>
    </row>
    <row r="1739" spans="1:17" x14ac:dyDescent="0.25">
      <c r="A1739" t="s">
        <v>32</v>
      </c>
      <c r="B1739" t="s">
        <v>45</v>
      </c>
      <c r="C1739" t="s">
        <v>183</v>
      </c>
      <c r="D1739" t="s">
        <v>168</v>
      </c>
      <c r="E1739" t="s">
        <v>34</v>
      </c>
      <c r="F1739" t="s">
        <v>28</v>
      </c>
      <c r="G1739" t="s">
        <v>29</v>
      </c>
      <c r="H1739" s="44">
        <v>2.4872062094604044e-002</v>
      </c>
      <c r="I1739" s="44">
        <v>2.4872062094604044e-002</v>
      </c>
      <c r="J1739" s="44">
        <v>2.4872062094604044e-002</v>
      </c>
      <c r="K1739" s="44">
        <v>2.5036942556269344e-001</v>
      </c>
      <c r="L1739" s="44">
        <v>2.5036942556269344e-001</v>
      </c>
      <c r="M1739" s="44">
        <v>2.5036942556269344e-001</v>
      </c>
      <c r="N1739" s="44">
        <v>3.0009799499136712e-001</v>
      </c>
      <c r="O1739" s="44">
        <v>3.41442548491966e-001</v>
      </c>
      <c r="P1739" s="44">
        <v>3.41442548491966e-001</v>
      </c>
      <c r="Q1739" s="44">
        <v>3.41442548491966e-001</v>
      </c>
    </row>
    <row r="1740" spans="1:17" x14ac:dyDescent="0.25">
      <c r="A1740" t="s">
        <v>32</v>
      </c>
      <c r="B1740" t="s">
        <v>45</v>
      </c>
      <c r="C1740" t="s">
        <v>183</v>
      </c>
      <c r="D1740" t="s">
        <v>168</v>
      </c>
      <c r="E1740" t="s">
        <v>34</v>
      </c>
      <c r="F1740" t="s">
        <v>28</v>
      </c>
      <c r="G1740" t="s">
        <v>30</v>
      </c>
      <c r="H1740" s="44">
        <v>4.8547376485303312e+003</v>
      </c>
      <c r="I1740" s="44">
        <v>9.887646185115696e+003</v>
      </c>
      <c r="J1740" s="44">
        <v>1.5097070200125078e+004</v>
      </c>
      <c r="K1740" s="44">
        <v>2.0308749223409548e+003</v>
      </c>
      <c r="L1740" s="44">
        <v>2.5557544576292244e+003</v>
      </c>
      <c r="M1740" s="44">
        <v>3.0775486922216696e+003</v>
      </c>
      <c r="N1740" s="44">
        <v>3.0080901363188724e+003</v>
      </c>
      <c r="O1740" s="44">
        <v>3.023334005284498e+003</v>
      </c>
      <c r="P1740" s="44">
        <v>3.4109435219352192e+003</v>
      </c>
      <c r="Q1740" s="44">
        <v>3.7772689626896256e+003</v>
      </c>
    </row>
    <row r="1741" spans="1:17" x14ac:dyDescent="0.25">
      <c r="A1741" t="s">
        <v>32</v>
      </c>
      <c r="B1741" t="s">
        <v>45</v>
      </c>
      <c r="C1741" t="s">
        <v>183</v>
      </c>
      <c r="D1741" t="s">
        <v>168</v>
      </c>
      <c r="E1741" t="s">
        <v>34</v>
      </c>
      <c r="F1741" t="s">
        <v>28</v>
      </c>
      <c r="G1741" t="s">
        <v>31</v>
      </c>
      <c r="H1741" s="44">
        <v>4.1086478e+002</v>
      </c>
      <c r="I1741" s="44">
        <v>3.0996316000000008e+002</v>
      </c>
      <c r="J1741" s="44">
        <v>2.5795981e+002</v>
      </c>
      <c r="K1741" s="44">
        <v>2.131331e+002</v>
      </c>
      <c r="L1741" s="44">
        <v>1.86e+002</v>
      </c>
      <c r="M1741" s="44">
        <v>1.6846208e+002</v>
      </c>
      <c r="N1741" s="44">
        <v>1.5175735e+002</v>
      </c>
      <c r="O1741" s="44">
        <v>1.3689359e+002</v>
      </c>
      <c r="P1741" s="44">
        <v>1.2477015e+002</v>
      </c>
      <c r="Q1741" s="44">
        <v>1.1642789000000002e+002</v>
      </c>
    </row>
    <row r="1742" spans="1:17" x14ac:dyDescent="0.25">
      <c r="A1742" t="s">
        <v>32</v>
      </c>
      <c r="B1742" t="s">
        <v>45</v>
      </c>
      <c r="C1742" t="s">
        <v>184</v>
      </c>
      <c r="D1742" t="s">
        <v>168</v>
      </c>
      <c r="E1742" t="s">
        <v>35</v>
      </c>
      <c r="F1742" t="s">
        <v>28</v>
      </c>
      <c r="G1742" t="s">
        <v>29</v>
      </c>
      <c r="H1742" s="44">
        <v>8.636225977419848e-002</v>
      </c>
      <c r="I1742" s="44">
        <v>1.6553337198160876e-001</v>
      </c>
      <c r="J1742" s="44">
        <v>2.179009744793938e-001</v>
      </c>
      <c r="K1742" s="44">
        <v>2.4857255458128476e-001</v>
      </c>
      <c r="L1742" s="44">
        <v>3.2351135958685592e-001</v>
      </c>
      <c r="M1742" s="44">
        <v>4.0663537511867616e-001</v>
      </c>
      <c r="N1742" s="44">
        <v>4.2528928078503912e-001</v>
      </c>
      <c r="O1742" s="44">
        <v>4.5445293606097152e-001</v>
      </c>
      <c r="P1742" s="44">
        <v>4.935525512288272e-001</v>
      </c>
      <c r="Q1742" s="44">
        <v>5.0346204947219216e-001</v>
      </c>
    </row>
    <row r="1743" spans="1:17" x14ac:dyDescent="0.25">
      <c r="A1743" t="s">
        <v>32</v>
      </c>
      <c r="B1743" t="s">
        <v>45</v>
      </c>
      <c r="C1743" t="s">
        <v>184</v>
      </c>
      <c r="D1743" t="s">
        <v>168</v>
      </c>
      <c r="E1743" t="s">
        <v>35</v>
      </c>
      <c r="F1743" t="s">
        <v>28</v>
      </c>
      <c r="G1743" t="s">
        <v>30</v>
      </c>
      <c r="H1743" s="44">
        <v>1.7521290497003558e-001</v>
      </c>
      <c r="I1743" s="44">
        <v>1.2056735087762602e-001</v>
      </c>
      <c r="J1743" s="44">
        <v>3.0979949192118968e-001</v>
      </c>
      <c r="K1743" s="44">
        <v>4.6639171158365056e-001</v>
      </c>
      <c r="L1743" s="44">
        <v>4.5112170571681688e-001</v>
      </c>
      <c r="M1743" s="44">
        <v>4.1906294439755248e-001</v>
      </c>
      <c r="N1743" s="44">
        <v>5.5797930258305968e-001</v>
      </c>
      <c r="O1743" s="44">
        <v>5.9986633368540976e-001</v>
      </c>
      <c r="P1743" s="44">
        <v>7.1922972301724368e-001</v>
      </c>
      <c r="Q1743" s="44">
        <v>8.2169523294235856e-001</v>
      </c>
    </row>
    <row r="1744" spans="1:17" x14ac:dyDescent="0.25">
      <c r="A1744" t="s">
        <v>32</v>
      </c>
      <c r="B1744" t="s">
        <v>45</v>
      </c>
      <c r="C1744" t="s">
        <v>184</v>
      </c>
      <c r="D1744" t="s">
        <v>168</v>
      </c>
      <c r="E1744" t="s">
        <v>35</v>
      </c>
      <c r="F1744" t="s">
        <v>28</v>
      </c>
      <c r="G1744" t="s">
        <v>31</v>
      </c>
      <c r="H1744" s="44">
        <v>9.4499125e+002</v>
      </c>
      <c r="I1744" s="44">
        <v>8.9412540000000016e+002</v>
      </c>
      <c r="J1744" s="44">
        <v>8.4992018999999984e+002</v>
      </c>
      <c r="K1744" s="44">
        <v>8.1053147e+002</v>
      </c>
      <c r="L1744" s="44">
        <v>7.9205845e+002</v>
      </c>
      <c r="M1744" s="44">
        <v>7.4470002e+002</v>
      </c>
      <c r="N1744" s="44">
        <v>7.29e+002</v>
      </c>
      <c r="O1744" s="44">
        <v>6.8307187999999984e+002</v>
      </c>
      <c r="P1744" s="44">
        <v>6.3643302e+002</v>
      </c>
      <c r="Q1744" s="44">
        <v>6.1409605e+002</v>
      </c>
    </row>
    <row r="1745" spans="1:17" x14ac:dyDescent="0.25">
      <c r="A1745" t="s">
        <v>32</v>
      </c>
      <c r="B1745" t="s">
        <v>45</v>
      </c>
      <c r="C1745" t="s">
        <v>185</v>
      </c>
      <c r="D1745" t="s">
        <v>169</v>
      </c>
      <c r="E1745" t="s">
        <v>33</v>
      </c>
      <c r="F1745" t="s">
        <v>28</v>
      </c>
      <c r="G1745" t="s">
        <v>29</v>
      </c>
      <c r="H1745" s="44">
        <v>2.1711209423457984e-001</v>
      </c>
      <c r="I1745" s="44">
        <v>2.8504139065443656e-001</v>
      </c>
      <c r="J1745" s="44">
        <v>3.0684537433722504e-001</v>
      </c>
      <c r="K1745" s="44">
        <v>3.750185995721488e-001</v>
      </c>
      <c r="L1745" s="44">
        <v>3.8047284787704696e-001</v>
      </c>
      <c r="M1745" s="44">
        <v>3.8047284787704696e-001</v>
      </c>
      <c r="N1745" s="44">
        <v>5.88443303218966e-001</v>
      </c>
      <c r="O1745" s="44">
        <v>5.88443303218966e-001</v>
      </c>
      <c r="P1745" s="44">
        <v>5.9122734409493056e-001</v>
      </c>
      <c r="Q1745" s="44">
        <v>6.776106684706556e-001</v>
      </c>
    </row>
    <row r="1746" spans="1:17" x14ac:dyDescent="0.25">
      <c r="A1746" t="s">
        <v>32</v>
      </c>
      <c r="B1746" t="s">
        <v>45</v>
      </c>
      <c r="C1746" t="s">
        <v>185</v>
      </c>
      <c r="D1746" t="s">
        <v>169</v>
      </c>
      <c r="E1746" t="s">
        <v>33</v>
      </c>
      <c r="F1746" t="s">
        <v>28</v>
      </c>
      <c r="G1746" t="s">
        <v>30</v>
      </c>
      <c r="H1746" s="44">
        <v>5.62898070923792e+001</v>
      </c>
      <c r="I1746" s="44">
        <v>9.1057638712585184e+001</v>
      </c>
      <c r="J1746" s="44">
        <v>1.261025600258626e+002</v>
      </c>
      <c r="K1746" s="44">
        <v>1.4270278585413122e+002</v>
      </c>
      <c r="L1746" s="44">
        <v>1.8159429061122264e+002</v>
      </c>
      <c r="M1746" s="44">
        <v>2.2146691071974296e+002</v>
      </c>
      <c r="N1746" s="44">
        <v>1.690261031052622e+002</v>
      </c>
      <c r="O1746" s="44">
        <v>1.951168622108118e+002</v>
      </c>
      <c r="P1746" s="44">
        <v>2.2007937359292888e+002</v>
      </c>
      <c r="Q1746" s="44">
        <v>2.1426662314863368e+002</v>
      </c>
    </row>
    <row r="1747" spans="1:17" x14ac:dyDescent="0.25">
      <c r="A1747" t="s">
        <v>32</v>
      </c>
      <c r="B1747" t="s">
        <v>45</v>
      </c>
      <c r="C1747" t="s">
        <v>185</v>
      </c>
      <c r="D1747" t="s">
        <v>169</v>
      </c>
      <c r="E1747" t="s">
        <v>33</v>
      </c>
      <c r="F1747" t="s">
        <v>28</v>
      </c>
      <c r="G1747" t="s">
        <v>31</v>
      </c>
      <c r="H1747" s="44">
        <v>4.1885032e+002</v>
      </c>
      <c r="I1747" s="44">
        <v>3.4357661e+002</v>
      </c>
      <c r="J1747" s="44">
        <v>2.8240003000000004e+002</v>
      </c>
      <c r="K1747" s="44">
        <v>2.38e+002</v>
      </c>
      <c r="L1747" s="44">
        <v>2.0010967e+002</v>
      </c>
      <c r="M1747" s="44">
        <v>1.7494424e+002</v>
      </c>
      <c r="N1747" s="44">
        <v>1.5417686e+002</v>
      </c>
      <c r="O1747" s="44">
        <v>1.4067542000000002e+002</v>
      </c>
      <c r="P1747" s="44">
        <v>1.2817205999999998e+002</v>
      </c>
      <c r="Q1747" s="44">
        <v>1.1723189e+002</v>
      </c>
    </row>
    <row r="1748" spans="1:17" x14ac:dyDescent="0.25">
      <c r="A1748" t="s">
        <v>32</v>
      </c>
      <c r="B1748" t="s">
        <v>45</v>
      </c>
      <c r="C1748" t="s">
        <v>186</v>
      </c>
      <c r="D1748" t="s">
        <v>169</v>
      </c>
      <c r="E1748" t="s">
        <v>34</v>
      </c>
      <c r="F1748" t="s">
        <v>28</v>
      </c>
      <c r="G1748" t="s">
        <v>29</v>
      </c>
      <c r="H1748" s="44">
        <v>3.8791922482279776e-001</v>
      </c>
      <c r="I1748" s="44">
        <v>4.0296531567115952e-001</v>
      </c>
      <c r="J1748" s="44">
        <v>4.0838537721595824e-001</v>
      </c>
      <c r="K1748" s="44">
        <v>4.783041711438632e-001</v>
      </c>
      <c r="L1748" s="44">
        <v>5.341308050552916e-001</v>
      </c>
      <c r="M1748" s="44">
        <v>6.0445610359905616e-001</v>
      </c>
      <c r="N1748" s="44">
        <v>6.0445610359905616e-001</v>
      </c>
      <c r="O1748" s="44">
        <v>6.0445610359905616e-001</v>
      </c>
      <c r="P1748" s="44">
        <v>6.166024615209504e-001</v>
      </c>
      <c r="Q1748" s="44">
        <v>6.166024615209504e-001</v>
      </c>
    </row>
    <row r="1749" spans="1:17" x14ac:dyDescent="0.25">
      <c r="A1749" t="s">
        <v>32</v>
      </c>
      <c r="B1749" t="s">
        <v>45</v>
      </c>
      <c r="C1749" t="s">
        <v>186</v>
      </c>
      <c r="D1749" t="s">
        <v>169</v>
      </c>
      <c r="E1749" t="s">
        <v>34</v>
      </c>
      <c r="F1749" t="s">
        <v>28</v>
      </c>
      <c r="G1749" t="s">
        <v>30</v>
      </c>
      <c r="H1749" s="44">
        <v>1.122221954422881e+002</v>
      </c>
      <c r="I1749" s="44">
        <v>2.177644995763112e+002</v>
      </c>
      <c r="J1749" s="44">
        <v>3.2407688760003712e+002</v>
      </c>
      <c r="K1749" s="44">
        <v>3.6941037655671008e+002</v>
      </c>
      <c r="L1749" s="44">
        <v>4.1511680974560376e+002</v>
      </c>
      <c r="M1749" s="44">
        <v>4.4054244229838064e+002</v>
      </c>
      <c r="N1749" s="44">
        <v>5.1754070945643008e+002</v>
      </c>
      <c r="O1749" s="44">
        <v>5.9076734186976552e+002</v>
      </c>
      <c r="P1749" s="44">
        <v>6.528997872770584e+002</v>
      </c>
      <c r="Q1749" s="44">
        <v>7.262780803073056e+002</v>
      </c>
    </row>
    <row r="1750" spans="1:17" x14ac:dyDescent="0.25">
      <c r="A1750" t="s">
        <v>32</v>
      </c>
      <c r="B1750" t="s">
        <v>45</v>
      </c>
      <c r="C1750" t="s">
        <v>186</v>
      </c>
      <c r="D1750" t="s">
        <v>169</v>
      </c>
      <c r="E1750" t="s">
        <v>34</v>
      </c>
      <c r="F1750" t="s">
        <v>28</v>
      </c>
      <c r="G1750" t="s">
        <v>31</v>
      </c>
      <c r="H1750" s="44">
        <v>5.0085655e+002</v>
      </c>
      <c r="I1750" s="44">
        <v>3.5329723e+002</v>
      </c>
      <c r="J1750" s="44">
        <v>2.8302662e+002</v>
      </c>
      <c r="K1750" s="44">
        <v>2.3664853e+002</v>
      </c>
      <c r="L1750" s="44">
        <v>2.102986e+002</v>
      </c>
      <c r="M1750" s="44">
        <v>1.8881901e+002</v>
      </c>
      <c r="N1750" s="44">
        <v>1.7001649e+002</v>
      </c>
      <c r="O1750" s="44">
        <v>1.556463e+002</v>
      </c>
      <c r="P1750" s="44">
        <v>1.4179538e+002</v>
      </c>
      <c r="Q1750" s="44">
        <v>1.2994745e+002</v>
      </c>
    </row>
    <row r="1751" spans="1:17" x14ac:dyDescent="0.25">
      <c r="A1751" t="s">
        <v>32</v>
      </c>
      <c r="B1751" t="s">
        <v>45</v>
      </c>
      <c r="C1751" t="s">
        <v>187</v>
      </c>
      <c r="D1751" t="s">
        <v>169</v>
      </c>
      <c r="E1751" t="s">
        <v>35</v>
      </c>
      <c r="F1751" t="s">
        <v>28</v>
      </c>
      <c r="G1751" t="s">
        <v>29</v>
      </c>
      <c r="H1751" s="44">
        <v>8.4605206087278224e-002</v>
      </c>
      <c r="I1751" s="44">
        <v>1.3457032710023382e-001</v>
      </c>
      <c r="J1751" s="44">
        <v>1.5653403543890044e-001</v>
      </c>
      <c r="K1751" s="44">
        <v>2.2628640478947312e-001</v>
      </c>
      <c r="L1751" s="44">
        <v>2.6985259608325476e-001</v>
      </c>
      <c r="M1751" s="44">
        <v>3.2158895451803912e-001</v>
      </c>
      <c r="N1751" s="44">
        <v>3.5619849376861696e-001</v>
      </c>
      <c r="O1751" s="44">
        <v>4.3052362898117688e-001</v>
      </c>
      <c r="P1751" s="44">
        <v>4.78979954443286e-001</v>
      </c>
      <c r="Q1751" s="44">
        <v>5.1374740719551712e-001</v>
      </c>
    </row>
    <row r="1752" spans="1:17" x14ac:dyDescent="0.25">
      <c r="A1752" t="s">
        <v>32</v>
      </c>
      <c r="B1752" t="s">
        <v>45</v>
      </c>
      <c r="C1752" t="s">
        <v>187</v>
      </c>
      <c r="D1752" t="s">
        <v>169</v>
      </c>
      <c r="E1752" t="s">
        <v>35</v>
      </c>
      <c r="F1752" t="s">
        <v>28</v>
      </c>
      <c r="G1752" t="s">
        <v>30</v>
      </c>
      <c r="H1752" s="44">
        <v>1.6561446277980564e-002</v>
      </c>
      <c r="I1752" s="44">
        <v>1.0412284830133986e-002</v>
      </c>
      <c r="J1752" s="44">
        <v>2.5063666187771608e-001</v>
      </c>
      <c r="K1752" s="44">
        <v>1.8041134018384296e-001</v>
      </c>
      <c r="L1752" s="44">
        <v>1.5336190195800484e-001</v>
      </c>
      <c r="M1752" s="44">
        <v>1.374035890031118e-001</v>
      </c>
      <c r="N1752" s="44">
        <v>1.9437800831116032e-001</v>
      </c>
      <c r="O1752" s="44">
        <v>1.6082079849142524e-001</v>
      </c>
      <c r="P1752" s="44">
        <v>1.82301742368417e-001</v>
      </c>
      <c r="Q1752" s="44">
        <v>2.0498581489487856e-001</v>
      </c>
    </row>
    <row r="1753" spans="1:17" x14ac:dyDescent="0.25">
      <c r="A1753" t="s">
        <v>32</v>
      </c>
      <c r="B1753" t="s">
        <v>45</v>
      </c>
      <c r="C1753" t="s">
        <v>187</v>
      </c>
      <c r="D1753" t="s">
        <v>169</v>
      </c>
      <c r="E1753" t="s">
        <v>35</v>
      </c>
      <c r="F1753" t="s">
        <v>28</v>
      </c>
      <c r="G1753" t="s">
        <v>31</v>
      </c>
      <c r="H1753" s="44">
        <v>9.7721452e+002</v>
      </c>
      <c r="I1753" s="44">
        <v>9.6379541e+002</v>
      </c>
      <c r="J1753" s="44">
        <v>9.5213614e+002</v>
      </c>
      <c r="K1753" s="44">
        <v>9.3331467e+002</v>
      </c>
      <c r="L1753" s="44">
        <v>9.1131463e+002</v>
      </c>
      <c r="M1753" s="44">
        <v>8.7797239e+002</v>
      </c>
      <c r="N1753" s="44">
        <v>8.4681509e+002</v>
      </c>
      <c r="O1753" s="44">
        <v>8.2092400999999984e+002</v>
      </c>
      <c r="P1753" s="44">
        <v>7.8586697e+002</v>
      </c>
      <c r="Q1753" s="44">
        <v>7.5473160999999984e+002</v>
      </c>
    </row>
    <row r="1754" spans="1:17" x14ac:dyDescent="0.25">
      <c r="A1754" t="s">
        <v>32</v>
      </c>
      <c r="B1754" t="s">
        <v>45</v>
      </c>
      <c r="C1754" t="s">
        <v>198</v>
      </c>
      <c r="D1754" t="s">
        <v>194</v>
      </c>
      <c r="E1754" t="s">
        <v>33</v>
      </c>
      <c r="F1754" t="s">
        <v>28</v>
      </c>
      <c r="G1754" t="s">
        <v>29</v>
      </c>
      <c r="H1754" s="44">
        <v>2.8736311525547076e-001</v>
      </c>
      <c r="I1754" s="44">
        <v>3.1826170892038176e-001</v>
      </c>
      <c r="J1754" s="44">
        <v>5.2278293815377536e-001</v>
      </c>
      <c r="K1754" s="44">
        <v>5.2278293815377536e-001</v>
      </c>
      <c r="L1754" s="44">
        <v>5.7432360934390808e-001</v>
      </c>
      <c r="M1754" s="44">
        <v>5.7886600199762048e-001</v>
      </c>
      <c r="N1754" s="44">
        <v>5.7886600199762048e-001</v>
      </c>
      <c r="O1754" s="44">
        <v>6.2522937792448792e-001</v>
      </c>
      <c r="P1754" s="44">
        <v>6.4257822077576848e-001</v>
      </c>
      <c r="Q1754" s="44">
        <v>6.4257822077576848e-001</v>
      </c>
    </row>
    <row r="1755" spans="1:17" x14ac:dyDescent="0.25">
      <c r="A1755" t="s">
        <v>32</v>
      </c>
      <c r="B1755" t="s">
        <v>45</v>
      </c>
      <c r="C1755" t="s">
        <v>198</v>
      </c>
      <c r="D1755" t="s">
        <v>194</v>
      </c>
      <c r="E1755" t="s">
        <v>33</v>
      </c>
      <c r="F1755" t="s">
        <v>28</v>
      </c>
      <c r="G1755" t="s">
        <v>30</v>
      </c>
      <c r="H1755" s="44">
        <v>6.1015039248441752e+001</v>
      </c>
      <c r="I1755" s="44">
        <v>1.0579960507322772e+002</v>
      </c>
      <c r="J1755" s="44">
        <v>1.0143186889680982e+002</v>
      </c>
      <c r="K1755" s="44">
        <v>1.4080688741002578e+002</v>
      </c>
      <c r="L1755" s="44">
        <v>1.6602846832758122e+002</v>
      </c>
      <c r="M1755" s="44">
        <v>2.0033620612783564e+002</v>
      </c>
      <c r="N1755" s="44">
        <v>2.373773139891568e+002</v>
      </c>
      <c r="O1755" s="44">
        <v>2.589795357726664e+002</v>
      </c>
      <c r="P1755" s="44">
        <v>2.8515022251319424e+002</v>
      </c>
      <c r="Q1755" s="44">
        <v>3.2172194887819624e+002</v>
      </c>
    </row>
    <row r="1756" spans="1:17" x14ac:dyDescent="0.25">
      <c r="A1756" t="s">
        <v>32</v>
      </c>
      <c r="B1756" t="s">
        <v>45</v>
      </c>
      <c r="C1756" t="s">
        <v>198</v>
      </c>
      <c r="D1756" t="s">
        <v>194</v>
      </c>
      <c r="E1756" t="s">
        <v>33</v>
      </c>
      <c r="F1756" t="s">
        <v>28</v>
      </c>
      <c r="G1756" t="s">
        <v>31</v>
      </c>
      <c r="H1756" s="44">
        <v>5.2696839e+002</v>
      </c>
      <c r="I1756" s="44">
        <v>4.0157291e+002</v>
      </c>
      <c r="J1756" s="44">
        <v>3.1344720999999992e+002</v>
      </c>
      <c r="K1756" s="44">
        <v>2.6578116000000004e+002</v>
      </c>
      <c r="L1756" s="44">
        <v>2.2474785000000004e+002</v>
      </c>
      <c r="M1756" s="44">
        <v>1.96e+002</v>
      </c>
      <c r="N1756" s="44">
        <v>1.7613512e+002</v>
      </c>
      <c r="O1756" s="44">
        <v>1.57e+002</v>
      </c>
      <c r="P1756" s="44">
        <v>1.4070229e+002</v>
      </c>
      <c r="Q1756" s="44">
        <v>1.2601839e+002</v>
      </c>
    </row>
    <row r="1757" spans="1:17" x14ac:dyDescent="0.25">
      <c r="A1757" t="s">
        <v>32</v>
      </c>
      <c r="B1757" t="s">
        <v>45</v>
      </c>
      <c r="C1757" t="s">
        <v>199</v>
      </c>
      <c r="D1757" t="s">
        <v>194</v>
      </c>
      <c r="E1757" t="s">
        <v>34</v>
      </c>
      <c r="F1757" t="s">
        <v>28</v>
      </c>
      <c r="G1757" t="s">
        <v>29</v>
      </c>
      <c r="H1757" s="44">
        <v>3.0364134079535308e-001</v>
      </c>
      <c r="I1757" s="44">
        <v>3.1120239490791412e-001</v>
      </c>
      <c r="J1757" s="44">
        <v>3.120592569628116e-001</v>
      </c>
      <c r="K1757" s="44">
        <v>3.5272360493492276e-001</v>
      </c>
      <c r="L1757" s="44">
        <v>3.5272360493492276e-001</v>
      </c>
      <c r="M1757" s="44">
        <v>3.5272360493492276e-001</v>
      </c>
      <c r="N1757" s="44">
        <v>3.5272360493492276e-001</v>
      </c>
      <c r="O1757" s="44">
        <v>3.5272360493492276e-001</v>
      </c>
      <c r="P1757" s="44">
        <v>3.5272360493492276e-001</v>
      </c>
      <c r="Q1757" s="44">
        <v>3.5272360493492276e-001</v>
      </c>
    </row>
    <row r="1758" spans="1:17" x14ac:dyDescent="0.25">
      <c r="A1758" t="s">
        <v>32</v>
      </c>
      <c r="B1758" t="s">
        <v>45</v>
      </c>
      <c r="C1758" t="s">
        <v>199</v>
      </c>
      <c r="D1758" t="s">
        <v>194</v>
      </c>
      <c r="E1758" t="s">
        <v>34</v>
      </c>
      <c r="F1758" t="s">
        <v>28</v>
      </c>
      <c r="G1758" t="s">
        <v>30</v>
      </c>
      <c r="H1758" s="44">
        <v>9.1619443833887552e+001</v>
      </c>
      <c r="I1758" s="44">
        <v>1.9874546347605312e+002</v>
      </c>
      <c r="J1758" s="44">
        <v>2.9990346471468876e+002</v>
      </c>
      <c r="K1758" s="44">
        <v>3.6525379802850432e+002</v>
      </c>
      <c r="L1758" s="44">
        <v>4.52896688741722e+002</v>
      </c>
      <c r="M1758" s="44">
        <v>5.48373680837428e+002</v>
      </c>
      <c r="N1758" s="44">
        <v>6.3877900631733144e+002</v>
      </c>
      <c r="O1758" s="44">
        <v>7.3392573625904096e+002</v>
      </c>
      <c r="P1758" s="44">
        <v>8.2887079683828256e+002</v>
      </c>
      <c r="Q1758" s="44">
        <v>9.13708874782556e+002</v>
      </c>
    </row>
    <row r="1759" spans="1:17" x14ac:dyDescent="0.25">
      <c r="A1759" t="s">
        <v>32</v>
      </c>
      <c r="B1759" t="s">
        <v>45</v>
      </c>
      <c r="C1759" t="s">
        <v>199</v>
      </c>
      <c r="D1759" t="s">
        <v>194</v>
      </c>
      <c r="E1759" t="s">
        <v>34</v>
      </c>
      <c r="F1759" t="s">
        <v>28</v>
      </c>
      <c r="G1759" t="s">
        <v>31</v>
      </c>
      <c r="H1759" s="44">
        <v>4.5399758e+002</v>
      </c>
      <c r="I1759" s="44">
        <v>3.4504383999999992e+002</v>
      </c>
      <c r="J1759" s="44">
        <v>2.8290580000000004e+002</v>
      </c>
      <c r="K1759" s="44">
        <v>2.4136331e+002</v>
      </c>
      <c r="L1759" s="44">
        <v>2.1172197e+002</v>
      </c>
      <c r="M1759" s="44">
        <v>1.8399787e+002</v>
      </c>
      <c r="N1759" s="44">
        <v>1.6510622999999996e+002</v>
      </c>
      <c r="O1759" s="44">
        <v>1.4720431e+002</v>
      </c>
      <c r="P1759" s="44">
        <v>1.3624350999999998e+002</v>
      </c>
      <c r="Q1759" s="44">
        <v>1.2530634e+002</v>
      </c>
    </row>
    <row r="1760" spans="1:17" x14ac:dyDescent="0.25">
      <c r="A1760" t="s">
        <v>32</v>
      </c>
      <c r="B1760" t="s">
        <v>45</v>
      </c>
      <c r="C1760" t="s">
        <v>200</v>
      </c>
      <c r="D1760" t="s">
        <v>194</v>
      </c>
      <c r="E1760" t="s">
        <v>35</v>
      </c>
      <c r="F1760" t="s">
        <v>28</v>
      </c>
      <c r="G1760" t="s">
        <v>29</v>
      </c>
      <c r="H1760" s="44">
        <v>1.1562570737992378e-001</v>
      </c>
      <c r="I1760" s="44">
        <v>2.174227071771638e-001</v>
      </c>
      <c r="J1760" s="44">
        <v>2.7042122027126912e-001</v>
      </c>
      <c r="K1760" s="44">
        <v>3.2534715926950644e-001</v>
      </c>
      <c r="L1760" s="44">
        <v>4.2372727935914992e-001</v>
      </c>
      <c r="M1760" s="44">
        <v>4.7392993197351912e-001</v>
      </c>
      <c r="N1760" s="44">
        <v>5.375715962353172e-001</v>
      </c>
      <c r="O1760" s="44">
        <v>5.9773871759194192e-001</v>
      </c>
      <c r="P1760" s="44">
        <v>6.514604344640328e-001</v>
      </c>
      <c r="Q1760" s="44">
        <v>6.82982088469828e-001</v>
      </c>
    </row>
    <row r="1761" spans="1:17" x14ac:dyDescent="0.25">
      <c r="A1761" t="s">
        <v>32</v>
      </c>
      <c r="B1761" t="s">
        <v>45</v>
      </c>
      <c r="C1761" t="s">
        <v>200</v>
      </c>
      <c r="D1761" t="s">
        <v>194</v>
      </c>
      <c r="E1761" t="s">
        <v>35</v>
      </c>
      <c r="F1761" t="s">
        <v>28</v>
      </c>
      <c r="G1761" t="s">
        <v>30</v>
      </c>
      <c r="H1761" s="44">
        <v>0.e+000</v>
      </c>
      <c r="I1761" s="44">
        <v>7.2717538927629104e-003</v>
      </c>
      <c r="J1761" s="44">
        <v>5.846598930751772e-003</v>
      </c>
      <c r="K1761" s="44">
        <v>2.0288399910145524e-001</v>
      </c>
      <c r="L1761" s="44">
        <v>1.6255144749230564e-001</v>
      </c>
      <c r="M1761" s="44">
        <v>2.0491004744858796e-001</v>
      </c>
      <c r="N1761" s="44">
        <v>1.9586212367379836e-001</v>
      </c>
      <c r="O1761" s="44">
        <v>2.0887962588013848e-001</v>
      </c>
      <c r="P1761" s="44">
        <v>2.7656940516504404e-001</v>
      </c>
      <c r="Q1761" s="44">
        <v>3.361939563677104e-001</v>
      </c>
    </row>
    <row r="1762" spans="1:17" x14ac:dyDescent="0.25">
      <c r="A1762" t="s">
        <v>32</v>
      </c>
      <c r="B1762" t="s">
        <v>45</v>
      </c>
      <c r="C1762" t="s">
        <v>200</v>
      </c>
      <c r="D1762" t="s">
        <v>194</v>
      </c>
      <c r="E1762" t="s">
        <v>35</v>
      </c>
      <c r="F1762" t="s">
        <v>28</v>
      </c>
      <c r="G1762" t="s">
        <v>31</v>
      </c>
      <c r="H1762" s="44">
        <v>9.7906336e+002</v>
      </c>
      <c r="I1762" s="44">
        <v>9.6402245e+002</v>
      </c>
      <c r="J1762" s="44">
        <v>9.4177312000000016e+002</v>
      </c>
      <c r="K1762" s="44">
        <v>9.156268e+002</v>
      </c>
      <c r="L1762" s="44">
        <v>9.0323734e+002</v>
      </c>
      <c r="M1762" s="44">
        <v>8.3360707e+002</v>
      </c>
      <c r="N1762" s="44">
        <v>7.7910678e+002</v>
      </c>
      <c r="O1762" s="44">
        <v>7.4522677e+002</v>
      </c>
      <c r="P1762" s="44">
        <v>7.0236497e+002</v>
      </c>
      <c r="Q1762" s="44">
        <v>6.63e+002</v>
      </c>
    </row>
    <row r="1763" spans="1:17" x14ac:dyDescent="0.25">
      <c r="A1763" t="s">
        <v>32</v>
      </c>
      <c r="B1763" t="s">
        <v>45</v>
      </c>
      <c r="C1763" t="s">
        <v>201</v>
      </c>
      <c r="D1763" t="s">
        <v>195</v>
      </c>
      <c r="E1763" t="s">
        <v>33</v>
      </c>
      <c r="F1763" t="s">
        <v>28</v>
      </c>
      <c r="G1763" t="s">
        <v>29</v>
      </c>
      <c r="H1763" s="44">
        <v>3.9371824087428528e-001</v>
      </c>
      <c r="I1763" s="44">
        <v>4.0840099029788504e-001</v>
      </c>
      <c r="J1763" s="44">
        <v>4.9692599626472112e-001</v>
      </c>
      <c r="K1763" s="44">
        <v>4.9692599626472112e-001</v>
      </c>
      <c r="L1763" s="44">
        <v>5.0612634568895088e-001</v>
      </c>
      <c r="M1763" s="44">
        <v>5.3849141051281696e-001</v>
      </c>
      <c r="N1763" s="44">
        <v>5.740482403937876e-001</v>
      </c>
      <c r="O1763" s="44">
        <v>5.7749206981867904e-001</v>
      </c>
      <c r="P1763" s="44">
        <v>5.87870820162314e-001</v>
      </c>
      <c r="Q1763" s="44">
        <v>5.87870820162314e-001</v>
      </c>
    </row>
    <row r="1764" spans="1:17" x14ac:dyDescent="0.25">
      <c r="A1764" t="s">
        <v>32</v>
      </c>
      <c r="B1764" t="s">
        <v>45</v>
      </c>
      <c r="C1764" t="s">
        <v>201</v>
      </c>
      <c r="D1764" t="s">
        <v>195</v>
      </c>
      <c r="E1764" t="s">
        <v>33</v>
      </c>
      <c r="F1764" t="s">
        <v>28</v>
      </c>
      <c r="G1764" t="s">
        <v>30</v>
      </c>
      <c r="H1764" s="44">
        <v>2.3046091486739544e+001</v>
      </c>
      <c r="I1764" s="44">
        <v>5.523176179234364e+001</v>
      </c>
      <c r="J1764" s="44">
        <v>7.0718999264491416e+001</v>
      </c>
      <c r="K1764" s="44">
        <v>9.5357753591944896e+001</v>
      </c>
      <c r="L1764" s="44">
        <v>1.2056278091811202e+002</v>
      </c>
      <c r="M1764" s="44">
        <v>1.378093835207658e+002</v>
      </c>
      <c r="N1764" s="44">
        <v>1.4942879587904998e+002</v>
      </c>
      <c r="O1764" s="44">
        <v>1.7432536800811852e+002</v>
      </c>
      <c r="P1764" s="44">
        <v>1.9356006201159836e+002</v>
      </c>
      <c r="Q1764" s="44">
        <v>2.1602277465724796e+002</v>
      </c>
    </row>
    <row r="1765" spans="1:17" x14ac:dyDescent="0.25">
      <c r="A1765" t="s">
        <v>32</v>
      </c>
      <c r="B1765" t="s">
        <v>45</v>
      </c>
      <c r="C1765" t="s">
        <v>201</v>
      </c>
      <c r="D1765" t="s">
        <v>195</v>
      </c>
      <c r="E1765" t="s">
        <v>33</v>
      </c>
      <c r="F1765" t="s">
        <v>28</v>
      </c>
      <c r="G1765" t="s">
        <v>31</v>
      </c>
      <c r="H1765" s="44">
        <v>5.1786909e+002</v>
      </c>
      <c r="I1765" s="44">
        <v>3.8536191000000008e+002</v>
      </c>
      <c r="J1765" s="44">
        <v>2.9737266999999992e+002</v>
      </c>
      <c r="K1765" s="44">
        <v>2.4459344e+002</v>
      </c>
      <c r="L1765" s="44">
        <v>2.183717e+002</v>
      </c>
      <c r="M1765" s="44">
        <v>1.9137313e+002</v>
      </c>
      <c r="N1765" s="44">
        <v>1.7234455000000004e+002</v>
      </c>
      <c r="O1765" s="44">
        <v>1.5409289000000004e+002</v>
      </c>
      <c r="P1765" s="44">
        <v>1.4033494e+002</v>
      </c>
      <c r="Q1765" s="44">
        <v>1.2825875999999998e+002</v>
      </c>
    </row>
    <row r="1766" spans="1:17" x14ac:dyDescent="0.25">
      <c r="A1766" t="s">
        <v>32</v>
      </c>
      <c r="B1766" t="s">
        <v>45</v>
      </c>
      <c r="C1766" t="s">
        <v>202</v>
      </c>
      <c r="D1766" t="s">
        <v>195</v>
      </c>
      <c r="E1766" t="s">
        <v>34</v>
      </c>
      <c r="F1766" t="s">
        <v>28</v>
      </c>
      <c r="G1766" t="s">
        <v>29</v>
      </c>
      <c r="H1766" s="44">
        <v>5.849886338644572e-002</v>
      </c>
      <c r="I1766" s="44">
        <v>1.0459725849002784e-001</v>
      </c>
      <c r="J1766" s="44">
        <v>1.0459725849002784e-001</v>
      </c>
      <c r="K1766" s="44">
        <v>3.98397696616858e-001</v>
      </c>
      <c r="L1766" s="44">
        <v>4.9712125126410464e-001</v>
      </c>
      <c r="M1766" s="44">
        <v>4.9712125126410464e-001</v>
      </c>
      <c r="N1766" s="44">
        <v>7.4578367751867696e-001</v>
      </c>
      <c r="O1766" s="44">
        <v>7.514038401883888e-001</v>
      </c>
      <c r="P1766" s="44">
        <v>7.5255245853305312e-001</v>
      </c>
      <c r="Q1766" s="44">
        <v>8.2060905583764176e-001</v>
      </c>
    </row>
    <row r="1767" spans="1:17" x14ac:dyDescent="0.25">
      <c r="A1767" t="s">
        <v>32</v>
      </c>
      <c r="B1767" t="s">
        <v>45</v>
      </c>
      <c r="C1767" t="s">
        <v>202</v>
      </c>
      <c r="D1767" t="s">
        <v>195</v>
      </c>
      <c r="E1767" t="s">
        <v>34</v>
      </c>
      <c r="F1767" t="s">
        <v>28</v>
      </c>
      <c r="G1767" t="s">
        <v>30</v>
      </c>
      <c r="H1767" s="44">
        <v>4.687539565274492e+002</v>
      </c>
      <c r="I1767" s="44">
        <v>5.5349392169825192e+002</v>
      </c>
      <c r="J1767" s="44">
        <v>8.2178300830027904e+002</v>
      </c>
      <c r="K1767" s="44">
        <v>2.8442886035792804e+002</v>
      </c>
      <c r="L1767" s="44">
        <v>2.8446940466899008e+002</v>
      </c>
      <c r="M1767" s="44">
        <v>3.436519295710432e+002</v>
      </c>
      <c r="N1767" s="44">
        <v>2.6919275563133244e+002</v>
      </c>
      <c r="O1767" s="44">
        <v>3.0595364263803672e+002</v>
      </c>
      <c r="P1767" s="44">
        <v>3.449460053394862e+002</v>
      </c>
      <c r="Q1767" s="44">
        <v>3.5293177445404108e+002</v>
      </c>
    </row>
    <row r="1768" spans="1:17" x14ac:dyDescent="0.25">
      <c r="A1768" t="s">
        <v>32</v>
      </c>
      <c r="B1768" t="s">
        <v>45</v>
      </c>
      <c r="C1768" t="s">
        <v>202</v>
      </c>
      <c r="D1768" t="s">
        <v>195</v>
      </c>
      <c r="E1768" t="s">
        <v>34</v>
      </c>
      <c r="F1768" t="s">
        <v>28</v>
      </c>
      <c r="G1768" t="s">
        <v>31</v>
      </c>
      <c r="H1768" s="44">
        <v>4.4230379e+002</v>
      </c>
      <c r="I1768" s="44">
        <v>3.4093506999999992e+002</v>
      </c>
      <c r="J1768" s="44">
        <v>2.9050998e+002</v>
      </c>
      <c r="K1768" s="44">
        <v>2.5268714000000004e+002</v>
      </c>
      <c r="L1768" s="44">
        <v>2.2465855000000004e+002</v>
      </c>
      <c r="M1768" s="44">
        <v>2.0416338e+002</v>
      </c>
      <c r="N1768" s="44">
        <v>1.87e+002</v>
      </c>
      <c r="O1768" s="44">
        <v>1.651141e+002</v>
      </c>
      <c r="P1768" s="44">
        <v>1.5330444e+002</v>
      </c>
      <c r="Q1768" s="44">
        <v>1.4064464000000002e+002</v>
      </c>
    </row>
    <row r="1769" spans="1:17" x14ac:dyDescent="0.25">
      <c r="A1769" t="s">
        <v>32</v>
      </c>
      <c r="B1769" t="s">
        <v>45</v>
      </c>
      <c r="C1769" t="s">
        <v>203</v>
      </c>
      <c r="D1769" t="s">
        <v>195</v>
      </c>
      <c r="E1769" t="s">
        <v>35</v>
      </c>
      <c r="F1769" t="s">
        <v>28</v>
      </c>
      <c r="G1769" t="s">
        <v>29</v>
      </c>
      <c r="H1769" s="44">
        <v>9.0446551399864496e-002</v>
      </c>
      <c r="I1769" s="44">
        <v>1.5418669850373732e-001</v>
      </c>
      <c r="J1769" s="44">
        <v>2.351518247082422e-001</v>
      </c>
      <c r="K1769" s="44">
        <v>2.816111352586962e-001</v>
      </c>
      <c r="L1769" s="44">
        <v>3.0105254815031948e-001</v>
      </c>
      <c r="M1769" s="44">
        <v>3.8834617278949472e-001</v>
      </c>
      <c r="N1769" s="44">
        <v>4.286547474746204e-001</v>
      </c>
      <c r="O1769" s="44">
        <v>4.5475577775527264e-001</v>
      </c>
      <c r="P1769" s="44">
        <v>4.9497276634663936e-001</v>
      </c>
      <c r="Q1769" s="44">
        <v>5.3318467367107376e-001</v>
      </c>
    </row>
    <row r="1770" spans="1:17" x14ac:dyDescent="0.25">
      <c r="A1770" t="s">
        <v>32</v>
      </c>
      <c r="B1770" t="s">
        <v>45</v>
      </c>
      <c r="C1770" t="s">
        <v>203</v>
      </c>
      <c r="D1770" t="s">
        <v>195</v>
      </c>
      <c r="E1770" t="s">
        <v>35</v>
      </c>
      <c r="F1770" t="s">
        <v>28</v>
      </c>
      <c r="G1770" t="s">
        <v>30</v>
      </c>
      <c r="H1770" s="44">
        <v>0.e+000</v>
      </c>
      <c r="I1770" s="44">
        <v>0.e+000</v>
      </c>
      <c r="J1770" s="44">
        <v>0.e+000</v>
      </c>
      <c r="K1770" s="44">
        <v>1.3807633063982938e-002</v>
      </c>
      <c r="L1770" s="44">
        <v>1.2915961835480702e-002</v>
      </c>
      <c r="M1770" s="44">
        <v>3.7872446295427624e-002</v>
      </c>
      <c r="N1770" s="44">
        <v>1.4372582575082328e-001</v>
      </c>
      <c r="O1770" s="44">
        <v>2.2832576944835968e-001</v>
      </c>
      <c r="P1770" s="44">
        <v>2.4277496021036792e-001</v>
      </c>
      <c r="Q1770" s="44">
        <v>2.7943379482848888e-001</v>
      </c>
    </row>
    <row r="1771" spans="1:17" x14ac:dyDescent="0.25">
      <c r="A1771" t="s">
        <v>32</v>
      </c>
      <c r="B1771" t="s">
        <v>45</v>
      </c>
      <c r="C1771" t="s">
        <v>203</v>
      </c>
      <c r="D1771" t="s">
        <v>195</v>
      </c>
      <c r="E1771" t="s">
        <v>35</v>
      </c>
      <c r="F1771" t="s">
        <v>28</v>
      </c>
      <c r="G1771" t="s">
        <v>31</v>
      </c>
      <c r="H1771" s="44">
        <v>9.71e+002</v>
      </c>
      <c r="I1771" s="44">
        <v>9.5452001e+002</v>
      </c>
      <c r="J1771" s="44">
        <v>9.29e+002</v>
      </c>
      <c r="K1771" s="44">
        <v>8.6390086e+002</v>
      </c>
      <c r="L1771" s="44">
        <v>8.54e+002</v>
      </c>
      <c r="M1771" s="44">
        <v>8.2095977e+002</v>
      </c>
      <c r="N1771" s="44">
        <v>7.7752383999999984e+002</v>
      </c>
      <c r="O1771" s="44">
        <v>7.3406885000000016e+002</v>
      </c>
      <c r="P1771" s="44">
        <v>7.0275413e+002</v>
      </c>
      <c r="Q1771" s="44">
        <v>6.5855e+002</v>
      </c>
    </row>
    <row r="1772" spans="1:17" x14ac:dyDescent="0.25">
      <c r="A1772" t="s">
        <v>32</v>
      </c>
      <c r="B1772" t="s">
        <v>45</v>
      </c>
      <c r="C1772" t="s">
        <v>204</v>
      </c>
      <c r="D1772" t="s">
        <v>196</v>
      </c>
      <c r="E1772" t="s">
        <v>33</v>
      </c>
      <c r="F1772" t="s">
        <v>28</v>
      </c>
      <c r="G1772" t="s">
        <v>29</v>
      </c>
      <c r="H1772" s="44">
        <v>9.0813421761909104e-003</v>
      </c>
      <c r="I1772" s="44">
        <v>1.233873898428273e-001</v>
      </c>
      <c r="J1772" s="44">
        <v>1.3475894127979164e-001</v>
      </c>
      <c r="K1772" s="44">
        <v>2.7671027527936764e-001</v>
      </c>
      <c r="L1772" s="44">
        <v>3.6566503134369048e-001</v>
      </c>
      <c r="M1772" s="44">
        <v>3.7325868386784176e-001</v>
      </c>
      <c r="N1772" s="44">
        <v>3.8700751037218744e-001</v>
      </c>
      <c r="O1772" s="44">
        <v>3.8700751037218744e-001</v>
      </c>
      <c r="P1772" s="44">
        <v>3.8700751037218744e-001</v>
      </c>
      <c r="Q1772" s="44">
        <v>3.8700751037218744e-001</v>
      </c>
    </row>
    <row r="1773" spans="1:17" x14ac:dyDescent="0.25">
      <c r="A1773" t="s">
        <v>32</v>
      </c>
      <c r="B1773" t="s">
        <v>45</v>
      </c>
      <c r="C1773" t="s">
        <v>204</v>
      </c>
      <c r="D1773" t="s">
        <v>196</v>
      </c>
      <c r="E1773" t="s">
        <v>33</v>
      </c>
      <c r="F1773" t="s">
        <v>28</v>
      </c>
      <c r="G1773" t="s">
        <v>30</v>
      </c>
      <c r="H1773" s="44">
        <v>1.0724284076698624e+003</v>
      </c>
      <c r="I1773" s="44">
        <v>1.633746893695352e+002</v>
      </c>
      <c r="J1773" s="44">
        <v>2.3024025253518356e+002</v>
      </c>
      <c r="K1773" s="44">
        <v>1.5274428848942522e+002</v>
      </c>
      <c r="L1773" s="44">
        <v>1.4805779941406044e+002</v>
      </c>
      <c r="M1773" s="44">
        <v>1.7960483707392276e+002</v>
      </c>
      <c r="N1773" s="44">
        <v>2.0402490829950604e+002</v>
      </c>
      <c r="O1773" s="44">
        <v>2.349926541790972e+002</v>
      </c>
      <c r="P1773" s="44">
        <v>2.670384726365726e+002</v>
      </c>
      <c r="Q1773" s="44">
        <v>3.006577126228786e+002</v>
      </c>
    </row>
    <row r="1774" spans="1:17" x14ac:dyDescent="0.25">
      <c r="A1774" t="s">
        <v>32</v>
      </c>
      <c r="B1774" t="s">
        <v>45</v>
      </c>
      <c r="C1774" t="s">
        <v>204</v>
      </c>
      <c r="D1774" t="s">
        <v>196</v>
      </c>
      <c r="E1774" t="s">
        <v>33</v>
      </c>
      <c r="F1774" t="s">
        <v>28</v>
      </c>
      <c r="G1774" t="s">
        <v>31</v>
      </c>
      <c r="H1774" s="44">
        <v>5.4099033999999992e+002</v>
      </c>
      <c r="I1774" s="44">
        <v>3.8522698e+002</v>
      </c>
      <c r="J1774" s="44">
        <v>3.1469678000000008e+002</v>
      </c>
      <c r="K1774" s="44">
        <v>2.7152595e+002</v>
      </c>
      <c r="L1774" s="44">
        <v>2.3606639e+002</v>
      </c>
      <c r="M1774" s="44">
        <v>2.0608367e+002</v>
      </c>
      <c r="N1774" s="44">
        <v>1.8934705e+002</v>
      </c>
      <c r="O1774" s="44">
        <v>1.7257246e+002</v>
      </c>
      <c r="P1774" s="44">
        <v>1.5843793000000004e+002</v>
      </c>
      <c r="Q1774" s="44">
        <v>1.4276212e+002</v>
      </c>
    </row>
    <row r="1775" spans="1:17" x14ac:dyDescent="0.25">
      <c r="A1775" t="s">
        <v>32</v>
      </c>
      <c r="B1775" t="s">
        <v>45</v>
      </c>
      <c r="C1775" t="s">
        <v>205</v>
      </c>
      <c r="D1775" t="s">
        <v>196</v>
      </c>
      <c r="E1775" t="s">
        <v>34</v>
      </c>
      <c r="F1775" t="s">
        <v>28</v>
      </c>
      <c r="G1775" t="s">
        <v>29</v>
      </c>
      <c r="H1775" s="44">
        <v>6.1719727630841984e-002</v>
      </c>
      <c r="I1775" s="44">
        <v>1.7267328199280652e-001</v>
      </c>
      <c r="J1775" s="44">
        <v>2.9731627194329192e-001</v>
      </c>
      <c r="K1775" s="44">
        <v>3.405139093121182e-001</v>
      </c>
      <c r="L1775" s="44">
        <v>3.9296950582557072e-001</v>
      </c>
      <c r="M1775" s="44">
        <v>7.6328787161062256e-001</v>
      </c>
      <c r="N1775" s="44">
        <v>7.6328787161062256e-001</v>
      </c>
      <c r="O1775" s="44">
        <v>7.6328787161062256e-001</v>
      </c>
      <c r="P1775" s="44">
        <v>7.6328787161062256e-001</v>
      </c>
      <c r="Q1775" s="44">
        <v>7.7207676082525456e-001</v>
      </c>
    </row>
    <row r="1776" spans="1:17" x14ac:dyDescent="0.25">
      <c r="A1776" t="s">
        <v>32</v>
      </c>
      <c r="B1776" t="s">
        <v>45</v>
      </c>
      <c r="C1776" t="s">
        <v>205</v>
      </c>
      <c r="D1776" t="s">
        <v>196</v>
      </c>
      <c r="E1776" t="s">
        <v>34</v>
      </c>
      <c r="F1776" t="s">
        <v>28</v>
      </c>
      <c r="G1776" t="s">
        <v>30</v>
      </c>
      <c r="H1776" s="44">
        <v>4.79317725e+002</v>
      </c>
      <c r="I1776" s="44">
        <v>3.6322997462201112e+002</v>
      </c>
      <c r="J1776" s="44">
        <v>3.2639081312795828e+002</v>
      </c>
      <c r="K1776" s="44">
        <v>3.8514289209911008e+002</v>
      </c>
      <c r="L1776" s="44">
        <v>4.2171978953981472e+002</v>
      </c>
      <c r="M1776" s="44">
        <v>2.604188768496806e+002</v>
      </c>
      <c r="N1776" s="44">
        <v>3.0442294412549544e+002</v>
      </c>
      <c r="O1776" s="44">
        <v>3.5036846648338316e+002</v>
      </c>
      <c r="P1776" s="44">
        <v>3.9663815597962328e+002</v>
      </c>
      <c r="Q1776" s="44">
        <v>4.3755583201432528e+002</v>
      </c>
    </row>
    <row r="1777" spans="1:17" x14ac:dyDescent="0.25">
      <c r="A1777" t="s">
        <v>32</v>
      </c>
      <c r="B1777" t="s">
        <v>45</v>
      </c>
      <c r="C1777" t="s">
        <v>205</v>
      </c>
      <c r="D1777" t="s">
        <v>196</v>
      </c>
      <c r="E1777" t="s">
        <v>34</v>
      </c>
      <c r="F1777" t="s">
        <v>28</v>
      </c>
      <c r="G1777" t="s">
        <v>31</v>
      </c>
      <c r="H1777" s="44">
        <v>4.8053413999999992e+002</v>
      </c>
      <c r="I1777" s="44">
        <v>3.5930396e+002</v>
      </c>
      <c r="J1777" s="44">
        <v>2.9662396e+002</v>
      </c>
      <c r="K1777" s="44">
        <v>2.5978025999999996e+002</v>
      </c>
      <c r="L1777" s="44">
        <v>2.3310448000000004e+002</v>
      </c>
      <c r="M1777" s="44">
        <v>2.0870162e+002</v>
      </c>
      <c r="N1777" s="44">
        <v>1.8878383e+002</v>
      </c>
      <c r="O1777" s="44">
        <v>1.7332136e+002</v>
      </c>
      <c r="P1777" s="44">
        <v>1.5900821999999996e+002</v>
      </c>
      <c r="Q1777" s="44">
        <v>1.4917664000000004e+002</v>
      </c>
    </row>
    <row r="1778" spans="1:17" x14ac:dyDescent="0.25">
      <c r="A1778" t="s">
        <v>32</v>
      </c>
      <c r="B1778" t="s">
        <v>45</v>
      </c>
      <c r="C1778" t="s">
        <v>206</v>
      </c>
      <c r="D1778" t="s">
        <v>196</v>
      </c>
      <c r="E1778" t="s">
        <v>35</v>
      </c>
      <c r="F1778" t="s">
        <v>28</v>
      </c>
      <c r="G1778" t="s">
        <v>29</v>
      </c>
      <c r="H1778" s="44">
        <v>9.3168756635415984e-002</v>
      </c>
      <c r="I1778" s="44">
        <v>1.9892748562096764e-001</v>
      </c>
      <c r="J1778" s="44">
        <v>3.7573583524240424e-001</v>
      </c>
      <c r="K1778" s="44">
        <v>3.7573583524240424e-001</v>
      </c>
      <c r="L1778" s="44">
        <v>4.250825560192656e-001</v>
      </c>
      <c r="M1778" s="44">
        <v>4.6540050301873184e-001</v>
      </c>
      <c r="N1778" s="44">
        <v>5.6453118137486048e-001</v>
      </c>
      <c r="O1778" s="44">
        <v>5.7393192371048752e-001</v>
      </c>
      <c r="P1778" s="44">
        <v>6.2118794549920304e-001</v>
      </c>
      <c r="Q1778" s="44">
        <v>6.4741520378422864e-001</v>
      </c>
    </row>
    <row r="1779" spans="1:17" x14ac:dyDescent="0.25">
      <c r="A1779" t="s">
        <v>32</v>
      </c>
      <c r="B1779" t="s">
        <v>45</v>
      </c>
      <c r="C1779" t="s">
        <v>206</v>
      </c>
      <c r="D1779" t="s">
        <v>196</v>
      </c>
      <c r="E1779" t="s">
        <v>35</v>
      </c>
      <c r="F1779" t="s">
        <v>28</v>
      </c>
      <c r="G1779" t="s">
        <v>30</v>
      </c>
      <c r="H1779" s="44">
        <v>6.9414872484266288e-002</v>
      </c>
      <c r="I1779" s="44">
        <v>3.9722967579551128e-002</v>
      </c>
      <c r="J1779" s="44">
        <v>5.3156998474025264e-002</v>
      </c>
      <c r="K1779" s="44">
        <v>5.3156998474025264e-002</v>
      </c>
      <c r="L1779" s="44">
        <v>1.1278124136989776e-001</v>
      </c>
      <c r="M1779" s="44">
        <v>1.8677312865068976e-001</v>
      </c>
      <c r="N1779" s="44">
        <v>1.8745813307013088e-001</v>
      </c>
      <c r="O1779" s="44">
        <v>2.7488606159426124e-001</v>
      </c>
      <c r="P1779" s="44">
        <v>3.2826775738451488e-001</v>
      </c>
      <c r="Q1779" s="44">
        <v>3.5905456464985844e-001</v>
      </c>
    </row>
    <row r="1780" spans="1:17" x14ac:dyDescent="0.25">
      <c r="A1780" t="s">
        <v>32</v>
      </c>
      <c r="B1780" t="s">
        <v>45</v>
      </c>
      <c r="C1780" t="s">
        <v>206</v>
      </c>
      <c r="D1780" t="s">
        <v>196</v>
      </c>
      <c r="E1780" t="s">
        <v>35</v>
      </c>
      <c r="F1780" t="s">
        <v>28</v>
      </c>
      <c r="G1780" t="s">
        <v>31</v>
      </c>
      <c r="H1780" s="44">
        <v>9.1018605e+002</v>
      </c>
      <c r="I1780" s="44">
        <v>9.0605859e+002</v>
      </c>
      <c r="J1780" s="44">
        <v>8.6913956000000016e+002</v>
      </c>
      <c r="K1780" s="44">
        <v>8.6913956000000016e+002</v>
      </c>
      <c r="L1780" s="44">
        <v>7.9139981e+002</v>
      </c>
      <c r="M1780" s="44">
        <v>7.5156667e+002</v>
      </c>
      <c r="N1780" s="44">
        <v>6.8446219e+002</v>
      </c>
      <c r="O1780" s="44">
        <v>6.4727351e+002</v>
      </c>
      <c r="P1780" s="44">
        <v>6.0656437999999984e+002</v>
      </c>
      <c r="Q1780" s="44">
        <v>5.62e+002</v>
      </c>
    </row>
    <row r="1781" spans="1:17" x14ac:dyDescent="0.25">
      <c r="A1781" t="s">
        <v>32</v>
      </c>
      <c r="B1781" t="s">
        <v>45</v>
      </c>
      <c r="C1781" t="s">
        <v>207</v>
      </c>
      <c r="D1781" t="s">
        <v>197</v>
      </c>
      <c r="E1781" t="s">
        <v>33</v>
      </c>
      <c r="F1781" t="s">
        <v>28</v>
      </c>
      <c r="G1781" t="s">
        <v>29</v>
      </c>
      <c r="H1781" s="44">
        <v>1.8758578129934928e-001</v>
      </c>
      <c r="I1781" s="44">
        <v>1.8758578129934928e-001</v>
      </c>
      <c r="J1781" s="44">
        <v>3.074518205648066e-001</v>
      </c>
      <c r="K1781" s="44">
        <v>6.0814301953084648e-001</v>
      </c>
      <c r="L1781" s="44">
        <v>6.351971496229624e-001</v>
      </c>
      <c r="M1781" s="44">
        <v>6.351971496229624e-001</v>
      </c>
      <c r="N1781" s="44">
        <v>6.4340595604213264e-001</v>
      </c>
      <c r="O1781" s="44">
        <v>6.4340595604213264e-001</v>
      </c>
      <c r="P1781" s="44">
        <v>6.463110584557256e-001</v>
      </c>
      <c r="Q1781" s="44">
        <v>6.6391632839300976e-001</v>
      </c>
    </row>
    <row r="1782" spans="1:17" x14ac:dyDescent="0.25">
      <c r="A1782" t="s">
        <v>32</v>
      </c>
      <c r="B1782" t="s">
        <v>45</v>
      </c>
      <c r="C1782" t="s">
        <v>207</v>
      </c>
      <c r="D1782" t="s">
        <v>197</v>
      </c>
      <c r="E1782" t="s">
        <v>33</v>
      </c>
      <c r="F1782" t="s">
        <v>28</v>
      </c>
      <c r="G1782" t="s">
        <v>30</v>
      </c>
      <c r="H1782" s="44">
        <v>1.059343983737314e+002</v>
      </c>
      <c r="I1782" s="44">
        <v>2.1202423885043912e+002</v>
      </c>
      <c r="J1782" s="44">
        <v>2.0380175156220412e+002</v>
      </c>
      <c r="K1782" s="44">
        <v>1.3998774396591952e+002</v>
      </c>
      <c r="L1782" s="44">
        <v>1.692242846962695e+002</v>
      </c>
      <c r="M1782" s="44">
        <v>2.0261405562951536e+002</v>
      </c>
      <c r="N1782" s="44">
        <v>2.366106346832918e+002</v>
      </c>
      <c r="O1782" s="44">
        <v>2.740101478748504e+002</v>
      </c>
      <c r="P1782" s="44">
        <v>3.0799894158208696e+002</v>
      </c>
      <c r="Q1782" s="44">
        <v>3.3441825256765792e+002</v>
      </c>
    </row>
    <row r="1783" spans="1:17" x14ac:dyDescent="0.25">
      <c r="A1783" t="s">
        <v>32</v>
      </c>
      <c r="B1783" t="s">
        <v>45</v>
      </c>
      <c r="C1783" t="s">
        <v>207</v>
      </c>
      <c r="D1783" t="s">
        <v>197</v>
      </c>
      <c r="E1783" t="s">
        <v>33</v>
      </c>
      <c r="F1783" t="s">
        <v>28</v>
      </c>
      <c r="G1783" t="s">
        <v>31</v>
      </c>
      <c r="H1783" s="44">
        <v>4.6232508999999992e+002</v>
      </c>
      <c r="I1783" s="44">
        <v>3.6318035000000008e+002</v>
      </c>
      <c r="J1783" s="44">
        <v>2.9299222e+002</v>
      </c>
      <c r="K1783" s="44">
        <v>2.4881815e+002</v>
      </c>
      <c r="L1783" s="44">
        <v>2.1192718e+002</v>
      </c>
      <c r="M1783" s="44">
        <v>1.8206897e+002</v>
      </c>
      <c r="N1783" s="44">
        <v>1.6180291e+002</v>
      </c>
      <c r="O1783" s="44">
        <v>1.4728355e+002</v>
      </c>
      <c r="P1783" s="44">
        <v>1.3533935999999998e+002</v>
      </c>
      <c r="Q1783" s="44">
        <v>1.2128507e+002</v>
      </c>
    </row>
    <row r="1784" spans="1:17" x14ac:dyDescent="0.25">
      <c r="A1784" t="s">
        <v>32</v>
      </c>
      <c r="B1784" t="s">
        <v>45</v>
      </c>
      <c r="C1784" t="s">
        <v>208</v>
      </c>
      <c r="D1784" t="s">
        <v>197</v>
      </c>
      <c r="E1784" t="s">
        <v>34</v>
      </c>
      <c r="F1784" t="s">
        <v>28</v>
      </c>
      <c r="G1784" t="s">
        <v>29</v>
      </c>
      <c r="H1784" s="44">
        <v>1.383658697521278e-001</v>
      </c>
      <c r="I1784" s="44">
        <v>1.461972713397362e-001</v>
      </c>
      <c r="J1784" s="44">
        <v>1.9586501996174276e-001</v>
      </c>
      <c r="K1784" s="44">
        <v>3.6382359018108864e-001</v>
      </c>
      <c r="L1784" s="44">
        <v>3.6382359018108864e-001</v>
      </c>
      <c r="M1784" s="44">
        <v>3.6382359018108864e-001</v>
      </c>
      <c r="N1784" s="44">
        <v>3.6382359018108864e-001</v>
      </c>
      <c r="O1784" s="44">
        <v>4.0965228576951024e-001</v>
      </c>
      <c r="P1784" s="44">
        <v>4.0965228576951024e-001</v>
      </c>
      <c r="Q1784" s="44">
        <v>4.2714130514473088e-001</v>
      </c>
    </row>
    <row r="1785" spans="1:17" x14ac:dyDescent="0.25">
      <c r="A1785" t="s">
        <v>32</v>
      </c>
      <c r="B1785" t="s">
        <v>45</v>
      </c>
      <c r="C1785" t="s">
        <v>208</v>
      </c>
      <c r="D1785" t="s">
        <v>197</v>
      </c>
      <c r="E1785" t="s">
        <v>34</v>
      </c>
      <c r="F1785" t="s">
        <v>28</v>
      </c>
      <c r="G1785" t="s">
        <v>30</v>
      </c>
      <c r="H1785" s="44">
        <v>6.7578670520231248e+002</v>
      </c>
      <c r="I1785" s="44">
        <v>1.265630385229086e+003</v>
      </c>
      <c r="J1785" s="44">
        <v>1.4199351924320278e+003</v>
      </c>
      <c r="K1785" s="44">
        <v>1.0311469947056992e+003</v>
      </c>
      <c r="L1785" s="44">
        <v>1.2920829043545164e+003</v>
      </c>
      <c r="M1785" s="44">
        <v>1.5629460494256876e+003</v>
      </c>
      <c r="N1785" s="44">
        <v>1.8247475864216764e+003</v>
      </c>
      <c r="O1785" s="44">
        <v>1.8580633714592516e+003</v>
      </c>
      <c r="P1785" s="44">
        <v>2.1001300619885128e+003</v>
      </c>
      <c r="Q1785" s="44">
        <v>2.2457716619595236e+003</v>
      </c>
    </row>
    <row r="1786" spans="1:17" x14ac:dyDescent="0.25">
      <c r="A1786" t="s">
        <v>32</v>
      </c>
      <c r="B1786" t="s">
        <v>45</v>
      </c>
      <c r="C1786" t="s">
        <v>208</v>
      </c>
      <c r="D1786" t="s">
        <v>197</v>
      </c>
      <c r="E1786" t="s">
        <v>34</v>
      </c>
      <c r="F1786" t="s">
        <v>28</v>
      </c>
      <c r="G1786" t="s">
        <v>31</v>
      </c>
      <c r="H1786" s="44">
        <v>4.7819168e+002</v>
      </c>
      <c r="I1786" s="44">
        <v>3.4847102e+002</v>
      </c>
      <c r="J1786" s="44">
        <v>2.8372888e+002</v>
      </c>
      <c r="K1786" s="44">
        <v>2.4312035999999996e+002</v>
      </c>
      <c r="L1786" s="44">
        <v>2.111863e+002</v>
      </c>
      <c r="M1786" s="44">
        <v>1.9149121e+002</v>
      </c>
      <c r="N1786" s="44">
        <v>1.7701837e+002</v>
      </c>
      <c r="O1786" s="44">
        <v>1.581109e+002</v>
      </c>
      <c r="P1786" s="44">
        <v>1.4521019999999996e+002</v>
      </c>
      <c r="Q1786" s="44">
        <v>1.3203087e+002</v>
      </c>
    </row>
    <row r="1787" spans="1:17" x14ac:dyDescent="0.25">
      <c r="A1787" t="s">
        <v>32</v>
      </c>
      <c r="B1787" t="s">
        <v>45</v>
      </c>
      <c r="C1787" t="s">
        <v>209</v>
      </c>
      <c r="D1787" t="s">
        <v>197</v>
      </c>
      <c r="E1787" t="s">
        <v>35</v>
      </c>
      <c r="F1787" t="s">
        <v>28</v>
      </c>
      <c r="G1787" t="s">
        <v>29</v>
      </c>
      <c r="H1787" s="44">
        <v>1.575302304598322e-001</v>
      </c>
      <c r="I1787" s="44">
        <v>2.40961048058192e-001</v>
      </c>
      <c r="J1787" s="44">
        <v>3.1087680428591688e-001</v>
      </c>
      <c r="K1787" s="44">
        <v>3.2204934874721868e-001</v>
      </c>
      <c r="L1787" s="44">
        <v>3.7308768539067512e-001</v>
      </c>
      <c r="M1787" s="44">
        <v>4.2637674039909216e-001</v>
      </c>
      <c r="N1787" s="44">
        <v>4.4360468073334624e-001</v>
      </c>
      <c r="O1787" s="44">
        <v>5.2336521058462032e-001</v>
      </c>
      <c r="P1787" s="44">
        <v>5.5987001822325152e-001</v>
      </c>
      <c r="Q1787" s="44">
        <v>5.8201414276493056e-001</v>
      </c>
    </row>
    <row r="1788" spans="1:17" x14ac:dyDescent="0.25">
      <c r="A1788" t="s">
        <v>32</v>
      </c>
      <c r="B1788" t="s">
        <v>45</v>
      </c>
      <c r="C1788" t="s">
        <v>209</v>
      </c>
      <c r="D1788" t="s">
        <v>197</v>
      </c>
      <c r="E1788" t="s">
        <v>35</v>
      </c>
      <c r="F1788" t="s">
        <v>28</v>
      </c>
      <c r="G1788" t="s">
        <v>30</v>
      </c>
      <c r="H1788" s="44">
        <v>0.e+000</v>
      </c>
      <c r="I1788" s="44">
        <v>3.07520436294619e-003</v>
      </c>
      <c r="J1788" s="44">
        <v>3.5563719605669288e-002</v>
      </c>
      <c r="K1788" s="44">
        <v>1.8530362103400704e-001</v>
      </c>
      <c r="L1788" s="44">
        <v>3.42414124649142e-001</v>
      </c>
      <c r="M1788" s="44">
        <v>5.9905724193076784e-001</v>
      </c>
      <c r="N1788" s="44">
        <v>6.4999046874657712e-001</v>
      </c>
      <c r="O1788" s="44">
        <v>7.3752690758958912e-001</v>
      </c>
      <c r="P1788" s="44">
        <v>9.3013175100658784e-001</v>
      </c>
      <c r="Q1788" s="44">
        <v>1.259017092271267e+000</v>
      </c>
    </row>
    <row r="1789" spans="1:17" x14ac:dyDescent="0.25">
      <c r="A1789" t="s">
        <v>32</v>
      </c>
      <c r="B1789" t="s">
        <v>45</v>
      </c>
      <c r="C1789" t="s">
        <v>209</v>
      </c>
      <c r="D1789" t="s">
        <v>197</v>
      </c>
      <c r="E1789" t="s">
        <v>35</v>
      </c>
      <c r="F1789" t="s">
        <v>28</v>
      </c>
      <c r="G1789" t="s">
        <v>31</v>
      </c>
      <c r="H1789" s="44">
        <v>9.6840586000000016e+002</v>
      </c>
      <c r="I1789" s="44">
        <v>9.31e+002</v>
      </c>
      <c r="J1789" s="44">
        <v>8.717839e+002</v>
      </c>
      <c r="K1789" s="44">
        <v>8.1569038e+002</v>
      </c>
      <c r="L1789" s="44">
        <v>7.4867344e+002</v>
      </c>
      <c r="M1789" s="44">
        <v>7.2735244e+002</v>
      </c>
      <c r="N1789" s="44">
        <v>6.9496236000000016e+002</v>
      </c>
      <c r="O1789" s="44">
        <v>6.7468989999999984e+002</v>
      </c>
      <c r="P1789" s="44">
        <v>6.4742798e+002</v>
      </c>
      <c r="Q1789" s="44">
        <v>6.0537089999999984e+002</v>
      </c>
    </row>
    <row r="1790" spans="1:17" x14ac:dyDescent="0.25">
      <c r="A1790" t="s">
        <v>32</v>
      </c>
      <c r="B1790" t="s">
        <v>45</v>
      </c>
      <c r="C1790" t="s">
        <v>227</v>
      </c>
      <c r="D1790" t="s">
        <v>220</v>
      </c>
      <c r="E1790" t="s">
        <v>33</v>
      </c>
      <c r="F1790" t="s">
        <v>28</v>
      </c>
      <c r="G1790" t="s">
        <v>29</v>
      </c>
      <c r="H1790" s="44">
        <v>7.0682946331239984e-001</v>
      </c>
      <c r="I1790" s="44">
        <v>7.0682946331239984e-001</v>
      </c>
      <c r="J1790" s="44">
        <v>7.14437897152052e-001</v>
      </c>
      <c r="K1790" s="44">
        <v>7.2610548673035152e-001</v>
      </c>
      <c r="L1790" s="44">
        <v>7.4628207324855776e-001</v>
      </c>
      <c r="M1790" s="44">
        <v>7.5089745913736304e-001</v>
      </c>
      <c r="N1790" s="44">
        <v>7.5742985250796048e-001</v>
      </c>
      <c r="O1790" s="44">
        <v>7.8060610876451504e-001</v>
      </c>
      <c r="P1790" s="44">
        <v>7.8546981168464064e-001</v>
      </c>
      <c r="Q1790" s="44">
        <v>7.8546981168464064e-001</v>
      </c>
    </row>
    <row r="1791" spans="1:17" x14ac:dyDescent="0.25">
      <c r="A1791" t="s">
        <v>32</v>
      </c>
      <c r="B1791" t="s">
        <v>45</v>
      </c>
      <c r="C1791" t="s">
        <v>227</v>
      </c>
      <c r="D1791" t="s">
        <v>220</v>
      </c>
      <c r="E1791" t="s">
        <v>33</v>
      </c>
      <c r="F1791" t="s">
        <v>28</v>
      </c>
      <c r="G1791" t="s">
        <v>30</v>
      </c>
      <c r="H1791" s="44">
        <v>1.2266566660108858e+001</v>
      </c>
      <c r="I1791" s="44">
        <v>2.7575476846256904e+001</v>
      </c>
      <c r="J1791" s="44">
        <v>4.254488863863864e+001</v>
      </c>
      <c r="K1791" s="44">
        <v>5.92327331880278e+001</v>
      </c>
      <c r="L1791" s="44">
        <v>7.2036280733977488e+001</v>
      </c>
      <c r="M1791" s="44">
        <v>8.6997380906188848e+001</v>
      </c>
      <c r="N1791" s="44">
        <v>1.0224341475462148e+002</v>
      </c>
      <c r="O1791" s="44">
        <v>1.1329739172664768e+002</v>
      </c>
      <c r="P1791" s="44">
        <v>1.2705437998971498e+002</v>
      </c>
      <c r="Q1791" s="44">
        <v>1.4261304154477784e+002</v>
      </c>
    </row>
    <row r="1792" spans="1:17" x14ac:dyDescent="0.25">
      <c r="A1792" t="s">
        <v>32</v>
      </c>
      <c r="B1792" t="s">
        <v>45</v>
      </c>
      <c r="C1792" t="s">
        <v>227</v>
      </c>
      <c r="D1792" t="s">
        <v>220</v>
      </c>
      <c r="E1792" t="s">
        <v>33</v>
      </c>
      <c r="F1792" t="s">
        <v>28</v>
      </c>
      <c r="G1792" t="s">
        <v>31</v>
      </c>
      <c r="H1792" s="44">
        <v>4.8911266e+002</v>
      </c>
      <c r="I1792" s="44">
        <v>3.5121044e+002</v>
      </c>
      <c r="J1792" s="44">
        <v>2.825815e+002</v>
      </c>
      <c r="K1792" s="44">
        <v>2.4021454e+002</v>
      </c>
      <c r="L1792" s="44">
        <v>2.106014e+002</v>
      </c>
      <c r="M1792" s="44">
        <v>1.86268e+002</v>
      </c>
      <c r="N1792" s="44">
        <v>1.6798999e+002</v>
      </c>
      <c r="O1792" s="44">
        <v>1.5453501e+002</v>
      </c>
      <c r="P1792" s="44">
        <v>1.4018389e+002</v>
      </c>
      <c r="Q1792" s="44">
        <v>1.33e+002</v>
      </c>
    </row>
    <row r="1793" spans="1:17" x14ac:dyDescent="0.25">
      <c r="A1793" t="s">
        <v>32</v>
      </c>
      <c r="B1793" t="s">
        <v>45</v>
      </c>
      <c r="C1793" t="s">
        <v>228</v>
      </c>
      <c r="D1793" t="s">
        <v>220</v>
      </c>
      <c r="E1793" t="s">
        <v>34</v>
      </c>
      <c r="F1793" t="s">
        <v>28</v>
      </c>
      <c r="G1793" t="s">
        <v>29</v>
      </c>
      <c r="H1793" s="44">
        <v>2.2479495055186152e-002</v>
      </c>
      <c r="I1793" s="44">
        <v>6.018946681517984e-001</v>
      </c>
      <c r="J1793" s="44">
        <v>7.14393402414464e-001</v>
      </c>
      <c r="K1793" s="44">
        <v>7.20007650678998e-001</v>
      </c>
      <c r="L1793" s="44">
        <v>7.20007650678998e-001</v>
      </c>
      <c r="M1793" s="44">
        <v>7.20007650678998e-001</v>
      </c>
      <c r="N1793" s="44">
        <v>7.20007650678998e-001</v>
      </c>
      <c r="O1793" s="44">
        <v>7.20007650678998e-001</v>
      </c>
      <c r="P1793" s="44">
        <v>7.20007650678998e-001</v>
      </c>
      <c r="Q1793" s="44">
        <v>7.4025944802601216e-001</v>
      </c>
    </row>
    <row r="1794" spans="1:17" x14ac:dyDescent="0.25">
      <c r="A1794" t="s">
        <v>32</v>
      </c>
      <c r="B1794" t="s">
        <v>45</v>
      </c>
      <c r="C1794" t="s">
        <v>228</v>
      </c>
      <c r="D1794" t="s">
        <v>220</v>
      </c>
      <c r="E1794" t="s">
        <v>34</v>
      </c>
      <c r="F1794" t="s">
        <v>28</v>
      </c>
      <c r="G1794" t="s">
        <v>30</v>
      </c>
      <c r="H1794" s="44">
        <v>3.0530334084084084e+003</v>
      </c>
      <c r="I1794" s="44">
        <v>2.2800957530328808e+002</v>
      </c>
      <c r="J1794" s="44">
        <v>2.9584769906765772e+002</v>
      </c>
      <c r="K1794" s="44">
        <v>3.9687521290725848e+002</v>
      </c>
      <c r="L1794" s="44">
        <v>4.9886889991405592e+002</v>
      </c>
      <c r="M1794" s="44">
        <v>6.0533753418235792e+002</v>
      </c>
      <c r="N1794" s="44">
        <v>6.99497413860458e+002</v>
      </c>
      <c r="O1794" s="44">
        <v>8.2009224939448416e+002</v>
      </c>
      <c r="P1794" s="44">
        <v>9.120685405109776e+002</v>
      </c>
      <c r="Q1794" s="44">
        <v>9.9095742077665472e+002</v>
      </c>
    </row>
    <row r="1795" spans="1:17" x14ac:dyDescent="0.25">
      <c r="A1795" t="s">
        <v>32</v>
      </c>
      <c r="B1795" t="s">
        <v>45</v>
      </c>
      <c r="C1795" t="s">
        <v>228</v>
      </c>
      <c r="D1795" t="s">
        <v>220</v>
      </c>
      <c r="E1795" t="s">
        <v>34</v>
      </c>
      <c r="F1795" t="s">
        <v>28</v>
      </c>
      <c r="G1795" t="s">
        <v>31</v>
      </c>
      <c r="H1795" s="44">
        <v>4.24e+002</v>
      </c>
      <c r="I1795" s="44">
        <v>3.3000758999999992e+002</v>
      </c>
      <c r="J1795" s="44">
        <v>2.6478107e+002</v>
      </c>
      <c r="K1795" s="44">
        <v>2.2697876e+002</v>
      </c>
      <c r="L1795" s="44">
        <v>1.9808988e+002</v>
      </c>
      <c r="M1795" s="44">
        <v>1.7613293999999996e+002</v>
      </c>
      <c r="N1795" s="44">
        <v>1.6068555e+002</v>
      </c>
      <c r="O1795" s="44">
        <v>1.4923540000000004e+002</v>
      </c>
      <c r="P1795" s="44">
        <v>1.3745816999999998e+002</v>
      </c>
      <c r="Q1795" s="44">
        <v>1.2777178e+002</v>
      </c>
    </row>
    <row r="1796" spans="1:17" x14ac:dyDescent="0.25">
      <c r="A1796" t="s">
        <v>32</v>
      </c>
      <c r="B1796" t="s">
        <v>45</v>
      </c>
      <c r="C1796" t="s">
        <v>229</v>
      </c>
      <c r="D1796" t="s">
        <v>220</v>
      </c>
      <c r="E1796" t="s">
        <v>35</v>
      </c>
      <c r="F1796" t="s">
        <v>28</v>
      </c>
      <c r="G1796" t="s">
        <v>29</v>
      </c>
      <c r="H1796" s="44">
        <v>5.2526508280559992e-002</v>
      </c>
      <c r="I1796" s="44">
        <v>1.4766551385565638e-001</v>
      </c>
      <c r="J1796" s="44">
        <v>2.030786683892766e-001</v>
      </c>
      <c r="K1796" s="44">
        <v>2.030786683892766e-001</v>
      </c>
      <c r="L1796" s="44">
        <v>2.4513972469343624e-001</v>
      </c>
      <c r="M1796" s="44">
        <v>3.2824700346895672e-001</v>
      </c>
      <c r="N1796" s="44">
        <v>3.45841899903638e-001</v>
      </c>
      <c r="O1796" s="44">
        <v>3.6973381746952432e-001</v>
      </c>
      <c r="P1796" s="44">
        <v>3.9348577005121184e-001</v>
      </c>
      <c r="Q1796" s="44">
        <v>4.814704251182072e-001</v>
      </c>
    </row>
    <row r="1797" spans="1:17" x14ac:dyDescent="0.25">
      <c r="A1797" t="s">
        <v>32</v>
      </c>
      <c r="B1797" t="s">
        <v>45</v>
      </c>
      <c r="C1797" t="s">
        <v>229</v>
      </c>
      <c r="D1797" t="s">
        <v>220</v>
      </c>
      <c r="E1797" t="s">
        <v>35</v>
      </c>
      <c r="F1797" t="s">
        <v>28</v>
      </c>
      <c r="G1797" t="s">
        <v>30</v>
      </c>
      <c r="H1797" s="44">
        <v>1.202099667419092e-001</v>
      </c>
      <c r="I1797" s="44">
        <v>8.7755848647826848e-002</v>
      </c>
      <c r="J1797" s="44">
        <v>9.160176121357216e-002</v>
      </c>
      <c r="K1797" s="44">
        <v>8.2815212490866592e-001</v>
      </c>
      <c r="L1797" s="44">
        <v>7.1297453003120944e-001</v>
      </c>
      <c r="M1797" s="44">
        <v>6.08740908245684e-001</v>
      </c>
      <c r="N1797" s="44">
        <v>8.3125400650778576e-001</v>
      </c>
      <c r="O1797" s="44">
        <v>1.0399884251023476e+000</v>
      </c>
      <c r="P1797" s="44">
        <v>1.1834271628711396e+000</v>
      </c>
      <c r="Q1797" s="44">
        <v>1.0351656133837126e+000</v>
      </c>
    </row>
    <row r="1798" spans="1:17" x14ac:dyDescent="0.25">
      <c r="A1798" t="s">
        <v>32</v>
      </c>
      <c r="B1798" t="s">
        <v>45</v>
      </c>
      <c r="C1798" t="s">
        <v>229</v>
      </c>
      <c r="D1798" t="s">
        <v>220</v>
      </c>
      <c r="E1798" t="s">
        <v>35</v>
      </c>
      <c r="F1798" t="s">
        <v>28</v>
      </c>
      <c r="G1798" t="s">
        <v>31</v>
      </c>
      <c r="H1798" s="44">
        <v>9.4446584e+002</v>
      </c>
      <c r="I1798" s="44">
        <v>8.8476062999999984e+002</v>
      </c>
      <c r="J1798" s="44">
        <v>8.43e+002</v>
      </c>
      <c r="K1798" s="44">
        <v>8.3688712999999984e+002</v>
      </c>
      <c r="L1798" s="44">
        <v>7.9907214999999984e+002</v>
      </c>
      <c r="M1798" s="44">
        <v>7.1064633e+002</v>
      </c>
      <c r="N1798" s="44">
        <v>6.54e+002</v>
      </c>
      <c r="O1798" s="44">
        <v>6.4162154e+002</v>
      </c>
      <c r="P1798" s="44">
        <v>6.1295902e+002</v>
      </c>
      <c r="Q1798" s="44">
        <v>5.93e+002</v>
      </c>
    </row>
    <row r="1799" spans="1:17" x14ac:dyDescent="0.25">
      <c r="A1799" t="s">
        <v>32</v>
      </c>
      <c r="B1799" t="s">
        <v>45</v>
      </c>
      <c r="C1799" t="s">
        <v>230</v>
      </c>
      <c r="D1799" t="s">
        <v>221</v>
      </c>
      <c r="E1799" t="s">
        <v>33</v>
      </c>
      <c r="F1799" t="s">
        <v>28</v>
      </c>
      <c r="G1799" t="s">
        <v>29</v>
      </c>
      <c r="H1799" s="44">
        <v>2.1111296909103704e-001</v>
      </c>
      <c r="I1799" s="44">
        <v>3.0919964092093224e-001</v>
      </c>
      <c r="J1799" s="44">
        <v>3.5320002816306424e-001</v>
      </c>
      <c r="K1799" s="44">
        <v>4.148067309723296e-001</v>
      </c>
      <c r="L1799" s="44">
        <v>5.4702791663733008e-001</v>
      </c>
      <c r="M1799" s="44">
        <v>5.4702791663733008e-001</v>
      </c>
      <c r="N1799" s="44">
        <v>5.560444976413432e-001</v>
      </c>
      <c r="O1799" s="44">
        <v>5.5651974934872912e-001</v>
      </c>
      <c r="P1799" s="44">
        <v>5.5651974934872912e-001</v>
      </c>
      <c r="Q1799" s="44">
        <v>5.5651974934872912e-001</v>
      </c>
    </row>
    <row r="1800" spans="1:17" x14ac:dyDescent="0.25">
      <c r="A1800" t="s">
        <v>32</v>
      </c>
      <c r="B1800" t="s">
        <v>45</v>
      </c>
      <c r="C1800" t="s">
        <v>230</v>
      </c>
      <c r="D1800" t="s">
        <v>221</v>
      </c>
      <c r="E1800" t="s">
        <v>33</v>
      </c>
      <c r="F1800" t="s">
        <v>28</v>
      </c>
      <c r="G1800" t="s">
        <v>30</v>
      </c>
      <c r="H1800" s="44">
        <v>6.21013183949974e+001</v>
      </c>
      <c r="I1800" s="44">
        <v>8.4137685903365856e+001</v>
      </c>
      <c r="J1800" s="44">
        <v>1.191810026911193e+002</v>
      </c>
      <c r="K1800" s="44">
        <v>1.3824551525502844e+002</v>
      </c>
      <c r="L1800" s="44">
        <v>1.3282580383071488e+002</v>
      </c>
      <c r="M1800" s="44">
        <v>1.622987929467223e+002</v>
      </c>
      <c r="N1800" s="44">
        <v>1.8699899493510604e+002</v>
      </c>
      <c r="O1800" s="44">
        <v>2.1379699805484392e+002</v>
      </c>
      <c r="P1800" s="44">
        <v>2.424086349906696e+002</v>
      </c>
      <c r="Q1800" s="44">
        <v>2.7085349653667328e+002</v>
      </c>
    </row>
    <row r="1801" spans="1:17" x14ac:dyDescent="0.25">
      <c r="A1801" t="s">
        <v>32</v>
      </c>
      <c r="B1801" t="s">
        <v>45</v>
      </c>
      <c r="C1801" t="s">
        <v>230</v>
      </c>
      <c r="D1801" t="s">
        <v>221</v>
      </c>
      <c r="E1801" t="s">
        <v>33</v>
      </c>
      <c r="F1801" t="s">
        <v>28</v>
      </c>
      <c r="G1801" t="s">
        <v>31</v>
      </c>
      <c r="H1801" s="44">
        <v>5.2243899e+002</v>
      </c>
      <c r="I1801" s="44">
        <v>4.0706333999999992e+002</v>
      </c>
      <c r="J1801" s="44">
        <v>3.4176121e+002</v>
      </c>
      <c r="K1801" s="44">
        <v>2.8342660999999996e+002</v>
      </c>
      <c r="L1801" s="44">
        <v>2.4207928e+002</v>
      </c>
      <c r="M1801" s="44">
        <v>2.0451819e+002</v>
      </c>
      <c r="N1801" s="44">
        <v>1.8357087e+002</v>
      </c>
      <c r="O1801" s="44">
        <v>1.64e+002</v>
      </c>
      <c r="P1801" s="44">
        <v>1.4628719e+002</v>
      </c>
      <c r="Q1801" s="44">
        <v>1.3345758000000002e+002</v>
      </c>
    </row>
    <row r="1802" spans="1:17" x14ac:dyDescent="0.25">
      <c r="A1802" t="s">
        <v>32</v>
      </c>
      <c r="B1802" t="s">
        <v>45</v>
      </c>
      <c r="C1802" t="s">
        <v>231</v>
      </c>
      <c r="D1802" t="s">
        <v>221</v>
      </c>
      <c r="E1802" t="s">
        <v>34</v>
      </c>
      <c r="F1802" t="s">
        <v>28</v>
      </c>
      <c r="G1802" t="s">
        <v>29</v>
      </c>
      <c r="H1802" s="44">
        <v>3.1752238313546996e-001</v>
      </c>
      <c r="I1802" s="44">
        <v>4.6525198361984096e-001</v>
      </c>
      <c r="J1802" s="44">
        <v>4.6525198361984096e-001</v>
      </c>
      <c r="K1802" s="44">
        <v>4.6525198361984096e-001</v>
      </c>
      <c r="L1802" s="44">
        <v>4.698328447927372e-001</v>
      </c>
      <c r="M1802" s="44">
        <v>6.2717917203698768e-001</v>
      </c>
      <c r="N1802" s="44">
        <v>6.8138089307758808e-001</v>
      </c>
      <c r="O1802" s="44">
        <v>6.8138089307758808e-001</v>
      </c>
      <c r="P1802" s="44">
        <v>6.8138089307758808e-001</v>
      </c>
      <c r="Q1802" s="44">
        <v>6.8681738008095848e-001</v>
      </c>
    </row>
    <row r="1803" spans="1:17" x14ac:dyDescent="0.25">
      <c r="A1803" t="s">
        <v>32</v>
      </c>
      <c r="B1803" t="s">
        <v>45</v>
      </c>
      <c r="C1803" t="s">
        <v>231</v>
      </c>
      <c r="D1803" t="s">
        <v>221</v>
      </c>
      <c r="E1803" t="s">
        <v>34</v>
      </c>
      <c r="F1803" t="s">
        <v>28</v>
      </c>
      <c r="G1803" t="s">
        <v>30</v>
      </c>
      <c r="H1803" s="44">
        <v>3.183583629730702e+001</v>
      </c>
      <c r="I1803" s="44">
        <v>4.613119854433808e+001</v>
      </c>
      <c r="J1803" s="44">
        <v>7.1420894164494448e+001</v>
      </c>
      <c r="K1803" s="44">
        <v>9.837201006806856e+001</v>
      </c>
      <c r="L1803" s="44">
        <v>1.2367446272860562e+002</v>
      </c>
      <c r="M1803" s="44">
        <v>1.1169177898080518e+002</v>
      </c>
      <c r="N1803" s="44">
        <v>1.2061391365306396e+002</v>
      </c>
      <c r="O1803" s="44">
        <v>1.376552135128592e+002</v>
      </c>
      <c r="P1803" s="44">
        <v>1.5588817278964774e+002</v>
      </c>
      <c r="Q1803" s="44">
        <v>1.7256030965112778e+002</v>
      </c>
    </row>
    <row r="1804" spans="1:17" x14ac:dyDescent="0.25">
      <c r="A1804" t="s">
        <v>32</v>
      </c>
      <c r="B1804" t="s">
        <v>45</v>
      </c>
      <c r="C1804" t="s">
        <v>231</v>
      </c>
      <c r="D1804" t="s">
        <v>221</v>
      </c>
      <c r="E1804" t="s">
        <v>34</v>
      </c>
      <c r="F1804" t="s">
        <v>28</v>
      </c>
      <c r="G1804" t="s">
        <v>31</v>
      </c>
      <c r="H1804" s="44">
        <v>4.5177513e+002</v>
      </c>
      <c r="I1804" s="44">
        <v>3.5953566e+002</v>
      </c>
      <c r="J1804" s="44">
        <v>2.9946535999999992e+002</v>
      </c>
      <c r="K1804" s="44">
        <v>2.534659e+002</v>
      </c>
      <c r="L1804" s="44">
        <v>2.16e+002</v>
      </c>
      <c r="M1804" s="44">
        <v>1.9117601e+002</v>
      </c>
      <c r="N1804" s="44">
        <v>1.7134533e+002</v>
      </c>
      <c r="O1804" s="44">
        <v>1.5798608000000004e+002</v>
      </c>
      <c r="P1804" s="44">
        <v>1.4398114000000002e+002</v>
      </c>
      <c r="Q1804" s="44">
        <v>1.3315064000000002e+002</v>
      </c>
    </row>
    <row r="1805" spans="1:17" x14ac:dyDescent="0.25">
      <c r="A1805" t="s">
        <v>32</v>
      </c>
      <c r="B1805" t="s">
        <v>45</v>
      </c>
      <c r="C1805" t="s">
        <v>232</v>
      </c>
      <c r="D1805" t="s">
        <v>221</v>
      </c>
      <c r="E1805" t="s">
        <v>35</v>
      </c>
      <c r="F1805" t="s">
        <v>28</v>
      </c>
      <c r="G1805" t="s">
        <v>29</v>
      </c>
      <c r="H1805" s="44">
        <v>7.5758395843886688e-002</v>
      </c>
      <c r="I1805" s="44">
        <v>1.4333594709560122e-001</v>
      </c>
      <c r="J1805" s="44">
        <v>1.839733966804448e-001</v>
      </c>
      <c r="K1805" s="44">
        <v>2.0440114388722728e-001</v>
      </c>
      <c r="L1805" s="44">
        <v>2.9108660805362612e-001</v>
      </c>
      <c r="M1805" s="44">
        <v>2.9108660805362612e-001</v>
      </c>
      <c r="N1805" s="44">
        <v>3.5983950420245176e-001</v>
      </c>
      <c r="O1805" s="44">
        <v>4.4962293202444752e-001</v>
      </c>
      <c r="P1805" s="44">
        <v>4.7919052013869128e-001</v>
      </c>
      <c r="Q1805" s="44">
        <v>4.907897648462084e-001</v>
      </c>
    </row>
    <row r="1806" spans="1:17" x14ac:dyDescent="0.25">
      <c r="A1806" t="s">
        <v>32</v>
      </c>
      <c r="B1806" t="s">
        <v>45</v>
      </c>
      <c r="C1806" t="s">
        <v>232</v>
      </c>
      <c r="D1806" t="s">
        <v>221</v>
      </c>
      <c r="E1806" t="s">
        <v>35</v>
      </c>
      <c r="F1806" t="s">
        <v>28</v>
      </c>
      <c r="G1806" t="s">
        <v>30</v>
      </c>
      <c r="H1806" s="44">
        <v>5.699327886404252e-001</v>
      </c>
      <c r="I1806" s="44">
        <v>4.766374042516568e-001</v>
      </c>
      <c r="J1806" s="44">
        <v>4.6280122375424312e-001</v>
      </c>
      <c r="K1806" s="44">
        <v>4.9420907385920416e-001</v>
      </c>
      <c r="L1806" s="44">
        <v>4.0872472875276336e-001</v>
      </c>
      <c r="M1806" s="44">
        <v>8.5131715358995696e-001</v>
      </c>
      <c r="N1806" s="44">
        <v>7.4484395924620448e-001</v>
      </c>
      <c r="O1806" s="44">
        <v>6.9013245937082648e-001</v>
      </c>
      <c r="P1806" s="44">
        <v>8.037431959079712e-001</v>
      </c>
      <c r="Q1806" s="44">
        <v>9.4628219528862848e-001</v>
      </c>
    </row>
    <row r="1807" spans="1:17" x14ac:dyDescent="0.25">
      <c r="A1807" t="s">
        <v>32</v>
      </c>
      <c r="B1807" t="s">
        <v>45</v>
      </c>
      <c r="C1807" t="s">
        <v>232</v>
      </c>
      <c r="D1807" t="s">
        <v>221</v>
      </c>
      <c r="E1807" t="s">
        <v>35</v>
      </c>
      <c r="F1807" t="s">
        <v>28</v>
      </c>
      <c r="G1807" t="s">
        <v>31</v>
      </c>
      <c r="H1807" s="44">
        <v>9.3858321e+002</v>
      </c>
      <c r="I1807" s="44">
        <v>9.154784e+002</v>
      </c>
      <c r="J1807" s="44">
        <v>8.6619744e+002</v>
      </c>
      <c r="K1807" s="44">
        <v>8.3253187000000016e+002</v>
      </c>
      <c r="L1807" s="44">
        <v>7.8950947e+002</v>
      </c>
      <c r="M1807" s="44">
        <v>7.7722577e+002</v>
      </c>
      <c r="N1807" s="44">
        <v>7.2477545e+002</v>
      </c>
      <c r="O1807" s="44">
        <v>6.8e+002</v>
      </c>
      <c r="P1807" s="44">
        <v>6.3504346e+002</v>
      </c>
      <c r="Q1807" s="44">
        <v>5.97e+002</v>
      </c>
    </row>
    <row r="1808" spans="1:17" x14ac:dyDescent="0.25">
      <c r="A1808" t="s">
        <v>32</v>
      </c>
      <c r="B1808" t="s">
        <v>45</v>
      </c>
      <c r="C1808" t="s">
        <v>233</v>
      </c>
      <c r="D1808" t="s">
        <v>222</v>
      </c>
      <c r="E1808" t="s">
        <v>33</v>
      </c>
      <c r="F1808" t="s">
        <v>28</v>
      </c>
      <c r="G1808" t="s">
        <v>29</v>
      </c>
      <c r="H1808" s="44">
        <v>1.7441908134520518e-001</v>
      </c>
      <c r="I1808" s="44">
        <v>2.1345868903599612e-001</v>
      </c>
      <c r="J1808" s="44">
        <v>2.423508879470726e-001</v>
      </c>
      <c r="K1808" s="44">
        <v>8.1711433306848816e-001</v>
      </c>
      <c r="L1808" s="44">
        <v>8.1711433306848816e-001</v>
      </c>
      <c r="M1808" s="44">
        <v>8.1711433306848816e-001</v>
      </c>
      <c r="N1808" s="44">
        <v>8.1711433306848816e-001</v>
      </c>
      <c r="O1808" s="44">
        <v>8.2101868427268768e-001</v>
      </c>
      <c r="P1808" s="44">
        <v>8.2101868427268768e-001</v>
      </c>
      <c r="Q1808" s="44">
        <v>8.2101868427268768e-001</v>
      </c>
    </row>
    <row r="1809" spans="1:17" x14ac:dyDescent="0.25">
      <c r="A1809" t="s">
        <v>32</v>
      </c>
      <c r="B1809" t="s">
        <v>45</v>
      </c>
      <c r="C1809" t="s">
        <v>233</v>
      </c>
      <c r="D1809" t="s">
        <v>222</v>
      </c>
      <c r="E1809" t="s">
        <v>33</v>
      </c>
      <c r="F1809" t="s">
        <v>28</v>
      </c>
      <c r="G1809" t="s">
        <v>30</v>
      </c>
      <c r="H1809" s="44">
        <v>6.0337636827614e+001</v>
      </c>
      <c r="I1809" s="44">
        <v>1.1896025845039508e+002</v>
      </c>
      <c r="J1809" s="44">
        <v>1.4732653611934532e+002</v>
      </c>
      <c r="K1809" s="44">
        <v>5.7890000621168488e+001</v>
      </c>
      <c r="L1809" s="44">
        <v>7.4431979663900096e+001</v>
      </c>
      <c r="M1809" s="44">
        <v>8.9767365242279616e+001</v>
      </c>
      <c r="N1809" s="44">
        <v>1.0695540607693888e+002</v>
      </c>
      <c r="O1809" s="44">
        <v>1.2214613283051888e+002</v>
      </c>
      <c r="P1809" s="44">
        <v>1.3852440639519128e+002</v>
      </c>
      <c r="Q1809" s="44">
        <v>1.5701886267553724e+002</v>
      </c>
    </row>
    <row r="1810" spans="1:17" x14ac:dyDescent="0.25">
      <c r="A1810" t="s">
        <v>32</v>
      </c>
      <c r="B1810" t="s">
        <v>45</v>
      </c>
      <c r="C1810" t="s">
        <v>233</v>
      </c>
      <c r="D1810" t="s">
        <v>222</v>
      </c>
      <c r="E1810" t="s">
        <v>33</v>
      </c>
      <c r="F1810" t="s">
        <v>28</v>
      </c>
      <c r="G1810" t="s">
        <v>31</v>
      </c>
      <c r="H1810" s="44">
        <v>5.4027289e+002</v>
      </c>
      <c r="I1810" s="44">
        <v>4.1166408e+002</v>
      </c>
      <c r="J1810" s="44">
        <v>3.31e+002</v>
      </c>
      <c r="K1810" s="44">
        <v>2.72e+002</v>
      </c>
      <c r="L1810" s="44">
        <v>2.3554924e+002</v>
      </c>
      <c r="M1810" s="44">
        <v>2.0199038e+002</v>
      </c>
      <c r="N1810" s="44">
        <v>1.9172655e+002</v>
      </c>
      <c r="O1810" s="44">
        <v>1.71e+002</v>
      </c>
      <c r="P1810" s="44">
        <v>1.55e+002</v>
      </c>
      <c r="Q1810" s="44">
        <v>1.4220421999999998e+002</v>
      </c>
    </row>
    <row r="1811" spans="1:17" x14ac:dyDescent="0.25">
      <c r="A1811" t="s">
        <v>32</v>
      </c>
      <c r="B1811" t="s">
        <v>45</v>
      </c>
      <c r="C1811" t="s">
        <v>234</v>
      </c>
      <c r="D1811" t="s">
        <v>222</v>
      </c>
      <c r="E1811" t="s">
        <v>34</v>
      </c>
      <c r="F1811" t="s">
        <v>28</v>
      </c>
      <c r="G1811" t="s">
        <v>29</v>
      </c>
      <c r="H1811" s="44">
        <v>8.4685128158162848e-002</v>
      </c>
      <c r="I1811" s="44">
        <v>1.333153984408091e-001</v>
      </c>
      <c r="J1811" s="44">
        <v>1.3697869563724198e-001</v>
      </c>
      <c r="K1811" s="44">
        <v>1.3697869563724198e-001</v>
      </c>
      <c r="L1811" s="44">
        <v>1.4040731285702836e-001</v>
      </c>
      <c r="M1811" s="44">
        <v>2.5488535024555544e-001</v>
      </c>
      <c r="N1811" s="44">
        <v>4.0356942520577432e-001</v>
      </c>
      <c r="O1811" s="44">
        <v>4.0356942520577432e-001</v>
      </c>
      <c r="P1811" s="44">
        <v>4.1455931679507272e-001</v>
      </c>
      <c r="Q1811" s="44">
        <v>4.1455931679507272e-001</v>
      </c>
    </row>
    <row r="1812" spans="1:17" x14ac:dyDescent="0.25">
      <c r="A1812" t="s">
        <v>32</v>
      </c>
      <c r="B1812" t="s">
        <v>45</v>
      </c>
      <c r="C1812" t="s">
        <v>234</v>
      </c>
      <c r="D1812" t="s">
        <v>222</v>
      </c>
      <c r="E1812" t="s">
        <v>34</v>
      </c>
      <c r="F1812" t="s">
        <v>28</v>
      </c>
      <c r="G1812" t="s">
        <v>30</v>
      </c>
      <c r="H1812" s="44">
        <v>1.5875504562352148e+003</v>
      </c>
      <c r="I1812" s="44">
        <v>2.1015655832725096e+003</v>
      </c>
      <c r="J1812" s="44">
        <v>2.96704283147382e+003</v>
      </c>
      <c r="K1812" s="44">
        <v>4.054060131210564e+003</v>
      </c>
      <c r="L1812" s="44">
        <v>5.0289845902975952e+003</v>
      </c>
      <c r="M1812" s="44">
        <v>3.325237727374804e+003</v>
      </c>
      <c r="N1812" s="44">
        <v>2.4713738972569704e+003</v>
      </c>
      <c r="O1812" s="44">
        <v>2.8474791081610072e+003</v>
      </c>
      <c r="P1812" s="44">
        <v>3.11369550989976e+003</v>
      </c>
      <c r="Q1812" s="44">
        <v>3.4757846353519444e+003</v>
      </c>
    </row>
    <row r="1813" spans="1:17" x14ac:dyDescent="0.25">
      <c r="A1813" t="s">
        <v>32</v>
      </c>
      <c r="B1813" t="s">
        <v>45</v>
      </c>
      <c r="C1813" t="s">
        <v>234</v>
      </c>
      <c r="D1813" t="s">
        <v>222</v>
      </c>
      <c r="E1813" t="s">
        <v>34</v>
      </c>
      <c r="F1813" t="s">
        <v>28</v>
      </c>
      <c r="G1813" t="s">
        <v>31</v>
      </c>
      <c r="H1813" s="44">
        <v>4.52e+002</v>
      </c>
      <c r="I1813" s="44">
        <v>3.53e+002</v>
      </c>
      <c r="J1813" s="44">
        <v>2.91e+002</v>
      </c>
      <c r="K1813" s="44">
        <v>2.5307432e+002</v>
      </c>
      <c r="L1813" s="44">
        <v>2.2536008000000004e+002</v>
      </c>
      <c r="M1813" s="44">
        <v>1.99e+002</v>
      </c>
      <c r="N1813" s="44">
        <v>1.7743698e+002</v>
      </c>
      <c r="O1813" s="44">
        <v>1.61e+002</v>
      </c>
      <c r="P1813" s="44">
        <v>1.4599932000000004e+002</v>
      </c>
      <c r="Q1813" s="44">
        <v>1.33e+002</v>
      </c>
    </row>
    <row r="1814" spans="1:17" x14ac:dyDescent="0.25">
      <c r="A1814" t="s">
        <v>32</v>
      </c>
      <c r="B1814" t="s">
        <v>45</v>
      </c>
      <c r="C1814" t="s">
        <v>235</v>
      </c>
      <c r="D1814" t="s">
        <v>222</v>
      </c>
      <c r="E1814" t="s">
        <v>35</v>
      </c>
      <c r="F1814" t="s">
        <v>28</v>
      </c>
      <c r="G1814" t="s">
        <v>29</v>
      </c>
      <c r="H1814" s="44">
        <v>1.1022628083048602e-001</v>
      </c>
      <c r="I1814" s="44">
        <v>1.748512738288617e-001</v>
      </c>
      <c r="J1814" s="44">
        <v>2.3325911611493872e-001</v>
      </c>
      <c r="K1814" s="44">
        <v>2.9195737994548072e-001</v>
      </c>
      <c r="L1814" s="44">
        <v>3.4419795809294424e-001</v>
      </c>
      <c r="M1814" s="44">
        <v>3.7971515641628864e-001</v>
      </c>
      <c r="N1814" s="44">
        <v>4.1939832124386192e-001</v>
      </c>
      <c r="O1814" s="44">
        <v>4.3134761431318736e-001</v>
      </c>
      <c r="P1814" s="44">
        <v>4.4650948603409344e-001</v>
      </c>
      <c r="Q1814" s="44">
        <v>5.2591490809201056e-001</v>
      </c>
    </row>
    <row r="1815" spans="1:17" x14ac:dyDescent="0.25">
      <c r="A1815" t="s">
        <v>32</v>
      </c>
      <c r="B1815" t="s">
        <v>45</v>
      </c>
      <c r="C1815" t="s">
        <v>235</v>
      </c>
      <c r="D1815" t="s">
        <v>222</v>
      </c>
      <c r="E1815" t="s">
        <v>35</v>
      </c>
      <c r="F1815" t="s">
        <v>28</v>
      </c>
      <c r="G1815" t="s">
        <v>30</v>
      </c>
      <c r="H1815" s="44">
        <v>0.e+000</v>
      </c>
      <c r="I1815" s="44">
        <v>0.e+000</v>
      </c>
      <c r="J1815" s="44">
        <v>5.6578618240032008e-002</v>
      </c>
      <c r="K1815" s="44">
        <v>2.0312670963048752e-001</v>
      </c>
      <c r="L1815" s="44">
        <v>3.6413061673532752e-001</v>
      </c>
      <c r="M1815" s="44">
        <v>4.3437257145842528e-001</v>
      </c>
      <c r="N1815" s="44">
        <v>5.691019811790944e-001</v>
      </c>
      <c r="O1815" s="44">
        <v>7.5194935893837472e-001</v>
      </c>
      <c r="P1815" s="44">
        <v>8.9255779598565088e-001</v>
      </c>
      <c r="Q1815" s="44">
        <v>8.281750589456976e-001</v>
      </c>
    </row>
    <row r="1816" spans="1:17" x14ac:dyDescent="0.25">
      <c r="A1816" t="s">
        <v>32</v>
      </c>
      <c r="B1816" t="s">
        <v>45</v>
      </c>
      <c r="C1816" t="s">
        <v>235</v>
      </c>
      <c r="D1816" t="s">
        <v>222</v>
      </c>
      <c r="E1816" t="s">
        <v>35</v>
      </c>
      <c r="F1816" t="s">
        <v>28</v>
      </c>
      <c r="G1816" t="s">
        <v>31</v>
      </c>
      <c r="H1816" s="44">
        <v>9.7351301e+002</v>
      </c>
      <c r="I1816" s="44">
        <v>9.5830593e+002</v>
      </c>
      <c r="J1816" s="44">
        <v>8.94e+002</v>
      </c>
      <c r="K1816" s="44">
        <v>8.33e+002</v>
      </c>
      <c r="L1816" s="44">
        <v>7.8065554e+002</v>
      </c>
      <c r="M1816" s="44">
        <v>7.22e+002</v>
      </c>
      <c r="N1816" s="44">
        <v>6.9394205e+002</v>
      </c>
      <c r="O1816" s="44">
        <v>6.63e+002</v>
      </c>
      <c r="P1816" s="44">
        <v>6.0751110000000016e+002</v>
      </c>
      <c r="Q1816" s="44">
        <v>5.8156388000000016e+002</v>
      </c>
    </row>
    <row r="1817" spans="1:17" x14ac:dyDescent="0.25">
      <c r="A1817" t="s">
        <v>32</v>
      </c>
      <c r="B1817" t="s">
        <v>45</v>
      </c>
      <c r="C1817" t="s">
        <v>236</v>
      </c>
      <c r="D1817" t="s">
        <v>223</v>
      </c>
      <c r="E1817" t="s">
        <v>33</v>
      </c>
      <c r="F1817" t="s">
        <v>28</v>
      </c>
      <c r="G1817" t="s">
        <v>29</v>
      </c>
      <c r="H1817" s="44">
        <v>5.13373237164192e-001</v>
      </c>
      <c r="I1817" s="44">
        <v>5.6143508355716752e-001</v>
      </c>
      <c r="J1817" s="44">
        <v>5.7589794981570608e-001</v>
      </c>
      <c r="K1817" s="44">
        <v>5.8225620259147648e-001</v>
      </c>
      <c r="L1817" s="44">
        <v>6.0351590017679504e-001</v>
      </c>
      <c r="M1817" s="44">
        <v>6.5864499679587696e-001</v>
      </c>
      <c r="N1817" s="44">
        <v>7.1245154047875504e-001</v>
      </c>
      <c r="O1817" s="44">
        <v>7.4087961132396224e-001</v>
      </c>
      <c r="P1817" s="44">
        <v>7.4087961132396224e-001</v>
      </c>
      <c r="Q1817" s="44">
        <v>7.4087961132396224e-001</v>
      </c>
    </row>
    <row r="1818" spans="1:17" x14ac:dyDescent="0.25">
      <c r="A1818" t="s">
        <v>32</v>
      </c>
      <c r="B1818" t="s">
        <v>45</v>
      </c>
      <c r="C1818" t="s">
        <v>236</v>
      </c>
      <c r="D1818" t="s">
        <v>223</v>
      </c>
      <c r="E1818" t="s">
        <v>33</v>
      </c>
      <c r="F1818" t="s">
        <v>28</v>
      </c>
      <c r="G1818" t="s">
        <v>30</v>
      </c>
      <c r="H1818" s="44">
        <v>1.488120922120807e+001</v>
      </c>
      <c r="I1818" s="44">
        <v>4.489188024155684e+001</v>
      </c>
      <c r="J1818" s="44">
        <v>7.2175017805811104e+001</v>
      </c>
      <c r="K1818" s="44">
        <v>1.0199878623015184e+002</v>
      </c>
      <c r="L1818" s="44">
        <v>1.2605709724303604e+002</v>
      </c>
      <c r="M1818" s="44">
        <v>1.4096023178145336e+002</v>
      </c>
      <c r="N1818" s="44">
        <v>1.5511356851237562e+002</v>
      </c>
      <c r="O1818" s="44">
        <v>1.7324330276354938e+002</v>
      </c>
      <c r="P1818" s="44">
        <v>1.985732923350612e+002</v>
      </c>
      <c r="Q1818" s="44">
        <v>2.220766539888968e+002</v>
      </c>
    </row>
    <row r="1819" spans="1:17" x14ac:dyDescent="0.25">
      <c r="A1819" t="s">
        <v>32</v>
      </c>
      <c r="B1819" t="s">
        <v>45</v>
      </c>
      <c r="C1819" t="s">
        <v>236</v>
      </c>
      <c r="D1819" t="s">
        <v>223</v>
      </c>
      <c r="E1819" t="s">
        <v>33</v>
      </c>
      <c r="F1819" t="s">
        <v>28</v>
      </c>
      <c r="G1819" t="s">
        <v>31</v>
      </c>
      <c r="H1819" s="44">
        <v>6.1704521999999984e+002</v>
      </c>
      <c r="I1819" s="44">
        <v>4.4414046000000008e+002</v>
      </c>
      <c r="J1819" s="44">
        <v>3.4299733e+002</v>
      </c>
      <c r="K1819" s="44">
        <v>3.0126557e+002</v>
      </c>
      <c r="L1819" s="44">
        <v>2.54e+002</v>
      </c>
      <c r="M1819" s="44">
        <v>2.2e+002</v>
      </c>
      <c r="N1819" s="44">
        <v>1.91e+002</v>
      </c>
      <c r="O1819" s="44">
        <v>1.74e+002</v>
      </c>
      <c r="P1819" s="44">
        <v>1.59e+002</v>
      </c>
      <c r="Q1819" s="44">
        <v>1.4674007000000004e+002</v>
      </c>
    </row>
    <row r="1820" spans="1:17" x14ac:dyDescent="0.25">
      <c r="A1820" t="s">
        <v>32</v>
      </c>
      <c r="B1820" t="s">
        <v>45</v>
      </c>
      <c r="C1820" t="s">
        <v>237</v>
      </c>
      <c r="D1820" t="s">
        <v>223</v>
      </c>
      <c r="E1820" t="s">
        <v>34</v>
      </c>
      <c r="F1820" t="s">
        <v>28</v>
      </c>
      <c r="G1820" t="s">
        <v>29</v>
      </c>
      <c r="H1820" s="44">
        <v>0.e+000</v>
      </c>
      <c r="I1820" s="44">
        <v>4.9996209016763376e-001</v>
      </c>
      <c r="J1820" s="44">
        <v>6.4263303643315432e-001</v>
      </c>
      <c r="K1820" s="44">
        <v>6.4263303643315432e-001</v>
      </c>
      <c r="L1820" s="44">
        <v>6.7725012907395312e-001</v>
      </c>
      <c r="M1820" s="44">
        <v>6.7725012907395312e-001</v>
      </c>
      <c r="N1820" s="44">
        <v>6.7725012907395312e-001</v>
      </c>
      <c r="O1820" s="44">
        <v>6.7725012907395312e-001</v>
      </c>
      <c r="P1820" s="44">
        <v>6.7725012907395312e-001</v>
      </c>
      <c r="Q1820" s="44">
        <v>7.133547313276024e-001</v>
      </c>
    </row>
    <row r="1821" spans="1:17" x14ac:dyDescent="0.25">
      <c r="A1821" t="s">
        <v>32</v>
      </c>
      <c r="B1821" t="s">
        <v>45</v>
      </c>
      <c r="C1821" t="s">
        <v>237</v>
      </c>
      <c r="D1821" t="s">
        <v>223</v>
      </c>
      <c r="E1821" t="s">
        <v>34</v>
      </c>
      <c r="F1821" t="s">
        <v>28</v>
      </c>
      <c r="G1821" t="s">
        <v>30</v>
      </c>
      <c r="I1821" s="44">
        <v>3.9228069846038288e+002</v>
      </c>
      <c r="J1821" s="44">
        <v>4.6870234617286176e+002</v>
      </c>
      <c r="K1821" s="44">
        <v>6.4477963616342296e+002</v>
      </c>
      <c r="L1821" s="44">
        <v>7.4449922699648144e+002</v>
      </c>
      <c r="M1821" s="44">
        <v>9.0161648363364976e+002</v>
      </c>
      <c r="N1821" s="44">
        <v>1.0524877865444078e+003</v>
      </c>
      <c r="O1821" s="44">
        <v>1.2022600810320928e+003</v>
      </c>
      <c r="P1821" s="44">
        <v>1.3569216760848702e+003</v>
      </c>
      <c r="Q1821" s="44">
        <v>1.4362882275533962e+003</v>
      </c>
    </row>
    <row r="1822" spans="1:17" x14ac:dyDescent="0.25">
      <c r="A1822" t="s">
        <v>32</v>
      </c>
      <c r="B1822" t="s">
        <v>45</v>
      </c>
      <c r="C1822" t="s">
        <v>237</v>
      </c>
      <c r="D1822" t="s">
        <v>223</v>
      </c>
      <c r="E1822" t="s">
        <v>34</v>
      </c>
      <c r="F1822" t="s">
        <v>28</v>
      </c>
      <c r="G1822" t="s">
        <v>31</v>
      </c>
      <c r="H1822" s="44">
        <v>4.4500838e+002</v>
      </c>
      <c r="I1822" s="44">
        <v>3.53e+002</v>
      </c>
      <c r="J1822" s="44">
        <v>2.92e+002</v>
      </c>
      <c r="K1822" s="44">
        <v>2.64e+002</v>
      </c>
      <c r="L1822" s="44">
        <v>2.3179158000000004e+002</v>
      </c>
      <c r="M1822" s="44">
        <v>2.0270103e+002</v>
      </c>
      <c r="N1822" s="44">
        <v>1.8325292e+002</v>
      </c>
      <c r="O1822" s="44">
        <v>1.64e+002</v>
      </c>
      <c r="P1822" s="44">
        <v>1.5007952000000004e+002</v>
      </c>
      <c r="Q1822" s="44">
        <v>1.38e+002</v>
      </c>
    </row>
    <row r="1823" spans="1:17" x14ac:dyDescent="0.25">
      <c r="A1823" t="s">
        <v>32</v>
      </c>
      <c r="B1823" t="s">
        <v>45</v>
      </c>
      <c r="C1823" t="s">
        <v>238</v>
      </c>
      <c r="D1823" t="s">
        <v>223</v>
      </c>
      <c r="E1823" t="s">
        <v>35</v>
      </c>
      <c r="F1823" t="s">
        <v>28</v>
      </c>
      <c r="G1823" t="s">
        <v>29</v>
      </c>
      <c r="H1823" s="44">
        <v>1.3378876799524472e-001</v>
      </c>
      <c r="I1823" s="44">
        <v>1.872259028698722e-001</v>
      </c>
      <c r="J1823" s="44">
        <v>2.9661389024071604e-001</v>
      </c>
      <c r="K1823" s="44">
        <v>3.6060480784061288e-001</v>
      </c>
      <c r="L1823" s="44">
        <v>4.4181932531345752e-001</v>
      </c>
      <c r="M1823" s="44">
        <v>4.4595964895847488e-001</v>
      </c>
      <c r="N1823" s="44">
        <v>4.7971749904393936e-001</v>
      </c>
      <c r="O1823" s="44">
        <v>5.1090049996865952e-001</v>
      </c>
      <c r="P1823" s="44">
        <v>5.286579443886108e-001</v>
      </c>
      <c r="Q1823" s="44">
        <v>5.425395928836688e-001</v>
      </c>
    </row>
    <row r="1824" spans="1:17" x14ac:dyDescent="0.25">
      <c r="A1824" t="s">
        <v>32</v>
      </c>
      <c r="B1824" t="s">
        <v>45</v>
      </c>
      <c r="C1824" t="s">
        <v>238</v>
      </c>
      <c r="D1824" t="s">
        <v>223</v>
      </c>
      <c r="E1824" t="s">
        <v>35</v>
      </c>
      <c r="F1824" t="s">
        <v>28</v>
      </c>
      <c r="G1824" t="s">
        <v>30</v>
      </c>
      <c r="H1824" s="44">
        <v>0.e+000</v>
      </c>
      <c r="I1824" s="44">
        <v>3.159193499849534e-002</v>
      </c>
      <c r="J1824" s="44">
        <v>7.093286427827224e-002</v>
      </c>
      <c r="K1824" s="44">
        <v>1.2131507671202698e-001</v>
      </c>
      <c r="L1824" s="44">
        <v>2.548076432601178e-001</v>
      </c>
      <c r="M1824" s="44">
        <v>5.3769472904228792e-001</v>
      </c>
      <c r="N1824" s="44">
        <v>6.9476981132961856e-001</v>
      </c>
      <c r="O1824" s="44">
        <v>7.62561102365244e-001</v>
      </c>
      <c r="P1824" s="44">
        <v>8.9561592868763456e-001</v>
      </c>
      <c r="Q1824" s="44">
        <v>1.2451615248213148e+000</v>
      </c>
    </row>
    <row r="1825" spans="1:17" x14ac:dyDescent="0.25">
      <c r="A1825" t="s">
        <v>32</v>
      </c>
      <c r="B1825" t="s">
        <v>45</v>
      </c>
      <c r="C1825" t="s">
        <v>238</v>
      </c>
      <c r="D1825" t="s">
        <v>223</v>
      </c>
      <c r="E1825" t="s">
        <v>35</v>
      </c>
      <c r="F1825" t="s">
        <v>28</v>
      </c>
      <c r="G1825" t="s">
        <v>31</v>
      </c>
      <c r="H1825" s="44">
        <v>9.5512615e+002</v>
      </c>
      <c r="I1825" s="44">
        <v>8.7592018999999984e+002</v>
      </c>
      <c r="J1825" s="44">
        <v>8.1248477e+002</v>
      </c>
      <c r="K1825" s="44">
        <v>7.85e+002</v>
      </c>
      <c r="L1825" s="44">
        <v>7.6241026e+002</v>
      </c>
      <c r="M1825" s="44">
        <v>6.96e+002</v>
      </c>
      <c r="N1825" s="44">
        <v>6.63e+002</v>
      </c>
      <c r="O1825" s="44">
        <v>6.35e+002</v>
      </c>
      <c r="P1825" s="44">
        <v>5.8e+002</v>
      </c>
      <c r="Q1825" s="44">
        <v>5.5760675e+002</v>
      </c>
    </row>
    <row r="1826" spans="1:17" x14ac:dyDescent="0.25">
      <c r="A1826" t="s">
        <v>32</v>
      </c>
      <c r="B1826" t="s">
        <v>45</v>
      </c>
      <c r="C1826" t="s">
        <v>224</v>
      </c>
      <c r="D1826" t="s">
        <v>219</v>
      </c>
      <c r="E1826" t="s">
        <v>33</v>
      </c>
      <c r="F1826" t="s">
        <v>28</v>
      </c>
      <c r="G1826" t="s">
        <v>29</v>
      </c>
      <c r="H1826" s="44">
        <v>6.3689778971326256e-002</v>
      </c>
      <c r="I1826" s="44">
        <v>1.4138216724280776e-001</v>
      </c>
      <c r="J1826" s="44">
        <v>1.4138216724280776e-001</v>
      </c>
      <c r="K1826" s="44">
        <v>1.7387462027064346e-001</v>
      </c>
      <c r="L1826" s="44">
        <v>2.7900846594101456e-001</v>
      </c>
      <c r="M1826" s="44">
        <v>2.8703825386395448e-001</v>
      </c>
      <c r="N1826" s="44">
        <v>2.8703825386395448e-001</v>
      </c>
      <c r="O1826" s="44">
        <v>2.9519755449532888e-001</v>
      </c>
      <c r="P1826" s="44">
        <v>2.9519755449532888e-001</v>
      </c>
      <c r="Q1826" s="44">
        <v>2.9519755449532888e-001</v>
      </c>
    </row>
    <row r="1827" spans="1:17" x14ac:dyDescent="0.25">
      <c r="A1827" t="s">
        <v>32</v>
      </c>
      <c r="B1827" t="s">
        <v>45</v>
      </c>
      <c r="C1827" t="s">
        <v>224</v>
      </c>
      <c r="D1827" t="s">
        <v>219</v>
      </c>
      <c r="E1827" t="s">
        <v>33</v>
      </c>
      <c r="F1827" t="s">
        <v>28</v>
      </c>
      <c r="G1827" t="s">
        <v>30</v>
      </c>
      <c r="H1827" s="44">
        <v>4.1546982655502392e+002</v>
      </c>
      <c r="I1827" s="44">
        <v>3.6059110626145056e+002</v>
      </c>
      <c r="J1827" s="44">
        <v>5.593641017351008e+002</v>
      </c>
      <c r="K1827" s="44">
        <v>6.231377995881348e+002</v>
      </c>
      <c r="L1827" s="44">
        <v>4.889737118750512e+002</v>
      </c>
      <c r="M1827" s="44">
        <v>5.7967120524457904e+002</v>
      </c>
      <c r="N1827" s="44">
        <v>6.8100419353982544e+002</v>
      </c>
      <c r="O1827" s="44">
        <v>7.6188981366780224e+002</v>
      </c>
      <c r="P1827" s="44">
        <v>8.5853089191700224e+002</v>
      </c>
      <c r="Q1827" s="44">
        <v>9.6778900846495328e+002</v>
      </c>
    </row>
    <row r="1828" spans="1:17" x14ac:dyDescent="0.25">
      <c r="A1828" t="s">
        <v>32</v>
      </c>
      <c r="B1828" t="s">
        <v>45</v>
      </c>
      <c r="C1828" t="s">
        <v>224</v>
      </c>
      <c r="D1828" t="s">
        <v>219</v>
      </c>
      <c r="E1828" t="s">
        <v>33</v>
      </c>
      <c r="F1828" t="s">
        <v>28</v>
      </c>
      <c r="G1828" t="s">
        <v>31</v>
      </c>
      <c r="H1828" s="44">
        <v>5.02e+002</v>
      </c>
      <c r="I1828" s="44">
        <v>3.77e+002</v>
      </c>
      <c r="J1828" s="44">
        <v>3.25e+002</v>
      </c>
      <c r="K1828" s="44">
        <v>2.74e+002</v>
      </c>
      <c r="L1828" s="44">
        <v>2.43e+002</v>
      </c>
      <c r="M1828" s="44">
        <v>2.19e+002</v>
      </c>
      <c r="N1828" s="44">
        <v>1.95e+002</v>
      </c>
      <c r="O1828" s="44">
        <v>1.72e+002</v>
      </c>
      <c r="P1828" s="44">
        <v>1.5734608000000004e+002</v>
      </c>
      <c r="Q1828" s="44">
        <v>1.4499545999999996e+002</v>
      </c>
    </row>
    <row r="1829" spans="1:17" x14ac:dyDescent="0.25">
      <c r="A1829" t="s">
        <v>32</v>
      </c>
      <c r="B1829" t="s">
        <v>45</v>
      </c>
      <c r="C1829" t="s">
        <v>225</v>
      </c>
      <c r="D1829" t="s">
        <v>219</v>
      </c>
      <c r="E1829" t="s">
        <v>34</v>
      </c>
      <c r="F1829" t="s">
        <v>28</v>
      </c>
      <c r="G1829" t="s">
        <v>29</v>
      </c>
      <c r="H1829" s="44">
        <v>1.1267237139765908e-001</v>
      </c>
      <c r="I1829" s="44">
        <v>1.1267237139765908e-001</v>
      </c>
      <c r="J1829" s="44">
        <v>1.1371889446247664e-001</v>
      </c>
      <c r="K1829" s="44">
        <v>1.1968328907248944e-001</v>
      </c>
      <c r="L1829" s="44">
        <v>1.1968328907248944e-001</v>
      </c>
      <c r="M1829" s="44">
        <v>1.1968328907248944e-001</v>
      </c>
      <c r="N1829" s="44">
        <v>1.1968328907248944e-001</v>
      </c>
      <c r="O1829" s="44">
        <v>1.2164847054194944e-001</v>
      </c>
      <c r="P1829" s="44">
        <v>1.33728730205567e-001</v>
      </c>
      <c r="Q1829" s="44">
        <v>1.33728730205567e-001</v>
      </c>
    </row>
    <row r="1830" spans="1:17" x14ac:dyDescent="0.25">
      <c r="A1830" t="s">
        <v>32</v>
      </c>
      <c r="B1830" t="s">
        <v>45</v>
      </c>
      <c r="C1830" t="s">
        <v>225</v>
      </c>
      <c r="D1830" t="s">
        <v>219</v>
      </c>
      <c r="E1830" t="s">
        <v>34</v>
      </c>
      <c r="F1830" t="s">
        <v>28</v>
      </c>
      <c r="G1830" t="s">
        <v>30</v>
      </c>
      <c r="H1830" s="44">
        <v>1.136628315030466e+002</v>
      </c>
      <c r="I1830" s="44">
        <v>2.5095391256525312e+002</v>
      </c>
      <c r="J1830" s="44">
        <v>3.5441086595512808e+002</v>
      </c>
      <c r="K1830" s="44">
        <v>4.6751947699741936e+002</v>
      </c>
      <c r="L1830" s="44">
        <v>5.835847783567e+002</v>
      </c>
      <c r="M1830" s="44">
        <v>7.0965222054206864e+002</v>
      </c>
      <c r="N1830" s="44">
        <v>8.3736582238950704e+002</v>
      </c>
      <c r="O1830" s="44">
        <v>9.538748665912032e+002</v>
      </c>
      <c r="P1830" s="44">
        <v>9.730578617554904e+002</v>
      </c>
      <c r="Q1830" s="44">
        <v>1.086986209382033e+003</v>
      </c>
    </row>
    <row r="1831" spans="1:17" x14ac:dyDescent="0.25">
      <c r="A1831" t="s">
        <v>32</v>
      </c>
      <c r="B1831" t="s">
        <v>45</v>
      </c>
      <c r="C1831" t="s">
        <v>225</v>
      </c>
      <c r="D1831" t="s">
        <v>219</v>
      </c>
      <c r="E1831" t="s">
        <v>34</v>
      </c>
      <c r="F1831" t="s">
        <v>28</v>
      </c>
      <c r="G1831" t="s">
        <v>31</v>
      </c>
      <c r="H1831" s="44">
        <v>4.08e+002</v>
      </c>
      <c r="I1831" s="44">
        <v>3.46e+002</v>
      </c>
      <c r="J1831" s="44">
        <v>2.92e+002</v>
      </c>
      <c r="K1831" s="44">
        <v>2.59e+002</v>
      </c>
      <c r="L1831" s="44">
        <v>2.29e+002</v>
      </c>
      <c r="M1831" s="44">
        <v>2.e+002</v>
      </c>
      <c r="N1831" s="44">
        <v>1.82e+002</v>
      </c>
      <c r="O1831" s="44">
        <v>1.67e+002</v>
      </c>
      <c r="P1831" s="44">
        <v>1.54e+002</v>
      </c>
      <c r="Q1831" s="44">
        <v>1.44e+002</v>
      </c>
    </row>
    <row r="1832" spans="1:17" x14ac:dyDescent="0.25">
      <c r="A1832" t="s">
        <v>32</v>
      </c>
      <c r="B1832" t="s">
        <v>45</v>
      </c>
      <c r="C1832" t="s">
        <v>226</v>
      </c>
      <c r="D1832" t="s">
        <v>219</v>
      </c>
      <c r="E1832" t="s">
        <v>35</v>
      </c>
      <c r="F1832" t="s">
        <v>28</v>
      </c>
      <c r="G1832" t="s">
        <v>29</v>
      </c>
      <c r="H1832" s="44">
        <v>1.071142051107669e-001</v>
      </c>
      <c r="I1832" s="44">
        <v>1.4646415032556262e-001</v>
      </c>
      <c r="J1832" s="44">
        <v>2.0760443823125656e-001</v>
      </c>
      <c r="K1832" s="44">
        <v>3.070131358547122e-001</v>
      </c>
      <c r="L1832" s="44">
        <v>3.1205085578267288e-001</v>
      </c>
      <c r="M1832" s="44">
        <v>3.1205085578267288e-001</v>
      </c>
      <c r="N1832" s="44">
        <v>3.8965441241294192e-001</v>
      </c>
      <c r="O1832" s="44">
        <v>4.3495107114519992e-001</v>
      </c>
      <c r="P1832" s="44">
        <v>4.5814693769599856e-001</v>
      </c>
      <c r="Q1832" s="44">
        <v>4.9889327590332608e-001</v>
      </c>
    </row>
    <row r="1833" spans="1:17" x14ac:dyDescent="0.25">
      <c r="A1833" t="s">
        <v>32</v>
      </c>
      <c r="B1833" t="s">
        <v>45</v>
      </c>
      <c r="C1833" t="s">
        <v>226</v>
      </c>
      <c r="D1833" t="s">
        <v>219</v>
      </c>
      <c r="E1833" t="s">
        <v>35</v>
      </c>
      <c r="F1833" t="s">
        <v>28</v>
      </c>
      <c r="G1833" t="s">
        <v>30</v>
      </c>
      <c r="H1833" s="44">
        <v>1.6819567370862348e-002</v>
      </c>
      <c r="I1833" s="44">
        <v>4.950900304400916e-001</v>
      </c>
      <c r="J1833" s="44">
        <v>3.4928415433147288e-001</v>
      </c>
      <c r="K1833" s="44">
        <v>2.8251867014806896e-001</v>
      </c>
      <c r="L1833" s="44">
        <v>1.0690373993780562e+000</v>
      </c>
      <c r="M1833" s="44">
        <v>1.1194871080814378e+000</v>
      </c>
      <c r="N1833" s="44">
        <v>9.24811604789432e-001</v>
      </c>
      <c r="O1833" s="44">
        <v>1.0234873919772524e+000</v>
      </c>
      <c r="P1833" s="44">
        <v>1.1217530425890302e+000</v>
      </c>
      <c r="Q1833" s="44">
        <v>1.202605861136443e+000</v>
      </c>
    </row>
    <row r="1834" spans="1:17" x14ac:dyDescent="0.25">
      <c r="A1834" t="s">
        <v>32</v>
      </c>
      <c r="B1834" t="s">
        <v>45</v>
      </c>
      <c r="C1834" t="s">
        <v>226</v>
      </c>
      <c r="D1834" t="s">
        <v>219</v>
      </c>
      <c r="E1834" t="s">
        <v>35</v>
      </c>
      <c r="F1834" t="s">
        <v>28</v>
      </c>
      <c r="G1834" t="s">
        <v>31</v>
      </c>
      <c r="H1834" s="44">
        <v>9.75e+002</v>
      </c>
      <c r="I1834" s="44">
        <v>9.35e+002</v>
      </c>
      <c r="J1834" s="44">
        <v>9.17e+002</v>
      </c>
      <c r="K1834" s="44">
        <v>8.67e+002</v>
      </c>
      <c r="L1834" s="44">
        <v>8.44e+002</v>
      </c>
      <c r="M1834" s="44">
        <v>8.39e+002</v>
      </c>
      <c r="N1834" s="44">
        <v>8.19e+002</v>
      </c>
      <c r="O1834" s="44">
        <v>7.79e+002</v>
      </c>
      <c r="P1834" s="44">
        <v>7.43e+002</v>
      </c>
      <c r="Q1834" s="44">
        <v>7.02e+002</v>
      </c>
    </row>
    <row r="1835" spans="1:17" x14ac:dyDescent="0.25">
      <c r="A1835" t="s">
        <v>32</v>
      </c>
      <c r="B1835" t="s">
        <v>45</v>
      </c>
      <c r="C1835" t="s">
        <v>251</v>
      </c>
      <c r="D1835" t="s">
        <v>245</v>
      </c>
      <c r="E1835" t="s">
        <v>33</v>
      </c>
      <c r="F1835" t="s">
        <v>28</v>
      </c>
      <c r="G1835" t="s">
        <v>29</v>
      </c>
      <c r="H1835" s="44">
        <v>3.0781037607612128e-001</v>
      </c>
      <c r="I1835" s="44">
        <v>4.346454463072044e-001</v>
      </c>
      <c r="J1835" s="44">
        <v>4.7315360217489808e-001</v>
      </c>
      <c r="K1835" s="44">
        <v>4.8084503851381952e-001</v>
      </c>
      <c r="L1835" s="44">
        <v>5.4710013593112808e-001</v>
      </c>
      <c r="M1835" s="44">
        <v>5.4710013593112808e-001</v>
      </c>
      <c r="N1835" s="44">
        <v>6.0010761214318096e-001</v>
      </c>
      <c r="O1835" s="44">
        <v>6.0010761214318096e-001</v>
      </c>
      <c r="P1835" s="44">
        <v>6.2559469868599912e-001</v>
      </c>
      <c r="Q1835" s="44">
        <v>6.808733574988672e-001</v>
      </c>
    </row>
    <row r="1836" spans="1:17" x14ac:dyDescent="0.25">
      <c r="A1836" t="s">
        <v>32</v>
      </c>
      <c r="B1836" t="s">
        <v>45</v>
      </c>
      <c r="C1836" t="s">
        <v>251</v>
      </c>
      <c r="D1836" t="s">
        <v>245</v>
      </c>
      <c r="E1836" t="s">
        <v>33</v>
      </c>
      <c r="F1836" t="s">
        <v>28</v>
      </c>
      <c r="G1836" t="s">
        <v>30</v>
      </c>
      <c r="H1836" s="44">
        <v>5.2238145619813432e+001</v>
      </c>
      <c r="I1836" s="44">
        <v>7.5113124014542432e+001</v>
      </c>
      <c r="J1836" s="44">
        <v>1.0920650885803206e+002</v>
      </c>
      <c r="K1836" s="44">
        <v>1.4423906629131436e+002</v>
      </c>
      <c r="L1836" s="44">
        <v>1.5816048801192596e+002</v>
      </c>
      <c r="M1836" s="44">
        <v>1.907946524700816e+002</v>
      </c>
      <c r="N1836" s="44">
        <v>2.0433907319144924e+002</v>
      </c>
      <c r="O1836" s="44">
        <v>2.3464367892029632e+002</v>
      </c>
      <c r="P1836" s="44">
        <v>2.5288194287266312e+002</v>
      </c>
      <c r="Q1836" s="44">
        <v>2.6127653163082808e+002</v>
      </c>
    </row>
    <row r="1837" spans="1:17" x14ac:dyDescent="0.25">
      <c r="A1837" t="s">
        <v>32</v>
      </c>
      <c r="B1837" t="s">
        <v>45</v>
      </c>
      <c r="C1837" t="s">
        <v>251</v>
      </c>
      <c r="D1837" t="s">
        <v>245</v>
      </c>
      <c r="E1837" t="s">
        <v>33</v>
      </c>
      <c r="F1837" t="s">
        <v>28</v>
      </c>
      <c r="G1837" t="s">
        <v>31</v>
      </c>
      <c r="H1837" s="44">
        <v>5.02e+002</v>
      </c>
      <c r="I1837" s="44">
        <v>4.0392830000000008e+002</v>
      </c>
      <c r="J1837" s="44">
        <v>3.53e+002</v>
      </c>
      <c r="K1837" s="44">
        <v>2.94e+002</v>
      </c>
      <c r="L1837" s="44">
        <v>2.56e+002</v>
      </c>
      <c r="M1837" s="44">
        <v>2.25e+002</v>
      </c>
      <c r="N1837" s="44">
        <v>2.e+002</v>
      </c>
      <c r="O1837" s="44">
        <v>1.82e+002</v>
      </c>
      <c r="P1837" s="44">
        <v>1.64e+002</v>
      </c>
      <c r="Q1837" s="44">
        <v>1.48e+002</v>
      </c>
    </row>
    <row r="1838" spans="1:17" x14ac:dyDescent="0.25">
      <c r="A1838" t="s">
        <v>32</v>
      </c>
      <c r="B1838" t="s">
        <v>45</v>
      </c>
      <c r="C1838" t="s">
        <v>252</v>
      </c>
      <c r="D1838" t="s">
        <v>245</v>
      </c>
      <c r="E1838" t="s">
        <v>34</v>
      </c>
      <c r="F1838" t="s">
        <v>28</v>
      </c>
      <c r="G1838" t="s">
        <v>29</v>
      </c>
      <c r="H1838" s="44">
        <v>2.2024329542701504e-001</v>
      </c>
      <c r="I1838" s="44">
        <v>2.2024329542701504e-001</v>
      </c>
      <c r="J1838" s="44">
        <v>2.2024329542701504e-001</v>
      </c>
      <c r="K1838" s="44">
        <v>2.2024329542701504e-001</v>
      </c>
      <c r="L1838" s="44">
        <v>2.2024329542701504e-001</v>
      </c>
      <c r="M1838" s="44">
        <v>2.2024329542701504e-001</v>
      </c>
      <c r="N1838" s="44">
        <v>2.564072445361308e-001</v>
      </c>
      <c r="O1838" s="44">
        <v>2.775212351244008e-001</v>
      </c>
      <c r="P1838" s="44">
        <v>2.775212351244008e-001</v>
      </c>
      <c r="Q1838" s="44">
        <v>2.775212351244008e-001</v>
      </c>
    </row>
    <row r="1839" spans="1:17" x14ac:dyDescent="0.25">
      <c r="A1839" t="s">
        <v>32</v>
      </c>
      <c r="B1839" t="s">
        <v>45</v>
      </c>
      <c r="C1839" t="s">
        <v>252</v>
      </c>
      <c r="D1839" t="s">
        <v>245</v>
      </c>
      <c r="E1839" t="s">
        <v>34</v>
      </c>
      <c r="F1839" t="s">
        <v>28</v>
      </c>
      <c r="G1839" t="s">
        <v>30</v>
      </c>
      <c r="H1839" s="44">
        <v>2.1496630833333328e+002</v>
      </c>
      <c r="I1839" s="44">
        <v>4.296170916666668e+002</v>
      </c>
      <c r="J1839" s="44">
        <v>6.53405225e+002</v>
      </c>
      <c r="K1839" s="44">
        <v>8.7686325e+002</v>
      </c>
      <c r="L1839" s="44">
        <v>1.094304716666667e+003</v>
      </c>
      <c r="M1839" s="44">
        <v>1.312003225e+003</v>
      </c>
      <c r="N1839" s="44">
        <v>1.315056447918456e+003</v>
      </c>
      <c r="O1839" s="44">
        <v>1.3921411102587164e+003</v>
      </c>
      <c r="P1839" s="44">
        <v>1.5591832045923498e+003</v>
      </c>
      <c r="Q1839" s="44">
        <v>1.7308317020263476e+003</v>
      </c>
    </row>
    <row r="1840" spans="1:17" x14ac:dyDescent="0.25">
      <c r="A1840" t="s">
        <v>32</v>
      </c>
      <c r="B1840" t="s">
        <v>45</v>
      </c>
      <c r="C1840" t="s">
        <v>252</v>
      </c>
      <c r="D1840" t="s">
        <v>245</v>
      </c>
      <c r="E1840" t="s">
        <v>34</v>
      </c>
      <c r="F1840" t="s">
        <v>28</v>
      </c>
      <c r="G1840" t="s">
        <v>31</v>
      </c>
      <c r="H1840" s="44">
        <v>4.55e+002</v>
      </c>
      <c r="I1840" s="44">
        <v>3.58e+002</v>
      </c>
      <c r="J1840" s="44">
        <v>2.93e+002</v>
      </c>
      <c r="K1840" s="44">
        <v>2.49e+002</v>
      </c>
      <c r="L1840" s="44">
        <v>2.21e+002</v>
      </c>
      <c r="M1840" s="44">
        <v>1.98e+002</v>
      </c>
      <c r="N1840" s="44">
        <v>1.78e+002</v>
      </c>
      <c r="O1840" s="44">
        <v>1.6e+002</v>
      </c>
      <c r="P1840" s="44">
        <v>1.49e+002</v>
      </c>
      <c r="Q1840" s="44">
        <v>1.37e+002</v>
      </c>
    </row>
    <row r="1841" spans="1:17" x14ac:dyDescent="0.25">
      <c r="A1841" t="s">
        <v>32</v>
      </c>
      <c r="B1841" t="s">
        <v>45</v>
      </c>
      <c r="C1841" t="s">
        <v>253</v>
      </c>
      <c r="D1841" t="s">
        <v>245</v>
      </c>
      <c r="E1841" t="s">
        <v>35</v>
      </c>
      <c r="F1841" t="s">
        <v>28</v>
      </c>
      <c r="G1841" t="s">
        <v>29</v>
      </c>
      <c r="H1841" s="44">
        <v>6.9945298430203112e-002</v>
      </c>
      <c r="I1841" s="44">
        <v>1.1927591781800728e-001</v>
      </c>
      <c r="J1841" s="44">
        <v>1.643863018651038e-001</v>
      </c>
      <c r="K1841" s="44">
        <v>2.4890908275714744e-001</v>
      </c>
      <c r="L1841" s="44">
        <v>2.9405598456029272e-001</v>
      </c>
      <c r="M1841" s="44">
        <v>2.9647264850503404e-001</v>
      </c>
      <c r="N1841" s="44">
        <v>3.419486158654636e-001</v>
      </c>
      <c r="O1841" s="44">
        <v>3.5360082319137176e-001</v>
      </c>
      <c r="P1841" s="44">
        <v>3.8606673133014512e-001</v>
      </c>
      <c r="Q1841" s="44">
        <v>4.880336385338608e-001</v>
      </c>
    </row>
    <row r="1842" spans="1:17" x14ac:dyDescent="0.25">
      <c r="A1842" t="s">
        <v>32</v>
      </c>
      <c r="B1842" t="s">
        <v>45</v>
      </c>
      <c r="C1842" t="s">
        <v>253</v>
      </c>
      <c r="D1842" t="s">
        <v>245</v>
      </c>
      <c r="E1842" t="s">
        <v>35</v>
      </c>
      <c r="F1842" t="s">
        <v>28</v>
      </c>
      <c r="G1842" t="s">
        <v>30</v>
      </c>
      <c r="H1842" s="44">
        <v>4.9958232782624816e-002</v>
      </c>
      <c r="I1842" s="44">
        <v>6.641912900306844e-001</v>
      </c>
      <c r="J1842" s="44">
        <v>6.3868696916366976e-001</v>
      </c>
      <c r="K1842" s="44">
        <v>6.039726139049636e-001</v>
      </c>
      <c r="L1842" s="44">
        <v>7.613951376882288e-001</v>
      </c>
      <c r="M1842" s="44">
        <v>8.6135247915278096e-001</v>
      </c>
      <c r="N1842" s="44">
        <v>7.9750958468159648e-001</v>
      </c>
      <c r="O1842" s="44">
        <v>9.8766966333263872e-001</v>
      </c>
      <c r="P1842" s="44">
        <v>1.1726931393903728e+000</v>
      </c>
      <c r="Q1842" s="44">
        <v>9.7100771500820384e-001</v>
      </c>
    </row>
    <row r="1843" spans="1:17" x14ac:dyDescent="0.25">
      <c r="A1843" t="s">
        <v>32</v>
      </c>
      <c r="B1843" t="s">
        <v>45</v>
      </c>
      <c r="C1843" t="s">
        <v>253</v>
      </c>
      <c r="D1843" t="s">
        <v>245</v>
      </c>
      <c r="E1843" t="s">
        <v>35</v>
      </c>
      <c r="F1843" t="s">
        <v>28</v>
      </c>
      <c r="G1843" t="s">
        <v>31</v>
      </c>
      <c r="H1843" s="44">
        <v>9.4e+002</v>
      </c>
      <c r="I1843" s="44">
        <v>9.02e+002</v>
      </c>
      <c r="J1843" s="44">
        <v>8.49e+002</v>
      </c>
      <c r="K1843" s="44">
        <v>8.02e+002</v>
      </c>
      <c r="L1843" s="44">
        <v>7.6322715000000016e+002</v>
      </c>
      <c r="M1843" s="44">
        <v>7.27e+002</v>
      </c>
      <c r="N1843" s="44">
        <v>7.07e+002</v>
      </c>
      <c r="O1843" s="44">
        <v>6.6e+002</v>
      </c>
      <c r="P1843" s="44">
        <v>6.37503e+002</v>
      </c>
      <c r="Q1843" s="44">
        <v>6.05e+002</v>
      </c>
    </row>
    <row r="1844" spans="1:17" x14ac:dyDescent="0.25">
      <c r="A1844" t="s">
        <v>32</v>
      </c>
      <c r="B1844" t="s">
        <v>45</v>
      </c>
      <c r="C1844" t="s">
        <v>254</v>
      </c>
      <c r="D1844" t="s">
        <v>246</v>
      </c>
      <c r="E1844" t="s">
        <v>33</v>
      </c>
      <c r="F1844" t="s">
        <v>28</v>
      </c>
      <c r="G1844" t="s">
        <v>29</v>
      </c>
      <c r="H1844" s="44">
        <v>4.2656963106649488e-001</v>
      </c>
      <c r="I1844" s="44">
        <v>6.868525257101864e-001</v>
      </c>
      <c r="J1844" s="44">
        <v>6.93455288581798e-001</v>
      </c>
      <c r="K1844" s="44">
        <v>6.9996837847659776e-001</v>
      </c>
      <c r="L1844" s="44">
        <v>6.9996837847659776e-001</v>
      </c>
      <c r="M1844" s="44">
        <v>7.050891774156248e-001</v>
      </c>
      <c r="N1844" s="44">
        <v>7.1688825331200048e-001</v>
      </c>
      <c r="O1844" s="44">
        <v>7.1787937568729616e-001</v>
      </c>
      <c r="P1844" s="44">
        <v>7.5563641855569856e-001</v>
      </c>
      <c r="Q1844" s="44">
        <v>8.9722060968184944e-001</v>
      </c>
    </row>
    <row r="1845" spans="1:17" x14ac:dyDescent="0.25">
      <c r="A1845" t="s">
        <v>32</v>
      </c>
      <c r="B1845" t="s">
        <v>45</v>
      </c>
      <c r="C1845" t="s">
        <v>254</v>
      </c>
      <c r="D1845" t="s">
        <v>246</v>
      </c>
      <c r="E1845" t="s">
        <v>33</v>
      </c>
      <c r="F1845" t="s">
        <v>28</v>
      </c>
      <c r="G1845" t="s">
        <v>30</v>
      </c>
      <c r="H1845" s="44">
        <v>3.016985959593724e+001</v>
      </c>
      <c r="I1845" s="44">
        <v>4.2646388054778688e+001</v>
      </c>
      <c r="J1845" s="44">
        <v>6.7377349758388328e+001</v>
      </c>
      <c r="K1845" s="44">
        <v>8.8256359989211808e+001</v>
      </c>
      <c r="L1845" s="44">
        <v>1.1151910525251162e+002</v>
      </c>
      <c r="M1845" s="44">
        <v>1.334232035878042e+002</v>
      </c>
      <c r="N1845" s="44">
        <v>1.5471370354521216e+002</v>
      </c>
      <c r="O1845" s="44">
        <v>1.780840997994806e+002</v>
      </c>
      <c r="P1845" s="44">
        <v>1.9160964523281596e+002</v>
      </c>
      <c r="Q1845" s="44">
        <v>1.7996584632622144e+002</v>
      </c>
    </row>
    <row r="1846" spans="1:17" x14ac:dyDescent="0.25">
      <c r="A1846" t="s">
        <v>32</v>
      </c>
      <c r="B1846" t="s">
        <v>45</v>
      </c>
      <c r="C1846" t="s">
        <v>254</v>
      </c>
      <c r="D1846" t="s">
        <v>246</v>
      </c>
      <c r="E1846" t="s">
        <v>33</v>
      </c>
      <c r="F1846" t="s">
        <v>28</v>
      </c>
      <c r="G1846" t="s">
        <v>31</v>
      </c>
      <c r="H1846" s="44">
        <v>4.81e+002</v>
      </c>
      <c r="I1846" s="44">
        <v>3.81e+002</v>
      </c>
      <c r="J1846" s="44">
        <v>3.13e+002</v>
      </c>
      <c r="K1846" s="44">
        <v>2.59e+002</v>
      </c>
      <c r="L1846" s="44">
        <v>2.32e+002</v>
      </c>
      <c r="M1846" s="44">
        <v>2.08e+002</v>
      </c>
      <c r="N1846" s="44">
        <v>1.89e+002</v>
      </c>
      <c r="O1846" s="44">
        <v>1.76e+002</v>
      </c>
      <c r="P1846" s="44">
        <v>1.65e+002</v>
      </c>
      <c r="Q1846" s="44">
        <v>1.5e+002</v>
      </c>
    </row>
    <row r="1847" spans="1:17" x14ac:dyDescent="0.25">
      <c r="A1847" t="s">
        <v>32</v>
      </c>
      <c r="B1847" t="s">
        <v>45</v>
      </c>
      <c r="C1847" t="s">
        <v>255</v>
      </c>
      <c r="D1847" t="s">
        <v>246</v>
      </c>
      <c r="E1847" t="s">
        <v>34</v>
      </c>
      <c r="F1847" t="s">
        <v>28</v>
      </c>
      <c r="G1847" t="s">
        <v>29</v>
      </c>
      <c r="H1847" s="44">
        <v>1.3581508452872164e-001</v>
      </c>
      <c r="I1847" s="44">
        <v>2.004824669193258e-001</v>
      </c>
      <c r="J1847" s="44">
        <v>2.004824669193258e-001</v>
      </c>
      <c r="K1847" s="44">
        <v>2.7495440493590824e-001</v>
      </c>
      <c r="L1847" s="44">
        <v>2.7495440493590824e-001</v>
      </c>
      <c r="M1847" s="44">
        <v>2.7495440493590824e-001</v>
      </c>
      <c r="N1847" s="44">
        <v>2.7495440493590824e-001</v>
      </c>
      <c r="O1847" s="44">
        <v>2.7495440493590824e-001</v>
      </c>
      <c r="P1847" s="44">
        <v>2.7495440493590824e-001</v>
      </c>
      <c r="Q1847" s="44">
        <v>2.7495440493590824e-001</v>
      </c>
    </row>
    <row r="1848" spans="1:17" x14ac:dyDescent="0.25">
      <c r="A1848" t="s">
        <v>32</v>
      </c>
      <c r="B1848" t="s">
        <v>45</v>
      </c>
      <c r="C1848" t="s">
        <v>255</v>
      </c>
      <c r="D1848" t="s">
        <v>246</v>
      </c>
      <c r="E1848" t="s">
        <v>34</v>
      </c>
      <c r="F1848" t="s">
        <v>28</v>
      </c>
      <c r="G1848" t="s">
        <v>30</v>
      </c>
      <c r="H1848" s="44">
        <v>2.8230455952380944e+002</v>
      </c>
      <c r="I1848" s="44">
        <v>3.9686766508597056e+002</v>
      </c>
      <c r="J1848" s="44">
        <v>6.0148019290944872e+002</v>
      </c>
      <c r="K1848" s="44">
        <v>5.9477566213482608e+002</v>
      </c>
      <c r="L1848" s="44">
        <v>7.4689560497718384e+002</v>
      </c>
      <c r="M1848" s="44">
        <v>9.0162042503645888e+002</v>
      </c>
      <c r="N1848" s="44">
        <v>1.0608941995577928e+003</v>
      </c>
      <c r="O1848" s="44">
        <v>1.2151918544479462e+003</v>
      </c>
      <c r="P1848" s="44">
        <v>1.37343660323658e+003</v>
      </c>
      <c r="Q1848" s="44">
        <v>1.529345721409418e+003</v>
      </c>
    </row>
    <row r="1849" spans="1:17" x14ac:dyDescent="0.25">
      <c r="A1849" t="s">
        <v>32</v>
      </c>
      <c r="B1849" t="s">
        <v>45</v>
      </c>
      <c r="C1849" t="s">
        <v>255</v>
      </c>
      <c r="D1849" t="s">
        <v>246</v>
      </c>
      <c r="E1849" t="s">
        <v>34</v>
      </c>
      <c r="F1849" t="s">
        <v>28</v>
      </c>
      <c r="G1849" t="s">
        <v>31</v>
      </c>
      <c r="H1849" s="44">
        <v>4.33e+002</v>
      </c>
      <c r="I1849" s="44">
        <v>3.38e+002</v>
      </c>
      <c r="J1849" s="44">
        <v>2.83e+002</v>
      </c>
      <c r="K1849" s="44">
        <v>2.47e+002</v>
      </c>
      <c r="L1849" s="44">
        <v>2.18e+002</v>
      </c>
      <c r="M1849" s="44">
        <v>1.93e+002</v>
      </c>
      <c r="N1849" s="44">
        <v>1.76e+002</v>
      </c>
      <c r="O1849" s="44">
        <v>1.61e+002</v>
      </c>
      <c r="P1849" s="44">
        <v>1.5e+002</v>
      </c>
      <c r="Q1849" s="44">
        <v>1.37e+002</v>
      </c>
    </row>
    <row r="1850" spans="1:17" x14ac:dyDescent="0.25">
      <c r="A1850" t="s">
        <v>32</v>
      </c>
      <c r="B1850" t="s">
        <v>45</v>
      </c>
      <c r="C1850" t="s">
        <v>256</v>
      </c>
      <c r="D1850" t="s">
        <v>246</v>
      </c>
      <c r="E1850" t="s">
        <v>35</v>
      </c>
      <c r="F1850" t="s">
        <v>28</v>
      </c>
      <c r="G1850" t="s">
        <v>29</v>
      </c>
      <c r="H1850" s="44">
        <v>8.745079925781512e-002</v>
      </c>
      <c r="I1850" s="44">
        <v>1.6185840660981324e-001</v>
      </c>
      <c r="J1850" s="44">
        <v>1.9208761810796804e-001</v>
      </c>
      <c r="K1850" s="44">
        <v>2.1212190347951888e-001</v>
      </c>
      <c r="L1850" s="44">
        <v>2.4957293949494296e-001</v>
      </c>
      <c r="M1850" s="44">
        <v>2.5003497555585312e-001</v>
      </c>
      <c r="N1850" s="44">
        <v>2.6178704930140016e-001</v>
      </c>
      <c r="O1850" s="44">
        <v>3.256697047690014e-001</v>
      </c>
      <c r="P1850" s="44">
        <v>3.721143731526628e-001</v>
      </c>
      <c r="Q1850" s="44">
        <v>4.2257990318192176e-001</v>
      </c>
    </row>
    <row r="1851" spans="1:17" x14ac:dyDescent="0.25">
      <c r="A1851" t="s">
        <v>32</v>
      </c>
      <c r="B1851" t="s">
        <v>45</v>
      </c>
      <c r="C1851" t="s">
        <v>256</v>
      </c>
      <c r="D1851" t="s">
        <v>246</v>
      </c>
      <c r="E1851" t="s">
        <v>35</v>
      </c>
      <c r="F1851" t="s">
        <v>28</v>
      </c>
      <c r="G1851" t="s">
        <v>30</v>
      </c>
      <c r="H1851" s="44">
        <v>0.e+000</v>
      </c>
      <c r="I1851" s="44">
        <v>1.0265811832456276e-001</v>
      </c>
      <c r="J1851" s="44">
        <v>1.2684060811779892e-001</v>
      </c>
      <c r="K1851" s="44">
        <v>1.1486088844694278e-001</v>
      </c>
      <c r="L1851" s="44">
        <v>9.7624807970047936e-002</v>
      </c>
      <c r="M1851" s="44">
        <v>2.4324488732488128e-001</v>
      </c>
      <c r="N1851" s="44">
        <v>2.4498666435727472e-001</v>
      </c>
      <c r="O1851" s="44">
        <v>2.0791649079458352e-001</v>
      </c>
      <c r="P1851" s="44">
        <v>1.9658453520233888e-001</v>
      </c>
      <c r="Q1851" s="44">
        <v>2.8947709763995124e-001</v>
      </c>
    </row>
    <row r="1852" spans="1:17" x14ac:dyDescent="0.25">
      <c r="A1852" t="s">
        <v>32</v>
      </c>
      <c r="B1852" t="s">
        <v>45</v>
      </c>
      <c r="C1852" t="s">
        <v>256</v>
      </c>
      <c r="D1852" t="s">
        <v>246</v>
      </c>
      <c r="E1852" t="s">
        <v>35</v>
      </c>
      <c r="F1852" t="s">
        <v>28</v>
      </c>
      <c r="G1852" t="s">
        <v>31</v>
      </c>
      <c r="H1852" s="44">
        <v>9.79e+002</v>
      </c>
      <c r="I1852" s="44">
        <v>9.66e+002</v>
      </c>
      <c r="J1852" s="44">
        <v>9.5e+002</v>
      </c>
      <c r="K1852" s="44">
        <v>9.36e+002</v>
      </c>
      <c r="L1852" s="44">
        <v>9.16e+002</v>
      </c>
      <c r="M1852" s="44">
        <v>8.9599412e+002</v>
      </c>
      <c r="N1852" s="44">
        <v>8.6e+002</v>
      </c>
      <c r="O1852" s="44">
        <v>8.51e+002</v>
      </c>
      <c r="P1852" s="44">
        <v>8.21e+002</v>
      </c>
      <c r="Q1852" s="44">
        <v>7.89e+002</v>
      </c>
    </row>
    <row r="1853" spans="1:17" x14ac:dyDescent="0.25">
      <c r="A1853" t="s">
        <v>32</v>
      </c>
      <c r="B1853" t="s">
        <v>45</v>
      </c>
      <c r="C1853" t="s">
        <v>257</v>
      </c>
      <c r="D1853" t="s">
        <v>247</v>
      </c>
      <c r="E1853" t="s">
        <v>33</v>
      </c>
      <c r="F1853" t="s">
        <v>28</v>
      </c>
      <c r="G1853" t="s">
        <v>29</v>
      </c>
      <c r="H1853" s="44">
        <v>6.032230318205156e-001</v>
      </c>
      <c r="I1853" s="44">
        <v>6.032230318205156e-001</v>
      </c>
      <c r="J1853" s="44">
        <v>8.531577335651048e-001</v>
      </c>
      <c r="K1853" s="44">
        <v>8.5653297787064656e-001</v>
      </c>
      <c r="L1853" s="44">
        <v>9.2991921029640944e-001</v>
      </c>
      <c r="M1853" s="44">
        <v>9.3014212503039712e-001</v>
      </c>
      <c r="N1853" s="44">
        <v>9.3014212503039712e-001</v>
      </c>
      <c r="O1853" s="44">
        <v>9.3014212503039712e-001</v>
      </c>
      <c r="P1853" s="44">
        <v>9.3014212503039712e-001</v>
      </c>
      <c r="Q1853" s="44">
        <v>9.3014212503039712e-001</v>
      </c>
    </row>
    <row r="1854" spans="1:17" x14ac:dyDescent="0.25">
      <c r="A1854" t="s">
        <v>32</v>
      </c>
      <c r="B1854" t="s">
        <v>45</v>
      </c>
      <c r="C1854" t="s">
        <v>257</v>
      </c>
      <c r="D1854" t="s">
        <v>247</v>
      </c>
      <c r="E1854" t="s">
        <v>33</v>
      </c>
      <c r="F1854" t="s">
        <v>28</v>
      </c>
      <c r="G1854" t="s">
        <v>30</v>
      </c>
      <c r="H1854" s="44">
        <v>1.0071337919604628e+001</v>
      </c>
      <c r="I1854" s="44">
        <v>2.3972297602472544e+001</v>
      </c>
      <c r="J1854" s="44">
        <v>2.6019041253520044e+001</v>
      </c>
      <c r="K1854" s="44">
        <v>3.6470870136698192e+001</v>
      </c>
      <c r="L1854" s="44">
        <v>4.2406994566480712e+001</v>
      </c>
      <c r="M1854" s="44">
        <v>5.202204598986664e+001</v>
      </c>
      <c r="N1854" s="44">
        <v>6.1434239671162048e+001</v>
      </c>
      <c r="O1854" s="44">
        <v>7.0539254062664152e+001</v>
      </c>
      <c r="P1854" s="44">
        <v>8.0457168033193648e+001</v>
      </c>
      <c r="Q1854" s="44">
        <v>9.0082049717858784e+001</v>
      </c>
    </row>
    <row r="1855" spans="1:17" x14ac:dyDescent="0.25">
      <c r="A1855" t="s">
        <v>32</v>
      </c>
      <c r="B1855" t="s">
        <v>45</v>
      </c>
      <c r="C1855" t="s">
        <v>257</v>
      </c>
      <c r="D1855" t="s">
        <v>247</v>
      </c>
      <c r="E1855" t="s">
        <v>33</v>
      </c>
      <c r="F1855" t="s">
        <v>28</v>
      </c>
      <c r="G1855" t="s">
        <v>31</v>
      </c>
      <c r="H1855" s="44">
        <v>5.0682134e+002</v>
      </c>
      <c r="I1855" s="44">
        <v>3.9e+002</v>
      </c>
      <c r="J1855" s="44">
        <v>3.19e+002</v>
      </c>
      <c r="K1855" s="44">
        <v>2.77e+002</v>
      </c>
      <c r="L1855" s="44">
        <v>2.39e+002</v>
      </c>
      <c r="M1855" s="44">
        <v>2.16e+002</v>
      </c>
      <c r="N1855" s="44">
        <v>1.9e+002</v>
      </c>
      <c r="O1855" s="44">
        <v>1.74e+002</v>
      </c>
      <c r="P1855" s="44">
        <v>1.61e+002</v>
      </c>
      <c r="Q1855" s="44">
        <v>1.5e+002</v>
      </c>
    </row>
    <row r="1856" spans="1:17" x14ac:dyDescent="0.25">
      <c r="A1856" t="s">
        <v>32</v>
      </c>
      <c r="B1856" t="s">
        <v>45</v>
      </c>
      <c r="C1856" t="s">
        <v>258</v>
      </c>
      <c r="D1856" t="s">
        <v>247</v>
      </c>
      <c r="E1856" t="s">
        <v>34</v>
      </c>
      <c r="F1856" t="s">
        <v>28</v>
      </c>
      <c r="G1856" t="s">
        <v>29</v>
      </c>
      <c r="H1856" s="44">
        <v>9.181752796608872e-003</v>
      </c>
      <c r="I1856" s="44">
        <v>5.2948107793777824e-001</v>
      </c>
      <c r="J1856" s="44">
        <v>5.3253860161904912e-001</v>
      </c>
      <c r="K1856" s="44">
        <v>5.3253860161904912e-001</v>
      </c>
      <c r="L1856" s="44">
        <v>6.5496197224050064e-001</v>
      </c>
      <c r="M1856" s="44">
        <v>6.5496197224050064e-001</v>
      </c>
      <c r="N1856" s="44">
        <v>6.5496197224050064e-001</v>
      </c>
      <c r="O1856" s="44">
        <v>6.5496197224050064e-001</v>
      </c>
      <c r="P1856" s="44">
        <v>6.67189006381318e-001</v>
      </c>
      <c r="Q1856" s="44">
        <v>6.9779484903668112e-001</v>
      </c>
    </row>
    <row r="1857" spans="1:17" x14ac:dyDescent="0.25">
      <c r="A1857" t="s">
        <v>32</v>
      </c>
      <c r="B1857" t="s">
        <v>45</v>
      </c>
      <c r="C1857" t="s">
        <v>258</v>
      </c>
      <c r="D1857" t="s">
        <v>247</v>
      </c>
      <c r="E1857" t="s">
        <v>34</v>
      </c>
      <c r="F1857" t="s">
        <v>28</v>
      </c>
      <c r="G1857" t="s">
        <v>30</v>
      </c>
      <c r="H1857" s="44">
        <v>2.35505075e+003</v>
      </c>
      <c r="I1857" s="44">
        <v>7.9528592485549136e+001</v>
      </c>
      <c r="J1857" s="44">
        <v>1.198087474640659e+002</v>
      </c>
      <c r="K1857" s="44">
        <v>1.6019163759561836e+002</v>
      </c>
      <c r="L1857" s="44">
        <v>1.6357453656325498e+002</v>
      </c>
      <c r="M1857" s="44">
        <v>1.9739116070635848e+002</v>
      </c>
      <c r="N1857" s="44">
        <v>2.319554203524316e+002</v>
      </c>
      <c r="O1857" s="44">
        <v>2.6713046673115296e+002</v>
      </c>
      <c r="P1857" s="44">
        <v>2.9406321045533376e+002</v>
      </c>
      <c r="Q1857" s="44">
        <v>3.1243366821056696e+002</v>
      </c>
    </row>
    <row r="1858" spans="1:17" x14ac:dyDescent="0.25">
      <c r="A1858" t="s">
        <v>32</v>
      </c>
      <c r="B1858" t="s">
        <v>45</v>
      </c>
      <c r="C1858" t="s">
        <v>258</v>
      </c>
      <c r="D1858" t="s">
        <v>247</v>
      </c>
      <c r="E1858" t="s">
        <v>34</v>
      </c>
      <c r="F1858" t="s">
        <v>28</v>
      </c>
      <c r="G1858" t="s">
        <v>31</v>
      </c>
      <c r="H1858" s="44">
        <v>4.98e+002</v>
      </c>
      <c r="I1858" s="44">
        <v>3.71e+002</v>
      </c>
      <c r="J1858" s="44">
        <v>3.13e+002</v>
      </c>
      <c r="K1858" s="44">
        <v>2.61e+002</v>
      </c>
      <c r="L1858" s="44">
        <v>2.2881146e+002</v>
      </c>
      <c r="M1858" s="44">
        <v>2.01e+002</v>
      </c>
      <c r="N1858" s="44">
        <v>1.81e+002</v>
      </c>
      <c r="O1858" s="44">
        <v>1.62e+002</v>
      </c>
      <c r="P1858" s="44">
        <v>1.49e+002</v>
      </c>
      <c r="Q1858" s="44">
        <v>1.38e+002</v>
      </c>
    </row>
    <row r="1859" spans="1:17" x14ac:dyDescent="0.25">
      <c r="A1859" t="s">
        <v>32</v>
      </c>
      <c r="B1859" t="s">
        <v>45</v>
      </c>
      <c r="C1859" t="s">
        <v>259</v>
      </c>
      <c r="D1859" t="s">
        <v>247</v>
      </c>
      <c r="E1859" t="s">
        <v>35</v>
      </c>
      <c r="F1859" t="s">
        <v>28</v>
      </c>
      <c r="G1859" t="s">
        <v>29</v>
      </c>
      <c r="H1859" s="44">
        <v>1.3813041039527256e-002</v>
      </c>
      <c r="I1859" s="44">
        <v>1.238337256548801e-001</v>
      </c>
      <c r="J1859" s="44">
        <v>1.238337256548801e-001</v>
      </c>
      <c r="K1859" s="44">
        <v>1.8024073660115264e-001</v>
      </c>
      <c r="L1859" s="44">
        <v>2.4367650606353544e-001</v>
      </c>
      <c r="M1859" s="44">
        <v>2.6852458590957156e-001</v>
      </c>
      <c r="N1859" s="44">
        <v>2.7235923166710224e-001</v>
      </c>
      <c r="O1859" s="44">
        <v>3.1471639310324104e-001</v>
      </c>
      <c r="P1859" s="44">
        <v>3.566754332002526e-001</v>
      </c>
      <c r="Q1859" s="44">
        <v>4.1076773719037224e-001</v>
      </c>
    </row>
    <row r="1860" spans="1:17" x14ac:dyDescent="0.25">
      <c r="A1860" t="s">
        <v>32</v>
      </c>
      <c r="B1860" t="s">
        <v>45</v>
      </c>
      <c r="C1860" t="s">
        <v>259</v>
      </c>
      <c r="D1860" t="s">
        <v>247</v>
      </c>
      <c r="E1860" t="s">
        <v>35</v>
      </c>
      <c r="F1860" t="s">
        <v>28</v>
      </c>
      <c r="G1860" t="s">
        <v>30</v>
      </c>
      <c r="H1860" s="44">
        <v>0.e+000</v>
      </c>
      <c r="I1860" s="44">
        <v>1.132668589296303e-001</v>
      </c>
      <c r="J1860" s="44">
        <v>6.2315347776076368e-001</v>
      </c>
      <c r="K1860" s="44">
        <v>5.3167054711927512e-001</v>
      </c>
      <c r="L1860" s="44">
        <v>6.71602792727484e-001</v>
      </c>
      <c r="M1860" s="44">
        <v>8.9901564663877888e-001</v>
      </c>
      <c r="N1860" s="44">
        <v>1.0821893779438038e+000</v>
      </c>
      <c r="O1860" s="44">
        <v>1.18397365018085e+000</v>
      </c>
      <c r="P1860" s="44">
        <v>1.1937906173002828e+000</v>
      </c>
      <c r="Q1860" s="44">
        <v>1.1277960891187562e+000</v>
      </c>
    </row>
    <row r="1861" spans="1:17" x14ac:dyDescent="0.25">
      <c r="A1861" t="s">
        <v>32</v>
      </c>
      <c r="B1861" t="s">
        <v>45</v>
      </c>
      <c r="C1861" t="s">
        <v>259</v>
      </c>
      <c r="D1861" t="s">
        <v>247</v>
      </c>
      <c r="E1861" t="s">
        <v>35</v>
      </c>
      <c r="F1861" t="s">
        <v>28</v>
      </c>
      <c r="G1861" t="s">
        <v>31</v>
      </c>
      <c r="H1861" s="44">
        <v>9.58e+002</v>
      </c>
      <c r="I1861" s="44">
        <v>9.26e+002</v>
      </c>
      <c r="J1861" s="44">
        <v>9.15e+002</v>
      </c>
      <c r="K1861" s="44">
        <v>8.82e+002</v>
      </c>
      <c r="L1861" s="44">
        <v>8.08e+002</v>
      </c>
      <c r="M1861" s="44">
        <v>7.62e+002</v>
      </c>
      <c r="N1861" s="44">
        <v>7.27e+002</v>
      </c>
      <c r="O1861" s="44">
        <v>6.85e+002</v>
      </c>
      <c r="P1861" s="44">
        <v>6.63e+002</v>
      </c>
      <c r="Q1861" s="44">
        <v>6.31e+002</v>
      </c>
    </row>
    <row r="1862" spans="1:17" x14ac:dyDescent="0.25">
      <c r="A1862" t="s">
        <v>32</v>
      </c>
      <c r="B1862" t="s">
        <v>45</v>
      </c>
      <c r="C1862" t="s">
        <v>248</v>
      </c>
      <c r="D1862" t="s">
        <v>244</v>
      </c>
      <c r="E1862" t="s">
        <v>33</v>
      </c>
      <c r="F1862" t="s">
        <v>28</v>
      </c>
      <c r="G1862" t="s">
        <v>29</v>
      </c>
      <c r="H1862" s="44">
        <v>2.0645214964509768e-001</v>
      </c>
      <c r="I1862" s="44">
        <v>4.0496295932143136e-001</v>
      </c>
      <c r="J1862" s="44">
        <v>4.0874454978274752e-001</v>
      </c>
      <c r="K1862" s="44">
        <v>4.0874454978274752e-001</v>
      </c>
      <c r="L1862" s="44">
        <v>5.6000816823539648e-001</v>
      </c>
      <c r="M1862" s="44">
        <v>5.6823690907922064e-001</v>
      </c>
      <c r="N1862" s="44">
        <v>6.0718729083077776e-001</v>
      </c>
      <c r="O1862" s="44">
        <v>6.0718729083077776e-001</v>
      </c>
      <c r="P1862" s="44">
        <v>6.1815012157813328e-001</v>
      </c>
      <c r="Q1862" s="44">
        <v>6.1964763140081448e-001</v>
      </c>
    </row>
    <row r="1863" spans="1:17" x14ac:dyDescent="0.25">
      <c r="A1863" t="s">
        <v>32</v>
      </c>
      <c r="B1863" t="s">
        <v>45</v>
      </c>
      <c r="C1863" t="s">
        <v>248</v>
      </c>
      <c r="D1863" t="s">
        <v>244</v>
      </c>
      <c r="E1863" t="s">
        <v>33</v>
      </c>
      <c r="F1863" t="s">
        <v>28</v>
      </c>
      <c r="G1863" t="s">
        <v>30</v>
      </c>
      <c r="H1863" s="44">
        <v>1.1074666630032608e+002</v>
      </c>
      <c r="I1863" s="44">
        <v>1.2510112244135664e+002</v>
      </c>
      <c r="J1863" s="44">
        <v>1.9965461013248472e+002</v>
      </c>
      <c r="K1863" s="44">
        <v>2.6840333339501152e+002</v>
      </c>
      <c r="L1863" s="44">
        <v>2.3914453568148672e+002</v>
      </c>
      <c r="M1863" s="44">
        <v>2.9132367699515528e+002</v>
      </c>
      <c r="N1863" s="44">
        <v>3.2142431678333876e+002</v>
      </c>
      <c r="O1863" s="44">
        <v>3.7273242756782344e+002</v>
      </c>
      <c r="P1863" s="44">
        <v>4.2102427154768968e+002</v>
      </c>
      <c r="Q1863" s="44">
        <v>4.669488249043384e+002</v>
      </c>
    </row>
    <row r="1864" spans="1:17" x14ac:dyDescent="0.25">
      <c r="A1864" t="s">
        <v>32</v>
      </c>
      <c r="B1864" t="s">
        <v>45</v>
      </c>
      <c r="C1864" t="s">
        <v>248</v>
      </c>
      <c r="D1864" t="s">
        <v>244</v>
      </c>
      <c r="E1864" t="s">
        <v>33</v>
      </c>
      <c r="F1864" t="s">
        <v>28</v>
      </c>
      <c r="G1864" t="s">
        <v>31</v>
      </c>
      <c r="H1864" s="44">
        <v>5.47e+002</v>
      </c>
      <c r="I1864" s="44">
        <v>3.83e+002</v>
      </c>
      <c r="J1864" s="44">
        <v>3.13e+002</v>
      </c>
      <c r="K1864" s="44">
        <v>2.73e+002</v>
      </c>
      <c r="L1864" s="44">
        <v>2.43e+002</v>
      </c>
      <c r="M1864" s="44">
        <v>2.23e+002</v>
      </c>
      <c r="N1864" s="44">
        <v>1.94e+002</v>
      </c>
      <c r="O1864" s="44">
        <v>1.82e+002</v>
      </c>
      <c r="P1864" s="44">
        <v>1.67e+002</v>
      </c>
      <c r="Q1864" s="44">
        <v>1.55e+002</v>
      </c>
    </row>
    <row r="1865" spans="1:17" x14ac:dyDescent="0.25">
      <c r="A1865" t="s">
        <v>32</v>
      </c>
      <c r="B1865" t="s">
        <v>45</v>
      </c>
      <c r="C1865" t="s">
        <v>249</v>
      </c>
      <c r="D1865" t="s">
        <v>244</v>
      </c>
      <c r="E1865" t="s">
        <v>34</v>
      </c>
      <c r="F1865" t="s">
        <v>28</v>
      </c>
      <c r="G1865" t="s">
        <v>29</v>
      </c>
      <c r="H1865" s="44">
        <v>3.9964332616238376e-001</v>
      </c>
      <c r="I1865" s="44">
        <v>5.642992312946376e-001</v>
      </c>
      <c r="J1865" s="44">
        <v>5.642992312946376e-001</v>
      </c>
      <c r="K1865" s="44">
        <v>6.1560984583309904e-001</v>
      </c>
      <c r="L1865" s="44">
        <v>6.1560984583309904e-001</v>
      </c>
      <c r="M1865" s="44">
        <v>6.1560984583309904e-001</v>
      </c>
      <c r="N1865" s="44">
        <v>6.1560984583309904e-001</v>
      </c>
      <c r="O1865" s="44">
        <v>6.1560984583309904e-001</v>
      </c>
      <c r="P1865" s="44">
        <v>6.1560984583309904e-001</v>
      </c>
      <c r="Q1865" s="44">
        <v>6.1560984583309904e-001</v>
      </c>
    </row>
    <row r="1866" spans="1:17" x14ac:dyDescent="0.25">
      <c r="A1866" t="s">
        <v>32</v>
      </c>
      <c r="B1866" t="s">
        <v>45</v>
      </c>
      <c r="C1866" t="s">
        <v>249</v>
      </c>
      <c r="D1866" t="s">
        <v>244</v>
      </c>
      <c r="E1866" t="s">
        <v>34</v>
      </c>
      <c r="F1866" t="s">
        <v>28</v>
      </c>
      <c r="G1866" t="s">
        <v>30</v>
      </c>
      <c r="H1866" s="44">
        <v>1.540338238992102e+002</v>
      </c>
      <c r="I1866" s="44">
        <v>2.1920450052068404e+002</v>
      </c>
      <c r="J1866" s="44">
        <v>3.319108468283554e+002</v>
      </c>
      <c r="K1866" s="44">
        <v>4.0596731494470408e+002</v>
      </c>
      <c r="L1866" s="44">
        <v>5.0439307009316064e+002</v>
      </c>
      <c r="M1866" s="44">
        <v>6.0621385427993552e+002</v>
      </c>
      <c r="N1866" s="44">
        <v>6.4863414208992896e+002</v>
      </c>
      <c r="O1866" s="44">
        <v>6.4863414208992896e+002</v>
      </c>
      <c r="P1866" s="44">
        <v>6.4863414208992896e+002</v>
      </c>
      <c r="Q1866" s="44">
        <v>6.4863414208992896e+002</v>
      </c>
    </row>
    <row r="1867" spans="1:17" x14ac:dyDescent="0.25">
      <c r="A1867" t="s">
        <v>32</v>
      </c>
      <c r="B1867" t="s">
        <v>45</v>
      </c>
      <c r="C1867" t="s">
        <v>249</v>
      </c>
      <c r="D1867" t="s">
        <v>244</v>
      </c>
      <c r="E1867" t="s">
        <v>34</v>
      </c>
      <c r="F1867" t="s">
        <v>28</v>
      </c>
      <c r="G1867" t="s">
        <v>31</v>
      </c>
      <c r="H1867" s="44">
        <v>4.51e+002</v>
      </c>
      <c r="I1867" s="44">
        <v>3.41e+002</v>
      </c>
      <c r="J1867" s="44">
        <v>2.81e+002</v>
      </c>
      <c r="K1867" s="44">
        <v>2.4e+002</v>
      </c>
      <c r="L1867" s="44">
        <v>2.11e+002</v>
      </c>
      <c r="M1867" s="44">
        <v>1.89e+002</v>
      </c>
      <c r="N1867" s="44">
        <v>1.83e+002</v>
      </c>
      <c r="O1867" s="44">
        <v>1.83e+002</v>
      </c>
      <c r="P1867" s="44">
        <v>1.83e+002</v>
      </c>
      <c r="Q1867" s="44">
        <v>1.83e+002</v>
      </c>
    </row>
    <row r="1868" spans="1:17" x14ac:dyDescent="0.25">
      <c r="A1868" t="s">
        <v>32</v>
      </c>
      <c r="B1868" t="s">
        <v>45</v>
      </c>
      <c r="C1868" t="s">
        <v>250</v>
      </c>
      <c r="D1868" t="s">
        <v>244</v>
      </c>
      <c r="E1868" t="s">
        <v>35</v>
      </c>
      <c r="F1868" t="s">
        <v>28</v>
      </c>
      <c r="G1868" t="s">
        <v>29</v>
      </c>
      <c r="H1868" s="44">
        <v>4.671635232388608e-002</v>
      </c>
      <c r="I1868" s="44">
        <v>6.7258005531191272e-002</v>
      </c>
      <c r="J1868" s="44">
        <v>8.41186648442772e-002</v>
      </c>
      <c r="K1868" s="44">
        <v>1.0389010306071536e-001</v>
      </c>
      <c r="L1868" s="44">
        <v>1.1971572535206938e-001</v>
      </c>
      <c r="M1868" s="44">
        <v>1.3825326751260978e-001</v>
      </c>
      <c r="N1868" s="44">
        <v>1.693716345533578e-001</v>
      </c>
      <c r="O1868" s="44">
        <v>2.3239248759071124e-001</v>
      </c>
      <c r="P1868" s="44">
        <v>2.8989023304662072e-001</v>
      </c>
      <c r="Q1868" s="44">
        <v>3.2069042563270324e-001</v>
      </c>
    </row>
    <row r="1869" spans="1:17" x14ac:dyDescent="0.25">
      <c r="A1869" t="s">
        <v>32</v>
      </c>
      <c r="B1869" t="s">
        <v>45</v>
      </c>
      <c r="C1869" t="s">
        <v>250</v>
      </c>
      <c r="D1869" t="s">
        <v>244</v>
      </c>
      <c r="E1869" t="s">
        <v>35</v>
      </c>
      <c r="F1869" t="s">
        <v>28</v>
      </c>
      <c r="G1869" t="s">
        <v>30</v>
      </c>
      <c r="H1869" s="44">
        <v>7.071436976127688e-001</v>
      </c>
      <c r="I1869" s="44">
        <v>1.3565202759549048e+000</v>
      </c>
      <c r="J1869" s="44">
        <v>1.923689885411822e+000</v>
      </c>
      <c r="K1869" s="44">
        <v>2.2226365178418596e+000</v>
      </c>
      <c r="L1869" s="44">
        <v>2.4173639658814064e+000</v>
      </c>
      <c r="M1869" s="44">
        <v>2.9833757437413472e+000</v>
      </c>
      <c r="N1869" s="44">
        <v>2.4548134232903016e+000</v>
      </c>
      <c r="O1869" s="44">
        <v>1.9829304570569096e+000</v>
      </c>
      <c r="P1869" s="44">
        <v>1.7173392435476012e+000</v>
      </c>
      <c r="Q1869" s="44">
        <v>1.7250562372136596e+000</v>
      </c>
    </row>
    <row r="1870" spans="1:17" x14ac:dyDescent="0.25">
      <c r="A1870" t="s">
        <v>32</v>
      </c>
      <c r="B1870" t="s">
        <v>45</v>
      </c>
      <c r="C1870" t="s">
        <v>250</v>
      </c>
      <c r="D1870" t="s">
        <v>244</v>
      </c>
      <c r="E1870" t="s">
        <v>35</v>
      </c>
      <c r="F1870" t="s">
        <v>28</v>
      </c>
      <c r="G1870" t="s">
        <v>31</v>
      </c>
      <c r="H1870" s="44">
        <v>8.96e+002</v>
      </c>
      <c r="I1870" s="44">
        <v>8.59e+002</v>
      </c>
      <c r="J1870" s="44">
        <v>8.04e+002</v>
      </c>
      <c r="K1870" s="44">
        <v>7.69e+002</v>
      </c>
      <c r="L1870" s="44">
        <v>7.14e+002</v>
      </c>
      <c r="M1870" s="44">
        <v>6.74e+002</v>
      </c>
      <c r="N1870" s="44">
        <v>6.6e+002</v>
      </c>
      <c r="O1870" s="44">
        <v>6.29e+002</v>
      </c>
      <c r="P1870" s="44">
        <v>6.18e+002</v>
      </c>
      <c r="Q1870" s="44">
        <v>5.87e+002</v>
      </c>
    </row>
    <row r="1871" spans="1:17" x14ac:dyDescent="0.25">
      <c r="A1871" t="s">
        <v>32</v>
      </c>
      <c r="B1871" t="s">
        <v>45</v>
      </c>
      <c r="C1871" t="s">
        <v>268</v>
      </c>
      <c r="D1871" t="s">
        <v>265</v>
      </c>
      <c r="E1871" t="s">
        <v>33</v>
      </c>
      <c r="F1871" t="s">
        <v>28</v>
      </c>
      <c r="G1871" t="s">
        <v>29</v>
      </c>
      <c r="H1871" s="44">
        <v>7.5532670336154912e-001</v>
      </c>
      <c r="I1871" s="44">
        <v>7.5932402292374432e-001</v>
      </c>
      <c r="J1871" s="44">
        <v>7.9191601294878176e-001</v>
      </c>
      <c r="K1871" s="44">
        <v>7.95519934922704e-001</v>
      </c>
      <c r="L1871" s="44">
        <v>8.032878703521576e-001</v>
      </c>
      <c r="M1871" s="44">
        <v>8.1263273001256864e-001</v>
      </c>
      <c r="N1871" s="44">
        <v>8.1929715186813856e-001</v>
      </c>
      <c r="O1871" s="44">
        <v>8.6030384962877264e-001</v>
      </c>
      <c r="P1871" s="44">
        <v>9.0650139522788672e-001</v>
      </c>
      <c r="Q1871" s="44">
        <v>9.0650139522788672e-001</v>
      </c>
    </row>
    <row r="1872" spans="1:17" x14ac:dyDescent="0.25">
      <c r="A1872" t="s">
        <v>32</v>
      </c>
      <c r="B1872" t="s">
        <v>45</v>
      </c>
      <c r="C1872" t="s">
        <v>268</v>
      </c>
      <c r="D1872" t="s">
        <v>265</v>
      </c>
      <c r="E1872" t="s">
        <v>33</v>
      </c>
      <c r="F1872" t="s">
        <v>28</v>
      </c>
      <c r="G1872" t="s">
        <v>30</v>
      </c>
      <c r="H1872" s="44">
        <v>1.1457760823795798e+001</v>
      </c>
      <c r="I1872" s="44">
        <v>2.7052635449596072e+001</v>
      </c>
      <c r="J1872" s="44">
        <v>4.032268056210428e+001</v>
      </c>
      <c r="K1872" s="44">
        <v>5.4157884811224688e+001</v>
      </c>
      <c r="L1872" s="44">
        <v>6.833380784985912e+001</v>
      </c>
      <c r="M1872" s="44">
        <v>8.2492068717948736e+001</v>
      </c>
      <c r="N1872" s="44">
        <v>9.6657995556441728e+001</v>
      </c>
      <c r="O1872" s="44">
        <v>1.0627250929087112e+002</v>
      </c>
      <c r="P1872" s="44">
        <v>1.1403855652321024e+002</v>
      </c>
      <c r="Q1872" s="44">
        <v>1.2766069891800842e+002</v>
      </c>
    </row>
    <row r="1873" spans="1:17" x14ac:dyDescent="0.25">
      <c r="A1873" t="s">
        <v>32</v>
      </c>
      <c r="B1873" t="s">
        <v>45</v>
      </c>
      <c r="C1873" t="s">
        <v>268</v>
      </c>
      <c r="D1873" t="s">
        <v>265</v>
      </c>
      <c r="E1873" t="s">
        <v>33</v>
      </c>
      <c r="F1873" t="s">
        <v>28</v>
      </c>
      <c r="G1873" t="s">
        <v>31</v>
      </c>
      <c r="H1873" s="44">
        <v>5.41e+002</v>
      </c>
      <c r="I1873" s="44">
        <v>4.21e+002</v>
      </c>
      <c r="J1873" s="44">
        <v>3.5e+002</v>
      </c>
      <c r="K1873" s="44">
        <v>3.e+002</v>
      </c>
      <c r="L1873" s="44">
        <v>2.67e+002</v>
      </c>
      <c r="M1873" s="44">
        <v>2.42e+002</v>
      </c>
      <c r="N1873" s="44">
        <v>2.17e+002</v>
      </c>
      <c r="O1873" s="44">
        <v>2.01e+002</v>
      </c>
      <c r="P1873" s="44">
        <v>1.83e+002</v>
      </c>
      <c r="Q1873" s="44">
        <v>1.7076254e+002</v>
      </c>
    </row>
    <row r="1874" spans="1:17" x14ac:dyDescent="0.25">
      <c r="A1874" t="s">
        <v>32</v>
      </c>
      <c r="B1874" t="s">
        <v>45</v>
      </c>
      <c r="C1874" t="s">
        <v>269</v>
      </c>
      <c r="D1874" t="s">
        <v>265</v>
      </c>
      <c r="E1874" t="s">
        <v>34</v>
      </c>
      <c r="F1874" t="s">
        <v>28</v>
      </c>
      <c r="G1874" t="s">
        <v>29</v>
      </c>
      <c r="H1874" s="44">
        <v>0.e+000</v>
      </c>
      <c r="I1874" s="44">
        <v>1.9120645709430756e-001</v>
      </c>
      <c r="J1874" s="44">
        <v>1.9120645709430756e-001</v>
      </c>
      <c r="K1874" s="44">
        <v>1.9120645709430756e-001</v>
      </c>
      <c r="L1874" s="44">
        <v>2.8772302463891244e-001</v>
      </c>
      <c r="M1874" s="44">
        <v>2.8772302463891244e-001</v>
      </c>
      <c r="N1874" s="44">
        <v>2.8772302463891244e-001</v>
      </c>
      <c r="O1874" s="44">
        <v>2.8772302463891244e-001</v>
      </c>
      <c r="P1874" s="44">
        <v>4.1644010195412056e-001</v>
      </c>
      <c r="Q1874" s="44">
        <v>4.1644010195412056e-001</v>
      </c>
    </row>
    <row r="1875" spans="1:17" x14ac:dyDescent="0.25">
      <c r="A1875" t="s">
        <v>32</v>
      </c>
      <c r="B1875" t="s">
        <v>45</v>
      </c>
      <c r="C1875" t="s">
        <v>269</v>
      </c>
      <c r="D1875" t="s">
        <v>265</v>
      </c>
      <c r="E1875" t="s">
        <v>34</v>
      </c>
      <c r="F1875" t="s">
        <v>28</v>
      </c>
      <c r="G1875" t="s">
        <v>30</v>
      </c>
      <c r="I1875" s="44">
        <v>1.88055576538547e+003</v>
      </c>
      <c r="J1875" s="44">
        <v>3.3076514663408128e+003</v>
      </c>
      <c r="K1875" s="44">
        <v>4.8620564319040224e+003</v>
      </c>
      <c r="L1875" s="44">
        <v>4.2768930680643744e+003</v>
      </c>
      <c r="M1875" s="44">
        <v>5.315221172301788e+003</v>
      </c>
      <c r="N1875" s="44">
        <v>6.377034733500664e+003</v>
      </c>
      <c r="O1875" s="44">
        <v>7.3559214528274048e+003</v>
      </c>
      <c r="P1875" s="44">
        <v>5.821905080077528e+003</v>
      </c>
      <c r="Q1875" s="44">
        <v>6.5279417780271344e+003</v>
      </c>
    </row>
    <row r="1876" spans="1:17" x14ac:dyDescent="0.25">
      <c r="A1876" t="s">
        <v>32</v>
      </c>
      <c r="B1876" t="s">
        <v>45</v>
      </c>
      <c r="C1876" t="s">
        <v>269</v>
      </c>
      <c r="D1876" t="s">
        <v>265</v>
      </c>
      <c r="E1876" t="s">
        <v>34</v>
      </c>
      <c r="F1876" t="s">
        <v>28</v>
      </c>
      <c r="G1876" t="s">
        <v>31</v>
      </c>
      <c r="H1876" s="44">
        <v>6.33e+002</v>
      </c>
      <c r="I1876" s="44">
        <v>4.46e+002</v>
      </c>
      <c r="J1876" s="44">
        <v>3.6e+002</v>
      </c>
      <c r="K1876" s="44">
        <v>2.97e+002</v>
      </c>
      <c r="L1876" s="44">
        <v>2.6e+002</v>
      </c>
      <c r="M1876" s="44">
        <v>2.3e+002</v>
      </c>
      <c r="N1876" s="44">
        <v>2.08e+002</v>
      </c>
      <c r="O1876" s="44">
        <v>1.9e+002</v>
      </c>
      <c r="P1876" s="44">
        <v>1.75e+002</v>
      </c>
      <c r="Q1876" s="44">
        <v>1.59e+002</v>
      </c>
    </row>
    <row r="1877" spans="1:17" x14ac:dyDescent="0.25">
      <c r="A1877" t="s">
        <v>32</v>
      </c>
      <c r="B1877" t="s">
        <v>45</v>
      </c>
      <c r="C1877" t="s">
        <v>270</v>
      </c>
      <c r="D1877" t="s">
        <v>265</v>
      </c>
      <c r="E1877" t="s">
        <v>35</v>
      </c>
      <c r="F1877" t="s">
        <v>28</v>
      </c>
      <c r="G1877" t="s">
        <v>29</v>
      </c>
      <c r="H1877" s="44">
        <v>5.1786651691428712e-002</v>
      </c>
      <c r="I1877" s="44">
        <v>7.4290405674312992e-002</v>
      </c>
      <c r="J1877" s="44">
        <v>1.2652661970627372e-001</v>
      </c>
      <c r="K1877" s="44">
        <v>1.7217932440516164e-001</v>
      </c>
      <c r="L1877" s="44">
        <v>3.131435181228864e-001</v>
      </c>
      <c r="M1877" s="44">
        <v>4.2556645465310752e-001</v>
      </c>
      <c r="N1877" s="44">
        <v>4.3331766630449376e-001</v>
      </c>
      <c r="O1877" s="44">
        <v>4.3374067608316128e-001</v>
      </c>
      <c r="P1877" s="44">
        <v>4.9077802058281344e-001</v>
      </c>
      <c r="Q1877" s="44">
        <v>4.9077802058281344e-001</v>
      </c>
    </row>
    <row r="1878" spans="1:17" x14ac:dyDescent="0.25">
      <c r="A1878" t="s">
        <v>32</v>
      </c>
      <c r="B1878" t="s">
        <v>45</v>
      </c>
      <c r="C1878" t="s">
        <v>270</v>
      </c>
      <c r="D1878" t="s">
        <v>265</v>
      </c>
      <c r="E1878" t="s">
        <v>35</v>
      </c>
      <c r="F1878" t="s">
        <v>28</v>
      </c>
      <c r="G1878" t="s">
        <v>30</v>
      </c>
      <c r="H1878" s="44">
        <v>0.e+000</v>
      </c>
      <c r="I1878" s="44">
        <v>6.0891731782066768e-001</v>
      </c>
      <c r="J1878" s="44">
        <v>6.9591887439183512e-001</v>
      </c>
      <c r="K1878" s="44">
        <v>5.1317116577358112e-001</v>
      </c>
      <c r="L1878" s="44">
        <v>2.8216284072158376e-001</v>
      </c>
      <c r="M1878" s="44">
        <v>3.577145922515932e-001</v>
      </c>
      <c r="N1878" s="44">
        <v>4.3419727365059512e-001</v>
      </c>
      <c r="O1878" s="44">
        <v>6.619831686791072e-001</v>
      </c>
      <c r="P1878" s="44">
        <v>6.9107437358679216e-001</v>
      </c>
      <c r="Q1878" s="44">
        <v>8.9874530796421008e-001</v>
      </c>
    </row>
    <row r="1879" spans="1:17" x14ac:dyDescent="0.25">
      <c r="A1879" t="s">
        <v>32</v>
      </c>
      <c r="B1879" t="s">
        <v>45</v>
      </c>
      <c r="C1879" t="s">
        <v>270</v>
      </c>
      <c r="D1879" t="s">
        <v>265</v>
      </c>
      <c r="E1879" t="s">
        <v>35</v>
      </c>
      <c r="F1879" t="s">
        <v>28</v>
      </c>
      <c r="G1879" t="s">
        <v>31</v>
      </c>
      <c r="H1879" s="44">
        <v>9.43e+002</v>
      </c>
      <c r="I1879" s="44">
        <v>9.12e+002</v>
      </c>
      <c r="J1879" s="44">
        <v>8.61e+002</v>
      </c>
      <c r="K1879" s="44">
        <v>8.49e+002</v>
      </c>
      <c r="L1879" s="44">
        <v>8.4e+002</v>
      </c>
      <c r="M1879" s="44">
        <v>7.93e+002</v>
      </c>
      <c r="N1879" s="44">
        <v>7.23e+002</v>
      </c>
      <c r="O1879" s="44">
        <v>6.99e+002</v>
      </c>
      <c r="P1879" s="44">
        <v>6.59e+002</v>
      </c>
      <c r="Q1879" s="44">
        <v>6.46e+002</v>
      </c>
    </row>
    <row r="1880" spans="1:17" x14ac:dyDescent="0.25">
      <c r="A1880" t="s">
        <v>32</v>
      </c>
      <c r="B1880" t="s">
        <v>45</v>
      </c>
      <c r="C1880" t="s">
        <v>271</v>
      </c>
      <c r="D1880" t="s">
        <v>266</v>
      </c>
      <c r="E1880" t="s">
        <v>33</v>
      </c>
      <c r="F1880" t="s">
        <v>28</v>
      </c>
      <c r="G1880" t="s">
        <v>29</v>
      </c>
      <c r="H1880" s="44">
        <v>9.1032541044083616e-002</v>
      </c>
      <c r="I1880" s="44">
        <v>9.588948085514736e-002</v>
      </c>
      <c r="J1880" s="44">
        <v>9.640550241941688e-002</v>
      </c>
      <c r="K1880" s="44">
        <v>1.028919840123845e-001</v>
      </c>
      <c r="L1880" s="44">
        <v>2.2737087013004644e-001</v>
      </c>
      <c r="M1880" s="44">
        <v>2.2737087013004644e-001</v>
      </c>
      <c r="N1880" s="44">
        <v>2.2737087013004644e-001</v>
      </c>
      <c r="O1880" s="44">
        <v>2.3058921514930684e-001</v>
      </c>
      <c r="P1880" s="44">
        <v>2.3196074614907592e-001</v>
      </c>
      <c r="Q1880" s="44">
        <v>2.3196074614907592e-001</v>
      </c>
    </row>
    <row r="1881" spans="1:17" x14ac:dyDescent="0.25">
      <c r="A1881" t="s">
        <v>32</v>
      </c>
      <c r="B1881" t="s">
        <v>45</v>
      </c>
      <c r="C1881" t="s">
        <v>271</v>
      </c>
      <c r="D1881" t="s">
        <v>266</v>
      </c>
      <c r="E1881" t="s">
        <v>33</v>
      </c>
      <c r="F1881" t="s">
        <v>28</v>
      </c>
      <c r="G1881" t="s">
        <v>30</v>
      </c>
      <c r="H1881" s="44">
        <v>1.4467069016955898e+002</v>
      </c>
      <c r="I1881" s="44">
        <v>2.9458494618580056e+002</v>
      </c>
      <c r="J1881" s="44">
        <v>4.3995525401446152e+002</v>
      </c>
      <c r="K1881" s="44">
        <v>5.645670999956008e+002</v>
      </c>
      <c r="L1881" s="44">
        <v>3.2926643905158156e+002</v>
      </c>
      <c r="M1881" s="44">
        <v>4.0264737413151248e+002</v>
      </c>
      <c r="N1881" s="44">
        <v>4.7781311839302432e+002</v>
      </c>
      <c r="O1881" s="44">
        <v>5.414810323505164e+002</v>
      </c>
      <c r="P1881" s="44">
        <v>6.089402868572544e+002</v>
      </c>
      <c r="Q1881" s="44">
        <v>6.7340457605620048e+002</v>
      </c>
    </row>
    <row r="1882" spans="1:17" x14ac:dyDescent="0.25">
      <c r="A1882" t="s">
        <v>32</v>
      </c>
      <c r="B1882" t="s">
        <v>45</v>
      </c>
      <c r="C1882" t="s">
        <v>271</v>
      </c>
      <c r="D1882" t="s">
        <v>266</v>
      </c>
      <c r="E1882" t="s">
        <v>33</v>
      </c>
      <c r="F1882" t="s">
        <v>28</v>
      </c>
      <c r="G1882" t="s">
        <v>31</v>
      </c>
      <c r="H1882" s="44">
        <v>5.38e+002</v>
      </c>
      <c r="I1882" s="44">
        <v>4.06e+002</v>
      </c>
      <c r="J1882" s="44">
        <v>3.36e+002</v>
      </c>
      <c r="K1882" s="44">
        <v>2.86e+002</v>
      </c>
      <c r="L1882" s="44">
        <v>2.39e+002</v>
      </c>
      <c r="M1882" s="44">
        <v>2.18e+002</v>
      </c>
      <c r="N1882" s="44">
        <v>2.03e+002</v>
      </c>
      <c r="O1882" s="44">
        <v>1.82e+002</v>
      </c>
      <c r="P1882" s="44">
        <v>1.66e+002</v>
      </c>
      <c r="Q1882" s="44">
        <v>1.55e+002</v>
      </c>
    </row>
    <row r="1883" spans="1:17" x14ac:dyDescent="0.25">
      <c r="A1883" t="s">
        <v>32</v>
      </c>
      <c r="B1883" t="s">
        <v>45</v>
      </c>
      <c r="C1883" t="s">
        <v>272</v>
      </c>
      <c r="D1883" t="s">
        <v>266</v>
      </c>
      <c r="E1883" t="s">
        <v>34</v>
      </c>
      <c r="F1883" t="s">
        <v>28</v>
      </c>
      <c r="G1883" t="s">
        <v>29</v>
      </c>
      <c r="H1883" s="44">
        <v>4.664534828977324e-001</v>
      </c>
      <c r="I1883" s="44">
        <v>4.7112201765955752e-001</v>
      </c>
      <c r="J1883" s="44">
        <v>6.3493532590328752e-001</v>
      </c>
      <c r="K1883" s="44">
        <v>7.1449603400818816e-001</v>
      </c>
      <c r="L1883" s="44">
        <v>7.1449603400818816e-001</v>
      </c>
      <c r="M1883" s="44">
        <v>7.1449603400818816e-001</v>
      </c>
      <c r="N1883" s="44">
        <v>7.2909432907330752e-001</v>
      </c>
      <c r="O1883" s="44">
        <v>7.3425263663456736e-001</v>
      </c>
      <c r="P1883" s="44">
        <v>7.4242476221202112e-001</v>
      </c>
      <c r="Q1883" s="44">
        <v>7.4242476221202112e-001</v>
      </c>
    </row>
    <row r="1884" spans="1:17" x14ac:dyDescent="0.25">
      <c r="A1884" t="s">
        <v>32</v>
      </c>
      <c r="B1884" t="s">
        <v>45</v>
      </c>
      <c r="C1884" t="s">
        <v>272</v>
      </c>
      <c r="D1884" t="s">
        <v>266</v>
      </c>
      <c r="E1884" t="s">
        <v>34</v>
      </c>
      <c r="F1884" t="s">
        <v>28</v>
      </c>
      <c r="G1884" t="s">
        <v>30</v>
      </c>
      <c r="H1884" s="44">
        <v>4.083658763293128e+001</v>
      </c>
      <c r="I1884" s="44">
        <v>7.6191245460517344e+001</v>
      </c>
      <c r="J1884" s="44">
        <v>8.7868234093135104e+001</v>
      </c>
      <c r="K1884" s="44">
        <v>1.0883078347002072e+002</v>
      </c>
      <c r="L1884" s="44">
        <v>1.3655599279173258e+002</v>
      </c>
      <c r="M1884" s="44">
        <v>1.6602992513862842e+002</v>
      </c>
      <c r="N1884" s="44">
        <v>1.9110524629683764e+002</v>
      </c>
      <c r="O1884" s="44">
        <v>2.139114601920784e+002</v>
      </c>
      <c r="P1884" s="44">
        <v>2.390062469338016e+002</v>
      </c>
      <c r="Q1884" s="44">
        <v>2.682119199047524e+002</v>
      </c>
    </row>
    <row r="1885" spans="1:17" x14ac:dyDescent="0.25">
      <c r="A1885" t="s">
        <v>32</v>
      </c>
      <c r="B1885" t="s">
        <v>45</v>
      </c>
      <c r="C1885" t="s">
        <v>272</v>
      </c>
      <c r="D1885" t="s">
        <v>266</v>
      </c>
      <c r="E1885" t="s">
        <v>34</v>
      </c>
      <c r="F1885" t="s">
        <v>28</v>
      </c>
      <c r="G1885" t="s">
        <v>31</v>
      </c>
      <c r="H1885" s="44">
        <v>4.83e+002</v>
      </c>
      <c r="I1885" s="44">
        <v>3.87e+002</v>
      </c>
      <c r="J1885" s="44">
        <v>3.15e+002</v>
      </c>
      <c r="K1885" s="44">
        <v>2.87e+002</v>
      </c>
      <c r="L1885" s="44">
        <v>2.39e+002</v>
      </c>
      <c r="M1885" s="44">
        <v>2.11e+002</v>
      </c>
      <c r="N1885" s="44">
        <v>1.87e+002</v>
      </c>
      <c r="O1885" s="44">
        <v>1.71e+002</v>
      </c>
      <c r="P1885" s="44">
        <v>1.55e+002</v>
      </c>
      <c r="Q1885" s="44">
        <v>1.45e+002</v>
      </c>
    </row>
    <row r="1886" spans="1:17" x14ac:dyDescent="0.25">
      <c r="A1886" t="s">
        <v>32</v>
      </c>
      <c r="B1886" t="s">
        <v>45</v>
      </c>
      <c r="C1886" t="s">
        <v>273</v>
      </c>
      <c r="D1886" t="s">
        <v>266</v>
      </c>
      <c r="E1886" t="s">
        <v>35</v>
      </c>
      <c r="F1886" t="s">
        <v>28</v>
      </c>
      <c r="G1886" t="s">
        <v>29</v>
      </c>
      <c r="H1886" s="44">
        <v>7.7075852400416016e-002</v>
      </c>
      <c r="I1886" s="44">
        <v>1.1548153544846652e-001</v>
      </c>
      <c r="J1886" s="44">
        <v>1.375867490738923e-001</v>
      </c>
      <c r="K1886" s="44">
        <v>1.8948058459586328e-001</v>
      </c>
      <c r="L1886" s="44">
        <v>2.3722409454006156e-001</v>
      </c>
      <c r="M1886" s="44">
        <v>2.7778947863745744e-001</v>
      </c>
      <c r="N1886" s="44">
        <v>3.2090950836377088e-001</v>
      </c>
      <c r="O1886" s="44">
        <v>3.5231198350124696e-001</v>
      </c>
      <c r="P1886" s="44">
        <v>3.536100757923636e-001</v>
      </c>
      <c r="Q1886" s="44">
        <v>3.6435211402442688e-001</v>
      </c>
    </row>
    <row r="1887" spans="1:17" x14ac:dyDescent="0.25">
      <c r="A1887" t="s">
        <v>32</v>
      </c>
      <c r="B1887" t="s">
        <v>45</v>
      </c>
      <c r="C1887" t="s">
        <v>273</v>
      </c>
      <c r="D1887" t="s">
        <v>266</v>
      </c>
      <c r="E1887" t="s">
        <v>35</v>
      </c>
      <c r="F1887" t="s">
        <v>28</v>
      </c>
      <c r="G1887" t="s">
        <v>30</v>
      </c>
      <c r="H1887" s="44">
        <v>2.324203700974716e-001</v>
      </c>
      <c r="I1887" s="44">
        <v>2.2300126457777156e-001</v>
      </c>
      <c r="J1887" s="44">
        <v>9.6264323082511328e-001</v>
      </c>
      <c r="K1887" s="44">
        <v>1.1830394913971164e+000</v>
      </c>
      <c r="L1887" s="44">
        <v>1.2374003581429644e+000</v>
      </c>
      <c r="M1887" s="44">
        <v>1.224123328111328e+000</v>
      </c>
      <c r="N1887" s="44">
        <v>1.3306447290580616e+000</v>
      </c>
      <c r="O1887" s="44">
        <v>1.398670817866124e+000</v>
      </c>
      <c r="P1887" s="44">
        <v>1.5774776759083356e+000</v>
      </c>
      <c r="Q1887" s="44">
        <v>1.8712140307874276e+000</v>
      </c>
    </row>
    <row r="1888" spans="1:17" x14ac:dyDescent="0.25">
      <c r="A1888" t="s">
        <v>32</v>
      </c>
      <c r="B1888" t="s">
        <v>45</v>
      </c>
      <c r="C1888" t="s">
        <v>273</v>
      </c>
      <c r="D1888" t="s">
        <v>266</v>
      </c>
      <c r="E1888" t="s">
        <v>35</v>
      </c>
      <c r="F1888" t="s">
        <v>28</v>
      </c>
      <c r="G1888" t="s">
        <v>31</v>
      </c>
      <c r="H1888" s="44">
        <v>9.68e+002</v>
      </c>
      <c r="I1888" s="44">
        <v>9.1e+002</v>
      </c>
      <c r="J1888" s="44">
        <v>8.8e+002</v>
      </c>
      <c r="K1888" s="44">
        <v>8.32e+002</v>
      </c>
      <c r="L1888" s="44">
        <v>7.9047479e+002</v>
      </c>
      <c r="M1888" s="44">
        <v>7.78e+002</v>
      </c>
      <c r="N1888" s="44">
        <v>7.52e+002</v>
      </c>
      <c r="O1888" s="44">
        <v>7.17e+002</v>
      </c>
      <c r="P1888" s="44">
        <v>6.73e+002</v>
      </c>
      <c r="Q1888" s="44">
        <v>6.46e+002</v>
      </c>
    </row>
    <row r="1889" spans="1:17" x14ac:dyDescent="0.25">
      <c r="A1889" t="s">
        <v>32</v>
      </c>
      <c r="B1889" t="s">
        <v>45</v>
      </c>
      <c r="C1889" t="s">
        <v>274</v>
      </c>
      <c r="D1889" t="s">
        <v>267</v>
      </c>
      <c r="E1889" t="s">
        <v>33</v>
      </c>
      <c r="F1889" t="s">
        <v>28</v>
      </c>
      <c r="G1889" t="s">
        <v>29</v>
      </c>
      <c r="H1889" s="44">
        <v>0.e+000</v>
      </c>
      <c r="I1889" s="44">
        <v>0.e+000</v>
      </c>
      <c r="J1889" s="44">
        <v>0.e+000</v>
      </c>
      <c r="K1889" s="44">
        <v>0.e+000</v>
      </c>
      <c r="L1889" s="44">
        <v>0.e+000</v>
      </c>
      <c r="M1889" s="44">
        <v>0.e+000</v>
      </c>
      <c r="N1889" s="44">
        <v>0.e+000</v>
      </c>
      <c r="O1889" s="44">
        <v>0.e+000</v>
      </c>
      <c r="P1889" s="44">
        <v>1.5315745222350988e-002</v>
      </c>
      <c r="Q1889" s="44">
        <v>1.5315745222350988e-002</v>
      </c>
    </row>
    <row r="1890" spans="1:17" x14ac:dyDescent="0.25">
      <c r="A1890" t="s">
        <v>32</v>
      </c>
      <c r="B1890" t="s">
        <v>45</v>
      </c>
      <c r="C1890" t="s">
        <v>274</v>
      </c>
      <c r="D1890" t="s">
        <v>267</v>
      </c>
      <c r="E1890" t="s">
        <v>33</v>
      </c>
      <c r="F1890" t="s">
        <v>28</v>
      </c>
      <c r="G1890" t="s">
        <v>30</v>
      </c>
      <c r="P1890" s="44">
        <v>2.3305402077151328e+004</v>
      </c>
      <c r="Q1890" s="44">
        <v>2.6060827151335312e+004</v>
      </c>
    </row>
    <row r="1891" spans="1:17" x14ac:dyDescent="0.25">
      <c r="A1891" t="s">
        <v>32</v>
      </c>
      <c r="B1891" t="s">
        <v>45</v>
      </c>
      <c r="C1891" t="s">
        <v>274</v>
      </c>
      <c r="D1891" t="s">
        <v>267</v>
      </c>
      <c r="E1891" t="s">
        <v>33</v>
      </c>
      <c r="F1891" t="s">
        <v>28</v>
      </c>
      <c r="G1891" t="s">
        <v>31</v>
      </c>
      <c r="H1891" s="44">
        <v>4.81e+002</v>
      </c>
      <c r="I1891" s="44">
        <v>3.54e+002</v>
      </c>
      <c r="J1891" s="44">
        <v>2.76e+002</v>
      </c>
      <c r="K1891" s="44">
        <v>2.41e+002</v>
      </c>
      <c r="L1891" s="44">
        <v>2.15e+002</v>
      </c>
      <c r="M1891" s="44">
        <v>1.9e+002</v>
      </c>
      <c r="N1891" s="44">
        <v>1.67e+002</v>
      </c>
      <c r="O1891" s="44">
        <v>1.48e+002</v>
      </c>
      <c r="P1891" s="44">
        <v>1.34e+002</v>
      </c>
      <c r="Q1891" s="44">
        <v>1.23e+002</v>
      </c>
    </row>
    <row r="1892" spans="1:17" x14ac:dyDescent="0.25">
      <c r="A1892" t="s">
        <v>32</v>
      </c>
      <c r="B1892" t="s">
        <v>45</v>
      </c>
      <c r="C1892" t="s">
        <v>275</v>
      </c>
      <c r="D1892" t="s">
        <v>267</v>
      </c>
      <c r="E1892" t="s">
        <v>34</v>
      </c>
      <c r="F1892" t="s">
        <v>28</v>
      </c>
      <c r="G1892" t="s">
        <v>29</v>
      </c>
      <c r="H1892" s="44">
        <v>7.7831783601014384e-001</v>
      </c>
      <c r="I1892" s="44">
        <v>7.7831783601014384e-001</v>
      </c>
      <c r="J1892" s="44">
        <v>7.7831783601014384e-001</v>
      </c>
      <c r="K1892" s="44">
        <v>7.7831783601014384e-001</v>
      </c>
      <c r="L1892" s="44">
        <v>7.7831783601014384e-001</v>
      </c>
      <c r="M1892" s="44">
        <v>7.7831783601014384e-001</v>
      </c>
      <c r="N1892" s="44">
        <v>7.7831783601014384e-001</v>
      </c>
      <c r="O1892" s="44">
        <v>7.7831783601014384e-001</v>
      </c>
      <c r="P1892" s="44">
        <v>7.7831783601014384e-001</v>
      </c>
      <c r="Q1892" s="44">
        <v>7.7831783601014384e-001</v>
      </c>
    </row>
    <row r="1893" spans="1:17" x14ac:dyDescent="0.25">
      <c r="A1893" t="s">
        <v>32</v>
      </c>
      <c r="B1893" t="s">
        <v>45</v>
      </c>
      <c r="C1893" t="s">
        <v>275</v>
      </c>
      <c r="D1893" t="s">
        <v>267</v>
      </c>
      <c r="E1893" t="s">
        <v>34</v>
      </c>
      <c r="F1893" t="s">
        <v>28</v>
      </c>
      <c r="G1893" t="s">
        <v>30</v>
      </c>
      <c r="H1893" s="44">
        <v>2.2687980812743224e+002</v>
      </c>
      <c r="I1893" s="44">
        <v>5.48321974839352e+002</v>
      </c>
      <c r="J1893" s="44">
        <v>8.6336568920264256e+002</v>
      </c>
      <c r="K1893" s="44">
        <v>1.182168680423568e+003</v>
      </c>
      <c r="L1893" s="44">
        <v>1.5201536111865332e+003</v>
      </c>
      <c r="M1893" s="44">
        <v>1.8112550909584576e+003</v>
      </c>
      <c r="N1893" s="44">
        <v>2.1610124219386372e+003</v>
      </c>
      <c r="O1893" s="44">
        <v>2.4883161372069876e+003</v>
      </c>
      <c r="P1893" s="44">
        <v>2.7955136211421848e+003</v>
      </c>
      <c r="Q1893" s="44">
        <v>3.114263394877364e+003</v>
      </c>
    </row>
    <row r="1894" spans="1:17" x14ac:dyDescent="0.25">
      <c r="A1894" t="s">
        <v>32</v>
      </c>
      <c r="B1894" t="s">
        <v>45</v>
      </c>
      <c r="C1894" t="s">
        <v>275</v>
      </c>
      <c r="D1894" t="s">
        <v>267</v>
      </c>
      <c r="E1894" t="s">
        <v>34</v>
      </c>
      <c r="F1894" t="s">
        <v>28</v>
      </c>
      <c r="G1894" t="s">
        <v>31</v>
      </c>
      <c r="H1894" s="44">
        <v>4.51e+002</v>
      </c>
      <c r="I1894" s="44">
        <v>3.36e+002</v>
      </c>
      <c r="J1894" s="44">
        <v>2.62e+002</v>
      </c>
      <c r="K1894" s="44">
        <v>2.22e+002</v>
      </c>
      <c r="L1894" s="44">
        <v>1.98e+002</v>
      </c>
      <c r="M1894" s="44">
        <v>1.77e+002</v>
      </c>
      <c r="N1894" s="44">
        <v>1.57e+002</v>
      </c>
      <c r="O1894" s="44">
        <v>1.44e+002</v>
      </c>
      <c r="P1894" s="44">
        <v>1.34e+002</v>
      </c>
      <c r="Q1894" s="44">
        <v>1.25e+002</v>
      </c>
    </row>
    <row r="1895" spans="1:17" x14ac:dyDescent="0.25">
      <c r="A1895" t="s">
        <v>32</v>
      </c>
      <c r="B1895" t="s">
        <v>45</v>
      </c>
      <c r="C1895" t="s">
        <v>276</v>
      </c>
      <c r="D1895" t="s">
        <v>267</v>
      </c>
      <c r="E1895" t="s">
        <v>35</v>
      </c>
      <c r="F1895" t="s">
        <v>28</v>
      </c>
      <c r="G1895" t="s">
        <v>29</v>
      </c>
      <c r="H1895" s="44">
        <v>7.0218357033729e-002</v>
      </c>
      <c r="I1895" s="44">
        <v>1.6032342225878476e-001</v>
      </c>
      <c r="J1895" s="44">
        <v>2.7654859560465392e-001</v>
      </c>
      <c r="K1895" s="44">
        <v>3.2674203784228472e-001</v>
      </c>
      <c r="L1895" s="44">
        <v>3.5898366435538824e-001</v>
      </c>
      <c r="M1895" s="44">
        <v>4.6159125631684112e-001</v>
      </c>
      <c r="N1895" s="44">
        <v>4.786781055353156e-001</v>
      </c>
      <c r="O1895" s="44">
        <v>4.786781055353156e-001</v>
      </c>
      <c r="P1895" s="44">
        <v>4.8807991538371136e-001</v>
      </c>
      <c r="Q1895" s="44">
        <v>4.8914420025854992e-001</v>
      </c>
    </row>
    <row r="1896" spans="1:17" x14ac:dyDescent="0.25">
      <c r="A1896" t="s">
        <v>32</v>
      </c>
      <c r="B1896" t="s">
        <v>45</v>
      </c>
      <c r="C1896" t="s">
        <v>276</v>
      </c>
      <c r="D1896" t="s">
        <v>267</v>
      </c>
      <c r="E1896" t="s">
        <v>35</v>
      </c>
      <c r="F1896" t="s">
        <v>28</v>
      </c>
      <c r="G1896" t="s">
        <v>30</v>
      </c>
      <c r="H1896" s="44">
        <v>1.3958305438770316e+000</v>
      </c>
      <c r="I1896" s="44">
        <v>1.0218444324552556e+000</v>
      </c>
      <c r="J1896" s="44">
        <v>6.671732212793732e-001</v>
      </c>
      <c r="K1896" s="44">
        <v>7.3732990726007184e-001</v>
      </c>
      <c r="L1896" s="44">
        <v>1.0590507668454576e+000</v>
      </c>
      <c r="M1896" s="44">
        <v>1.0479753951442072e+000</v>
      </c>
      <c r="N1896" s="44">
        <v>1.0898329319982556e+000</v>
      </c>
      <c r="O1896" s="44">
        <v>1.1997882679216078e+000</v>
      </c>
      <c r="P1896" s="44">
        <v>1.3470510504031718e+000</v>
      </c>
      <c r="Q1896" s="44">
        <v>1.4699326882786884e+000</v>
      </c>
    </row>
    <row r="1897" spans="1:17" x14ac:dyDescent="0.25">
      <c r="A1897" t="s">
        <v>32</v>
      </c>
      <c r="B1897" t="s">
        <v>45</v>
      </c>
      <c r="C1897" t="s">
        <v>276</v>
      </c>
      <c r="D1897" t="s">
        <v>267</v>
      </c>
      <c r="E1897" t="s">
        <v>35</v>
      </c>
      <c r="F1897" t="s">
        <v>28</v>
      </c>
      <c r="G1897" t="s">
        <v>31</v>
      </c>
      <c r="H1897" s="44">
        <v>9.15e+002</v>
      </c>
      <c r="I1897" s="44">
        <v>8.96e+002</v>
      </c>
      <c r="J1897" s="44">
        <v>7.9e+002</v>
      </c>
      <c r="K1897" s="44">
        <v>7.48e+002</v>
      </c>
      <c r="L1897" s="44">
        <v>6.71e+002</v>
      </c>
      <c r="M1897" s="44">
        <v>6.45e+002</v>
      </c>
      <c r="N1897" s="44">
        <v>6.04e+002</v>
      </c>
      <c r="O1897" s="44">
        <v>5.89e+002</v>
      </c>
      <c r="P1897" s="44">
        <v>5.55e+002</v>
      </c>
      <c r="Q1897" s="44">
        <v>5.19e+002</v>
      </c>
    </row>
    <row r="1898" spans="1:17" x14ac:dyDescent="0.25">
      <c r="A1898" t="s">
        <v>32</v>
      </c>
      <c r="B1898" t="s">
        <v>45</v>
      </c>
      <c r="C1898" t="s">
        <v>286</v>
      </c>
      <c r="D1898" t="s">
        <v>277</v>
      </c>
      <c r="E1898" t="s">
        <v>33</v>
      </c>
      <c r="F1898" t="s">
        <v>28</v>
      </c>
      <c r="G1898" t="s">
        <v>29</v>
      </c>
      <c r="H1898" s="44">
        <v>2.728786876269136e-001</v>
      </c>
      <c r="I1898" s="44">
        <v>2.728786876269136e-001</v>
      </c>
      <c r="J1898" s="44">
        <v>3.7792785598576304e-001</v>
      </c>
      <c r="K1898" s="44">
        <v>3.7792785598576304e-001</v>
      </c>
      <c r="L1898" s="44">
        <v>3.7792785598576304e-001</v>
      </c>
      <c r="M1898" s="44">
        <v>3.7792785598576304e-001</v>
      </c>
      <c r="N1898" s="44">
        <v>3.7792785598576304e-001</v>
      </c>
      <c r="O1898" s="44">
        <v>3.7792785598576304e-001</v>
      </c>
      <c r="P1898" s="44">
        <v>3.7792785598576304e-001</v>
      </c>
      <c r="Q1898" s="44">
        <v>3.8065664286203192e-001</v>
      </c>
    </row>
    <row r="1899" spans="1:17" x14ac:dyDescent="0.25">
      <c r="A1899" t="s">
        <v>32</v>
      </c>
      <c r="B1899" t="s">
        <v>45</v>
      </c>
      <c r="C1899" t="s">
        <v>286</v>
      </c>
      <c r="D1899" t="s">
        <v>277</v>
      </c>
      <c r="E1899" t="s">
        <v>33</v>
      </c>
      <c r="F1899" t="s">
        <v>28</v>
      </c>
      <c r="G1899" t="s">
        <v>30</v>
      </c>
      <c r="H1899" s="44">
        <v>2.8342094481605344e+001</v>
      </c>
      <c r="I1899" s="44">
        <v>6.8629251672240816e+001</v>
      </c>
      <c r="J1899" s="44">
        <v>7.1474070585962512e+001</v>
      </c>
      <c r="K1899" s="44">
        <v>9.8007914659325568e+001</v>
      </c>
      <c r="L1899" s="44">
        <v>1.2485737916711944e+002</v>
      </c>
      <c r="M1899" s="44">
        <v>1.5002601997078038e+002</v>
      </c>
      <c r="N1899" s="44">
        <v>1.8073134229241376e+002</v>
      </c>
      <c r="O1899" s="44">
        <v>2.031656886538438e+002</v>
      </c>
      <c r="P1899" s="44">
        <v>2.3040248849929368e+002</v>
      </c>
      <c r="Q1899" s="44">
        <v>2.5489386710461644e+002</v>
      </c>
    </row>
    <row r="1900" spans="1:17" x14ac:dyDescent="0.25">
      <c r="A1900" t="s">
        <v>32</v>
      </c>
      <c r="B1900" t="s">
        <v>45</v>
      </c>
      <c r="C1900" t="s">
        <v>286</v>
      </c>
      <c r="D1900" t="s">
        <v>277</v>
      </c>
      <c r="E1900" t="s">
        <v>33</v>
      </c>
      <c r="F1900" t="s">
        <v>28</v>
      </c>
      <c r="G1900" t="s">
        <v>31</v>
      </c>
      <c r="H1900" s="44">
        <v>5.1821532000000008e+002</v>
      </c>
      <c r="I1900" s="44">
        <v>3.55e+002</v>
      </c>
      <c r="J1900" s="44">
        <v>2.9334588e+002</v>
      </c>
      <c r="K1900" s="44">
        <v>2.55e+002</v>
      </c>
      <c r="L1900" s="44">
        <v>2.28e+002</v>
      </c>
      <c r="M1900" s="44">
        <v>2.0800206e+002</v>
      </c>
      <c r="N1900" s="44">
        <v>1.93e+002</v>
      </c>
      <c r="O1900" s="44">
        <v>1.76e+002</v>
      </c>
      <c r="P1900" s="44">
        <v>1.62e+002</v>
      </c>
      <c r="Q1900" s="44">
        <v>1.48e+002</v>
      </c>
    </row>
    <row r="1901" spans="1:17" x14ac:dyDescent="0.25">
      <c r="A1901" t="s">
        <v>32</v>
      </c>
      <c r="B1901" t="s">
        <v>45</v>
      </c>
      <c r="C1901" t="s">
        <v>287</v>
      </c>
      <c r="D1901" t="s">
        <v>277</v>
      </c>
      <c r="E1901" t="s">
        <v>34</v>
      </c>
      <c r="F1901" t="s">
        <v>28</v>
      </c>
      <c r="G1901" t="s">
        <v>29</v>
      </c>
      <c r="H1901" s="44">
        <v>1.e+000</v>
      </c>
      <c r="I1901" s="44">
        <v>1.e+000</v>
      </c>
      <c r="J1901" s="44">
        <v>1.e+000</v>
      </c>
      <c r="K1901" s="44">
        <v>1.e+000</v>
      </c>
      <c r="L1901" s="44">
        <v>1.e+000</v>
      </c>
      <c r="M1901" s="44">
        <v>1.e+000</v>
      </c>
      <c r="N1901" s="44">
        <v>1.e+000</v>
      </c>
      <c r="O1901" s="44">
        <v>1.e+000</v>
      </c>
      <c r="P1901" s="44">
        <v>1.e+000</v>
      </c>
      <c r="Q1901" s="44">
        <v>1.e+000</v>
      </c>
    </row>
    <row r="1902" spans="1:17" x14ac:dyDescent="0.25">
      <c r="A1902" t="s">
        <v>32</v>
      </c>
      <c r="B1902" t="s">
        <v>45</v>
      </c>
      <c r="C1902" t="s">
        <v>287</v>
      </c>
      <c r="D1902" t="s">
        <v>277</v>
      </c>
      <c r="E1902" t="s">
        <v>34</v>
      </c>
      <c r="F1902" t="s">
        <v>28</v>
      </c>
      <c r="G1902" t="s">
        <v>30</v>
      </c>
      <c r="H1902" s="44">
        <v>2.246385036448328e+002</v>
      </c>
      <c r="I1902" s="44">
        <v>4.264136556225164e+002</v>
      </c>
      <c r="J1902" s="44">
        <v>6.5200272375588816e+002</v>
      </c>
      <c r="K1902" s="44">
        <v>8.2659593673517728e+002</v>
      </c>
      <c r="L1902" s="44">
        <v>1.0256291349772362e+003</v>
      </c>
      <c r="M1902" s="44">
        <v>1.2433064291165556e+003</v>
      </c>
      <c r="N1902" s="44">
        <v>1.4638164951709254e+003</v>
      </c>
      <c r="O1902" s="44">
        <v>1.62614892497171e+003</v>
      </c>
      <c r="P1902" s="44">
        <v>1.8439669333403516e+003</v>
      </c>
      <c r="Q1902" s="44">
        <v>2.0651501355298824e+003</v>
      </c>
    </row>
    <row r="1903" spans="1:17" x14ac:dyDescent="0.25">
      <c r="A1903" t="s">
        <v>32</v>
      </c>
      <c r="B1903" t="s">
        <v>45</v>
      </c>
      <c r="C1903" t="s">
        <v>287</v>
      </c>
      <c r="D1903" t="s">
        <v>277</v>
      </c>
      <c r="E1903" t="s">
        <v>34</v>
      </c>
      <c r="F1903" t="s">
        <v>28</v>
      </c>
      <c r="G1903" t="s">
        <v>31</v>
      </c>
      <c r="H1903" s="44">
        <v>5.03e+002</v>
      </c>
      <c r="I1903" s="44">
        <v>3.7722004e+002</v>
      </c>
      <c r="J1903" s="44">
        <v>3.22e+002</v>
      </c>
      <c r="K1903" s="44">
        <v>2.75e+002</v>
      </c>
      <c r="L1903" s="44">
        <v>2.41e+002</v>
      </c>
      <c r="M1903" s="44">
        <v>2.13e+002</v>
      </c>
      <c r="N1903" s="44">
        <v>2.e+002</v>
      </c>
      <c r="O1903" s="44">
        <v>1.83e+002</v>
      </c>
      <c r="P1903" s="44">
        <v>1.66e+002</v>
      </c>
      <c r="Q1903" s="44">
        <v>1.53e+002</v>
      </c>
    </row>
    <row r="1904" spans="1:17" x14ac:dyDescent="0.25">
      <c r="A1904" t="s">
        <v>32</v>
      </c>
      <c r="B1904" t="s">
        <v>45</v>
      </c>
      <c r="C1904" t="s">
        <v>288</v>
      </c>
      <c r="D1904" t="s">
        <v>277</v>
      </c>
      <c r="E1904" t="s">
        <v>35</v>
      </c>
      <c r="F1904" t="s">
        <v>28</v>
      </c>
      <c r="G1904" t="s">
        <v>29</v>
      </c>
      <c r="H1904" s="44">
        <v>2.5056195171442648e-001</v>
      </c>
      <c r="I1904" s="44">
        <v>3.6977443214451288e-001</v>
      </c>
      <c r="J1904" s="44">
        <v>3.6977443214451288e-001</v>
      </c>
      <c r="K1904" s="44">
        <v>3.6977443214451288e-001</v>
      </c>
      <c r="L1904" s="44">
        <v>3.6977443214451288e-001</v>
      </c>
      <c r="M1904" s="44">
        <v>3.6977443214451288e-001</v>
      </c>
      <c r="N1904" s="44">
        <v>5.2547660210903184e-001</v>
      </c>
      <c r="O1904" s="44">
        <v>5.7204206401730608e-001</v>
      </c>
      <c r="P1904" s="44">
        <v>5.974297451027836e-001</v>
      </c>
      <c r="Q1904" s="44">
        <v>6.1069792799437888e-001</v>
      </c>
    </row>
    <row r="1905" spans="1:17" x14ac:dyDescent="0.25">
      <c r="A1905" t="s">
        <v>32</v>
      </c>
      <c r="B1905" t="s">
        <v>45</v>
      </c>
      <c r="C1905" t="s">
        <v>288</v>
      </c>
      <c r="D1905" t="s">
        <v>277</v>
      </c>
      <c r="E1905" t="s">
        <v>35</v>
      </c>
      <c r="F1905" t="s">
        <v>28</v>
      </c>
      <c r="G1905" t="s">
        <v>30</v>
      </c>
      <c r="H1905" s="44">
        <v>3.8958379390991696e-001</v>
      </c>
      <c r="I1905" s="44">
        <v>7.0864838015343e-001</v>
      </c>
      <c r="J1905" s="44">
        <v>1.5982039374610704e+000</v>
      </c>
      <c r="K1905" s="44">
        <v>3.9720262076904272e+000</v>
      </c>
      <c r="L1905" s="44">
        <v>3.9720262076904272e+000</v>
      </c>
      <c r="M1905" s="44">
        <v>4.0274140010880448e+000</v>
      </c>
      <c r="N1905" s="44">
        <v>3.1656966583258888e+000</v>
      </c>
      <c r="O1905" s="44">
        <v>3.3797060307526088e+000</v>
      </c>
      <c r="P1905" s="44">
        <v>3.5518204754073556e+000</v>
      </c>
      <c r="Q1905" s="44">
        <v>4.033479734568196e+000</v>
      </c>
    </row>
    <row r="1906" spans="1:17" x14ac:dyDescent="0.25">
      <c r="A1906" t="s">
        <v>32</v>
      </c>
      <c r="B1906" t="s">
        <v>45</v>
      </c>
      <c r="C1906" t="s">
        <v>288</v>
      </c>
      <c r="D1906" t="s">
        <v>277</v>
      </c>
      <c r="E1906" t="s">
        <v>35</v>
      </c>
      <c r="F1906" t="s">
        <v>28</v>
      </c>
      <c r="G1906" t="s">
        <v>31</v>
      </c>
      <c r="H1906" s="44">
        <v>8.74e+002</v>
      </c>
      <c r="I1906" s="44">
        <v>8.04e+002</v>
      </c>
      <c r="J1906" s="44">
        <v>7.7557614e+002</v>
      </c>
      <c r="K1906" s="44">
        <v>7.22e+002</v>
      </c>
      <c r="L1906" s="44">
        <v>7.22e+002</v>
      </c>
      <c r="M1906" s="44">
        <v>6.76e+002</v>
      </c>
      <c r="N1906" s="44">
        <v>5.82e+002</v>
      </c>
      <c r="O1906" s="44">
        <v>5.0498195e+002</v>
      </c>
      <c r="P1906" s="44">
        <v>4.83e+002</v>
      </c>
      <c r="Q1906" s="44">
        <v>4.53e+002</v>
      </c>
    </row>
    <row r="1907" spans="1:17" x14ac:dyDescent="0.25">
      <c r="A1907" t="s">
        <v>37</v>
      </c>
      <c r="B1907" t="s">
        <v>45</v>
      </c>
      <c r="C1907" t="s">
        <v>131</v>
      </c>
      <c r="D1907" t="s">
        <v>118</v>
      </c>
      <c r="E1907" t="s">
        <v>33</v>
      </c>
      <c r="F1907" t="s">
        <v>28</v>
      </c>
      <c r="G1907" t="s">
        <v>29</v>
      </c>
      <c r="H1907" s="44">
        <v>3.201632219558224e-001</v>
      </c>
      <c r="I1907" s="44">
        <v>3.3583328947561088e-001</v>
      </c>
      <c r="J1907" s="44">
        <v>3.3741454174351656e-001</v>
      </c>
      <c r="K1907" s="44">
        <v>3.3750753330581836e-001</v>
      </c>
      <c r="L1907" s="44">
        <v>3.3750753330581836e-001</v>
      </c>
      <c r="M1907" s="44">
        <v>3.3750753330581836e-001</v>
      </c>
      <c r="N1907" s="44">
        <v>3.3750753330581836e-001</v>
      </c>
      <c r="O1907" s="44">
        <v>3.3750753330581836e-001</v>
      </c>
      <c r="P1907" s="44">
        <v>3.3750753330581836e-001</v>
      </c>
      <c r="Q1907" s="44">
        <v>3.3750753330581836e-001</v>
      </c>
    </row>
    <row r="1908" spans="1:17" x14ac:dyDescent="0.25">
      <c r="A1908" t="s">
        <v>37</v>
      </c>
      <c r="B1908" t="s">
        <v>45</v>
      </c>
      <c r="C1908" t="s">
        <v>131</v>
      </c>
      <c r="D1908" t="s">
        <v>118</v>
      </c>
      <c r="E1908" t="s">
        <v>33</v>
      </c>
      <c r="F1908" t="s">
        <v>28</v>
      </c>
      <c r="G1908" t="s">
        <v>30</v>
      </c>
      <c r="H1908" s="44">
        <v>8.9541619700205648e+000</v>
      </c>
      <c r="I1908" s="44">
        <v>1.824935783232472e+001</v>
      </c>
      <c r="J1908" s="44">
        <v>2.7500863156808376e+001</v>
      </c>
      <c r="K1908" s="44">
        <v>3.647313168073404e+001</v>
      </c>
      <c r="L1908" s="44">
        <v>4.6052267565853264e+001</v>
      </c>
      <c r="M1908" s="44">
        <v>5.6052069422770512e+001</v>
      </c>
      <c r="N1908" s="44">
        <v>6.6192640801764304e+001</v>
      </c>
      <c r="O1908" s="44">
        <v>7.602798976221656e+001</v>
      </c>
      <c r="P1908" s="44">
        <v>8.6385403537733392e+001</v>
      </c>
      <c r="Q1908" s="44">
        <v>9.535744308662368e+001</v>
      </c>
    </row>
    <row r="1909" spans="1:17" x14ac:dyDescent="0.25">
      <c r="A1909" t="s">
        <v>37</v>
      </c>
      <c r="B1909" t="s">
        <v>45</v>
      </c>
      <c r="C1909" t="s">
        <v>131</v>
      </c>
      <c r="D1909" t="s">
        <v>118</v>
      </c>
      <c r="E1909" t="s">
        <v>33</v>
      </c>
      <c r="F1909" t="s">
        <v>28</v>
      </c>
      <c r="G1909" t="s">
        <v>31</v>
      </c>
      <c r="H1909" s="44">
        <v>6.02e+002</v>
      </c>
      <c r="I1909" s="44">
        <v>5.84e+002</v>
      </c>
      <c r="J1909" s="44">
        <v>5.7e+002</v>
      </c>
      <c r="K1909" s="44">
        <v>5.57e+002</v>
      </c>
      <c r="L1909" s="44">
        <v>5.48e+002</v>
      </c>
      <c r="M1909" s="44">
        <v>5.42e+002</v>
      </c>
      <c r="N1909" s="44">
        <v>5.36e+002</v>
      </c>
      <c r="O1909" s="44">
        <v>5.32e+002</v>
      </c>
      <c r="P1909" s="44">
        <v>5.29e+002</v>
      </c>
      <c r="Q1909" s="44">
        <v>5.27e+002</v>
      </c>
    </row>
    <row r="1910" spans="1:17" x14ac:dyDescent="0.25">
      <c r="A1910" t="s">
        <v>37</v>
      </c>
      <c r="B1910" t="s">
        <v>45</v>
      </c>
      <c r="C1910" t="s">
        <v>132</v>
      </c>
      <c r="D1910" t="s">
        <v>118</v>
      </c>
      <c r="E1910" t="s">
        <v>34</v>
      </c>
      <c r="F1910" t="s">
        <v>28</v>
      </c>
      <c r="G1910" t="s">
        <v>29</v>
      </c>
      <c r="H1910" s="44">
        <v>6.311098252388292e-001</v>
      </c>
      <c r="I1910" s="44">
        <v>6.311098252388292e-001</v>
      </c>
      <c r="J1910" s="44">
        <v>6.311098252388292e-001</v>
      </c>
      <c r="K1910" s="44">
        <v>6.311098252388292e-001</v>
      </c>
      <c r="L1910" s="44">
        <v>6.311098252388292e-001</v>
      </c>
      <c r="M1910" s="44">
        <v>6.311098252388292e-001</v>
      </c>
      <c r="N1910" s="44">
        <v>6.311098252388292e-001</v>
      </c>
      <c r="O1910" s="44">
        <v>6.311098252388292e-001</v>
      </c>
      <c r="P1910" s="44">
        <v>6.311098252388292e-001</v>
      </c>
      <c r="Q1910" s="44">
        <v>6.311098252388292e-001</v>
      </c>
    </row>
    <row r="1911" spans="1:17" x14ac:dyDescent="0.25">
      <c r="A1911" t="s">
        <v>37</v>
      </c>
      <c r="B1911" t="s">
        <v>45</v>
      </c>
      <c r="C1911" t="s">
        <v>132</v>
      </c>
      <c r="D1911" t="s">
        <v>118</v>
      </c>
      <c r="E1911" t="s">
        <v>34</v>
      </c>
      <c r="F1911" t="s">
        <v>28</v>
      </c>
      <c r="G1911" t="s">
        <v>30</v>
      </c>
      <c r="H1911" s="44">
        <v>1.0586589085779778e+002</v>
      </c>
      <c r="I1911" s="44">
        <v>2.317095477386934e+002</v>
      </c>
      <c r="J1911" s="44">
        <v>3.6110852508154808e+002</v>
      </c>
      <c r="K1911" s="44">
        <v>4.7914261659173056e+002</v>
      </c>
      <c r="L1911" s="44">
        <v>6.0250122542537216e+002</v>
      </c>
      <c r="M1911" s="44">
        <v>7.202220135766552e+002</v>
      </c>
      <c r="N1911" s="44">
        <v>8.5853596050427552e+002</v>
      </c>
      <c r="O1911" s="44">
        <v>9.752259719650888e+002</v>
      </c>
      <c r="P1911" s="44">
        <v>1.1093551088777218e+003</v>
      </c>
      <c r="Q1911" s="44">
        <v>1.2314819624437978e+003</v>
      </c>
    </row>
    <row r="1912" spans="1:17" x14ac:dyDescent="0.25">
      <c r="A1912" t="s">
        <v>37</v>
      </c>
      <c r="B1912" t="s">
        <v>45</v>
      </c>
      <c r="C1912" t="s">
        <v>132</v>
      </c>
      <c r="D1912" t="s">
        <v>118</v>
      </c>
      <c r="E1912" t="s">
        <v>34</v>
      </c>
      <c r="F1912" t="s">
        <v>28</v>
      </c>
      <c r="G1912" t="s">
        <v>31</v>
      </c>
      <c r="H1912" s="44">
        <v>6.12e+002</v>
      </c>
      <c r="I1912" s="44">
        <v>5.9e+002</v>
      </c>
      <c r="J1912" s="44">
        <v>5.76e+002</v>
      </c>
      <c r="K1912" s="44">
        <v>5.66e+002</v>
      </c>
      <c r="L1912" s="44">
        <v>5.6e+002</v>
      </c>
      <c r="M1912" s="44">
        <v>5.52e+002</v>
      </c>
      <c r="N1912" s="44">
        <v>5.48e+002</v>
      </c>
      <c r="O1912" s="44">
        <v>5.44e+002</v>
      </c>
      <c r="P1912" s="44">
        <v>5.4e+002</v>
      </c>
      <c r="Q1912" s="44">
        <v>5.36e+002</v>
      </c>
    </row>
    <row r="1913" spans="1:17" x14ac:dyDescent="0.25">
      <c r="A1913" t="s">
        <v>37</v>
      </c>
      <c r="B1913" t="s">
        <v>45</v>
      </c>
      <c r="C1913" t="s">
        <v>133</v>
      </c>
      <c r="D1913" t="s">
        <v>118</v>
      </c>
      <c r="E1913" t="s">
        <v>35</v>
      </c>
      <c r="F1913" t="s">
        <v>28</v>
      </c>
      <c r="G1913" t="s">
        <v>29</v>
      </c>
      <c r="H1913" s="44">
        <v>1.234408938142173e-001</v>
      </c>
      <c r="I1913" s="44">
        <v>1.436169018738456e-001</v>
      </c>
      <c r="J1913" s="44">
        <v>2.2231949566265216e-001</v>
      </c>
      <c r="K1913" s="44">
        <v>2.2231949566265216e-001</v>
      </c>
      <c r="L1913" s="44">
        <v>4.563683724237876e-001</v>
      </c>
      <c r="M1913" s="44">
        <v>4.990603385654472e-001</v>
      </c>
      <c r="N1913" s="44">
        <v>5.710726147729324e-001</v>
      </c>
      <c r="O1913" s="44">
        <v>6.1998529225580688e-001</v>
      </c>
      <c r="P1913" s="44">
        <v>6.5566459159970512e-001</v>
      </c>
      <c r="Q1913" s="44">
        <v>6.6039567243932144e-001</v>
      </c>
    </row>
    <row r="1914" spans="1:17" x14ac:dyDescent="0.25">
      <c r="A1914" t="s">
        <v>37</v>
      </c>
      <c r="B1914" t="s">
        <v>45</v>
      </c>
      <c r="C1914" t="s">
        <v>133</v>
      </c>
      <c r="D1914" t="s">
        <v>118</v>
      </c>
      <c r="E1914" t="s">
        <v>35</v>
      </c>
      <c r="F1914" t="s">
        <v>28</v>
      </c>
      <c r="G1914" t="s">
        <v>30</v>
      </c>
      <c r="H1914" s="44">
        <v>3.5918996770345376e-002</v>
      </c>
      <c r="I1914" s="44">
        <v>8.2827329223612992e-001</v>
      </c>
      <c r="J1914" s="44">
        <v>1.0382072480684336e+000</v>
      </c>
      <c r="K1914" s="44">
        <v>1.6191714762295178e+000</v>
      </c>
      <c r="L1914" s="44">
        <v>8.1343887049268352e-001</v>
      </c>
      <c r="M1914" s="44">
        <v>9.1119335447991488e-001</v>
      </c>
      <c r="N1914" s="44">
        <v>9.9207079211890528e-001</v>
      </c>
      <c r="O1914" s="44">
        <v>1.144048244908954e+000</v>
      </c>
      <c r="P1914" s="44">
        <v>1.3334492812371188e+000</v>
      </c>
      <c r="Q1914" s="44">
        <v>1.4026094452345536e+000</v>
      </c>
    </row>
    <row r="1915" spans="1:17" x14ac:dyDescent="0.25">
      <c r="A1915" t="s">
        <v>37</v>
      </c>
      <c r="B1915" t="s">
        <v>45</v>
      </c>
      <c r="C1915" t="s">
        <v>133</v>
      </c>
      <c r="D1915" t="s">
        <v>118</v>
      </c>
      <c r="E1915" t="s">
        <v>35</v>
      </c>
      <c r="F1915" t="s">
        <v>28</v>
      </c>
      <c r="G1915" t="s">
        <v>31</v>
      </c>
      <c r="H1915" s="44">
        <v>7.41e+002</v>
      </c>
      <c r="I1915" s="44">
        <v>7.19e+002</v>
      </c>
      <c r="J1915" s="44">
        <v>6.96e+002</v>
      </c>
      <c r="K1915" s="44">
        <v>6.9e+002</v>
      </c>
      <c r="L1915" s="44">
        <v>6.84e+002</v>
      </c>
      <c r="M1915" s="44">
        <v>6.71e+002</v>
      </c>
      <c r="N1915" s="44">
        <v>6.66e+002</v>
      </c>
      <c r="O1915" s="44">
        <v>6.54e+002</v>
      </c>
      <c r="P1915" s="44">
        <v>6.46e+002</v>
      </c>
      <c r="Q1915" s="44">
        <v>6.4e+002</v>
      </c>
    </row>
    <row r="1916" spans="1:17" x14ac:dyDescent="0.25">
      <c r="A1916" t="s">
        <v>37</v>
      </c>
      <c r="B1916" t="s">
        <v>45</v>
      </c>
      <c r="C1916" t="s">
        <v>147</v>
      </c>
      <c r="D1916" t="s">
        <v>140</v>
      </c>
      <c r="E1916" t="s">
        <v>33</v>
      </c>
      <c r="F1916" t="s">
        <v>28</v>
      </c>
      <c r="G1916" t="s">
        <v>29</v>
      </c>
      <c r="H1916" s="44">
        <v>3.5829479283985528e-002</v>
      </c>
      <c r="I1916" s="44">
        <v>3.5533616096746632e-001</v>
      </c>
      <c r="J1916" s="44">
        <v>3.5533616096746632e-001</v>
      </c>
      <c r="K1916" s="44">
        <v>3.9687841971995248e-001</v>
      </c>
      <c r="L1916" s="44">
        <v>3.9687841971995248e-001</v>
      </c>
      <c r="M1916" s="44">
        <v>4.9611559751743312e-001</v>
      </c>
      <c r="N1916" s="44">
        <v>5.056368966316008e-001</v>
      </c>
      <c r="O1916" s="44">
        <v>5.056368966316008e-001</v>
      </c>
      <c r="P1916" s="44">
        <v>5.2161223071577488e-001</v>
      </c>
      <c r="Q1916" s="44">
        <v>5.2161223071577488e-001</v>
      </c>
    </row>
    <row r="1917" spans="1:17" x14ac:dyDescent="0.25">
      <c r="A1917" t="s">
        <v>37</v>
      </c>
      <c r="B1917" t="s">
        <v>45</v>
      </c>
      <c r="C1917" t="s">
        <v>147</v>
      </c>
      <c r="D1917" t="s">
        <v>140</v>
      </c>
      <c r="E1917" t="s">
        <v>33</v>
      </c>
      <c r="F1917" t="s">
        <v>28</v>
      </c>
      <c r="G1917" t="s">
        <v>30</v>
      </c>
      <c r="H1917" s="44">
        <v>4.1890280007133944e+002</v>
      </c>
      <c r="I1917" s="44">
        <v>9.19320454259356e+001</v>
      </c>
      <c r="J1917" s="44">
        <v>1.4079570467746872e+002</v>
      </c>
      <c r="K1917" s="44">
        <v>1.6819491450376762e+002</v>
      </c>
      <c r="L1917" s="44">
        <v>2.1870820989244536e+002</v>
      </c>
      <c r="M1917" s="44">
        <v>2.1526830697695388e+002</v>
      </c>
      <c r="N1917" s="44">
        <v>2.4984775568621632e+002</v>
      </c>
      <c r="O1917" s="44">
        <v>2.8807898303692456e+002</v>
      </c>
      <c r="P1917" s="44">
        <v>3.1712511676482572e+002</v>
      </c>
      <c r="Q1917" s="44">
        <v>3.5642240230803872e+002</v>
      </c>
    </row>
    <row r="1918" spans="1:17" x14ac:dyDescent="0.25">
      <c r="A1918" t="s">
        <v>37</v>
      </c>
      <c r="B1918" t="s">
        <v>45</v>
      </c>
      <c r="C1918" t="s">
        <v>147</v>
      </c>
      <c r="D1918" t="s">
        <v>140</v>
      </c>
      <c r="E1918" t="s">
        <v>33</v>
      </c>
      <c r="F1918" t="s">
        <v>28</v>
      </c>
      <c r="G1918" t="s">
        <v>31</v>
      </c>
      <c r="H1918" s="44">
        <v>6.03e+002</v>
      </c>
      <c r="I1918" s="44">
        <v>5.82e+002</v>
      </c>
      <c r="J1918" s="44">
        <v>5.68e+002</v>
      </c>
      <c r="K1918" s="44">
        <v>5.56e+002</v>
      </c>
      <c r="L1918" s="44">
        <v>5.5e+002</v>
      </c>
      <c r="M1918" s="44">
        <v>5.45e+002</v>
      </c>
      <c r="N1918" s="44">
        <v>5.39e+002</v>
      </c>
      <c r="O1918" s="44">
        <v>5.34e+002</v>
      </c>
      <c r="P1918" s="44">
        <v>5.31e+002</v>
      </c>
      <c r="Q1918" s="44">
        <v>5.27e+002</v>
      </c>
    </row>
    <row r="1919" spans="1:17" x14ac:dyDescent="0.25">
      <c r="A1919" t="s">
        <v>37</v>
      </c>
      <c r="B1919" t="s">
        <v>45</v>
      </c>
      <c r="C1919" t="s">
        <v>148</v>
      </c>
      <c r="D1919" t="s">
        <v>140</v>
      </c>
      <c r="E1919" t="s">
        <v>34</v>
      </c>
      <c r="F1919" t="s">
        <v>28</v>
      </c>
      <c r="G1919" t="s">
        <v>29</v>
      </c>
      <c r="H1919" s="44">
        <v>2.7935565917761764e-002</v>
      </c>
      <c r="I1919" s="44">
        <v>2.7935565917761764e-002</v>
      </c>
      <c r="J1919" s="44">
        <v>2.944952461696844e-002</v>
      </c>
      <c r="K1919" s="44">
        <v>3.0963483316175144e-002</v>
      </c>
      <c r="L1919" s="44">
        <v>1.451523042451402e-001</v>
      </c>
      <c r="M1919" s="44">
        <v>1.481802216435535e-001</v>
      </c>
      <c r="N1919" s="44">
        <v>1.4985768788227462e-001</v>
      </c>
      <c r="O1919" s="44">
        <v>2.3159329013504512e-001</v>
      </c>
      <c r="P1919" s="44">
        <v>2.3159329013504512e-001</v>
      </c>
      <c r="Q1919" s="44">
        <v>2.3485738509053472e-001</v>
      </c>
    </row>
    <row r="1920" spans="1:17" x14ac:dyDescent="0.25">
      <c r="A1920" t="s">
        <v>37</v>
      </c>
      <c r="B1920" t="s">
        <v>45</v>
      </c>
      <c r="C1920" t="s">
        <v>148</v>
      </c>
      <c r="D1920" t="s">
        <v>140</v>
      </c>
      <c r="E1920" t="s">
        <v>34</v>
      </c>
      <c r="F1920" t="s">
        <v>28</v>
      </c>
      <c r="G1920" t="s">
        <v>30</v>
      </c>
      <c r="H1920" s="44">
        <v>1.0516366789507912e+003</v>
      </c>
      <c r="I1920" s="44">
        <v>2.0574167027964448e+003</v>
      </c>
      <c r="J1920" s="44">
        <v>3.0612693296319144e+003</v>
      </c>
      <c r="K1920" s="44">
        <v>3.8524235282612952e+003</v>
      </c>
      <c r="L1920" s="44">
        <v>1.0518529350410948e+003</v>
      </c>
      <c r="M1920" s="44">
        <v>1.2403877252850544e+003</v>
      </c>
      <c r="N1920" s="44">
        <v>1.4449494463751716e+003</v>
      </c>
      <c r="O1920" s="44">
        <v>1.0799961626964414e+003</v>
      </c>
      <c r="P1920" s="44">
        <v>1.2288920325288284e+003</v>
      </c>
      <c r="Q1920" s="44">
        <v>1.3541802640400184e+003</v>
      </c>
    </row>
    <row r="1921" spans="1:17" x14ac:dyDescent="0.25">
      <c r="A1921" t="s">
        <v>37</v>
      </c>
      <c r="B1921" t="s">
        <v>45</v>
      </c>
      <c r="C1921" t="s">
        <v>148</v>
      </c>
      <c r="D1921" t="s">
        <v>140</v>
      </c>
      <c r="E1921" t="s">
        <v>34</v>
      </c>
      <c r="F1921" t="s">
        <v>28</v>
      </c>
      <c r="G1921" t="s">
        <v>31</v>
      </c>
      <c r="H1921" s="44">
        <v>6.21e+002</v>
      </c>
      <c r="I1921" s="44">
        <v>5.99e+002</v>
      </c>
      <c r="J1921" s="44">
        <v>5.85e+002</v>
      </c>
      <c r="K1921" s="44">
        <v>5.72e+002</v>
      </c>
      <c r="L1921" s="44">
        <v>5.62e+002</v>
      </c>
      <c r="M1921" s="44">
        <v>5.56e+002</v>
      </c>
      <c r="N1921" s="44">
        <v>5.51e+002</v>
      </c>
      <c r="O1921" s="44">
        <v>5.45e+002</v>
      </c>
      <c r="P1921" s="44">
        <v>5.41e+002</v>
      </c>
      <c r="Q1921" s="44">
        <v>5.37e+002</v>
      </c>
    </row>
    <row r="1922" spans="1:17" x14ac:dyDescent="0.25">
      <c r="A1922" t="s">
        <v>37</v>
      </c>
      <c r="B1922" t="s">
        <v>45</v>
      </c>
      <c r="C1922" t="s">
        <v>149</v>
      </c>
      <c r="D1922" t="s">
        <v>140</v>
      </c>
      <c r="E1922" t="s">
        <v>35</v>
      </c>
      <c r="F1922" t="s">
        <v>28</v>
      </c>
      <c r="G1922" t="s">
        <v>29</v>
      </c>
      <c r="H1922" s="44">
        <v>8.538512651976368e-002</v>
      </c>
      <c r="I1922" s="44">
        <v>1.9565516704679464e-001</v>
      </c>
      <c r="J1922" s="44">
        <v>2.7480227025869328e-001</v>
      </c>
      <c r="K1922" s="44">
        <v>3.729371488472112e-001</v>
      </c>
      <c r="L1922" s="44">
        <v>4.1920068695745288e-001</v>
      </c>
      <c r="M1922" s="44">
        <v>4.5445514656045696e-001</v>
      </c>
      <c r="N1922" s="44">
        <v>4.9703812786800408e-001</v>
      </c>
      <c r="O1922" s="44">
        <v>5.5031125265308048e-001</v>
      </c>
      <c r="P1922" s="44">
        <v>5.5519538179416408e-001</v>
      </c>
      <c r="Q1922" s="44">
        <v>5.767994886397272e-001</v>
      </c>
    </row>
    <row r="1923" spans="1:17" x14ac:dyDescent="0.25">
      <c r="A1923" t="s">
        <v>37</v>
      </c>
      <c r="B1923" t="s">
        <v>45</v>
      </c>
      <c r="C1923" t="s">
        <v>149</v>
      </c>
      <c r="D1923" t="s">
        <v>140</v>
      </c>
      <c r="E1923" t="s">
        <v>35</v>
      </c>
      <c r="F1923" t="s">
        <v>28</v>
      </c>
      <c r="G1923" t="s">
        <v>30</v>
      </c>
      <c r="H1923" s="44">
        <v>1.9474727645933872e-001</v>
      </c>
      <c r="I1923" s="44">
        <v>8.4988917445165136e-002</v>
      </c>
      <c r="J1923" s="44">
        <v>8.7433347291170944e-002</v>
      </c>
      <c r="K1923" s="44">
        <v>7.0646115761143856e-002</v>
      </c>
      <c r="L1923" s="44">
        <v>7.5543024243804192e-002</v>
      </c>
      <c r="M1923" s="44">
        <v>6.96827572479332e-002</v>
      </c>
      <c r="N1923" s="44">
        <v>1.9050340072330196e-001</v>
      </c>
      <c r="O1923" s="44">
        <v>2.316324020786586e-001</v>
      </c>
      <c r="P1923" s="44">
        <v>3.4197951727769208e-001</v>
      </c>
      <c r="Q1923" s="44">
        <v>3.3687083710031552e-001</v>
      </c>
    </row>
    <row r="1924" spans="1:17" x14ac:dyDescent="0.25">
      <c r="A1924" t="s">
        <v>37</v>
      </c>
      <c r="B1924" t="s">
        <v>45</v>
      </c>
      <c r="C1924" t="s">
        <v>149</v>
      </c>
      <c r="D1924" t="s">
        <v>140</v>
      </c>
      <c r="E1924" t="s">
        <v>35</v>
      </c>
      <c r="F1924" t="s">
        <v>28</v>
      </c>
      <c r="G1924" t="s">
        <v>31</v>
      </c>
      <c r="H1924" s="44">
        <v>7.74e+002</v>
      </c>
      <c r="I1924" s="44">
        <v>7.62e+002</v>
      </c>
      <c r="J1924" s="44">
        <v>7.42e+002</v>
      </c>
      <c r="K1924" s="44">
        <v>7.31e+002</v>
      </c>
      <c r="L1924" s="44">
        <v>7.19e+002</v>
      </c>
      <c r="M1924" s="44">
        <v>7.13e+002</v>
      </c>
      <c r="N1924" s="44">
        <v>7.01e+002</v>
      </c>
      <c r="O1924" s="44">
        <v>6.87e+002</v>
      </c>
      <c r="P1924" s="44">
        <v>6.83e+002</v>
      </c>
      <c r="Q1924" s="44">
        <v>6.76e+002</v>
      </c>
    </row>
    <row r="1925" spans="1:17" x14ac:dyDescent="0.25">
      <c r="A1925" t="s">
        <v>37</v>
      </c>
      <c r="B1925" t="s">
        <v>45</v>
      </c>
      <c r="C1925" t="s">
        <v>150</v>
      </c>
      <c r="D1925" t="s">
        <v>141</v>
      </c>
      <c r="E1925" t="s">
        <v>33</v>
      </c>
      <c r="F1925" t="s">
        <v>28</v>
      </c>
      <c r="G1925" t="s">
        <v>29</v>
      </c>
      <c r="H1925" s="44">
        <v>1.8086220664336752e-001</v>
      </c>
      <c r="I1925" s="44">
        <v>2.2601968328372764e-001</v>
      </c>
      <c r="J1925" s="44">
        <v>2.4921650575046404e-001</v>
      </c>
      <c r="K1925" s="44">
        <v>2.4921650575046404e-001</v>
      </c>
      <c r="L1925" s="44">
        <v>3.2718222074730112e-001</v>
      </c>
      <c r="M1925" s="44">
        <v>3.2718222074730112e-001</v>
      </c>
      <c r="N1925" s="44">
        <v>3.2718222074730112e-001</v>
      </c>
      <c r="O1925" s="44">
        <v>3.6783473508457184e-001</v>
      </c>
      <c r="P1925" s="44">
        <v>4.1510365354102064e-001</v>
      </c>
      <c r="Q1925" s="44">
        <v>4.1510365354102064e-001</v>
      </c>
    </row>
    <row r="1926" spans="1:17" x14ac:dyDescent="0.25">
      <c r="A1926" t="s">
        <v>37</v>
      </c>
      <c r="B1926" t="s">
        <v>45</v>
      </c>
      <c r="C1926" t="s">
        <v>150</v>
      </c>
      <c r="D1926" t="s">
        <v>141</v>
      </c>
      <c r="E1926" t="s">
        <v>33</v>
      </c>
      <c r="F1926" t="s">
        <v>28</v>
      </c>
      <c r="G1926" t="s">
        <v>30</v>
      </c>
      <c r="H1926" s="44">
        <v>5.084984518348624e+001</v>
      </c>
      <c r="I1926" s="44">
        <v>9.086014756084128e+001</v>
      </c>
      <c r="J1926" s="44">
        <v>1.2768980325576748e+002</v>
      </c>
      <c r="K1926" s="44">
        <v>1.7372908136089748e+002</v>
      </c>
      <c r="L1926" s="44">
        <v>1.6902393404587124e+002</v>
      </c>
      <c r="M1926" s="44">
        <v>2.0469738059919104e+002</v>
      </c>
      <c r="N1926" s="44">
        <v>2.3966219745667088e+002</v>
      </c>
      <c r="O1926" s="44">
        <v>2.458794362432758e+002</v>
      </c>
      <c r="P1926" s="44">
        <v>2.47617547567654e+002</v>
      </c>
      <c r="Q1926" s="44">
        <v>2.7662972428748456e+002</v>
      </c>
    </row>
    <row r="1927" spans="1:17" x14ac:dyDescent="0.25">
      <c r="A1927" t="s">
        <v>37</v>
      </c>
      <c r="B1927" t="s">
        <v>45</v>
      </c>
      <c r="C1927" t="s">
        <v>150</v>
      </c>
      <c r="D1927" t="s">
        <v>141</v>
      </c>
      <c r="E1927" t="s">
        <v>33</v>
      </c>
      <c r="F1927" t="s">
        <v>28</v>
      </c>
      <c r="G1927" t="s">
        <v>31</v>
      </c>
      <c r="H1927" s="44">
        <v>6.09e+002</v>
      </c>
      <c r="I1927" s="44">
        <v>5.88e+002</v>
      </c>
      <c r="J1927" s="44">
        <v>5.73e+002</v>
      </c>
      <c r="K1927" s="44">
        <v>5.6e+002</v>
      </c>
      <c r="L1927" s="44">
        <v>5.51e+002</v>
      </c>
      <c r="M1927" s="44">
        <v>5.45e+002</v>
      </c>
      <c r="N1927" s="44">
        <v>5.39e+002</v>
      </c>
      <c r="O1927" s="44">
        <v>5.34e+002</v>
      </c>
      <c r="P1927" s="44">
        <v>5.31e+002</v>
      </c>
      <c r="Q1927" s="44">
        <v>5.28e+002</v>
      </c>
    </row>
    <row r="1928" spans="1:17" x14ac:dyDescent="0.25">
      <c r="A1928" t="s">
        <v>37</v>
      </c>
      <c r="B1928" t="s">
        <v>45</v>
      </c>
      <c r="C1928" t="s">
        <v>151</v>
      </c>
      <c r="D1928" t="s">
        <v>141</v>
      </c>
      <c r="E1928" t="s">
        <v>34</v>
      </c>
      <c r="F1928" t="s">
        <v>28</v>
      </c>
      <c r="G1928" t="s">
        <v>29</v>
      </c>
      <c r="H1928" s="44">
        <v>5.3516451681012688e-002</v>
      </c>
      <c r="I1928" s="44">
        <v>6.3331974840049688e-002</v>
      </c>
      <c r="J1928" s="44">
        <v>7.5607516559705792e-002</v>
      </c>
      <c r="K1928" s="44">
        <v>7.5607516559705792e-002</v>
      </c>
      <c r="L1928" s="44">
        <v>9.205183224735704e-002</v>
      </c>
      <c r="M1928" s="44">
        <v>9.205183224735704e-002</v>
      </c>
      <c r="N1928" s="44">
        <v>9.205183224735704e-002</v>
      </c>
      <c r="O1928" s="44">
        <v>9.205183224735704e-002</v>
      </c>
      <c r="P1928" s="44">
        <v>9.205183224735704e-002</v>
      </c>
      <c r="Q1928" s="44">
        <v>1.1660291568666922e-001</v>
      </c>
    </row>
    <row r="1929" spans="1:17" x14ac:dyDescent="0.25">
      <c r="A1929" t="s">
        <v>37</v>
      </c>
      <c r="B1929" t="s">
        <v>45</v>
      </c>
      <c r="C1929" t="s">
        <v>151</v>
      </c>
      <c r="D1929" t="s">
        <v>141</v>
      </c>
      <c r="E1929" t="s">
        <v>34</v>
      </c>
      <c r="F1929" t="s">
        <v>28</v>
      </c>
      <c r="G1929" t="s">
        <v>30</v>
      </c>
      <c r="H1929" s="44">
        <v>4.282821130378936e+002</v>
      </c>
      <c r="I1929" s="44">
        <v>7.3406590169018448e+002</v>
      </c>
      <c r="J1929" s="44">
        <v>9.4765237368489408e+002</v>
      </c>
      <c r="K1929" s="44">
        <v>1.2788532763995324e+003</v>
      </c>
      <c r="L1929" s="44">
        <v>1.3298957566543982e+003</v>
      </c>
      <c r="M1929" s="44">
        <v>1.5717659492185412e+003</v>
      </c>
      <c r="N1929" s="44">
        <v>1.844196164719688e+003</v>
      </c>
      <c r="O1929" s="44">
        <v>2.1242459593534964e+003</v>
      </c>
      <c r="P1929" s="44">
        <v>2.4242122472929e+003</v>
      </c>
      <c r="Q1929" s="44">
        <v>2.1240822840779888e+003</v>
      </c>
    </row>
    <row r="1930" spans="1:17" x14ac:dyDescent="0.25">
      <c r="A1930" t="s">
        <v>37</v>
      </c>
      <c r="B1930" t="s">
        <v>45</v>
      </c>
      <c r="C1930" t="s">
        <v>151</v>
      </c>
      <c r="D1930" t="s">
        <v>141</v>
      </c>
      <c r="E1930" t="s">
        <v>34</v>
      </c>
      <c r="F1930" t="s">
        <v>28</v>
      </c>
      <c r="G1930" t="s">
        <v>31</v>
      </c>
      <c r="H1930" s="44">
        <v>6.18e+002</v>
      </c>
      <c r="I1930" s="44">
        <v>5.93e+002</v>
      </c>
      <c r="J1930" s="44">
        <v>5.82e+002</v>
      </c>
      <c r="K1930" s="44">
        <v>5.71e+002</v>
      </c>
      <c r="L1930" s="44">
        <v>5.61e+002</v>
      </c>
      <c r="M1930" s="44">
        <v>5.58e+002</v>
      </c>
      <c r="N1930" s="44">
        <v>5.52e+002</v>
      </c>
      <c r="O1930" s="44">
        <v>5.47e+002</v>
      </c>
      <c r="P1930" s="44">
        <v>5.43e+002</v>
      </c>
      <c r="Q1930" s="44">
        <v>5.4e+002</v>
      </c>
    </row>
    <row r="1931" spans="1:17" x14ac:dyDescent="0.25">
      <c r="A1931" t="s">
        <v>37</v>
      </c>
      <c r="B1931" t="s">
        <v>45</v>
      </c>
      <c r="C1931" t="s">
        <v>152</v>
      </c>
      <c r="D1931" t="s">
        <v>141</v>
      </c>
      <c r="E1931" t="s">
        <v>35</v>
      </c>
      <c r="F1931" t="s">
        <v>28</v>
      </c>
      <c r="G1931" t="s">
        <v>29</v>
      </c>
      <c r="H1931" s="44">
        <v>1.0715779126622536e-001</v>
      </c>
      <c r="I1931" s="44">
        <v>1.61887269130612e-001</v>
      </c>
      <c r="J1931" s="44">
        <v>2.261173436740238e-001</v>
      </c>
      <c r="K1931" s="44">
        <v>3.2850723158682872e-001</v>
      </c>
      <c r="L1931" s="44">
        <v>3.9543712958541504e-001</v>
      </c>
      <c r="M1931" s="44">
        <v>4.0911375196019472e-001</v>
      </c>
      <c r="N1931" s="44">
        <v>4.3267740834407808e-001</v>
      </c>
      <c r="O1931" s="44">
        <v>4.3506063254087496e-001</v>
      </c>
      <c r="P1931" s="44">
        <v>4.4741004056137008e-001</v>
      </c>
      <c r="Q1931" s="44">
        <v>5.1225148922413088e-001</v>
      </c>
    </row>
    <row r="1932" spans="1:17" x14ac:dyDescent="0.25">
      <c r="A1932" t="s">
        <v>37</v>
      </c>
      <c r="B1932" t="s">
        <v>45</v>
      </c>
      <c r="C1932" t="s">
        <v>152</v>
      </c>
      <c r="D1932" t="s">
        <v>141</v>
      </c>
      <c r="E1932" t="s">
        <v>35</v>
      </c>
      <c r="F1932" t="s">
        <v>28</v>
      </c>
      <c r="G1932" t="s">
        <v>30</v>
      </c>
      <c r="H1932" s="44">
        <v>0.e+000</v>
      </c>
      <c r="I1932" s="44">
        <v>3.2639679038842124e-001</v>
      </c>
      <c r="J1932" s="44">
        <v>2.6403468471424876e-001</v>
      </c>
      <c r="K1932" s="44">
        <v>2.0521346913249984e-001</v>
      </c>
      <c r="L1932" s="44">
        <v>2.4268246735662224e-001</v>
      </c>
      <c r="M1932" s="44">
        <v>4.6391351477458312e-001</v>
      </c>
      <c r="N1932" s="44">
        <v>4.974897522034024e-001</v>
      </c>
      <c r="O1932" s="44">
        <v>5.3268855825215136e-001</v>
      </c>
      <c r="P1932" s="44">
        <v>5.1798529333335048e-001</v>
      </c>
      <c r="Q1932" s="44">
        <v>4.886685302974444e-001</v>
      </c>
    </row>
    <row r="1933" spans="1:17" x14ac:dyDescent="0.25">
      <c r="A1933" t="s">
        <v>37</v>
      </c>
      <c r="B1933" t="s">
        <v>45</v>
      </c>
      <c r="C1933" t="s">
        <v>152</v>
      </c>
      <c r="D1933" t="s">
        <v>141</v>
      </c>
      <c r="E1933" t="s">
        <v>35</v>
      </c>
      <c r="F1933" t="s">
        <v>28</v>
      </c>
      <c r="G1933" t="s">
        <v>31</v>
      </c>
      <c r="H1933" s="44">
        <v>7.66e+002</v>
      </c>
      <c r="I1933" s="44">
        <v>7.39e+002</v>
      </c>
      <c r="J1933" s="44">
        <v>7.33e+002</v>
      </c>
      <c r="K1933" s="44">
        <v>7.03e+002</v>
      </c>
      <c r="L1933" s="44">
        <v>6.93e+002</v>
      </c>
      <c r="M1933" s="44">
        <v>6.91e+002</v>
      </c>
      <c r="N1933" s="44">
        <v>6.8e+002</v>
      </c>
      <c r="O1933" s="44">
        <v>6.73e+002</v>
      </c>
      <c r="P1933" s="44">
        <v>6.73e+002</v>
      </c>
      <c r="Q1933" s="44">
        <v>6.62e+002</v>
      </c>
    </row>
    <row r="1934" spans="1:17" x14ac:dyDescent="0.25">
      <c r="A1934" t="s">
        <v>37</v>
      </c>
      <c r="B1934" t="s">
        <v>45</v>
      </c>
      <c r="C1934" t="s">
        <v>153</v>
      </c>
      <c r="D1934" t="s">
        <v>142</v>
      </c>
      <c r="E1934" t="s">
        <v>33</v>
      </c>
      <c r="F1934" t="s">
        <v>28</v>
      </c>
      <c r="G1934" t="s">
        <v>29</v>
      </c>
      <c r="H1934" s="44">
        <v>3.9198094544349264e-001</v>
      </c>
      <c r="I1934" s="44">
        <v>4.8133193236575744e-001</v>
      </c>
      <c r="J1934" s="44">
        <v>5.54688830602582e-001</v>
      </c>
      <c r="K1934" s="44">
        <v>5.7565093897144176e-001</v>
      </c>
      <c r="L1934" s="44">
        <v>5.7565093897144176e-001</v>
      </c>
      <c r="M1934" s="44">
        <v>5.7565093897144176e-001</v>
      </c>
      <c r="N1934" s="44">
        <v>6.3922901365419344e-001</v>
      </c>
      <c r="O1934" s="44">
        <v>6.3922901365419344e-001</v>
      </c>
      <c r="P1934" s="44">
        <v>6.3922901365419344e-001</v>
      </c>
      <c r="Q1934" s="44">
        <v>6.3922901365419344e-001</v>
      </c>
    </row>
    <row r="1935" spans="1:17" x14ac:dyDescent="0.25">
      <c r="A1935" t="s">
        <v>37</v>
      </c>
      <c r="B1935" t="s">
        <v>45</v>
      </c>
      <c r="C1935" t="s">
        <v>153</v>
      </c>
      <c r="D1935" t="s">
        <v>142</v>
      </c>
      <c r="E1935" t="s">
        <v>33</v>
      </c>
      <c r="F1935" t="s">
        <v>28</v>
      </c>
      <c r="G1935" t="s">
        <v>30</v>
      </c>
      <c r="H1935" s="44">
        <v>6.9001303510789056e+001</v>
      </c>
      <c r="I1935" s="44">
        <v>1.1559899507882584e+002</v>
      </c>
      <c r="J1935" s="44">
        <v>1.554024148290913e+002</v>
      </c>
      <c r="K1935" s="44">
        <v>2.0433109990350124e+002</v>
      </c>
      <c r="L1935" s="44">
        <v>2.578203393842288e+002</v>
      </c>
      <c r="M1935" s="44">
        <v>3.1412348651748808e+002</v>
      </c>
      <c r="N1935" s="44">
        <v>3.3225841955106664e+002</v>
      </c>
      <c r="O1935" s="44">
        <v>3.8215902047910272e+002</v>
      </c>
      <c r="P1935" s="44">
        <v>4.3342099394972848e+002</v>
      </c>
      <c r="Q1935" s="44">
        <v>4.8130114446867456e+002</v>
      </c>
    </row>
    <row r="1936" spans="1:17" x14ac:dyDescent="0.25">
      <c r="A1936" t="s">
        <v>37</v>
      </c>
      <c r="B1936" t="s">
        <v>45</v>
      </c>
      <c r="C1936" t="s">
        <v>153</v>
      </c>
      <c r="D1936" t="s">
        <v>142</v>
      </c>
      <c r="E1936" t="s">
        <v>33</v>
      </c>
      <c r="F1936" t="s">
        <v>28</v>
      </c>
      <c r="G1936" t="s">
        <v>31</v>
      </c>
      <c r="H1936" s="44">
        <v>6.01e+002</v>
      </c>
      <c r="I1936" s="44">
        <v>5.78e+002</v>
      </c>
      <c r="J1936" s="44">
        <v>5.65e+002</v>
      </c>
      <c r="K1936" s="44">
        <v>5.56e+002</v>
      </c>
      <c r="L1936" s="44">
        <v>5.48e+002</v>
      </c>
      <c r="M1936" s="44">
        <v>5.42e+002</v>
      </c>
      <c r="N1936" s="44">
        <v>5.38e+002</v>
      </c>
      <c r="O1936" s="44">
        <v>5.35e+002</v>
      </c>
      <c r="P1936" s="44">
        <v>5.31e+002</v>
      </c>
      <c r="Q1936" s="44">
        <v>5.29e+002</v>
      </c>
    </row>
    <row r="1937" spans="1:17" x14ac:dyDescent="0.25">
      <c r="A1937" t="s">
        <v>37</v>
      </c>
      <c r="B1937" t="s">
        <v>45</v>
      </c>
      <c r="C1937" t="s">
        <v>154</v>
      </c>
      <c r="D1937" t="s">
        <v>142</v>
      </c>
      <c r="E1937" t="s">
        <v>34</v>
      </c>
      <c r="F1937" t="s">
        <v>28</v>
      </c>
      <c r="G1937" t="s">
        <v>29</v>
      </c>
      <c r="H1937" s="44">
        <v>4.3650501919382176e-001</v>
      </c>
      <c r="I1937" s="44">
        <v>4.3650501919382176e-001</v>
      </c>
      <c r="J1937" s="44">
        <v>4.3650501919382176e-001</v>
      </c>
      <c r="K1937" s="44">
        <v>4.3650501919382176e-001</v>
      </c>
      <c r="L1937" s="44">
        <v>4.3650501919382176e-001</v>
      </c>
      <c r="M1937" s="44">
        <v>4.3650501919382176e-001</v>
      </c>
      <c r="N1937" s="44">
        <v>4.3650501919382176e-001</v>
      </c>
      <c r="O1937" s="44">
        <v>4.3650501919382176e-001</v>
      </c>
      <c r="P1937" s="44">
        <v>4.3650501919382176e-001</v>
      </c>
      <c r="Q1937" s="44">
        <v>4.52739240659828e-001</v>
      </c>
    </row>
    <row r="1938" spans="1:17" x14ac:dyDescent="0.25">
      <c r="A1938" t="s">
        <v>37</v>
      </c>
      <c r="B1938" t="s">
        <v>45</v>
      </c>
      <c r="C1938" t="s">
        <v>154</v>
      </c>
      <c r="D1938" t="s">
        <v>142</v>
      </c>
      <c r="E1938" t="s">
        <v>34</v>
      </c>
      <c r="F1938" t="s">
        <v>28</v>
      </c>
      <c r="G1938" t="s">
        <v>30</v>
      </c>
      <c r="H1938" s="44">
        <v>1.4687173143035732e+002</v>
      </c>
      <c r="I1938" s="44">
        <v>3.243129319026288e+002</v>
      </c>
      <c r="J1938" s="44">
        <v>4.9040472965933952e+002</v>
      </c>
      <c r="K1938" s="44">
        <v>6.8490612737437936e+002</v>
      </c>
      <c r="L1938" s="44">
        <v>8.6190544153904896e+002</v>
      </c>
      <c r="M1938" s="44">
        <v>1.0423917161509882e+003</v>
      </c>
      <c r="N1938" s="44">
        <v>1.2305613779213112e+003</v>
      </c>
      <c r="O1938" s="44">
        <v>1.4187795256450322e+003</v>
      </c>
      <c r="P1938" s="44">
        <v>1.6019238635969024e+003</v>
      </c>
      <c r="Q1938" s="44">
        <v>1.7456159434846662e+003</v>
      </c>
    </row>
    <row r="1939" spans="1:17" x14ac:dyDescent="0.25">
      <c r="A1939" t="s">
        <v>37</v>
      </c>
      <c r="B1939" t="s">
        <v>45</v>
      </c>
      <c r="C1939" t="s">
        <v>154</v>
      </c>
      <c r="D1939" t="s">
        <v>142</v>
      </c>
      <c r="E1939" t="s">
        <v>34</v>
      </c>
      <c r="F1939" t="s">
        <v>28</v>
      </c>
      <c r="G1939" t="s">
        <v>31</v>
      </c>
      <c r="H1939" s="44">
        <v>6.11e+002</v>
      </c>
      <c r="I1939" s="44">
        <v>5.91e+002</v>
      </c>
      <c r="J1939" s="44">
        <v>5.78e+002</v>
      </c>
      <c r="K1939" s="44">
        <v>5.68e+002</v>
      </c>
      <c r="L1939" s="44">
        <v>5.62e+002</v>
      </c>
      <c r="M1939" s="44">
        <v>5.55e+002</v>
      </c>
      <c r="N1939" s="44">
        <v>5.5e+002</v>
      </c>
      <c r="O1939" s="44">
        <v>5.45e+002</v>
      </c>
      <c r="P1939" s="44">
        <v>5.41e+002</v>
      </c>
      <c r="Q1939" s="44">
        <v>5.39e+002</v>
      </c>
    </row>
    <row r="1940" spans="1:17" x14ac:dyDescent="0.25">
      <c r="A1940" t="s">
        <v>37</v>
      </c>
      <c r="B1940" t="s">
        <v>45</v>
      </c>
      <c r="C1940" t="s">
        <v>155</v>
      </c>
      <c r="D1940" t="s">
        <v>142</v>
      </c>
      <c r="E1940" t="s">
        <v>35</v>
      </c>
      <c r="F1940" t="s">
        <v>28</v>
      </c>
      <c r="G1940" t="s">
        <v>29</v>
      </c>
      <c r="H1940" s="44">
        <v>1.1085296073428478e-001</v>
      </c>
      <c r="I1940" s="44">
        <v>2.030897867370436e-001</v>
      </c>
      <c r="J1940" s="44">
        <v>2.7866827849665744e-001</v>
      </c>
      <c r="K1940" s="44">
        <v>2.85783424492731e-001</v>
      </c>
      <c r="L1940" s="44">
        <v>3.6957068458461152e-001</v>
      </c>
      <c r="M1940" s="44">
        <v>4.12139841609584e-001</v>
      </c>
      <c r="N1940" s="44">
        <v>4.9772753885996336e-001</v>
      </c>
      <c r="O1940" s="44">
        <v>5.0664417814426648e-001</v>
      </c>
      <c r="P1940" s="44">
        <v>5.157995027477196e-001</v>
      </c>
      <c r="Q1940" s="44">
        <v>5.6235502144141368e-001</v>
      </c>
    </row>
    <row r="1941" spans="1:17" x14ac:dyDescent="0.25">
      <c r="A1941" t="s">
        <v>37</v>
      </c>
      <c r="B1941" t="s">
        <v>45</v>
      </c>
      <c r="C1941" t="s">
        <v>155</v>
      </c>
      <c r="D1941" t="s">
        <v>142</v>
      </c>
      <c r="E1941" t="s">
        <v>35</v>
      </c>
      <c r="F1941" t="s">
        <v>28</v>
      </c>
      <c r="G1941" t="s">
        <v>30</v>
      </c>
      <c r="H1941" s="44">
        <v>0.e+000</v>
      </c>
      <c r="I1941" s="44">
        <v>0.e+000</v>
      </c>
      <c r="J1941" s="44">
        <v>0.e+000</v>
      </c>
      <c r="K1941" s="44">
        <v>7.5791311738945648e-002</v>
      </c>
      <c r="L1941" s="44">
        <v>1.1374513562384398e-001</v>
      </c>
      <c r="M1941" s="44">
        <v>1.9438109246712244e-001</v>
      </c>
      <c r="N1941" s="44">
        <v>1.7758421303909604e-001</v>
      </c>
      <c r="O1941" s="44">
        <v>2.277010804790942e-001</v>
      </c>
      <c r="P1941" s="44">
        <v>3.944473280895356e-001</v>
      </c>
      <c r="Q1941" s="44">
        <v>4.214518156263924e-001</v>
      </c>
    </row>
    <row r="1942" spans="1:17" x14ac:dyDescent="0.25">
      <c r="A1942" t="s">
        <v>37</v>
      </c>
      <c r="B1942" t="s">
        <v>45</v>
      </c>
      <c r="C1942" t="s">
        <v>155</v>
      </c>
      <c r="D1942" t="s">
        <v>142</v>
      </c>
      <c r="E1942" t="s">
        <v>35</v>
      </c>
      <c r="F1942" t="s">
        <v>28</v>
      </c>
      <c r="G1942" t="s">
        <v>31</v>
      </c>
      <c r="H1942" s="44">
        <v>7.72e+002</v>
      </c>
      <c r="I1942" s="44">
        <v>7.44e+002</v>
      </c>
      <c r="J1942" s="44">
        <v>7.31e+002</v>
      </c>
      <c r="K1942" s="44">
        <v>7.18e+002</v>
      </c>
      <c r="L1942" s="44">
        <v>7.02e+002</v>
      </c>
      <c r="M1942" s="44">
        <v>6.79e+002</v>
      </c>
      <c r="N1942" s="44">
        <v>6.7e+002</v>
      </c>
      <c r="O1942" s="44">
        <v>6.64e+002</v>
      </c>
      <c r="P1942" s="44">
        <v>6.53e+002</v>
      </c>
      <c r="Q1942" s="44">
        <v>6.49e+002</v>
      </c>
    </row>
    <row r="1943" spans="1:17" x14ac:dyDescent="0.25">
      <c r="A1943" t="s">
        <v>37</v>
      </c>
      <c r="B1943" t="s">
        <v>45</v>
      </c>
      <c r="C1943" t="s">
        <v>156</v>
      </c>
      <c r="D1943" t="s">
        <v>143</v>
      </c>
      <c r="E1943" t="s">
        <v>33</v>
      </c>
      <c r="F1943" t="s">
        <v>28</v>
      </c>
      <c r="G1943" t="s">
        <v>29</v>
      </c>
      <c r="H1943" s="44">
        <v>4.974953036944272e-002</v>
      </c>
      <c r="I1943" s="44">
        <v>6.4036735545815088e-001</v>
      </c>
      <c r="J1943" s="44">
        <v>6.4558025464412416e-001</v>
      </c>
      <c r="K1943" s="44">
        <v>6.885566687539136e-001</v>
      </c>
      <c r="L1943" s="44">
        <v>6.9376956793988712e-001</v>
      </c>
      <c r="M1943" s="44">
        <v>6.9376956793988712e-001</v>
      </c>
      <c r="N1943" s="44">
        <v>6.9376956793988712e-001</v>
      </c>
      <c r="O1943" s="44">
        <v>7.0002609058651624e-001</v>
      </c>
      <c r="P1943" s="44">
        <v>7.1241911918179944e-001</v>
      </c>
      <c r="Q1943" s="44">
        <v>7.1241911918179944e-001</v>
      </c>
    </row>
    <row r="1944" spans="1:17" x14ac:dyDescent="0.25">
      <c r="A1944" t="s">
        <v>37</v>
      </c>
      <c r="B1944" t="s">
        <v>45</v>
      </c>
      <c r="C1944" t="s">
        <v>156</v>
      </c>
      <c r="D1944" t="s">
        <v>143</v>
      </c>
      <c r="E1944" t="s">
        <v>33</v>
      </c>
      <c r="F1944" t="s">
        <v>28</v>
      </c>
      <c r="G1944" t="s">
        <v>30</v>
      </c>
      <c r="H1944" s="44">
        <v>2.308684445143696e+002</v>
      </c>
      <c r="I1944" s="44">
        <v>4.2269552640156448e+001</v>
      </c>
      <c r="J1944" s="44">
        <v>6.698574188281508e+001</v>
      </c>
      <c r="K1944" s="44">
        <v>8.5313894888408944e+001</v>
      </c>
      <c r="L1944" s="44">
        <v>1.097840644132557e+002</v>
      </c>
      <c r="M1944" s="44">
        <v>1.297439678385005e+002</v>
      </c>
      <c r="N1944" s="44">
        <v>1.541988112429863e+002</v>
      </c>
      <c r="O1944" s="44">
        <v>1.775787310011703e+002</v>
      </c>
      <c r="P1944" s="44">
        <v>1.9902606791280912e+002</v>
      </c>
      <c r="Q1944" s="44">
        <v>2.2360130156451424e+002</v>
      </c>
    </row>
    <row r="1945" spans="1:17" x14ac:dyDescent="0.25">
      <c r="A1945" t="s">
        <v>37</v>
      </c>
      <c r="B1945" t="s">
        <v>45</v>
      </c>
      <c r="C1945" t="s">
        <v>156</v>
      </c>
      <c r="D1945" t="s">
        <v>143</v>
      </c>
      <c r="E1945" t="s">
        <v>33</v>
      </c>
      <c r="F1945" t="s">
        <v>28</v>
      </c>
      <c r="G1945" t="s">
        <v>31</v>
      </c>
      <c r="H1945" s="44">
        <v>6.07e+002</v>
      </c>
      <c r="I1945" s="44">
        <v>5.8e+002</v>
      </c>
      <c r="J1945" s="44">
        <v>5.68e+002</v>
      </c>
      <c r="K1945" s="44">
        <v>5.56e+002</v>
      </c>
      <c r="L1945" s="44">
        <v>5.48e+002</v>
      </c>
      <c r="M1945" s="44">
        <v>5.43e+002</v>
      </c>
      <c r="N1945" s="44">
        <v>5.38e+002</v>
      </c>
      <c r="O1945" s="44">
        <v>5.33e+002</v>
      </c>
      <c r="P1945" s="44">
        <v>5.3e+002</v>
      </c>
      <c r="Q1945" s="44">
        <v>5.26e+002</v>
      </c>
    </row>
    <row r="1946" spans="1:17" x14ac:dyDescent="0.25">
      <c r="A1946" t="s">
        <v>37</v>
      </c>
      <c r="B1946" t="s">
        <v>45</v>
      </c>
      <c r="C1946" t="s">
        <v>157</v>
      </c>
      <c r="D1946" t="s">
        <v>143</v>
      </c>
      <c r="E1946" t="s">
        <v>34</v>
      </c>
      <c r="F1946" t="s">
        <v>28</v>
      </c>
      <c r="G1946" t="s">
        <v>29</v>
      </c>
      <c r="H1946" s="44">
        <v>0.e+000</v>
      </c>
      <c r="I1946" s="44">
        <v>0.e+000</v>
      </c>
      <c r="J1946" s="44">
        <v>0.e+000</v>
      </c>
      <c r="K1946" s="44">
        <v>0.e+000</v>
      </c>
      <c r="L1946" s="44">
        <v>8.7430817357824688e-003</v>
      </c>
      <c r="M1946" s="44">
        <v>7.5586214272345648e-002</v>
      </c>
      <c r="N1946" s="44">
        <v>7.5586214272345648e-002</v>
      </c>
      <c r="O1946" s="44">
        <v>7.5586214272345648e-002</v>
      </c>
      <c r="P1946" s="44">
        <v>8.7270393839736928e-002</v>
      </c>
      <c r="Q1946" s="44">
        <v>8.7270393839736928e-002</v>
      </c>
    </row>
    <row r="1947" spans="1:17" x14ac:dyDescent="0.25">
      <c r="A1947" t="s">
        <v>37</v>
      </c>
      <c r="B1947" t="s">
        <v>45</v>
      </c>
      <c r="C1947" t="s">
        <v>157</v>
      </c>
      <c r="D1947" t="s">
        <v>143</v>
      </c>
      <c r="E1947" t="s">
        <v>34</v>
      </c>
      <c r="F1947" t="s">
        <v>28</v>
      </c>
      <c r="G1947" t="s">
        <v>30</v>
      </c>
      <c r="L1947" s="44">
        <v>2.9300709480122324e+004</v>
      </c>
      <c r="M1947" s="44">
        <v>4.0779386864756512e+003</v>
      </c>
      <c r="N1947" s="44">
        <v>4.7461927838698256e+003</v>
      </c>
      <c r="O1947" s="44">
        <v>5.4300365522933608e+003</v>
      </c>
      <c r="P1947" s="44">
        <v>5.3021852787990192e+003</v>
      </c>
      <c r="Q1947" s="44">
        <v>5.8935622702205872e+003</v>
      </c>
    </row>
    <row r="1948" spans="1:17" x14ac:dyDescent="0.25">
      <c r="A1948" t="s">
        <v>37</v>
      </c>
      <c r="B1948" t="s">
        <v>45</v>
      </c>
      <c r="C1948" t="s">
        <v>157</v>
      </c>
      <c r="D1948" t="s">
        <v>143</v>
      </c>
      <c r="E1948" t="s">
        <v>34</v>
      </c>
      <c r="F1948" t="s">
        <v>28</v>
      </c>
      <c r="G1948" t="s">
        <v>31</v>
      </c>
      <c r="H1948" s="44">
        <v>6.2e+002</v>
      </c>
      <c r="I1948" s="44">
        <v>5.93e+002</v>
      </c>
      <c r="J1948" s="44">
        <v>5.77e+002</v>
      </c>
      <c r="K1948" s="44">
        <v>5.65e+002</v>
      </c>
      <c r="L1948" s="44">
        <v>5.59e+002</v>
      </c>
      <c r="M1948" s="44">
        <v>5.52e+002</v>
      </c>
      <c r="N1948" s="44">
        <v>5.48e+002</v>
      </c>
      <c r="O1948" s="44">
        <v>5.44e+002</v>
      </c>
      <c r="P1948" s="44">
        <v>5.4e+002</v>
      </c>
      <c r="Q1948" s="44">
        <v>5.36e+002</v>
      </c>
    </row>
    <row r="1949" spans="1:17" x14ac:dyDescent="0.25">
      <c r="A1949" t="s">
        <v>37</v>
      </c>
      <c r="B1949" t="s">
        <v>45</v>
      </c>
      <c r="C1949" t="s">
        <v>158</v>
      </c>
      <c r="D1949" t="s">
        <v>143</v>
      </c>
      <c r="E1949" t="s">
        <v>35</v>
      </c>
      <c r="F1949" t="s">
        <v>28</v>
      </c>
      <c r="G1949" t="s">
        <v>29</v>
      </c>
      <c r="H1949" s="44">
        <v>7.8310017998159856e-002</v>
      </c>
      <c r="I1949" s="44">
        <v>1.838249938600982e-001</v>
      </c>
      <c r="J1949" s="44">
        <v>2.5500264535071976e-001</v>
      </c>
      <c r="K1949" s="44">
        <v>3.1504660826937864e-001</v>
      </c>
      <c r="L1949" s="44">
        <v>4.5180925493971888e-001</v>
      </c>
      <c r="M1949" s="44">
        <v>4.659450805640644e-001</v>
      </c>
      <c r="N1949" s="44">
        <v>5.1694017230824864e-001</v>
      </c>
      <c r="O1949" s="44">
        <v>5.2776350564565512e-001</v>
      </c>
      <c r="P1949" s="44">
        <v>5.5572296885328624e-001</v>
      </c>
      <c r="Q1949" s="44">
        <v>5.6896194116202392e-001</v>
      </c>
    </row>
    <row r="1950" spans="1:17" x14ac:dyDescent="0.25">
      <c r="A1950" t="s">
        <v>37</v>
      </c>
      <c r="B1950" t="s">
        <v>45</v>
      </c>
      <c r="C1950" t="s">
        <v>158</v>
      </c>
      <c r="D1950" t="s">
        <v>143</v>
      </c>
      <c r="E1950" t="s">
        <v>35</v>
      </c>
      <c r="F1950" t="s">
        <v>28</v>
      </c>
      <c r="G1950" t="s">
        <v>30</v>
      </c>
      <c r="H1950" s="44">
        <v>0.e+000</v>
      </c>
      <c r="I1950" s="44">
        <v>6.5866044514458736e-002</v>
      </c>
      <c r="J1950" s="44">
        <v>1.0617469699111398e-001</v>
      </c>
      <c r="K1950" s="44">
        <v>1.9453380882293056e-001</v>
      </c>
      <c r="L1950" s="44">
        <v>1.5762164625354996e-001</v>
      </c>
      <c r="M1950" s="44">
        <v>2.2548996148095896e-001</v>
      </c>
      <c r="N1950" s="44">
        <v>2.5550636843969752e-001</v>
      </c>
      <c r="O1950" s="44">
        <v>4.4417376054314256e-001</v>
      </c>
      <c r="P1950" s="44">
        <v>5.5077621165835952e-001</v>
      </c>
      <c r="Q1950" s="44">
        <v>7.293167990314576e-001</v>
      </c>
    </row>
    <row r="1951" spans="1:17" x14ac:dyDescent="0.25">
      <c r="A1951" t="s">
        <v>37</v>
      </c>
      <c r="B1951" t="s">
        <v>45</v>
      </c>
      <c r="C1951" t="s">
        <v>158</v>
      </c>
      <c r="D1951" t="s">
        <v>143</v>
      </c>
      <c r="E1951" t="s">
        <v>35</v>
      </c>
      <c r="F1951" t="s">
        <v>28</v>
      </c>
      <c r="G1951" t="s">
        <v>31</v>
      </c>
      <c r="H1951" s="44">
        <v>7.6e+002</v>
      </c>
      <c r="I1951" s="44">
        <v>7.52e+002</v>
      </c>
      <c r="J1951" s="44">
        <v>7.26e+002</v>
      </c>
      <c r="K1951" s="44">
        <v>7.09e+002</v>
      </c>
      <c r="L1951" s="44">
        <v>6.98e+002</v>
      </c>
      <c r="M1951" s="44">
        <v>6.89e+002</v>
      </c>
      <c r="N1951" s="44">
        <v>6.75e+002</v>
      </c>
      <c r="O1951" s="44">
        <v>6.69e+002</v>
      </c>
      <c r="P1951" s="44">
        <v>6.54e+002</v>
      </c>
      <c r="Q1951" s="44">
        <v>6.47e+002</v>
      </c>
    </row>
    <row r="1952" spans="1:17" x14ac:dyDescent="0.25">
      <c r="A1952" t="s">
        <v>37</v>
      </c>
      <c r="B1952" t="s">
        <v>45</v>
      </c>
      <c r="C1952" t="s">
        <v>173</v>
      </c>
      <c r="D1952" t="s">
        <v>165</v>
      </c>
      <c r="E1952" t="s">
        <v>33</v>
      </c>
      <c r="F1952" t="s">
        <v>28</v>
      </c>
      <c r="G1952" t="s">
        <v>29</v>
      </c>
      <c r="H1952" s="44">
        <v>3.1108505057507756e-001</v>
      </c>
      <c r="I1952" s="44">
        <v>3.1963967349459924e-001</v>
      </c>
      <c r="J1952" s="44">
        <v>5.1826199261594152e-001</v>
      </c>
      <c r="K1952" s="44">
        <v>6.549718211455336e-001</v>
      </c>
      <c r="L1952" s="44">
        <v>6.56390752541172e-001</v>
      </c>
      <c r="M1952" s="44">
        <v>6.56390752541172e-001</v>
      </c>
      <c r="N1952" s="44">
        <v>6.56390752541172e-001</v>
      </c>
      <c r="O1952" s="44">
        <v>6.56390752541172e-001</v>
      </c>
      <c r="P1952" s="44">
        <v>6.56390752541172e-001</v>
      </c>
      <c r="Q1952" s="44">
        <v>6.56390752541172e-001</v>
      </c>
    </row>
    <row r="1953" spans="1:17" x14ac:dyDescent="0.25">
      <c r="A1953" t="s">
        <v>37</v>
      </c>
      <c r="B1953" t="s">
        <v>45</v>
      </c>
      <c r="C1953" t="s">
        <v>173</v>
      </c>
      <c r="D1953" t="s">
        <v>165</v>
      </c>
      <c r="E1953" t="s">
        <v>33</v>
      </c>
      <c r="F1953" t="s">
        <v>28</v>
      </c>
      <c r="G1953" t="s">
        <v>30</v>
      </c>
      <c r="H1953" s="44">
        <v>1.9021273604554296e+001</v>
      </c>
      <c r="I1953" s="44">
        <v>4.0921059655002328e+001</v>
      </c>
      <c r="J1953" s="44">
        <v>3.8566033804507264e+001</v>
      </c>
      <c r="K1953" s="44">
        <v>4.0975327927773472e+001</v>
      </c>
      <c r="L1953" s="44">
        <v>5.2317753557621112e+001</v>
      </c>
      <c r="M1953" s="44">
        <v>6.3302248910092952e+001</v>
      </c>
      <c r="N1953" s="44">
        <v>7.5751339146170944e+001</v>
      </c>
      <c r="O1953" s="44">
        <v>8.5930950069918608e+001</v>
      </c>
      <c r="P1953" s="44">
        <v>9.7172410956650496e+001</v>
      </c>
      <c r="Q1953" s="44">
        <v>1.0859134079131362e+002</v>
      </c>
    </row>
    <row r="1954" spans="1:17" x14ac:dyDescent="0.25">
      <c r="A1954" t="s">
        <v>37</v>
      </c>
      <c r="B1954" t="s">
        <v>45</v>
      </c>
      <c r="C1954" t="s">
        <v>173</v>
      </c>
      <c r="D1954" t="s">
        <v>165</v>
      </c>
      <c r="E1954" t="s">
        <v>33</v>
      </c>
      <c r="F1954" t="s">
        <v>28</v>
      </c>
      <c r="G1954" t="s">
        <v>31</v>
      </c>
      <c r="H1954" s="44">
        <v>6.01e+002</v>
      </c>
      <c r="I1954" s="44">
        <v>5.83e+002</v>
      </c>
      <c r="J1954" s="44">
        <v>5.69e+002</v>
      </c>
      <c r="K1954" s="44">
        <v>5.58e+002</v>
      </c>
      <c r="L1954" s="44">
        <v>5.51e+002</v>
      </c>
      <c r="M1954" s="44">
        <v>5.44e+002</v>
      </c>
      <c r="N1954" s="44">
        <v>5.4e+002</v>
      </c>
      <c r="O1954" s="44">
        <v>5.36e+002</v>
      </c>
      <c r="P1954" s="44">
        <v>5.32e+002</v>
      </c>
      <c r="Q1954" s="44">
        <v>5.28e+002</v>
      </c>
    </row>
    <row r="1955" spans="1:17" x14ac:dyDescent="0.25">
      <c r="A1955" t="s">
        <v>37</v>
      </c>
      <c r="B1955" t="s">
        <v>45</v>
      </c>
      <c r="C1955" t="s">
        <v>174</v>
      </c>
      <c r="D1955" t="s">
        <v>165</v>
      </c>
      <c r="E1955" t="s">
        <v>34</v>
      </c>
      <c r="F1955" t="s">
        <v>28</v>
      </c>
      <c r="G1955" t="s">
        <v>29</v>
      </c>
      <c r="H1955" s="44">
        <v>0.e+000</v>
      </c>
      <c r="I1955" s="44">
        <v>0.e+000</v>
      </c>
      <c r="J1955" s="44">
        <v>0.e+000</v>
      </c>
      <c r="K1955" s="44">
        <v>4.8865038484890008e-003</v>
      </c>
      <c r="L1955" s="44">
        <v>4.8865038484890008e-003</v>
      </c>
      <c r="M1955" s="44">
        <v>4.8865038484890008e-003</v>
      </c>
      <c r="N1955" s="44">
        <v>1.3120115944299736e-001</v>
      </c>
      <c r="O1955" s="44">
        <v>1.3120115944299736e-001</v>
      </c>
      <c r="P1955" s="44">
        <v>1.3120115944299736e-001</v>
      </c>
      <c r="Q1955" s="44">
        <v>1.3120115944299736e-001</v>
      </c>
    </row>
    <row r="1956" spans="1:17" x14ac:dyDescent="0.25">
      <c r="A1956" t="s">
        <v>37</v>
      </c>
      <c r="B1956" t="s">
        <v>45</v>
      </c>
      <c r="C1956" t="s">
        <v>174</v>
      </c>
      <c r="D1956" t="s">
        <v>165</v>
      </c>
      <c r="E1956" t="s">
        <v>34</v>
      </c>
      <c r="F1956" t="s">
        <v>28</v>
      </c>
      <c r="G1956" t="s">
        <v>30</v>
      </c>
      <c r="K1956" s="44">
        <v>4.652283066132264e+004</v>
      </c>
      <c r="L1956" s="44">
        <v>5.8900195390781552e+004</v>
      </c>
      <c r="M1956" s="44">
        <v>7.1428210420841688e+004</v>
      </c>
      <c r="N1956" s="44">
        <v>3.1148517689207348e+003</v>
      </c>
      <c r="O1956" s="44">
        <v>3.5779918271383796e+003</v>
      </c>
      <c r="P1956" s="44">
        <v>4.04469316315868e+003</v>
      </c>
      <c r="Q1956" s="44">
        <v>4.5198452194357376e+003</v>
      </c>
    </row>
    <row r="1957" spans="1:17" x14ac:dyDescent="0.25">
      <c r="A1957" t="s">
        <v>37</v>
      </c>
      <c r="B1957" t="s">
        <v>45</v>
      </c>
      <c r="C1957" t="s">
        <v>174</v>
      </c>
      <c r="D1957" t="s">
        <v>165</v>
      </c>
      <c r="E1957" t="s">
        <v>34</v>
      </c>
      <c r="F1957" t="s">
        <v>28</v>
      </c>
      <c r="G1957" t="s">
        <v>31</v>
      </c>
      <c r="H1957" s="44">
        <v>6.28e+002</v>
      </c>
      <c r="I1957" s="44">
        <v>6.03e+002</v>
      </c>
      <c r="J1957" s="44">
        <v>5.88e+002</v>
      </c>
      <c r="K1957" s="44">
        <v>5.75e+002</v>
      </c>
      <c r="L1957" s="44">
        <v>5.66e+002</v>
      </c>
      <c r="M1957" s="44">
        <v>5.58e+002</v>
      </c>
      <c r="N1957" s="44">
        <v>5.53e+002</v>
      </c>
      <c r="O1957" s="44">
        <v>5.49e+002</v>
      </c>
      <c r="P1957" s="44">
        <v>5.45e+002</v>
      </c>
      <c r="Q1957" s="44">
        <v>5.41e+002</v>
      </c>
    </row>
    <row r="1958" spans="1:17" x14ac:dyDescent="0.25">
      <c r="A1958" t="s">
        <v>37</v>
      </c>
      <c r="B1958" t="s">
        <v>45</v>
      </c>
      <c r="C1958" t="s">
        <v>175</v>
      </c>
      <c r="D1958" t="s">
        <v>165</v>
      </c>
      <c r="E1958" t="s">
        <v>35</v>
      </c>
      <c r="F1958" t="s">
        <v>28</v>
      </c>
      <c r="G1958" t="s">
        <v>29</v>
      </c>
      <c r="H1958" s="44">
        <v>6.1735614001612648e-002</v>
      </c>
      <c r="I1958" s="44">
        <v>1.7080964277396724e-001</v>
      </c>
      <c r="J1958" s="44">
        <v>2.3960873056009516e-001</v>
      </c>
      <c r="K1958" s="44">
        <v>2.9697909314249304e-001</v>
      </c>
      <c r="L1958" s="44">
        <v>3.3364084956930792e-001</v>
      </c>
      <c r="M1958" s="44">
        <v>3.9200805143828128e-001</v>
      </c>
      <c r="N1958" s="44">
        <v>4.3778478949786e-001</v>
      </c>
      <c r="O1958" s="44">
        <v>4.4077845647652808e-001</v>
      </c>
      <c r="P1958" s="44">
        <v>4.490345874890372e-001</v>
      </c>
      <c r="Q1958" s="44">
        <v>4.520683341633172e-001</v>
      </c>
    </row>
    <row r="1959" spans="1:17" x14ac:dyDescent="0.25">
      <c r="A1959" t="s">
        <v>37</v>
      </c>
      <c r="B1959" t="s">
        <v>45</v>
      </c>
      <c r="C1959" t="s">
        <v>175</v>
      </c>
      <c r="D1959" t="s">
        <v>165</v>
      </c>
      <c r="E1959" t="s">
        <v>35</v>
      </c>
      <c r="F1959" t="s">
        <v>28</v>
      </c>
      <c r="G1959" t="s">
        <v>30</v>
      </c>
      <c r="H1959" s="44">
        <v>1.8549004150339676e-001</v>
      </c>
      <c r="I1959" s="44">
        <v>6.8596904356862104e-002</v>
      </c>
      <c r="J1959" s="44">
        <v>1.5578585911205152e-001</v>
      </c>
      <c r="K1959" s="44">
        <v>1.9683330762705324e-001</v>
      </c>
      <c r="L1959" s="44">
        <v>2.0922310478359316e-001</v>
      </c>
      <c r="M1959" s="44">
        <v>2.920229314248156e-001</v>
      </c>
      <c r="N1959" s="44">
        <v>3.977596128694744e-001</v>
      </c>
      <c r="O1959" s="44">
        <v>4.935508363226356e-001</v>
      </c>
      <c r="P1959" s="44">
        <v>7.468313594679232e-001</v>
      </c>
      <c r="Q1959" s="44">
        <v>7.7981600830350096e-001</v>
      </c>
    </row>
    <row r="1960" spans="1:17" x14ac:dyDescent="0.25">
      <c r="A1960" t="s">
        <v>37</v>
      </c>
      <c r="B1960" t="s">
        <v>45</v>
      </c>
      <c r="C1960" t="s">
        <v>175</v>
      </c>
      <c r="D1960" t="s">
        <v>165</v>
      </c>
      <c r="E1960" t="s">
        <v>35</v>
      </c>
      <c r="F1960" t="s">
        <v>28</v>
      </c>
      <c r="G1960" t="s">
        <v>31</v>
      </c>
      <c r="H1960" s="44">
        <v>7.67e+002</v>
      </c>
      <c r="I1960" s="44">
        <v>7.61e+002</v>
      </c>
      <c r="J1960" s="44">
        <v>7.26e+002</v>
      </c>
      <c r="K1960" s="44">
        <v>7.21e+002</v>
      </c>
      <c r="L1960" s="44">
        <v>7.14e+002</v>
      </c>
      <c r="M1960" s="44">
        <v>6.99e+002</v>
      </c>
      <c r="N1960" s="44">
        <v>6.97e+002</v>
      </c>
      <c r="O1960" s="44">
        <v>6.88e+002</v>
      </c>
      <c r="P1960" s="44">
        <v>6.81e+002</v>
      </c>
      <c r="Q1960" s="44">
        <v>6.78e+002</v>
      </c>
    </row>
    <row r="1961" spans="1:17" x14ac:dyDescent="0.25">
      <c r="A1961" t="s">
        <v>37</v>
      </c>
      <c r="B1961" t="s">
        <v>45</v>
      </c>
      <c r="C1961" t="s">
        <v>176</v>
      </c>
      <c r="D1961" t="s">
        <v>166</v>
      </c>
      <c r="E1961" t="s">
        <v>33</v>
      </c>
      <c r="F1961" t="s">
        <v>28</v>
      </c>
      <c r="G1961" t="s">
        <v>29</v>
      </c>
      <c r="H1961" s="44">
        <v>2.994824468416786e-002</v>
      </c>
      <c r="I1961" s="44">
        <v>2.994824468416786e-002</v>
      </c>
      <c r="J1961" s="44">
        <v>2.994824468416786e-002</v>
      </c>
      <c r="K1961" s="44">
        <v>2.994824468416786e-002</v>
      </c>
      <c r="L1961" s="44">
        <v>2.994824468416786e-002</v>
      </c>
      <c r="M1961" s="44">
        <v>2.994824468416786e-002</v>
      </c>
      <c r="N1961" s="44">
        <v>2.994824468416786e-002</v>
      </c>
      <c r="O1961" s="44">
        <v>2.994824468416786e-002</v>
      </c>
      <c r="P1961" s="44">
        <v>2.994824468416786e-002</v>
      </c>
      <c r="Q1961" s="44">
        <v>2.994824468416786e-002</v>
      </c>
    </row>
    <row r="1962" spans="1:17" x14ac:dyDescent="0.25">
      <c r="A1962" t="s">
        <v>37</v>
      </c>
      <c r="B1962" t="s">
        <v>45</v>
      </c>
      <c r="C1962" t="s">
        <v>176</v>
      </c>
      <c r="D1962" t="s">
        <v>166</v>
      </c>
      <c r="E1962" t="s">
        <v>33</v>
      </c>
      <c r="F1962" t="s">
        <v>28</v>
      </c>
      <c r="G1962" t="s">
        <v>30</v>
      </c>
      <c r="H1962" s="44">
        <v>5.0190638794036808e+002</v>
      </c>
      <c r="I1962" s="44">
        <v>1.3692901640709588e+003</v>
      </c>
      <c r="J1962" s="44">
        <v>2.2804221704005996e+003</v>
      </c>
      <c r="K1962" s="44">
        <v>3.1540552177896244e+003</v>
      </c>
      <c r="L1962" s="44">
        <v>4.0799642708420096e+003</v>
      </c>
      <c r="M1962" s="44">
        <v>5.00675114516532e+003</v>
      </c>
      <c r="N1962" s="44">
        <v>5.9936422087115856e+003</v>
      </c>
      <c r="O1962" s="44">
        <v>7.0003931040226544e+003</v>
      </c>
      <c r="P1962" s="44">
        <v>7.986560589656032e+003</v>
      </c>
      <c r="Q1962" s="44">
        <v>9.0254803864412416e+003</v>
      </c>
    </row>
    <row r="1963" spans="1:17" x14ac:dyDescent="0.25">
      <c r="A1963" t="s">
        <v>37</v>
      </c>
      <c r="B1963" t="s">
        <v>45</v>
      </c>
      <c r="C1963" t="s">
        <v>176</v>
      </c>
      <c r="D1963" t="s">
        <v>166</v>
      </c>
      <c r="E1963" t="s">
        <v>33</v>
      </c>
      <c r="F1963" t="s">
        <v>28</v>
      </c>
      <c r="G1963" t="s">
        <v>31</v>
      </c>
      <c r="H1963" s="44">
        <v>6.32e+002</v>
      </c>
      <c r="I1963" s="44">
        <v>5.96e+002</v>
      </c>
      <c r="J1963" s="44">
        <v>5.77e+002</v>
      </c>
      <c r="K1963" s="44">
        <v>5.65e+002</v>
      </c>
      <c r="L1963" s="44">
        <v>5.57e+002</v>
      </c>
      <c r="M1963" s="44">
        <v>5.5e+002</v>
      </c>
      <c r="N1963" s="44">
        <v>5.44e+002</v>
      </c>
      <c r="O1963" s="44">
        <v>5.39e+002</v>
      </c>
      <c r="P1963" s="44">
        <v>5.35e+002</v>
      </c>
      <c r="Q1963" s="44">
        <v>5.32e+002</v>
      </c>
    </row>
    <row r="1964" spans="1:17" x14ac:dyDescent="0.25">
      <c r="A1964" t="s">
        <v>37</v>
      </c>
      <c r="B1964" t="s">
        <v>45</v>
      </c>
      <c r="C1964" t="s">
        <v>177</v>
      </c>
      <c r="D1964" t="s">
        <v>166</v>
      </c>
      <c r="E1964" t="s">
        <v>34</v>
      </c>
      <c r="F1964" t="s">
        <v>28</v>
      </c>
      <c r="G1964" t="s">
        <v>29</v>
      </c>
      <c r="H1964" s="44">
        <v>0.e+000</v>
      </c>
      <c r="I1964" s="44">
        <v>0.e+000</v>
      </c>
      <c r="J1964" s="44">
        <v>0.e+000</v>
      </c>
      <c r="K1964" s="44">
        <v>0.e+000</v>
      </c>
      <c r="L1964" s="44">
        <v>0.e+000</v>
      </c>
      <c r="M1964" s="44">
        <v>0.e+000</v>
      </c>
      <c r="N1964" s="44">
        <v>2.0450146681111608e-003</v>
      </c>
      <c r="O1964" s="44">
        <v>2.0450146681111608e-003</v>
      </c>
      <c r="P1964" s="44">
        <v>2.0450146681111608e-003</v>
      </c>
      <c r="Q1964" s="44">
        <v>2.0450146681111608e-003</v>
      </c>
    </row>
    <row r="1965" spans="1:17" x14ac:dyDescent="0.25">
      <c r="A1965" t="s">
        <v>37</v>
      </c>
      <c r="B1965" t="s">
        <v>45</v>
      </c>
      <c r="C1965" t="s">
        <v>177</v>
      </c>
      <c r="D1965" t="s">
        <v>166</v>
      </c>
      <c r="E1965" t="s">
        <v>34</v>
      </c>
      <c r="F1965" t="s">
        <v>28</v>
      </c>
      <c r="G1965" t="s">
        <v>30</v>
      </c>
      <c r="N1965" s="44">
        <v>4.3566275595238096e+004</v>
      </c>
      <c r="O1965" s="44">
        <v>5.021776875e+004</v>
      </c>
      <c r="P1965" s="44">
        <v>5.68290125e+004</v>
      </c>
      <c r="Q1965" s="44">
        <v>6.333567321428572e+004</v>
      </c>
    </row>
    <row r="1966" spans="1:17" x14ac:dyDescent="0.25">
      <c r="A1966" t="s">
        <v>37</v>
      </c>
      <c r="B1966" t="s">
        <v>45</v>
      </c>
      <c r="C1966" t="s">
        <v>177</v>
      </c>
      <c r="D1966" t="s">
        <v>166</v>
      </c>
      <c r="E1966" t="s">
        <v>34</v>
      </c>
      <c r="F1966" t="s">
        <v>28</v>
      </c>
      <c r="G1966" t="s">
        <v>31</v>
      </c>
      <c r="H1966" s="44">
        <v>6.23e+002</v>
      </c>
      <c r="I1966" s="44">
        <v>6.01e+002</v>
      </c>
      <c r="J1966" s="44">
        <v>5.9e+002</v>
      </c>
      <c r="K1966" s="44">
        <v>5.75e+002</v>
      </c>
      <c r="L1966" s="44">
        <v>5.68e+002</v>
      </c>
      <c r="M1966" s="44">
        <v>5.61e+002</v>
      </c>
      <c r="N1966" s="44">
        <v>5.54e+002</v>
      </c>
      <c r="O1966" s="44">
        <v>5.5e+002</v>
      </c>
      <c r="P1966" s="44">
        <v>5.46e+002</v>
      </c>
      <c r="Q1966" s="44">
        <v>5.42e+002</v>
      </c>
    </row>
    <row r="1967" spans="1:17" x14ac:dyDescent="0.25">
      <c r="A1967" t="s">
        <v>37</v>
      </c>
      <c r="B1967" t="s">
        <v>45</v>
      </c>
      <c r="C1967" t="s">
        <v>178</v>
      </c>
      <c r="D1967" t="s">
        <v>166</v>
      </c>
      <c r="E1967" t="s">
        <v>35</v>
      </c>
      <c r="F1967" t="s">
        <v>28</v>
      </c>
      <c r="G1967" t="s">
        <v>29</v>
      </c>
      <c r="H1967" s="44">
        <v>1.0911854286314768e-001</v>
      </c>
      <c r="I1967" s="44">
        <v>1.6288359912300016e-001</v>
      </c>
      <c r="J1967" s="44">
        <v>2.5257324930452192e-001</v>
      </c>
      <c r="K1967" s="44">
        <v>2.5257324930452192e-001</v>
      </c>
      <c r="L1967" s="44">
        <v>3.2695583828632724e-001</v>
      </c>
      <c r="M1967" s="44">
        <v>4.0718714347669152e-001</v>
      </c>
      <c r="N1967" s="44">
        <v>4.5273235406737888e-001</v>
      </c>
      <c r="O1967" s="44">
        <v>5.0459438231154968e-001</v>
      </c>
      <c r="P1967" s="44">
        <v>5.115937879260972e-001</v>
      </c>
      <c r="Q1967" s="44">
        <v>5.3538648009960336e-001</v>
      </c>
    </row>
    <row r="1968" spans="1:17" x14ac:dyDescent="0.25">
      <c r="A1968" t="s">
        <v>37</v>
      </c>
      <c r="B1968" t="s">
        <v>45</v>
      </c>
      <c r="C1968" t="s">
        <v>178</v>
      </c>
      <c r="D1968" t="s">
        <v>166</v>
      </c>
      <c r="E1968" t="s">
        <v>35</v>
      </c>
      <c r="F1968" t="s">
        <v>28</v>
      </c>
      <c r="G1968" t="s">
        <v>30</v>
      </c>
      <c r="H1968" s="44">
        <v>0.e+000</v>
      </c>
      <c r="I1968" s="44">
        <v>1.3725017594940376e-001</v>
      </c>
      <c r="J1968" s="44">
        <v>1.0017201716026612e-001</v>
      </c>
      <c r="K1968" s="44">
        <v>4.110464031833536e-001</v>
      </c>
      <c r="L1968" s="44">
        <v>3.7448562800312992e-001</v>
      </c>
      <c r="M1968" s="44">
        <v>3.006977611928306e-001</v>
      </c>
      <c r="N1968" s="44">
        <v>2.7651748475310568e-001</v>
      </c>
      <c r="O1968" s="44">
        <v>2.8291735620137756e-001</v>
      </c>
      <c r="P1968" s="44">
        <v>3.500978552172524e-001</v>
      </c>
      <c r="Q1968" s="44">
        <v>4.1376050160846824e-001</v>
      </c>
    </row>
    <row r="1969" spans="1:17" x14ac:dyDescent="0.25">
      <c r="A1969" t="s">
        <v>37</v>
      </c>
      <c r="B1969" t="s">
        <v>45</v>
      </c>
      <c r="C1969" t="s">
        <v>178</v>
      </c>
      <c r="D1969" t="s">
        <v>166</v>
      </c>
      <c r="E1969" t="s">
        <v>35</v>
      </c>
      <c r="F1969" t="s">
        <v>28</v>
      </c>
      <c r="G1969" t="s">
        <v>31</v>
      </c>
      <c r="H1969" s="44">
        <v>7.87e+002</v>
      </c>
      <c r="I1969" s="44">
        <v>7.75e+002</v>
      </c>
      <c r="J1969" s="44">
        <v>7.44e+002</v>
      </c>
      <c r="K1969" s="44">
        <v>7.42e+002</v>
      </c>
      <c r="L1969" s="44">
        <v>7.32e+002</v>
      </c>
      <c r="M1969" s="44">
        <v>7.3e+002</v>
      </c>
      <c r="N1969" s="44">
        <v>7.22e+002</v>
      </c>
      <c r="O1969" s="44">
        <v>7.14e+002</v>
      </c>
      <c r="P1969" s="44">
        <v>7.06e+002</v>
      </c>
      <c r="Q1969" s="44">
        <v>6.98e+002</v>
      </c>
    </row>
    <row r="1970" spans="1:17" x14ac:dyDescent="0.25">
      <c r="A1970" t="s">
        <v>37</v>
      </c>
      <c r="B1970" t="s">
        <v>45</v>
      </c>
      <c r="C1970" t="s">
        <v>179</v>
      </c>
      <c r="D1970" t="s">
        <v>167</v>
      </c>
      <c r="E1970" t="s">
        <v>33</v>
      </c>
      <c r="F1970" t="s">
        <v>28</v>
      </c>
      <c r="G1970" t="s">
        <v>29</v>
      </c>
      <c r="H1970" s="44">
        <v>4.5933587687801376e-001</v>
      </c>
      <c r="I1970" s="44">
        <v>4.7189188964289128e-001</v>
      </c>
      <c r="J1970" s="44">
        <v>5.0517376959146568e-001</v>
      </c>
      <c r="K1970" s="44">
        <v>5.0517376959146568e-001</v>
      </c>
      <c r="L1970" s="44">
        <v>5.318019363670028e-001</v>
      </c>
      <c r="M1970" s="44">
        <v>6.1170307929784848e-001</v>
      </c>
      <c r="N1970" s="44">
        <v>6.7985371150877696e-001</v>
      </c>
      <c r="O1970" s="44">
        <v>6.7985371150877696e-001</v>
      </c>
      <c r="P1970" s="44">
        <v>6.7985371150877696e-001</v>
      </c>
      <c r="Q1970" s="44">
        <v>6.7985371150877696e-001</v>
      </c>
    </row>
    <row r="1971" spans="1:17" x14ac:dyDescent="0.25">
      <c r="A1971" t="s">
        <v>37</v>
      </c>
      <c r="B1971" t="s">
        <v>45</v>
      </c>
      <c r="C1971" t="s">
        <v>179</v>
      </c>
      <c r="D1971" t="s">
        <v>167</v>
      </c>
      <c r="E1971" t="s">
        <v>33</v>
      </c>
      <c r="F1971" t="s">
        <v>28</v>
      </c>
      <c r="G1971" t="s">
        <v>30</v>
      </c>
      <c r="H1971" s="44">
        <v>1.320897644927536e+001</v>
      </c>
      <c r="I1971" s="44">
        <v>3.2155975517070516e+001</v>
      </c>
      <c r="J1971" s="44">
        <v>4.9300896908999568e+001</v>
      </c>
      <c r="K1971" s="44">
        <v>6.94380935124406e+001</v>
      </c>
      <c r="L1971" s="44">
        <v>8.1917045463436016e+001</v>
      </c>
      <c r="M1971" s="44">
        <v>8.8181772671931248e+001</v>
      </c>
      <c r="N1971" s="44">
        <v>9.4871190349129248e+001</v>
      </c>
      <c r="O1971" s="44">
        <v>1.0977201213213152e+002</v>
      </c>
      <c r="P1971" s="44">
        <v>1.2508528110021496e+002</v>
      </c>
      <c r="Q1971" s="44">
        <v>1.3926267068459882e+002</v>
      </c>
    </row>
    <row r="1972" spans="1:17" x14ac:dyDescent="0.25">
      <c r="A1972" t="s">
        <v>37</v>
      </c>
      <c r="B1972" t="s">
        <v>45</v>
      </c>
      <c r="C1972" t="s">
        <v>179</v>
      </c>
      <c r="D1972" t="s">
        <v>167</v>
      </c>
      <c r="E1972" t="s">
        <v>33</v>
      </c>
      <c r="F1972" t="s">
        <v>28</v>
      </c>
      <c r="G1972" t="s">
        <v>31</v>
      </c>
      <c r="H1972" s="44">
        <v>6.11e+002</v>
      </c>
      <c r="I1972" s="44">
        <v>5.81e+002</v>
      </c>
      <c r="J1972" s="44">
        <v>5.67e+002</v>
      </c>
      <c r="K1972" s="44">
        <v>5.58e+002</v>
      </c>
      <c r="L1972" s="44">
        <v>5.51e+002</v>
      </c>
      <c r="M1972" s="44">
        <v>5.45e+002</v>
      </c>
      <c r="N1972" s="44">
        <v>5.4e+002</v>
      </c>
      <c r="O1972" s="44">
        <v>5.37e+002</v>
      </c>
      <c r="P1972" s="44">
        <v>5.33e+002</v>
      </c>
      <c r="Q1972" s="44">
        <v>5.29e+002</v>
      </c>
    </row>
    <row r="1973" spans="1:17" x14ac:dyDescent="0.25">
      <c r="A1973" t="s">
        <v>37</v>
      </c>
      <c r="B1973" t="s">
        <v>45</v>
      </c>
      <c r="C1973" t="s">
        <v>180</v>
      </c>
      <c r="D1973" t="s">
        <v>167</v>
      </c>
      <c r="E1973" t="s">
        <v>34</v>
      </c>
      <c r="F1973" t="s">
        <v>28</v>
      </c>
      <c r="G1973" t="s">
        <v>29</v>
      </c>
      <c r="H1973" s="44">
        <v>3.7372067148995272e-001</v>
      </c>
      <c r="I1973" s="44">
        <v>4.1674913789394112e-001</v>
      </c>
      <c r="J1973" s="44">
        <v>4.1674913789394112e-001</v>
      </c>
      <c r="K1973" s="44">
        <v>4.1674913789394112e-001</v>
      </c>
      <c r="L1973" s="44">
        <v>4.4748375675393248e-001</v>
      </c>
      <c r="M1973" s="44">
        <v>4.4748375675393248e-001</v>
      </c>
      <c r="N1973" s="44">
        <v>4.4748375675393248e-001</v>
      </c>
      <c r="O1973" s="44">
        <v>4.4748375675393248e-001</v>
      </c>
      <c r="P1973" s="44">
        <v>4.538642636292668e-001</v>
      </c>
      <c r="Q1973" s="44">
        <v>4.7691522777426064e-001</v>
      </c>
    </row>
    <row r="1974" spans="1:17" x14ac:dyDescent="0.25">
      <c r="A1974" t="s">
        <v>37</v>
      </c>
      <c r="B1974" t="s">
        <v>45</v>
      </c>
      <c r="C1974" t="s">
        <v>180</v>
      </c>
      <c r="D1974" t="s">
        <v>167</v>
      </c>
      <c r="E1974" t="s">
        <v>34</v>
      </c>
      <c r="F1974" t="s">
        <v>28</v>
      </c>
      <c r="G1974" t="s">
        <v>30</v>
      </c>
      <c r="H1974" s="44">
        <v>7.6920573045165984e+001</v>
      </c>
      <c r="I1974" s="44">
        <v>1.491626006666863e+002</v>
      </c>
      <c r="J1974" s="44">
        <v>2.2963891633971504e+002</v>
      </c>
      <c r="K1974" s="44">
        <v>3.096412431045164e+002</v>
      </c>
      <c r="L1974" s="44">
        <v>3.6742616898815904e+002</v>
      </c>
      <c r="M1974" s="44">
        <v>4.428975486963928e+002</v>
      </c>
      <c r="N1974" s="44">
        <v>5.2066633011895936e+002</v>
      </c>
      <c r="O1974" s="44">
        <v>5.9945361823127e+002</v>
      </c>
      <c r="P1974" s="44">
        <v>6.6647059022698984e+002</v>
      </c>
      <c r="Q1974" s="44">
        <v>7.0699838244013104e+002</v>
      </c>
    </row>
    <row r="1975" spans="1:17" x14ac:dyDescent="0.25">
      <c r="A1975" t="s">
        <v>37</v>
      </c>
      <c r="B1975" t="s">
        <v>45</v>
      </c>
      <c r="C1975" t="s">
        <v>180</v>
      </c>
      <c r="D1975" t="s">
        <v>167</v>
      </c>
      <c r="E1975" t="s">
        <v>34</v>
      </c>
      <c r="F1975" t="s">
        <v>28</v>
      </c>
      <c r="G1975" t="s">
        <v>31</v>
      </c>
      <c r="H1975" s="44">
        <v>6.18e+002</v>
      </c>
      <c r="I1975" s="44">
        <v>5.92e+002</v>
      </c>
      <c r="J1975" s="44">
        <v>5.78e+002</v>
      </c>
      <c r="K1975" s="44">
        <v>5.67e+002</v>
      </c>
      <c r="L1975" s="44">
        <v>5.6e+002</v>
      </c>
      <c r="M1975" s="44">
        <v>5.54e+002</v>
      </c>
      <c r="N1975" s="44">
        <v>5.49e+002</v>
      </c>
      <c r="O1975" s="44">
        <v>5.46e+002</v>
      </c>
      <c r="P1975" s="44">
        <v>5.42e+002</v>
      </c>
      <c r="Q1975" s="44">
        <v>5.38e+002</v>
      </c>
    </row>
    <row r="1976" spans="1:17" x14ac:dyDescent="0.25">
      <c r="A1976" t="s">
        <v>37</v>
      </c>
      <c r="B1976" t="s">
        <v>45</v>
      </c>
      <c r="C1976" t="s">
        <v>181</v>
      </c>
      <c r="D1976" t="s">
        <v>167</v>
      </c>
      <c r="E1976" t="s">
        <v>35</v>
      </c>
      <c r="F1976" t="s">
        <v>28</v>
      </c>
      <c r="G1976" t="s">
        <v>29</v>
      </c>
      <c r="H1976" s="44">
        <v>8.5246805916284976e-002</v>
      </c>
      <c r="I1976" s="44">
        <v>1.6219714547959824e-001</v>
      </c>
      <c r="J1976" s="44">
        <v>2.2089213253800408e-001</v>
      </c>
      <c r="K1976" s="44">
        <v>2.7490067689339216e-001</v>
      </c>
      <c r="L1976" s="44">
        <v>3.1037985086459672e-001</v>
      </c>
      <c r="M1976" s="44">
        <v>3.2340965784613472e-001</v>
      </c>
      <c r="N1976" s="44">
        <v>3.4290713540771048e-001</v>
      </c>
      <c r="O1976" s="44">
        <v>3.5652405975242376e-001</v>
      </c>
      <c r="P1976" s="44">
        <v>4.0212157282242888e-001</v>
      </c>
      <c r="Q1976" s="44">
        <v>4.4131997561307856e-001</v>
      </c>
    </row>
    <row r="1977" spans="1:17" x14ac:dyDescent="0.25">
      <c r="A1977" t="s">
        <v>37</v>
      </c>
      <c r="B1977" t="s">
        <v>45</v>
      </c>
      <c r="C1977" t="s">
        <v>181</v>
      </c>
      <c r="D1977" t="s">
        <v>167</v>
      </c>
      <c r="E1977" t="s">
        <v>35</v>
      </c>
      <c r="F1977" t="s">
        <v>28</v>
      </c>
      <c r="G1977" t="s">
        <v>30</v>
      </c>
      <c r="H1977" s="44">
        <v>5.2394562492304552e-003</v>
      </c>
      <c r="I1977" s="44">
        <v>2.7537285484546088e-003</v>
      </c>
      <c r="J1977" s="44">
        <v>6.1792737533527528e-002</v>
      </c>
      <c r="K1977" s="44">
        <v>1.211435367556682e-001</v>
      </c>
      <c r="L1977" s="44">
        <v>1.7362583122155216e-001</v>
      </c>
      <c r="M1977" s="44">
        <v>2.3408902426308576e-001</v>
      </c>
      <c r="N1977" s="44">
        <v>3.0549088131149176e-001</v>
      </c>
      <c r="O1977" s="44">
        <v>4.4113146255403408e-001</v>
      </c>
      <c r="P1977" s="44">
        <v>4.4193318538462224e-001</v>
      </c>
      <c r="Q1977" s="44">
        <v>4.9822255125757352e-001</v>
      </c>
    </row>
    <row r="1978" spans="1:17" x14ac:dyDescent="0.25">
      <c r="A1978" t="s">
        <v>37</v>
      </c>
      <c r="B1978" t="s">
        <v>45</v>
      </c>
      <c r="C1978" t="s">
        <v>181</v>
      </c>
      <c r="D1978" t="s">
        <v>167</v>
      </c>
      <c r="E1978" t="s">
        <v>35</v>
      </c>
      <c r="F1978" t="s">
        <v>28</v>
      </c>
      <c r="G1978" t="s">
        <v>31</v>
      </c>
      <c r="H1978" s="44">
        <v>7.77e+002</v>
      </c>
      <c r="I1978" s="44">
        <v>7.62e+002</v>
      </c>
      <c r="J1978" s="44">
        <v>7.53e+002</v>
      </c>
      <c r="K1978" s="44">
        <v>7.19e+002</v>
      </c>
      <c r="L1978" s="44">
        <v>7.01e+002</v>
      </c>
      <c r="M1978" s="44">
        <v>6.93e+002</v>
      </c>
      <c r="N1978" s="44">
        <v>6.79e+002</v>
      </c>
      <c r="O1978" s="44">
        <v>6.75e+002</v>
      </c>
      <c r="P1978" s="44">
        <v>6.65e+002</v>
      </c>
      <c r="Q1978" s="44">
        <v>6.61e+002</v>
      </c>
    </row>
    <row r="1979" spans="1:17" x14ac:dyDescent="0.25">
      <c r="A1979" t="s">
        <v>37</v>
      </c>
      <c r="B1979" t="s">
        <v>45</v>
      </c>
      <c r="C1979" t="s">
        <v>182</v>
      </c>
      <c r="D1979" t="s">
        <v>168</v>
      </c>
      <c r="E1979" t="s">
        <v>33</v>
      </c>
      <c r="F1979" t="s">
        <v>28</v>
      </c>
      <c r="G1979" t="s">
        <v>29</v>
      </c>
      <c r="H1979" s="44">
        <v>3.4364833786182136e-001</v>
      </c>
      <c r="I1979" s="44">
        <v>3.5193847612060212e-001</v>
      </c>
      <c r="J1979" s="44">
        <v>3.5193847612060212e-001</v>
      </c>
      <c r="K1979" s="44">
        <v>3.5193847612060212e-001</v>
      </c>
      <c r="L1979" s="44">
        <v>3.5193847612060212e-001</v>
      </c>
      <c r="M1979" s="44">
        <v>3.5193847612060212e-001</v>
      </c>
      <c r="N1979" s="44">
        <v>4.0833905007450752e-001</v>
      </c>
      <c r="O1979" s="44">
        <v>4.0833905007450752e-001</v>
      </c>
      <c r="P1979" s="44">
        <v>5.465080210541876e-001</v>
      </c>
      <c r="Q1979" s="44">
        <v>5.4858055561888288e-001</v>
      </c>
    </row>
    <row r="1980" spans="1:17" x14ac:dyDescent="0.25">
      <c r="A1980" t="s">
        <v>37</v>
      </c>
      <c r="B1980" t="s">
        <v>45</v>
      </c>
      <c r="C1980" t="s">
        <v>182</v>
      </c>
      <c r="D1980" t="s">
        <v>168</v>
      </c>
      <c r="E1980" t="s">
        <v>33</v>
      </c>
      <c r="F1980" t="s">
        <v>28</v>
      </c>
      <c r="G1980" t="s">
        <v>30</v>
      </c>
      <c r="H1980" s="44">
        <v>3.2008360941797068e+001</v>
      </c>
      <c r="I1980" s="44">
        <v>6.2966311499866496e+001</v>
      </c>
      <c r="J1980" s="44">
        <v>9.7866779079445312e+001</v>
      </c>
      <c r="K1980" s="44">
        <v>1.3294122473656936e+002</v>
      </c>
      <c r="L1980" s="44">
        <v>1.683772044158985e+002</v>
      </c>
      <c r="M1980" s="44">
        <v>2.0328704517972964e+002</v>
      </c>
      <c r="N1980" s="44">
        <v>2.061175778923718e+002</v>
      </c>
      <c r="O1980" s="44">
        <v>2.3775164954523312e+002</v>
      </c>
      <c r="P1980" s="44">
        <v>2.0048023315197604e+002</v>
      </c>
      <c r="Q1980" s="44">
        <v>2.236750773229632e+002</v>
      </c>
    </row>
    <row r="1981" spans="1:17" x14ac:dyDescent="0.25">
      <c r="A1981" t="s">
        <v>37</v>
      </c>
      <c r="B1981" t="s">
        <v>45</v>
      </c>
      <c r="C1981" t="s">
        <v>182</v>
      </c>
      <c r="D1981" t="s">
        <v>168</v>
      </c>
      <c r="E1981" t="s">
        <v>33</v>
      </c>
      <c r="F1981" t="s">
        <v>28</v>
      </c>
      <c r="G1981" t="s">
        <v>31</v>
      </c>
      <c r="H1981" s="44">
        <v>6.01e+002</v>
      </c>
      <c r="I1981" s="44">
        <v>5.78e+002</v>
      </c>
      <c r="J1981" s="44">
        <v>5.66e+002</v>
      </c>
      <c r="K1981" s="44">
        <v>5.56e+002</v>
      </c>
      <c r="L1981" s="44">
        <v>5.49e+002</v>
      </c>
      <c r="M1981" s="44">
        <v>5.44e+002</v>
      </c>
      <c r="N1981" s="44">
        <v>5.39e+002</v>
      </c>
      <c r="O1981" s="44">
        <v>5.35e+002</v>
      </c>
      <c r="P1981" s="44">
        <v>5.31e+002</v>
      </c>
      <c r="Q1981" s="44">
        <v>5.28e+002</v>
      </c>
    </row>
    <row r="1982" spans="1:17" x14ac:dyDescent="0.25">
      <c r="A1982" t="s">
        <v>37</v>
      </c>
      <c r="B1982" t="s">
        <v>45</v>
      </c>
      <c r="C1982" t="s">
        <v>183</v>
      </c>
      <c r="D1982" t="s">
        <v>168</v>
      </c>
      <c r="E1982" t="s">
        <v>34</v>
      </c>
      <c r="F1982" t="s">
        <v>28</v>
      </c>
      <c r="G1982" t="s">
        <v>29</v>
      </c>
      <c r="H1982" s="44">
        <v>0.e+000</v>
      </c>
      <c r="I1982" s="44">
        <v>0.e+000</v>
      </c>
      <c r="J1982" s="44">
        <v>0.e+000</v>
      </c>
      <c r="K1982" s="44">
        <v>0.e+000</v>
      </c>
      <c r="L1982" s="44">
        <v>0.e+000</v>
      </c>
      <c r="M1982" s="44">
        <v>0.e+000</v>
      </c>
      <c r="N1982" s="44">
        <v>0.e+000</v>
      </c>
      <c r="O1982" s="44">
        <v>0.e+000</v>
      </c>
      <c r="P1982" s="44">
        <v>0.e+000</v>
      </c>
      <c r="Q1982" s="44">
        <v>6.2589322422130416e-002</v>
      </c>
    </row>
    <row r="1983" spans="1:17" x14ac:dyDescent="0.25">
      <c r="A1983" t="s">
        <v>37</v>
      </c>
      <c r="B1983" t="s">
        <v>45</v>
      </c>
      <c r="C1983" t="s">
        <v>183</v>
      </c>
      <c r="D1983" t="s">
        <v>168</v>
      </c>
      <c r="E1983" t="s">
        <v>34</v>
      </c>
      <c r="F1983" t="s">
        <v>28</v>
      </c>
      <c r="G1983" t="s">
        <v>30</v>
      </c>
      <c r="Q1983" s="44">
        <v>2.321972395996246e+004</v>
      </c>
    </row>
    <row r="1984" spans="1:17" x14ac:dyDescent="0.25">
      <c r="A1984" t="s">
        <v>37</v>
      </c>
      <c r="B1984" t="s">
        <v>45</v>
      </c>
      <c r="C1984" t="s">
        <v>183</v>
      </c>
      <c r="D1984" t="s">
        <v>168</v>
      </c>
      <c r="E1984" t="s">
        <v>34</v>
      </c>
      <c r="F1984" t="s">
        <v>28</v>
      </c>
      <c r="G1984" t="s">
        <v>31</v>
      </c>
      <c r="H1984" s="44">
        <v>6.11e+002</v>
      </c>
      <c r="I1984" s="44">
        <v>5.88e+002</v>
      </c>
      <c r="J1984" s="44">
        <v>5.74e+002</v>
      </c>
      <c r="K1984" s="44">
        <v>5.67e+002</v>
      </c>
      <c r="L1984" s="44">
        <v>5.59e+002</v>
      </c>
      <c r="M1984" s="44">
        <v>5.52e+002</v>
      </c>
      <c r="N1984" s="44">
        <v>5.47e+002</v>
      </c>
      <c r="O1984" s="44">
        <v>5.41e+002</v>
      </c>
      <c r="P1984" s="44">
        <v>5.38e+002</v>
      </c>
      <c r="Q1984" s="44">
        <v>5.35e+002</v>
      </c>
    </row>
    <row r="1985" spans="1:17" x14ac:dyDescent="0.25">
      <c r="A1985" t="s">
        <v>37</v>
      </c>
      <c r="B1985" t="s">
        <v>45</v>
      </c>
      <c r="C1985" t="s">
        <v>184</v>
      </c>
      <c r="D1985" t="s">
        <v>168</v>
      </c>
      <c r="E1985" t="s">
        <v>35</v>
      </c>
      <c r="F1985" t="s">
        <v>28</v>
      </c>
      <c r="G1985" t="s">
        <v>29</v>
      </c>
      <c r="H1985" s="44">
        <v>8.7467189397487488e-002</v>
      </c>
      <c r="I1985" s="44">
        <v>1.6878399327228058e-001</v>
      </c>
      <c r="J1985" s="44">
        <v>2.3057902908568284e-001</v>
      </c>
      <c r="K1985" s="44">
        <v>2.915598451514512e-001</v>
      </c>
      <c r="L1985" s="44">
        <v>3.7852511000211344e-001</v>
      </c>
      <c r="M1985" s="44">
        <v>3.8614889342328008e-001</v>
      </c>
      <c r="N1985" s="44">
        <v>4.0789513637929392e-001</v>
      </c>
      <c r="O1985" s="44">
        <v>4.3442554876379968e-001</v>
      </c>
      <c r="P1985" s="44">
        <v>4.8334268073959056e-001</v>
      </c>
      <c r="Q1985" s="44">
        <v>5.1875651410989136e-001</v>
      </c>
    </row>
    <row r="1986" spans="1:17" x14ac:dyDescent="0.25">
      <c r="A1986" t="s">
        <v>37</v>
      </c>
      <c r="B1986" t="s">
        <v>45</v>
      </c>
      <c r="C1986" t="s">
        <v>184</v>
      </c>
      <c r="D1986" t="s">
        <v>168</v>
      </c>
      <c r="E1986" t="s">
        <v>35</v>
      </c>
      <c r="F1986" t="s">
        <v>28</v>
      </c>
      <c r="G1986" t="s">
        <v>30</v>
      </c>
      <c r="H1986" s="44">
        <v>6.8971542341629848e-002</v>
      </c>
      <c r="I1986" s="44">
        <v>1.5638377342170438e-001</v>
      </c>
      <c r="J1986" s="44">
        <v>2.7170586680876328e-001</v>
      </c>
      <c r="K1986" s="44">
        <v>2.9703921549694248e-001</v>
      </c>
      <c r="L1986" s="44">
        <v>2.3092014671007328e-001</v>
      </c>
      <c r="M1986" s="44">
        <v>4.4469770823178472e-001</v>
      </c>
      <c r="N1986" s="44">
        <v>6.270927157051972e-001</v>
      </c>
      <c r="O1986" s="44">
        <v>6.782265914993816e-001</v>
      </c>
      <c r="P1986" s="44">
        <v>6.571306730127164e-001</v>
      </c>
      <c r="Q1986" s="44">
        <v>6.5242045305215376e-001</v>
      </c>
    </row>
    <row r="1987" spans="1:17" x14ac:dyDescent="0.25">
      <c r="A1987" t="s">
        <v>37</v>
      </c>
      <c r="B1987" t="s">
        <v>45</v>
      </c>
      <c r="C1987" t="s">
        <v>184</v>
      </c>
      <c r="D1987" t="s">
        <v>168</v>
      </c>
      <c r="E1987" t="s">
        <v>35</v>
      </c>
      <c r="F1987" t="s">
        <v>28</v>
      </c>
      <c r="G1987" t="s">
        <v>31</v>
      </c>
      <c r="H1987" s="44">
        <v>7.62e+002</v>
      </c>
      <c r="I1987" s="44">
        <v>7.34e+002</v>
      </c>
      <c r="J1987" s="44">
        <v>7.21e+002</v>
      </c>
      <c r="K1987" s="44">
        <v>7.08e+002</v>
      </c>
      <c r="L1987" s="44">
        <v>6.97e+002</v>
      </c>
      <c r="M1987" s="44">
        <v>6.92e+002</v>
      </c>
      <c r="N1987" s="44">
        <v>6.85e+002</v>
      </c>
      <c r="O1987" s="44">
        <v>6.72e+002</v>
      </c>
      <c r="P1987" s="44">
        <v>6.59e+002</v>
      </c>
      <c r="Q1987" s="44">
        <v>6.51e+002</v>
      </c>
    </row>
    <row r="1988" spans="1:17" x14ac:dyDescent="0.25">
      <c r="A1988" t="s">
        <v>37</v>
      </c>
      <c r="B1988" t="s">
        <v>45</v>
      </c>
      <c r="C1988" t="s">
        <v>185</v>
      </c>
      <c r="D1988" t="s">
        <v>169</v>
      </c>
      <c r="E1988" t="s">
        <v>33</v>
      </c>
      <c r="F1988" t="s">
        <v>28</v>
      </c>
      <c r="G1988" t="s">
        <v>29</v>
      </c>
      <c r="H1988" s="44">
        <v>1.8346514538999816e-001</v>
      </c>
      <c r="I1988" s="44">
        <v>1.8346514538999816e-001</v>
      </c>
      <c r="J1988" s="44">
        <v>1.9046849028339248e-001</v>
      </c>
      <c r="K1988" s="44">
        <v>2.5479058504853168e-001</v>
      </c>
      <c r="L1988" s="44">
        <v>3.0983234491391512e-001</v>
      </c>
      <c r="M1988" s="44">
        <v>3.0983234491391512e-001</v>
      </c>
      <c r="N1988" s="44">
        <v>3.1048901110176276e-001</v>
      </c>
      <c r="O1988" s="44">
        <v>3.1065317764872456e-001</v>
      </c>
      <c r="P1988" s="44">
        <v>3.1229155978740428e-001</v>
      </c>
      <c r="Q1988" s="44">
        <v>3.1229155978740428e-001</v>
      </c>
    </row>
    <row r="1989" spans="1:17" x14ac:dyDescent="0.25">
      <c r="A1989" t="s">
        <v>37</v>
      </c>
      <c r="B1989" t="s">
        <v>45</v>
      </c>
      <c r="C1989" t="s">
        <v>185</v>
      </c>
      <c r="D1989" t="s">
        <v>169</v>
      </c>
      <c r="E1989" t="s">
        <v>33</v>
      </c>
      <c r="F1989" t="s">
        <v>28</v>
      </c>
      <c r="G1989" t="s">
        <v>30</v>
      </c>
      <c r="H1989" s="44">
        <v>5.784589125367432e+001</v>
      </c>
      <c r="I1989" s="44">
        <v>1.296226002299663e+002</v>
      </c>
      <c r="J1989" s="44">
        <v>1.9683270342134864e+002</v>
      </c>
      <c r="K1989" s="44">
        <v>2.0141138190428636e+002</v>
      </c>
      <c r="L1989" s="44">
        <v>2.0949775473492624e+002</v>
      </c>
      <c r="M1989" s="44">
        <v>2.5469724554324824e+002</v>
      </c>
      <c r="N1989" s="44">
        <v>2.9941636594837952e+002</v>
      </c>
      <c r="O1989" s="44">
        <v>3.45036867735381e+002</v>
      </c>
      <c r="P1989" s="44">
        <v>3.8931761539411808e+002</v>
      </c>
      <c r="Q1989" s="44">
        <v>4.345357635685504e+002</v>
      </c>
    </row>
    <row r="1990" spans="1:17" x14ac:dyDescent="0.25">
      <c r="A1990" t="s">
        <v>37</v>
      </c>
      <c r="B1990" t="s">
        <v>45</v>
      </c>
      <c r="C1990" t="s">
        <v>185</v>
      </c>
      <c r="D1990" t="s">
        <v>169</v>
      </c>
      <c r="E1990" t="s">
        <v>33</v>
      </c>
      <c r="F1990" t="s">
        <v>28</v>
      </c>
      <c r="G1990" t="s">
        <v>31</v>
      </c>
      <c r="H1990" s="44">
        <v>6.03e+002</v>
      </c>
      <c r="I1990" s="44">
        <v>5.8e+002</v>
      </c>
      <c r="J1990" s="44">
        <v>5.64e+002</v>
      </c>
      <c r="K1990" s="44">
        <v>5.55e+002</v>
      </c>
      <c r="L1990" s="44">
        <v>5.48e+002</v>
      </c>
      <c r="M1990" s="44">
        <v>5.42e+002</v>
      </c>
      <c r="N1990" s="44">
        <v>5.38e+002</v>
      </c>
      <c r="O1990" s="44">
        <v>5.33e+002</v>
      </c>
      <c r="P1990" s="44">
        <v>5.29e+002</v>
      </c>
      <c r="Q1990" s="44">
        <v>5.26e+002</v>
      </c>
    </row>
    <row r="1991" spans="1:17" x14ac:dyDescent="0.25">
      <c r="A1991" t="s">
        <v>37</v>
      </c>
      <c r="B1991" t="s">
        <v>45</v>
      </c>
      <c r="C1991" t="s">
        <v>186</v>
      </c>
      <c r="D1991" t="s">
        <v>169</v>
      </c>
      <c r="E1991" t="s">
        <v>34</v>
      </c>
      <c r="F1991" t="s">
        <v>28</v>
      </c>
      <c r="G1991" t="s">
        <v>29</v>
      </c>
      <c r="H1991" s="44">
        <v>3.6389209199470464e-001</v>
      </c>
      <c r="I1991" s="44">
        <v>3.6931215353950344e-001</v>
      </c>
      <c r="J1991" s="44">
        <v>3.9098697965715408e-001</v>
      </c>
      <c r="K1991" s="44">
        <v>3.9098697965715408e-001</v>
      </c>
      <c r="L1991" s="44">
        <v>5.9920948402369128e-001</v>
      </c>
      <c r="M1991" s="44">
        <v>5.9920948402369128e-001</v>
      </c>
      <c r="N1991" s="44">
        <v>5.9920948402369128e-001</v>
      </c>
      <c r="O1991" s="44">
        <v>6.0038563737891248e-001</v>
      </c>
      <c r="P1991" s="44">
        <v>6.0038563737891248e-001</v>
      </c>
      <c r="Q1991" s="44">
        <v>6.0038563737891248e-001</v>
      </c>
    </row>
    <row r="1992" spans="1:17" x14ac:dyDescent="0.25">
      <c r="A1992" t="s">
        <v>37</v>
      </c>
      <c r="B1992" t="s">
        <v>45</v>
      </c>
      <c r="C1992" t="s">
        <v>186</v>
      </c>
      <c r="D1992" t="s">
        <v>169</v>
      </c>
      <c r="E1992" t="s">
        <v>34</v>
      </c>
      <c r="F1992" t="s">
        <v>28</v>
      </c>
      <c r="G1992" t="s">
        <v>30</v>
      </c>
      <c r="H1992" s="44">
        <v>1.0255405284637616e+002</v>
      </c>
      <c r="I1992" s="44">
        <v>2.0783070386568436e+002</v>
      </c>
      <c r="J1992" s="44">
        <v>2.9977722943842956e+002</v>
      </c>
      <c r="K1992" s="44">
        <v>4.04809484037318e+002</v>
      </c>
      <c r="L1992" s="44">
        <v>3.3296447663585208e+002</v>
      </c>
      <c r="M1992" s="44">
        <v>4.0232987273187752e+002</v>
      </c>
      <c r="N1992" s="44">
        <v>4.6661685692059992e+002</v>
      </c>
      <c r="O1992" s="44">
        <v>5.3408978884365048e+002</v>
      </c>
      <c r="P1992" s="44">
        <v>6.0378902194617744e+002</v>
      </c>
      <c r="Q1992" s="44">
        <v>6.7463163418223152e+002</v>
      </c>
    </row>
    <row r="1993" spans="1:17" x14ac:dyDescent="0.25">
      <c r="A1993" t="s">
        <v>37</v>
      </c>
      <c r="B1993" t="s">
        <v>45</v>
      </c>
      <c r="C1993" t="s">
        <v>186</v>
      </c>
      <c r="D1993" t="s">
        <v>169</v>
      </c>
      <c r="E1993" t="s">
        <v>34</v>
      </c>
      <c r="F1993" t="s">
        <v>28</v>
      </c>
      <c r="G1993" t="s">
        <v>31</v>
      </c>
      <c r="H1993" s="44">
        <v>6.16e+002</v>
      </c>
      <c r="I1993" s="44">
        <v>5.93e+002</v>
      </c>
      <c r="J1993" s="44">
        <v>5.8e+002</v>
      </c>
      <c r="K1993" s="44">
        <v>5.68e+002</v>
      </c>
      <c r="L1993" s="44">
        <v>5.6e+002</v>
      </c>
      <c r="M1993" s="44">
        <v>5.55e+002</v>
      </c>
      <c r="N1993" s="44">
        <v>5.51e+002</v>
      </c>
      <c r="O1993" s="44">
        <v>5.46e+002</v>
      </c>
      <c r="P1993" s="44">
        <v>5.42e+002</v>
      </c>
      <c r="Q1993" s="44">
        <v>5.39e+002</v>
      </c>
    </row>
    <row r="1994" spans="1:17" x14ac:dyDescent="0.25">
      <c r="A1994" t="s">
        <v>37</v>
      </c>
      <c r="B1994" t="s">
        <v>45</v>
      </c>
      <c r="C1994" t="s">
        <v>187</v>
      </c>
      <c r="D1994" t="s">
        <v>169</v>
      </c>
      <c r="E1994" t="s">
        <v>35</v>
      </c>
      <c r="F1994" t="s">
        <v>28</v>
      </c>
      <c r="G1994" t="s">
        <v>29</v>
      </c>
      <c r="H1994" s="44">
        <v>6.668717556285764e-002</v>
      </c>
      <c r="I1994" s="44">
        <v>1.4127976243821264e-001</v>
      </c>
      <c r="J1994" s="44">
        <v>1.8962525418167496e-001</v>
      </c>
      <c r="K1994" s="44">
        <v>2.5327252847987004e-001</v>
      </c>
      <c r="L1994" s="44">
        <v>3.2181589327277708e-001</v>
      </c>
      <c r="M1994" s="44">
        <v>3.7880087337171008e-001</v>
      </c>
      <c r="N1994" s="44">
        <v>4.0542737088997504e-001</v>
      </c>
      <c r="O1994" s="44">
        <v>4.7089191384946736e-001</v>
      </c>
      <c r="P1994" s="44">
        <v>4.9366337292818392e-001</v>
      </c>
      <c r="Q1994" s="44">
        <v>5.4309425105888448e-001</v>
      </c>
    </row>
    <row r="1995" spans="1:17" x14ac:dyDescent="0.25">
      <c r="A1995" t="s">
        <v>37</v>
      </c>
      <c r="B1995" t="s">
        <v>45</v>
      </c>
      <c r="C1995" t="s">
        <v>187</v>
      </c>
      <c r="D1995" t="s">
        <v>169</v>
      </c>
      <c r="E1995" t="s">
        <v>35</v>
      </c>
      <c r="F1995" t="s">
        <v>28</v>
      </c>
      <c r="G1995" t="s">
        <v>30</v>
      </c>
      <c r="H1995" s="44">
        <v>0.e+000</v>
      </c>
      <c r="I1995" s="44">
        <v>5.9871557333670288e-003</v>
      </c>
      <c r="J1995" s="44">
        <v>1.9893038555349188e-002</v>
      </c>
      <c r="K1995" s="44">
        <v>2.0671021055197832e-002</v>
      </c>
      <c r="L1995" s="44">
        <v>2.0814947879654212e-002</v>
      </c>
      <c r="M1995" s="44">
        <v>4.9356693160656952e-002</v>
      </c>
      <c r="N1995" s="44">
        <v>5.6543694281859888e-002</v>
      </c>
      <c r="O1995" s="44">
        <v>7.9615844368993504e-002</v>
      </c>
      <c r="P1995" s="44">
        <v>1.1781186155287536e-001</v>
      </c>
      <c r="Q1995" s="44">
        <v>1.9257957384418796e-001</v>
      </c>
    </row>
    <row r="1996" spans="1:17" x14ac:dyDescent="0.25">
      <c r="A1996" t="s">
        <v>37</v>
      </c>
      <c r="B1996" t="s">
        <v>45</v>
      </c>
      <c r="C1996" t="s">
        <v>187</v>
      </c>
      <c r="D1996" t="s">
        <v>169</v>
      </c>
      <c r="E1996" t="s">
        <v>35</v>
      </c>
      <c r="F1996" t="s">
        <v>28</v>
      </c>
      <c r="G1996" t="s">
        <v>31</v>
      </c>
      <c r="H1996" s="44">
        <v>7.73e+002</v>
      </c>
      <c r="I1996" s="44">
        <v>7.59e+002</v>
      </c>
      <c r="J1996" s="44">
        <v>7.5e+002</v>
      </c>
      <c r="K1996" s="44">
        <v>7.41e+002</v>
      </c>
      <c r="L1996" s="44">
        <v>7.34e+002</v>
      </c>
      <c r="M1996" s="44">
        <v>7.26e+002</v>
      </c>
      <c r="N1996" s="44">
        <v>7.17e+002</v>
      </c>
      <c r="O1996" s="44">
        <v>7.06e+002</v>
      </c>
      <c r="P1996" s="44">
        <v>6.99e+002</v>
      </c>
      <c r="Q1996" s="44">
        <v>6.91e+002</v>
      </c>
    </row>
    <row r="1997" spans="1:17" x14ac:dyDescent="0.25">
      <c r="A1997" t="s">
        <v>37</v>
      </c>
      <c r="B1997" t="s">
        <v>45</v>
      </c>
      <c r="C1997" t="s">
        <v>198</v>
      </c>
      <c r="D1997" t="s">
        <v>194</v>
      </c>
      <c r="E1997" t="s">
        <v>33</v>
      </c>
      <c r="F1997" t="s">
        <v>28</v>
      </c>
      <c r="G1997" t="s">
        <v>29</v>
      </c>
      <c r="H1997" s="44">
        <v>2.7739103606161244e-001</v>
      </c>
      <c r="I1997" s="44">
        <v>2.7739103606161244e-001</v>
      </c>
      <c r="J1997" s="44">
        <v>3.1355894851193024e-001</v>
      </c>
      <c r="K1997" s="44">
        <v>3.1355894851193024e-001</v>
      </c>
      <c r="L1997" s="44">
        <v>3.1355894851193024e-001</v>
      </c>
      <c r="M1997" s="44">
        <v>3.1355894851193024e-001</v>
      </c>
      <c r="N1997" s="44">
        <v>3.1355894851193024e-001</v>
      </c>
      <c r="O1997" s="44">
        <v>3.1355894851193024e-001</v>
      </c>
      <c r="P1997" s="44">
        <v>3.1971397533322444e-001</v>
      </c>
      <c r="Q1997" s="44">
        <v>3.1971397533322444e-001</v>
      </c>
    </row>
    <row r="1998" spans="1:17" x14ac:dyDescent="0.25">
      <c r="A1998" t="s">
        <v>37</v>
      </c>
      <c r="B1998" t="s">
        <v>45</v>
      </c>
      <c r="C1998" t="s">
        <v>198</v>
      </c>
      <c r="D1998" t="s">
        <v>194</v>
      </c>
      <c r="E1998" t="s">
        <v>33</v>
      </c>
      <c r="F1998" t="s">
        <v>28</v>
      </c>
      <c r="G1998" t="s">
        <v>30</v>
      </c>
      <c r="H1998" s="44">
        <v>5.558922329189644e+001</v>
      </c>
      <c r="I1998" s="44">
        <v>9.2698513879801888e+001</v>
      </c>
      <c r="J1998" s="44">
        <v>1.4279378204068136e+002</v>
      </c>
      <c r="K1998" s="44">
        <v>1.9709154952869188e+002</v>
      </c>
      <c r="L1998" s="44">
        <v>2.616642219282288e+002</v>
      </c>
      <c r="M1998" s="44">
        <v>3.2375537043161896e+002</v>
      </c>
      <c r="N1998" s="44">
        <v>3.8798154043327264e+002</v>
      </c>
      <c r="O1998" s="44">
        <v>4.5534572515296816e+002</v>
      </c>
      <c r="P1998" s="44">
        <v>5.1154893604943472e+002</v>
      </c>
      <c r="Q1998" s="44">
        <v>5.7658108973839128e+002</v>
      </c>
    </row>
    <row r="1999" spans="1:17" x14ac:dyDescent="0.25">
      <c r="A1999" t="s">
        <v>37</v>
      </c>
      <c r="B1999" t="s">
        <v>45</v>
      </c>
      <c r="C1999" t="s">
        <v>198</v>
      </c>
      <c r="D1999" t="s">
        <v>194</v>
      </c>
      <c r="E1999" t="s">
        <v>33</v>
      </c>
      <c r="F1999" t="s">
        <v>28</v>
      </c>
      <c r="G1999" t="s">
        <v>31</v>
      </c>
      <c r="H1999" s="44">
        <v>6.08e+002</v>
      </c>
      <c r="I1999" s="44">
        <v>5.95e+002</v>
      </c>
      <c r="J1999" s="44">
        <v>5.76e+002</v>
      </c>
      <c r="K1999" s="44">
        <v>5.63e+002</v>
      </c>
      <c r="L1999" s="44">
        <v>5.55e+002</v>
      </c>
      <c r="M1999" s="44">
        <v>5.48e+002</v>
      </c>
      <c r="N1999" s="44">
        <v>5.44e+002</v>
      </c>
      <c r="O1999" s="44">
        <v>5.39e+002</v>
      </c>
      <c r="P1999" s="44">
        <v>5.35e+002</v>
      </c>
      <c r="Q1999" s="44">
        <v>5.31e+002</v>
      </c>
    </row>
    <row r="2000" spans="1:17" x14ac:dyDescent="0.25">
      <c r="A2000" t="s">
        <v>37</v>
      </c>
      <c r="B2000" t="s">
        <v>45</v>
      </c>
      <c r="C2000" t="s">
        <v>199</v>
      </c>
      <c r="D2000" t="s">
        <v>194</v>
      </c>
      <c r="E2000" t="s">
        <v>34</v>
      </c>
      <c r="F2000" t="s">
        <v>28</v>
      </c>
      <c r="G2000" t="s">
        <v>29</v>
      </c>
      <c r="H2000" s="44">
        <v>2.9015377512380952e-001</v>
      </c>
      <c r="I2000" s="44">
        <v>2.9911219321818164e-001</v>
      </c>
      <c r="J2000" s="44">
        <v>3.0420359484584876e-001</v>
      </c>
      <c r="K2000" s="44">
        <v>3.2360754884467776e-001</v>
      </c>
      <c r="L2000" s="44">
        <v>3.4576892025809024e-001</v>
      </c>
      <c r="M2000" s="44">
        <v>3.4576892025809024e-001</v>
      </c>
      <c r="N2000" s="44">
        <v>3.4576892025809024e-001</v>
      </c>
      <c r="O2000" s="44">
        <v>3.4576892025809024e-001</v>
      </c>
      <c r="P2000" s="44">
        <v>3.5596702832793624e-001</v>
      </c>
      <c r="Q2000" s="44">
        <v>3.687159388164532e-001</v>
      </c>
    </row>
    <row r="2001" spans="1:17" x14ac:dyDescent="0.25">
      <c r="A2001" t="s">
        <v>37</v>
      </c>
      <c r="B2001" t="s">
        <v>45</v>
      </c>
      <c r="C2001" t="s">
        <v>199</v>
      </c>
      <c r="D2001" t="s">
        <v>194</v>
      </c>
      <c r="E2001" t="s">
        <v>34</v>
      </c>
      <c r="F2001" t="s">
        <v>28</v>
      </c>
      <c r="G2001" t="s">
        <v>30</v>
      </c>
      <c r="H2001" s="44">
        <v>1.0202553406593406e+002</v>
      </c>
      <c r="I2001" s="44">
        <v>2.1438454912930024e+002</v>
      </c>
      <c r="J2001" s="44">
        <v>3.3409921346995592e+002</v>
      </c>
      <c r="K2001" s="44">
        <v>4.1142034051944968e+002</v>
      </c>
      <c r="L2001" s="44">
        <v>4.8633237183979696e+002</v>
      </c>
      <c r="M2001" s="44">
        <v>5.914891334016952e+002</v>
      </c>
      <c r="N2001" s="44">
        <v>6.9263733373661976e+002</v>
      </c>
      <c r="O2001" s="44">
        <v>8.0383481368911024e+002</v>
      </c>
      <c r="P2001" s="44">
        <v>8.7282267414780256e+002</v>
      </c>
      <c r="Q2001" s="44">
        <v>9.4241348954333824e+002</v>
      </c>
    </row>
    <row r="2002" spans="1:17" x14ac:dyDescent="0.25">
      <c r="A2002" t="s">
        <v>37</v>
      </c>
      <c r="B2002" t="s">
        <v>45</v>
      </c>
      <c r="C2002" t="s">
        <v>199</v>
      </c>
      <c r="D2002" t="s">
        <v>194</v>
      </c>
      <c r="E2002" t="s">
        <v>34</v>
      </c>
      <c r="F2002" t="s">
        <v>28</v>
      </c>
      <c r="G2002" t="s">
        <v>31</v>
      </c>
      <c r="H2002" s="44">
        <v>6.17e+002</v>
      </c>
      <c r="I2002" s="44">
        <v>5.91e+002</v>
      </c>
      <c r="J2002" s="44">
        <v>5.8e+002</v>
      </c>
      <c r="K2002" s="44">
        <v>5.71e+002</v>
      </c>
      <c r="L2002" s="44">
        <v>5.64e+002</v>
      </c>
      <c r="M2002" s="44">
        <v>5.58e+002</v>
      </c>
      <c r="N2002" s="44">
        <v>5.52e+002</v>
      </c>
      <c r="O2002" s="44">
        <v>5.47e+002</v>
      </c>
      <c r="P2002" s="44">
        <v>5.43e+002</v>
      </c>
      <c r="Q2002" s="44">
        <v>5.4e+002</v>
      </c>
    </row>
    <row r="2003" spans="1:17" x14ac:dyDescent="0.25">
      <c r="A2003" t="s">
        <v>37</v>
      </c>
      <c r="B2003" t="s">
        <v>45</v>
      </c>
      <c r="C2003" t="s">
        <v>200</v>
      </c>
      <c r="D2003" t="s">
        <v>194</v>
      </c>
      <c r="E2003" t="s">
        <v>35</v>
      </c>
      <c r="F2003" t="s">
        <v>28</v>
      </c>
      <c r="G2003" t="s">
        <v>29</v>
      </c>
      <c r="H2003" s="44">
        <v>1.4947615586226188e-001</v>
      </c>
      <c r="I2003" s="44">
        <v>2.370244447494546e-001</v>
      </c>
      <c r="J2003" s="44">
        <v>3.084043710512686e-001</v>
      </c>
      <c r="K2003" s="44">
        <v>3.7839406221531552e-001</v>
      </c>
      <c r="L2003" s="44">
        <v>4.1907973247473312e-001</v>
      </c>
      <c r="M2003" s="44">
        <v>4.8675575003414992e-001</v>
      </c>
      <c r="N2003" s="44">
        <v>5.7512592863874552e-001</v>
      </c>
      <c r="O2003" s="44">
        <v>6.7134664451811992e-001</v>
      </c>
      <c r="P2003" s="44">
        <v>6.7258422895508632e-001</v>
      </c>
      <c r="Q2003" s="44">
        <v>7.1485766304880144e-001</v>
      </c>
    </row>
    <row r="2004" spans="1:17" x14ac:dyDescent="0.25">
      <c r="A2004" t="s">
        <v>37</v>
      </c>
      <c r="B2004" t="s">
        <v>45</v>
      </c>
      <c r="C2004" t="s">
        <v>200</v>
      </c>
      <c r="D2004" t="s">
        <v>194</v>
      </c>
      <c r="E2004" t="s">
        <v>35</v>
      </c>
      <c r="F2004" t="s">
        <v>28</v>
      </c>
      <c r="G2004" t="s">
        <v>30</v>
      </c>
      <c r="H2004" s="44">
        <v>3.2532779322783476e-002</v>
      </c>
      <c r="I2004" s="44">
        <v>4.1246901645246248e-002</v>
      </c>
      <c r="J2004" s="44">
        <v>9.590455377082176e-002</v>
      </c>
      <c r="K2004" s="44">
        <v>1.665831985362706e-001</v>
      </c>
      <c r="L2004" s="44">
        <v>3.3427054008982028e-001</v>
      </c>
      <c r="M2004" s="44">
        <v>3.3987043126877832e-001</v>
      </c>
      <c r="N2004" s="44">
        <v>3.6977722263326448e-001</v>
      </c>
      <c r="O2004" s="44">
        <v>3.4040300883073088e-001</v>
      </c>
      <c r="P2004" s="44">
        <v>4.268329329850012e-001</v>
      </c>
      <c r="Q2004" s="44">
        <v>5.1273335315986488e-001</v>
      </c>
    </row>
    <row r="2005" spans="1:17" x14ac:dyDescent="0.25">
      <c r="A2005" t="s">
        <v>37</v>
      </c>
      <c r="B2005" t="s">
        <v>45</v>
      </c>
      <c r="C2005" t="s">
        <v>200</v>
      </c>
      <c r="D2005" t="s">
        <v>194</v>
      </c>
      <c r="E2005" t="s">
        <v>35</v>
      </c>
      <c r="F2005" t="s">
        <v>28</v>
      </c>
      <c r="G2005" t="s">
        <v>31</v>
      </c>
      <c r="H2005" s="44">
        <v>7.78e+002</v>
      </c>
      <c r="I2005" s="44">
        <v>7.52e+002</v>
      </c>
      <c r="J2005" s="44">
        <v>7.33e+002</v>
      </c>
      <c r="K2005" s="44">
        <v>7.14e+002</v>
      </c>
      <c r="L2005" s="44">
        <v>7.09e+002</v>
      </c>
      <c r="M2005" s="44">
        <v>7.03e+002</v>
      </c>
      <c r="N2005" s="44">
        <v>6.89e+002</v>
      </c>
      <c r="O2005" s="44">
        <v>6.69e+002</v>
      </c>
      <c r="P2005" s="44">
        <v>6.66e+002</v>
      </c>
      <c r="Q2005" s="44">
        <v>6.55e+002</v>
      </c>
    </row>
    <row r="2006" spans="1:17" x14ac:dyDescent="0.25">
      <c r="A2006" t="s">
        <v>37</v>
      </c>
      <c r="B2006" t="s">
        <v>45</v>
      </c>
      <c r="C2006" t="s">
        <v>201</v>
      </c>
      <c r="D2006" t="s">
        <v>195</v>
      </c>
      <c r="E2006" t="s">
        <v>33</v>
      </c>
      <c r="F2006" t="s">
        <v>28</v>
      </c>
      <c r="G2006" t="s">
        <v>29</v>
      </c>
      <c r="H2006" s="44">
        <v>1.4881840298435338e-001</v>
      </c>
      <c r="I2006" s="44">
        <v>3.6112640485710008e-001</v>
      </c>
      <c r="J2006" s="44">
        <v>4.3461983004269128e-001</v>
      </c>
      <c r="K2006" s="44">
        <v>4.3461983004269128e-001</v>
      </c>
      <c r="L2006" s="44">
        <v>4.5867717855340624e-001</v>
      </c>
      <c r="M2006" s="44">
        <v>4.5867717855340624e-001</v>
      </c>
      <c r="N2006" s="44">
        <v>4.5867717855340624e-001</v>
      </c>
      <c r="O2006" s="44">
        <v>4.5867717855340624e-001</v>
      </c>
      <c r="P2006" s="44">
        <v>5.1012542808185248e-001</v>
      </c>
      <c r="Q2006" s="44">
        <v>5.1012542808185248e-001</v>
      </c>
    </row>
    <row r="2007" spans="1:17" x14ac:dyDescent="0.25">
      <c r="A2007" t="s">
        <v>37</v>
      </c>
      <c r="B2007" t="s">
        <v>45</v>
      </c>
      <c r="C2007" t="s">
        <v>201</v>
      </c>
      <c r="D2007" t="s">
        <v>195</v>
      </c>
      <c r="E2007" t="s">
        <v>33</v>
      </c>
      <c r="F2007" t="s">
        <v>28</v>
      </c>
      <c r="G2007" t="s">
        <v>30</v>
      </c>
      <c r="H2007" s="44">
        <v>6.2746108721573992e+001</v>
      </c>
      <c r="I2007" s="44">
        <v>5.49939213260328e+001</v>
      </c>
      <c r="J2007" s="44">
        <v>7.0337264959134416e+001</v>
      </c>
      <c r="K2007" s="44">
        <v>9.9766009026152512e+001</v>
      </c>
      <c r="L2007" s="44">
        <v>1.1983765345529156e+002</v>
      </c>
      <c r="M2007" s="44">
        <v>1.4649597233832358e+002</v>
      </c>
      <c r="N2007" s="44">
        <v>1.7423061299214502e+002</v>
      </c>
      <c r="O2007" s="44">
        <v>1.9871176139386112e+002</v>
      </c>
      <c r="P2007" s="44">
        <v>2.028578423455602e+002</v>
      </c>
      <c r="Q2007" s="44">
        <v>2.2603489455539328e+002</v>
      </c>
    </row>
    <row r="2008" spans="1:17" x14ac:dyDescent="0.25">
      <c r="A2008" t="s">
        <v>37</v>
      </c>
      <c r="B2008" t="s">
        <v>45</v>
      </c>
      <c r="C2008" t="s">
        <v>201</v>
      </c>
      <c r="D2008" t="s">
        <v>195</v>
      </c>
      <c r="E2008" t="s">
        <v>33</v>
      </c>
      <c r="F2008" t="s">
        <v>28</v>
      </c>
      <c r="G2008" t="s">
        <v>31</v>
      </c>
      <c r="H2008" s="44">
        <v>6.09e+002</v>
      </c>
      <c r="I2008" s="44">
        <v>5.88e+002</v>
      </c>
      <c r="J2008" s="44">
        <v>5.72e+002</v>
      </c>
      <c r="K2008" s="44">
        <v>5.63e+002</v>
      </c>
      <c r="L2008" s="44">
        <v>5.54e+002</v>
      </c>
      <c r="M2008" s="44">
        <v>5.48e+002</v>
      </c>
      <c r="N2008" s="44">
        <v>5.43e+002</v>
      </c>
      <c r="O2008" s="44">
        <v>5.38e+002</v>
      </c>
      <c r="P2008" s="44">
        <v>5.34e+002</v>
      </c>
      <c r="Q2008" s="44">
        <v>5.31e+002</v>
      </c>
    </row>
    <row r="2009" spans="1:17" x14ac:dyDescent="0.25">
      <c r="A2009" t="s">
        <v>37</v>
      </c>
      <c r="B2009" t="s">
        <v>45</v>
      </c>
      <c r="C2009" t="s">
        <v>202</v>
      </c>
      <c r="D2009" t="s">
        <v>195</v>
      </c>
      <c r="E2009" t="s">
        <v>34</v>
      </c>
      <c r="F2009" t="s">
        <v>28</v>
      </c>
      <c r="G2009" t="s">
        <v>29</v>
      </c>
      <c r="H2009" s="44">
        <v>0.e+000</v>
      </c>
      <c r="I2009" s="44">
        <v>0.e+000</v>
      </c>
      <c r="J2009" s="44">
        <v>3.2710405518012044e-001</v>
      </c>
      <c r="K2009" s="44">
        <v>3.2710405518012044e-001</v>
      </c>
      <c r="L2009" s="44">
        <v>4.2305272841997776e-001</v>
      </c>
      <c r="M2009" s="44">
        <v>4.3746814956818272e-001</v>
      </c>
      <c r="N2009" s="44">
        <v>4.3746814956818272e-001</v>
      </c>
      <c r="O2009" s="44">
        <v>4.3746814956818272e-001</v>
      </c>
      <c r="P2009" s="44">
        <v>4.3746814956818272e-001</v>
      </c>
      <c r="Q2009" s="44">
        <v>4.3746814956818272e-001</v>
      </c>
    </row>
    <row r="2010" spans="1:17" x14ac:dyDescent="0.25">
      <c r="A2010" t="s">
        <v>37</v>
      </c>
      <c r="B2010" t="s">
        <v>45</v>
      </c>
      <c r="C2010" t="s">
        <v>202</v>
      </c>
      <c r="D2010" t="s">
        <v>195</v>
      </c>
      <c r="E2010" t="s">
        <v>34</v>
      </c>
      <c r="F2010" t="s">
        <v>28</v>
      </c>
      <c r="G2010" t="s">
        <v>30</v>
      </c>
      <c r="J2010" s="44">
        <v>2.3061360262934688e+002</v>
      </c>
      <c r="K2010" s="44">
        <v>3.114176061398548e+002</v>
      </c>
      <c r="L2010" s="44">
        <v>3.0328323906073528e+002</v>
      </c>
      <c r="M2010" s="44">
        <v>3.5403659197209524e+002</v>
      </c>
      <c r="N2010" s="44">
        <v>4.0813500955702952e+002</v>
      </c>
      <c r="O2010" s="44">
        <v>4.679664094636612e+002</v>
      </c>
      <c r="P2010" s="44">
        <v>5.291435624377912e+002</v>
      </c>
      <c r="Q2010" s="44">
        <v>5.8933693813915392e+002</v>
      </c>
    </row>
    <row r="2011" spans="1:17" x14ac:dyDescent="0.25">
      <c r="A2011" t="s">
        <v>37</v>
      </c>
      <c r="B2011" t="s">
        <v>45</v>
      </c>
      <c r="C2011" t="s">
        <v>202</v>
      </c>
      <c r="D2011" t="s">
        <v>195</v>
      </c>
      <c r="E2011" t="s">
        <v>34</v>
      </c>
      <c r="F2011" t="s">
        <v>28</v>
      </c>
      <c r="G2011" t="s">
        <v>31</v>
      </c>
      <c r="H2011" s="44">
        <v>6.19e+002</v>
      </c>
      <c r="I2011" s="44">
        <v>5.95e+002</v>
      </c>
      <c r="J2011" s="44">
        <v>5.81e+002</v>
      </c>
      <c r="K2011" s="44">
        <v>5.71e+002</v>
      </c>
      <c r="L2011" s="44">
        <v>5.63e+002</v>
      </c>
      <c r="M2011" s="44">
        <v>5.56e+002</v>
      </c>
      <c r="N2011" s="44">
        <v>5.52e+002</v>
      </c>
      <c r="O2011" s="44">
        <v>5.47e+002</v>
      </c>
      <c r="P2011" s="44">
        <v>5.43e+002</v>
      </c>
      <c r="Q2011" s="44">
        <v>5.4e+002</v>
      </c>
    </row>
    <row r="2012" spans="1:17" x14ac:dyDescent="0.25">
      <c r="A2012" t="s">
        <v>37</v>
      </c>
      <c r="B2012" t="s">
        <v>45</v>
      </c>
      <c r="C2012" t="s">
        <v>203</v>
      </c>
      <c r="D2012" t="s">
        <v>195</v>
      </c>
      <c r="E2012" t="s">
        <v>35</v>
      </c>
      <c r="F2012" t="s">
        <v>28</v>
      </c>
      <c r="G2012" t="s">
        <v>29</v>
      </c>
      <c r="H2012" s="44">
        <v>1.2049444610616148e-001</v>
      </c>
      <c r="I2012" s="44">
        <v>2.223260730557172e-001</v>
      </c>
      <c r="J2012" s="44">
        <v>2.7159180929565032e-001</v>
      </c>
      <c r="K2012" s="44">
        <v>2.9697128350764256e-001</v>
      </c>
      <c r="L2012" s="44">
        <v>2.9697128350764256e-001</v>
      </c>
      <c r="M2012" s="44">
        <v>3.7623783012627128e-001</v>
      </c>
      <c r="N2012" s="44">
        <v>3.9524035505474872e-001</v>
      </c>
      <c r="O2012" s="44">
        <v>4.1522140059258744e-001</v>
      </c>
      <c r="P2012" s="44">
        <v>4.8658169978253528e-001</v>
      </c>
      <c r="Q2012" s="44">
        <v>5.0226011662920416e-001</v>
      </c>
    </row>
    <row r="2013" spans="1:17" x14ac:dyDescent="0.25">
      <c r="A2013" t="s">
        <v>37</v>
      </c>
      <c r="B2013" t="s">
        <v>45</v>
      </c>
      <c r="C2013" t="s">
        <v>203</v>
      </c>
      <c r="D2013" t="s">
        <v>195</v>
      </c>
      <c r="E2013" t="s">
        <v>35</v>
      </c>
      <c r="F2013" t="s">
        <v>28</v>
      </c>
      <c r="G2013" t="s">
        <v>30</v>
      </c>
      <c r="H2013" s="44">
        <v>0.e+000</v>
      </c>
      <c r="I2013" s="44">
        <v>1.2539921852863702e-002</v>
      </c>
      <c r="J2013" s="44">
        <v>9.256801915595368e-002</v>
      </c>
      <c r="K2013" s="44">
        <v>2.7994779118148656e-001</v>
      </c>
      <c r="L2013" s="44">
        <v>2.825666123348572e-001</v>
      </c>
      <c r="M2013" s="44">
        <v>2.4268211411288264e-001</v>
      </c>
      <c r="N2013" s="44">
        <v>2.882146147419342e-001</v>
      </c>
      <c r="O2013" s="44">
        <v>3.5869528978680248e-001</v>
      </c>
      <c r="P2013" s="44">
        <v>4.2943292462085376e-001</v>
      </c>
      <c r="Q2013" s="44">
        <v>5.1058862950620248e-001</v>
      </c>
    </row>
    <row r="2014" spans="1:17" x14ac:dyDescent="0.25">
      <c r="A2014" t="s">
        <v>37</v>
      </c>
      <c r="B2014" t="s">
        <v>45</v>
      </c>
      <c r="C2014" t="s">
        <v>203</v>
      </c>
      <c r="D2014" t="s">
        <v>195</v>
      </c>
      <c r="E2014" t="s">
        <v>35</v>
      </c>
      <c r="F2014" t="s">
        <v>28</v>
      </c>
      <c r="G2014" t="s">
        <v>31</v>
      </c>
      <c r="H2014" s="44">
        <v>7.71e+002</v>
      </c>
      <c r="I2014" s="44">
        <v>7.35e+002</v>
      </c>
      <c r="J2014" s="44">
        <v>7.24e+002</v>
      </c>
      <c r="K2014" s="44">
        <v>7.15e+002</v>
      </c>
      <c r="L2014" s="44">
        <v>7.13e+002</v>
      </c>
      <c r="M2014" s="44">
        <v>7.02e+002</v>
      </c>
      <c r="N2014" s="44">
        <v>6.89e+002</v>
      </c>
      <c r="O2014" s="44">
        <v>6.82e+002</v>
      </c>
      <c r="P2014" s="44">
        <v>6.71e+002</v>
      </c>
      <c r="Q2014" s="44">
        <v>6.68e+002</v>
      </c>
    </row>
    <row r="2015" spans="1:17" x14ac:dyDescent="0.25">
      <c r="A2015" t="s">
        <v>37</v>
      </c>
      <c r="B2015" t="s">
        <v>45</v>
      </c>
      <c r="C2015" t="s">
        <v>204</v>
      </c>
      <c r="D2015" t="s">
        <v>196</v>
      </c>
      <c r="E2015" t="s">
        <v>33</v>
      </c>
      <c r="F2015" t="s">
        <v>28</v>
      </c>
      <c r="G2015" t="s">
        <v>29</v>
      </c>
      <c r="H2015" s="44">
        <v>1.0200763782188188e-001</v>
      </c>
      <c r="I2015" s="44">
        <v>1.8701400267345016e-001</v>
      </c>
      <c r="J2015" s="44">
        <v>2.3376325302357024e-001</v>
      </c>
      <c r="K2015" s="44">
        <v>2.6436554437013472e-001</v>
      </c>
      <c r="L2015" s="44">
        <v>2.6436554437013472e-001</v>
      </c>
      <c r="M2015" s="44">
        <v>2.6861161229447056e-001</v>
      </c>
      <c r="N2015" s="44">
        <v>2.7031173959150192e-001</v>
      </c>
      <c r="O2015" s="44">
        <v>3.2516209651197632e-001</v>
      </c>
      <c r="P2015" s="44">
        <v>3.2516209651197632e-001</v>
      </c>
      <c r="Q2015" s="44">
        <v>3.2516209651197632e-001</v>
      </c>
    </row>
    <row r="2016" spans="1:17" x14ac:dyDescent="0.25">
      <c r="A2016" t="s">
        <v>37</v>
      </c>
      <c r="B2016" t="s">
        <v>45</v>
      </c>
      <c r="C2016" t="s">
        <v>204</v>
      </c>
      <c r="D2016" t="s">
        <v>196</v>
      </c>
      <c r="E2016" t="s">
        <v>33</v>
      </c>
      <c r="F2016" t="s">
        <v>28</v>
      </c>
      <c r="G2016" t="s">
        <v>30</v>
      </c>
      <c r="H2016" s="44">
        <v>8.9540343750000016e+001</v>
      </c>
      <c r="I2016" s="44">
        <v>1.0660140340909092e+002</v>
      </c>
      <c r="J2016" s="44">
        <v>1.361615802105493e+002</v>
      </c>
      <c r="K2016" s="44">
        <v>1.6153321998745958e+002</v>
      </c>
      <c r="L2016" s="44">
        <v>2.0549598466213284e+002</v>
      </c>
      <c r="M2016" s="44">
        <v>2.4739767476818888e+002</v>
      </c>
      <c r="N2016" s="44">
        <v>2.9183254583477472e+002</v>
      </c>
      <c r="O2016" s="44">
        <v>2.8193053540384044e+002</v>
      </c>
      <c r="P2016" s="44">
        <v>3.1473980758924488e+002</v>
      </c>
      <c r="Q2016" s="44">
        <v>3.5349250682979752e+002</v>
      </c>
    </row>
    <row r="2017" spans="1:17" x14ac:dyDescent="0.25">
      <c r="A2017" t="s">
        <v>37</v>
      </c>
      <c r="B2017" t="s">
        <v>45</v>
      </c>
      <c r="C2017" t="s">
        <v>204</v>
      </c>
      <c r="D2017" t="s">
        <v>196</v>
      </c>
      <c r="E2017" t="s">
        <v>33</v>
      </c>
      <c r="F2017" t="s">
        <v>28</v>
      </c>
      <c r="G2017" t="s">
        <v>31</v>
      </c>
      <c r="H2017" s="44">
        <v>6.13e+002</v>
      </c>
      <c r="I2017" s="44">
        <v>5.86e+002</v>
      </c>
      <c r="J2017" s="44">
        <v>5.72e+002</v>
      </c>
      <c r="K2017" s="44">
        <v>5.63e+002</v>
      </c>
      <c r="L2017" s="44">
        <v>5.55e+002</v>
      </c>
      <c r="M2017" s="44">
        <v>5.48e+002</v>
      </c>
      <c r="N2017" s="44">
        <v>5.43e+002</v>
      </c>
      <c r="O2017" s="44">
        <v>5.38e+002</v>
      </c>
      <c r="P2017" s="44">
        <v>5.34e+002</v>
      </c>
      <c r="Q2017" s="44">
        <v>5.3e+002</v>
      </c>
    </row>
    <row r="2018" spans="1:17" x14ac:dyDescent="0.25">
      <c r="A2018" t="s">
        <v>37</v>
      </c>
      <c r="B2018" t="s">
        <v>45</v>
      </c>
      <c r="C2018" t="s">
        <v>205</v>
      </c>
      <c r="D2018" t="s">
        <v>196</v>
      </c>
      <c r="E2018" t="s">
        <v>34</v>
      </c>
      <c r="F2018" t="s">
        <v>28</v>
      </c>
      <c r="G2018" t="s">
        <v>29</v>
      </c>
      <c r="H2018" s="44">
        <v>7.4063673157010368e-002</v>
      </c>
      <c r="I2018" s="44">
        <v>7.4063673157010368e-002</v>
      </c>
      <c r="J2018" s="44">
        <v>1.7898721012944164e-001</v>
      </c>
      <c r="K2018" s="44">
        <v>1.7898721012944164e-001</v>
      </c>
      <c r="L2018" s="44">
        <v>5.4930557591449344e-001</v>
      </c>
      <c r="M2018" s="44">
        <v>5.4930557591449344e-001</v>
      </c>
      <c r="N2018" s="44">
        <v>5.4930557591449344e-001</v>
      </c>
      <c r="O2018" s="44">
        <v>6.5718548784044224e-001</v>
      </c>
      <c r="P2018" s="44">
        <v>6.5718548784044224e-001</v>
      </c>
      <c r="Q2018" s="44">
        <v>6.880391796831e-001</v>
      </c>
    </row>
    <row r="2019" spans="1:17" x14ac:dyDescent="0.25">
      <c r="A2019" t="s">
        <v>37</v>
      </c>
      <c r="B2019" t="s">
        <v>45</v>
      </c>
      <c r="C2019" t="s">
        <v>205</v>
      </c>
      <c r="D2019" t="s">
        <v>196</v>
      </c>
      <c r="E2019" t="s">
        <v>34</v>
      </c>
      <c r="F2019" t="s">
        <v>28</v>
      </c>
      <c r="G2019" t="s">
        <v>30</v>
      </c>
      <c r="H2019" s="44">
        <v>3.32637e+002</v>
      </c>
      <c r="I2019" s="44">
        <v>7.3569402083333344e+002</v>
      </c>
      <c r="J2019" s="44">
        <v>5.4816925862068952e+002</v>
      </c>
      <c r="K2019" s="44">
        <v>6.4071422413793112e+002</v>
      </c>
      <c r="L2019" s="44">
        <v>2.6426144662921344e+002</v>
      </c>
      <c r="M2019" s="44">
        <v>3.1903102247191008e+002</v>
      </c>
      <c r="N2019" s="44">
        <v>3.7503851404494384e+002</v>
      </c>
      <c r="O2019" s="44">
        <v>3.599279693648512e+002</v>
      </c>
      <c r="P2019" s="44">
        <v>4.060957231003296e+002</v>
      </c>
      <c r="Q2019" s="44">
        <v>4.3478613717504792e+002</v>
      </c>
    </row>
    <row r="2020" spans="1:17" x14ac:dyDescent="0.25">
      <c r="A2020" t="s">
        <v>37</v>
      </c>
      <c r="B2020" t="s">
        <v>45</v>
      </c>
      <c r="C2020" t="s">
        <v>205</v>
      </c>
      <c r="D2020" t="s">
        <v>196</v>
      </c>
      <c r="E2020" t="s">
        <v>34</v>
      </c>
      <c r="F2020" t="s">
        <v>28</v>
      </c>
      <c r="G2020" t="s">
        <v>31</v>
      </c>
      <c r="H2020" s="44">
        <v>6.24e+002</v>
      </c>
      <c r="I2020" s="44">
        <v>5.96e+002</v>
      </c>
      <c r="J2020" s="44">
        <v>5.81e+002</v>
      </c>
      <c r="K2020" s="44">
        <v>5.75e+002</v>
      </c>
      <c r="L2020" s="44">
        <v>5.69e+002</v>
      </c>
      <c r="M2020" s="44">
        <v>5.61e+002</v>
      </c>
      <c r="N2020" s="44">
        <v>5.55e+002</v>
      </c>
      <c r="O2020" s="44">
        <v>5.49e+002</v>
      </c>
      <c r="P2020" s="44">
        <v>5.45e+002</v>
      </c>
      <c r="Q2020" s="44">
        <v>5.42e+002</v>
      </c>
    </row>
    <row r="2021" spans="1:17" x14ac:dyDescent="0.25">
      <c r="A2021" t="s">
        <v>37</v>
      </c>
      <c r="B2021" t="s">
        <v>45</v>
      </c>
      <c r="C2021" t="s">
        <v>206</v>
      </c>
      <c r="D2021" t="s">
        <v>196</v>
      </c>
      <c r="E2021" t="s">
        <v>35</v>
      </c>
      <c r="F2021" t="s">
        <v>28</v>
      </c>
      <c r="G2021" t="s">
        <v>29</v>
      </c>
      <c r="H2021" s="44">
        <v>1.9033335665314124e-001</v>
      </c>
      <c r="I2021" s="44">
        <v>1.9751669031961464e-001</v>
      </c>
      <c r="J2021" s="44">
        <v>2.578777746407084e-001</v>
      </c>
      <c r="K2021" s="44">
        <v>2.867847585900176e-001</v>
      </c>
      <c r="L2021" s="44">
        <v>4.2181893876551608e-001</v>
      </c>
      <c r="M2021" s="44">
        <v>4.3683085685302544e-001</v>
      </c>
      <c r="N2021" s="44">
        <v>4.7453024121009824e-001</v>
      </c>
      <c r="O2021" s="44">
        <v>5.0625402891323032e-001</v>
      </c>
      <c r="P2021" s="44">
        <v>5.218699716664332e-001</v>
      </c>
      <c r="Q2021" s="44">
        <v>6.0474815232165352e-001</v>
      </c>
    </row>
    <row r="2022" spans="1:17" x14ac:dyDescent="0.25">
      <c r="A2022" t="s">
        <v>37</v>
      </c>
      <c r="B2022" t="s">
        <v>45</v>
      </c>
      <c r="C2022" t="s">
        <v>206</v>
      </c>
      <c r="D2022" t="s">
        <v>196</v>
      </c>
      <c r="E2022" t="s">
        <v>35</v>
      </c>
      <c r="F2022" t="s">
        <v>28</v>
      </c>
      <c r="G2022" t="s">
        <v>30</v>
      </c>
      <c r="H2022" s="44">
        <v>3.281808933083916e-002</v>
      </c>
      <c r="I2022" s="44">
        <v>3.1624553303184596e-002</v>
      </c>
      <c r="J2022" s="44">
        <v>1.2792006661115738e-001</v>
      </c>
      <c r="K2022" s="44">
        <v>2.0149557279741164e-001</v>
      </c>
      <c r="L2022" s="44">
        <v>1.9058295051064212e-001</v>
      </c>
      <c r="M2022" s="44">
        <v>2.435428812882528e-001</v>
      </c>
      <c r="N2022" s="44">
        <v>3.8699401564127408e-001</v>
      </c>
      <c r="O2022" s="44">
        <v>5.4046741036520192e-001</v>
      </c>
      <c r="P2022" s="44">
        <v>5.2429497547057744e-001</v>
      </c>
      <c r="Q2022" s="44">
        <v>5.3891602948175056e-001</v>
      </c>
    </row>
    <row r="2023" spans="1:17" x14ac:dyDescent="0.25">
      <c r="A2023" t="s">
        <v>37</v>
      </c>
      <c r="B2023" t="s">
        <v>45</v>
      </c>
      <c r="C2023" t="s">
        <v>206</v>
      </c>
      <c r="D2023" t="s">
        <v>196</v>
      </c>
      <c r="E2023" t="s">
        <v>35</v>
      </c>
      <c r="F2023" t="s">
        <v>28</v>
      </c>
      <c r="G2023" t="s">
        <v>31</v>
      </c>
      <c r="H2023" s="44">
        <v>7.63e+002</v>
      </c>
      <c r="I2023" s="44">
        <v>7.62e+002</v>
      </c>
      <c r="J2023" s="44">
        <v>7.22e+002</v>
      </c>
      <c r="K2023" s="44">
        <v>7.07e+002</v>
      </c>
      <c r="L2023" s="44">
        <v>6.99e+002</v>
      </c>
      <c r="M2023" s="44">
        <v>6.86e+002</v>
      </c>
      <c r="N2023" s="44">
        <v>6.7e+002</v>
      </c>
      <c r="O2023" s="44">
        <v>6.68e+002</v>
      </c>
      <c r="P2023" s="44">
        <v>6.67e+002</v>
      </c>
      <c r="Q2023" s="44">
        <v>6.57e+002</v>
      </c>
    </row>
    <row r="2024" spans="1:17" x14ac:dyDescent="0.25">
      <c r="A2024" t="s">
        <v>37</v>
      </c>
      <c r="B2024" t="s">
        <v>45</v>
      </c>
      <c r="C2024" t="s">
        <v>207</v>
      </c>
      <c r="D2024" t="s">
        <v>197</v>
      </c>
      <c r="E2024" t="s">
        <v>33</v>
      </c>
      <c r="F2024" t="s">
        <v>28</v>
      </c>
      <c r="G2024" t="s">
        <v>29</v>
      </c>
      <c r="H2024" s="44">
        <v>1.9138639458408756e-001</v>
      </c>
      <c r="I2024" s="44">
        <v>2.6860383443986904e-001</v>
      </c>
      <c r="J2024" s="44">
        <v>2.6860383443986904e-001</v>
      </c>
      <c r="K2024" s="44">
        <v>2.9830284976901592e-001</v>
      </c>
      <c r="L2024" s="44">
        <v>2.9830284976901592e-001</v>
      </c>
      <c r="M2024" s="44">
        <v>3.7502728597033352e-001</v>
      </c>
      <c r="N2024" s="44">
        <v>3.7502728597033352e-001</v>
      </c>
      <c r="O2024" s="44">
        <v>3.7502728597033352e-001</v>
      </c>
      <c r="P2024" s="44">
        <v>3.7502728597033352e-001</v>
      </c>
      <c r="Q2024" s="44">
        <v>3.7502728597033352e-001</v>
      </c>
    </row>
    <row r="2025" spans="1:17" x14ac:dyDescent="0.25">
      <c r="A2025" t="s">
        <v>37</v>
      </c>
      <c r="B2025" t="s">
        <v>45</v>
      </c>
      <c r="C2025" t="s">
        <v>207</v>
      </c>
      <c r="D2025" t="s">
        <v>197</v>
      </c>
      <c r="E2025" t="s">
        <v>33</v>
      </c>
      <c r="F2025" t="s">
        <v>28</v>
      </c>
      <c r="G2025" t="s">
        <v>30</v>
      </c>
      <c r="H2025" s="44">
        <v>8.339195710871792e+001</v>
      </c>
      <c r="I2025" s="44">
        <v>1.3061464806174122e+002</v>
      </c>
      <c r="J2025" s="44">
        <v>2.0317752813958124e+002</v>
      </c>
      <c r="K2025" s="44">
        <v>2.5124060154118796e+002</v>
      </c>
      <c r="L2025" s="44">
        <v>3.144543617211924e+002</v>
      </c>
      <c r="M2025" s="44">
        <v>3.02336215908011e+002</v>
      </c>
      <c r="N2025" s="44">
        <v>3.5944352450188488e+002</v>
      </c>
      <c r="O2025" s="44">
        <v>4.1122164940289528e+002</v>
      </c>
      <c r="P2025" s="44">
        <v>4.6767572618708224e+002</v>
      </c>
      <c r="Q2025" s="44">
        <v>5.2250271231271184e+002</v>
      </c>
    </row>
    <row r="2026" spans="1:17" x14ac:dyDescent="0.25">
      <c r="A2026" t="s">
        <v>37</v>
      </c>
      <c r="B2026" t="s">
        <v>45</v>
      </c>
      <c r="C2026" t="s">
        <v>207</v>
      </c>
      <c r="D2026" t="s">
        <v>197</v>
      </c>
      <c r="E2026" t="s">
        <v>33</v>
      </c>
      <c r="F2026" t="s">
        <v>28</v>
      </c>
      <c r="G2026" t="s">
        <v>31</v>
      </c>
      <c r="H2026" s="44">
        <v>6.02e+002</v>
      </c>
      <c r="I2026" s="44">
        <v>5.77e+002</v>
      </c>
      <c r="J2026" s="44">
        <v>5.61e+002</v>
      </c>
      <c r="K2026" s="44">
        <v>5.53e+002</v>
      </c>
      <c r="L2026" s="44">
        <v>5.46e+002</v>
      </c>
      <c r="M2026" s="44">
        <v>5.4e+002</v>
      </c>
      <c r="N2026" s="44">
        <v>5.36e+002</v>
      </c>
      <c r="O2026" s="44">
        <v>5.32e+002</v>
      </c>
      <c r="P2026" s="44">
        <v>5.29e+002</v>
      </c>
      <c r="Q2026" s="44">
        <v>5.26e+002</v>
      </c>
    </row>
    <row r="2027" spans="1:17" x14ac:dyDescent="0.25">
      <c r="A2027" t="s">
        <v>37</v>
      </c>
      <c r="B2027" t="s">
        <v>45</v>
      </c>
      <c r="C2027" t="s">
        <v>208</v>
      </c>
      <c r="D2027" t="s">
        <v>197</v>
      </c>
      <c r="E2027" t="s">
        <v>34</v>
      </c>
      <c r="F2027" t="s">
        <v>28</v>
      </c>
      <c r="G2027" t="s">
        <v>29</v>
      </c>
      <c r="H2027" s="44">
        <v>0.e+000</v>
      </c>
      <c r="I2027" s="44">
        <v>0.e+000</v>
      </c>
      <c r="J2027" s="44">
        <v>0.e+000</v>
      </c>
      <c r="K2027" s="44">
        <v>0.e+000</v>
      </c>
      <c r="L2027" s="44">
        <v>0.e+000</v>
      </c>
      <c r="M2027" s="44">
        <v>0.e+000</v>
      </c>
      <c r="N2027" s="44">
        <v>1.5237480090720252e-001</v>
      </c>
      <c r="O2027" s="44">
        <v>3.7256959990605008e-001</v>
      </c>
      <c r="P2027" s="44">
        <v>3.7256959990605008e-001</v>
      </c>
      <c r="Q2027" s="44">
        <v>4.1326159876103712e-001</v>
      </c>
    </row>
    <row r="2028" spans="1:17" x14ac:dyDescent="0.25">
      <c r="A2028" t="s">
        <v>37</v>
      </c>
      <c r="B2028" t="s">
        <v>45</v>
      </c>
      <c r="C2028" t="s">
        <v>208</v>
      </c>
      <c r="D2028" t="s">
        <v>197</v>
      </c>
      <c r="E2028" t="s">
        <v>34</v>
      </c>
      <c r="F2028" t="s">
        <v>28</v>
      </c>
      <c r="G2028" t="s">
        <v>30</v>
      </c>
      <c r="N2028" s="44">
        <v>4.1763580202312144e+003</v>
      </c>
      <c r="O2028" s="44">
        <v>1.9651847025216704e+003</v>
      </c>
      <c r="P2028" s="44">
        <v>2.2243370764381404e+003</v>
      </c>
      <c r="Q2028" s="44">
        <v>2.2316681408070472e+003</v>
      </c>
    </row>
    <row r="2029" spans="1:17" x14ac:dyDescent="0.25">
      <c r="A2029" t="s">
        <v>37</v>
      </c>
      <c r="B2029" t="s">
        <v>45</v>
      </c>
      <c r="C2029" t="s">
        <v>208</v>
      </c>
      <c r="D2029" t="s">
        <v>197</v>
      </c>
      <c r="E2029" t="s">
        <v>34</v>
      </c>
      <c r="F2029" t="s">
        <v>28</v>
      </c>
      <c r="G2029" t="s">
        <v>31</v>
      </c>
      <c r="H2029" s="44">
        <v>6.08e+002</v>
      </c>
      <c r="I2029" s="44">
        <v>5.86e+002</v>
      </c>
      <c r="J2029" s="44">
        <v>5.72e+002</v>
      </c>
      <c r="K2029" s="44">
        <v>5.63e+002</v>
      </c>
      <c r="L2029" s="44">
        <v>5.57e+002</v>
      </c>
      <c r="M2029" s="44">
        <v>5.51e+002</v>
      </c>
      <c r="N2029" s="44">
        <v>5.46e+002</v>
      </c>
      <c r="O2029" s="44">
        <v>5.42e+002</v>
      </c>
      <c r="P2029" s="44">
        <v>5.4e+002</v>
      </c>
      <c r="Q2029" s="44">
        <v>5.36e+002</v>
      </c>
    </row>
    <row r="2030" spans="1:17" x14ac:dyDescent="0.25">
      <c r="A2030" t="s">
        <v>37</v>
      </c>
      <c r="B2030" t="s">
        <v>45</v>
      </c>
      <c r="C2030" t="s">
        <v>209</v>
      </c>
      <c r="D2030" t="s">
        <v>197</v>
      </c>
      <c r="E2030" t="s">
        <v>35</v>
      </c>
      <c r="F2030" t="s">
        <v>28</v>
      </c>
      <c r="G2030" t="s">
        <v>29</v>
      </c>
      <c r="H2030" s="44">
        <v>1.4000705060293628e-001</v>
      </c>
      <c r="I2030" s="44">
        <v>2.8921532093274632e-001</v>
      </c>
      <c r="J2030" s="44">
        <v>3.4053200502778408e-001</v>
      </c>
      <c r="K2030" s="44">
        <v>3.8699739877560928e-001</v>
      </c>
      <c r="L2030" s="44">
        <v>4.153973371399884e-001</v>
      </c>
      <c r="M2030" s="44">
        <v>4.8201501842438688e-001</v>
      </c>
      <c r="N2030" s="44">
        <v>4.8206622902937184e-001</v>
      </c>
      <c r="O2030" s="44">
        <v>5.5933891681340192e-001</v>
      </c>
      <c r="P2030" s="44">
        <v>5.7900744702788736e-001</v>
      </c>
      <c r="Q2030" s="44">
        <v>6.025341476429176e-001</v>
      </c>
    </row>
    <row r="2031" spans="1:17" x14ac:dyDescent="0.25">
      <c r="A2031" t="s">
        <v>37</v>
      </c>
      <c r="B2031" t="s">
        <v>45</v>
      </c>
      <c r="C2031" t="s">
        <v>209</v>
      </c>
      <c r="D2031" t="s">
        <v>197</v>
      </c>
      <c r="E2031" t="s">
        <v>35</v>
      </c>
      <c r="F2031" t="s">
        <v>28</v>
      </c>
      <c r="G2031" t="s">
        <v>30</v>
      </c>
      <c r="H2031" s="44">
        <v>2.5238894585926936e-001</v>
      </c>
      <c r="I2031" s="44">
        <v>1.6945034010378996e-001</v>
      </c>
      <c r="J2031" s="44">
        <v>2.347039547666058e-001</v>
      </c>
      <c r="K2031" s="44">
        <v>5.1158608736131424e-001</v>
      </c>
      <c r="L2031" s="44">
        <v>5.7797441588740048e-001</v>
      </c>
      <c r="M2031" s="44">
        <v>9.5017831234327424e-001</v>
      </c>
      <c r="N2031" s="44">
        <v>9.5481984991959168e-001</v>
      </c>
      <c r="O2031" s="44">
        <v>9.773003444370376e-001</v>
      </c>
      <c r="P2031" s="44">
        <v>1.075862156103944e+000</v>
      </c>
      <c r="Q2031" s="44">
        <v>1.055790063596051e+000</v>
      </c>
    </row>
    <row r="2032" spans="1:17" x14ac:dyDescent="0.25">
      <c r="A2032" t="s">
        <v>37</v>
      </c>
      <c r="B2032" t="s">
        <v>45</v>
      </c>
      <c r="C2032" t="s">
        <v>209</v>
      </c>
      <c r="D2032" t="s">
        <v>197</v>
      </c>
      <c r="E2032" t="s">
        <v>35</v>
      </c>
      <c r="F2032" t="s">
        <v>28</v>
      </c>
      <c r="G2032" t="s">
        <v>31</v>
      </c>
      <c r="H2032" s="44">
        <v>7.79e+002</v>
      </c>
      <c r="I2032" s="44">
        <v>7.41e+002</v>
      </c>
      <c r="J2032" s="44">
        <v>7.29e+002</v>
      </c>
      <c r="K2032" s="44">
        <v>7.11e+002</v>
      </c>
      <c r="L2032" s="44">
        <v>6.96e+002</v>
      </c>
      <c r="M2032" s="44">
        <v>6.82e+002</v>
      </c>
      <c r="N2032" s="44">
        <v>6.79e+002</v>
      </c>
      <c r="O2032" s="44">
        <v>6.67e+002</v>
      </c>
      <c r="P2032" s="44">
        <v>6.58e+002</v>
      </c>
      <c r="Q2032" s="44">
        <v>6.51e+002</v>
      </c>
    </row>
    <row r="2033" spans="1:17" x14ac:dyDescent="0.25">
      <c r="A2033" t="s">
        <v>37</v>
      </c>
      <c r="B2033" t="s">
        <v>45</v>
      </c>
      <c r="C2033" t="s">
        <v>227</v>
      </c>
      <c r="D2033" t="s">
        <v>220</v>
      </c>
      <c r="E2033" t="s">
        <v>33</v>
      </c>
      <c r="F2033" t="s">
        <v>28</v>
      </c>
      <c r="G2033" t="s">
        <v>29</v>
      </c>
      <c r="H2033" s="44">
        <v>1.8544525115332112e-001</v>
      </c>
      <c r="I2033" s="44">
        <v>6.9934194014547736e-001</v>
      </c>
      <c r="J2033" s="44">
        <v>7.2184675432544656e-001</v>
      </c>
      <c r="K2033" s="44">
        <v>7.3533883836172704e-001</v>
      </c>
      <c r="L2033" s="44">
        <v>7.3533883836172704e-001</v>
      </c>
      <c r="M2033" s="44">
        <v>7.3533883836172704e-001</v>
      </c>
      <c r="N2033" s="44">
        <v>7.3533883836172704e-001</v>
      </c>
      <c r="O2033" s="44">
        <v>7.3533883836172704e-001</v>
      </c>
      <c r="P2033" s="44">
        <v>7.3533883836172704e-001</v>
      </c>
      <c r="Q2033" s="44">
        <v>7.3672991409319552e-001</v>
      </c>
    </row>
    <row r="2034" spans="1:17" x14ac:dyDescent="0.25">
      <c r="A2034" t="s">
        <v>37</v>
      </c>
      <c r="B2034" t="s">
        <v>45</v>
      </c>
      <c r="C2034" t="s">
        <v>227</v>
      </c>
      <c r="D2034" t="s">
        <v>220</v>
      </c>
      <c r="E2034" t="s">
        <v>33</v>
      </c>
      <c r="F2034" t="s">
        <v>28</v>
      </c>
      <c r="G2034" t="s">
        <v>30</v>
      </c>
      <c r="H2034" s="44">
        <v>5.17427414852038e+001</v>
      </c>
      <c r="I2034" s="44">
        <v>2.5839447680968168e+001</v>
      </c>
      <c r="J2034" s="44">
        <v>4.1425549131866496e+001</v>
      </c>
      <c r="K2034" s="44">
        <v>5.588107394959012e+001</v>
      </c>
      <c r="L2034" s="44">
        <v>7.2250723945610704e+001</v>
      </c>
      <c r="M2034" s="44">
        <v>8.8809459964124144e+001</v>
      </c>
      <c r="N2034" s="44">
        <v>1.0492873803882676e+002</v>
      </c>
      <c r="O2034" s="44">
        <v>1.2231018544027522e+002</v>
      </c>
      <c r="P2034" s="44">
        <v>1.3756717082667544e+002</v>
      </c>
      <c r="Q2034" s="44">
        <v>1.5442940727161622e+002</v>
      </c>
    </row>
    <row r="2035" spans="1:17" x14ac:dyDescent="0.25">
      <c r="A2035" t="s">
        <v>37</v>
      </c>
      <c r="B2035" t="s">
        <v>45</v>
      </c>
      <c r="C2035" t="s">
        <v>227</v>
      </c>
      <c r="D2035" t="s">
        <v>220</v>
      </c>
      <c r="E2035" t="s">
        <v>33</v>
      </c>
      <c r="F2035" t="s">
        <v>28</v>
      </c>
      <c r="G2035" t="s">
        <v>31</v>
      </c>
      <c r="H2035" s="44">
        <v>6.12e+002</v>
      </c>
      <c r="I2035" s="44">
        <v>5.85e+002</v>
      </c>
      <c r="J2035" s="44">
        <v>5.71e+002</v>
      </c>
      <c r="K2035" s="44">
        <v>5.6e+002</v>
      </c>
      <c r="L2035" s="44">
        <v>5.52e+002</v>
      </c>
      <c r="M2035" s="44">
        <v>5.46e+002</v>
      </c>
      <c r="N2035" s="44">
        <v>5.41e+002</v>
      </c>
      <c r="O2035" s="44">
        <v>5.37e+002</v>
      </c>
      <c r="P2035" s="44">
        <v>5.34e+002</v>
      </c>
      <c r="Q2035" s="44">
        <v>5.3e+002</v>
      </c>
    </row>
    <row r="2036" spans="1:17" x14ac:dyDescent="0.25">
      <c r="A2036" t="s">
        <v>37</v>
      </c>
      <c r="B2036" t="s">
        <v>45</v>
      </c>
      <c r="C2036" t="s">
        <v>228</v>
      </c>
      <c r="D2036" t="s">
        <v>220</v>
      </c>
      <c r="E2036" t="s">
        <v>34</v>
      </c>
      <c r="F2036" t="s">
        <v>28</v>
      </c>
      <c r="G2036" t="s">
        <v>29</v>
      </c>
      <c r="H2036" s="44">
        <v>0.e+000</v>
      </c>
      <c r="I2036" s="44">
        <v>0.e+000</v>
      </c>
      <c r="J2036" s="44">
        <v>0.e+000</v>
      </c>
      <c r="K2036" s="44">
        <v>0.e+000</v>
      </c>
      <c r="L2036" s="44">
        <v>0.e+000</v>
      </c>
      <c r="M2036" s="44">
        <v>0.e+000</v>
      </c>
      <c r="N2036" s="44">
        <v>0.e+000</v>
      </c>
      <c r="O2036" s="44">
        <v>0.e+000</v>
      </c>
      <c r="P2036" s="44">
        <v>2.0472226013375188e-002</v>
      </c>
      <c r="Q2036" s="44">
        <v>5.9482052681861608e-001</v>
      </c>
    </row>
    <row r="2037" spans="1:17" x14ac:dyDescent="0.25">
      <c r="A2037" t="s">
        <v>37</v>
      </c>
      <c r="B2037" t="s">
        <v>45</v>
      </c>
      <c r="C2037" t="s">
        <v>228</v>
      </c>
      <c r="D2037" t="s">
        <v>220</v>
      </c>
      <c r="E2037" t="s">
        <v>34</v>
      </c>
      <c r="F2037" t="s">
        <v>28</v>
      </c>
      <c r="G2037" t="s">
        <v>30</v>
      </c>
      <c r="P2037" s="44">
        <v>2.3729628888888888e+004</v>
      </c>
      <c r="Q2037" s="44">
        <v>9.1610597716973568e+002</v>
      </c>
    </row>
    <row r="2038" spans="1:17" x14ac:dyDescent="0.25">
      <c r="A2038" t="s">
        <v>37</v>
      </c>
      <c r="B2038" t="s">
        <v>45</v>
      </c>
      <c r="C2038" t="s">
        <v>228</v>
      </c>
      <c r="D2038" t="s">
        <v>220</v>
      </c>
      <c r="E2038" t="s">
        <v>34</v>
      </c>
      <c r="F2038" t="s">
        <v>28</v>
      </c>
      <c r="G2038" t="s">
        <v>31</v>
      </c>
      <c r="H2038" s="44">
        <v>6.16e+002</v>
      </c>
      <c r="I2038" s="44">
        <v>5.89e+002</v>
      </c>
      <c r="J2038" s="44">
        <v>5.79e+002</v>
      </c>
      <c r="K2038" s="44">
        <v>5.72e+002</v>
      </c>
      <c r="L2038" s="44">
        <v>5.63e+002</v>
      </c>
      <c r="M2038" s="44">
        <v>5.57e+002</v>
      </c>
      <c r="N2038" s="44">
        <v>5.52e+002</v>
      </c>
      <c r="O2038" s="44">
        <v>5.47e+002</v>
      </c>
      <c r="P2038" s="44">
        <v>5.42e+002</v>
      </c>
      <c r="Q2038" s="44">
        <v>5.38e+002</v>
      </c>
    </row>
    <row r="2039" spans="1:17" x14ac:dyDescent="0.25">
      <c r="A2039" t="s">
        <v>37</v>
      </c>
      <c r="B2039" t="s">
        <v>45</v>
      </c>
      <c r="C2039" t="s">
        <v>229</v>
      </c>
      <c r="D2039" t="s">
        <v>220</v>
      </c>
      <c r="E2039" t="s">
        <v>35</v>
      </c>
      <c r="F2039" t="s">
        <v>28</v>
      </c>
      <c r="G2039" t="s">
        <v>29</v>
      </c>
      <c r="H2039" s="44">
        <v>6.9332716499194608e-002</v>
      </c>
      <c r="I2039" s="44">
        <v>1.6108160108409402e-001</v>
      </c>
      <c r="J2039" s="44">
        <v>2.0198042110915088e-001</v>
      </c>
      <c r="K2039" s="44">
        <v>2.3416885594845444e-001</v>
      </c>
      <c r="L2039" s="44">
        <v>2.5494106517348056e-001</v>
      </c>
      <c r="M2039" s="44">
        <v>2.92804853493902e-001</v>
      </c>
      <c r="N2039" s="44">
        <v>3.5841159616220504e-001</v>
      </c>
      <c r="O2039" s="44">
        <v>4.0961162620490408e-001</v>
      </c>
      <c r="P2039" s="44">
        <v>4.1380042539183352e-001</v>
      </c>
      <c r="Q2039" s="44">
        <v>4.1725733329498096e-001</v>
      </c>
    </row>
    <row r="2040" spans="1:17" x14ac:dyDescent="0.25">
      <c r="A2040" t="s">
        <v>37</v>
      </c>
      <c r="B2040" t="s">
        <v>45</v>
      </c>
      <c r="C2040" t="s">
        <v>229</v>
      </c>
      <c r="D2040" t="s">
        <v>220</v>
      </c>
      <c r="E2040" t="s">
        <v>35</v>
      </c>
      <c r="F2040" t="s">
        <v>28</v>
      </c>
      <c r="G2040" t="s">
        <v>30</v>
      </c>
      <c r="H2040" s="44">
        <v>5.5748586838147592e-001</v>
      </c>
      <c r="I2040" s="44">
        <v>5.531740756540112e-001</v>
      </c>
      <c r="J2040" s="44">
        <v>6.1933667999794304e-001</v>
      </c>
      <c r="K2040" s="44">
        <v>7.1704464223260648e-001</v>
      </c>
      <c r="L2040" s="44">
        <v>9.6525705796810752e-001</v>
      </c>
      <c r="M2040" s="44">
        <v>1.0133602393709552e+000</v>
      </c>
      <c r="N2040" s="44">
        <v>8.8856328683936704e-001</v>
      </c>
      <c r="O2040" s="44">
        <v>9.4149958963250304e-001</v>
      </c>
      <c r="P2040" s="44">
        <v>1.1417537704476456e+000</v>
      </c>
      <c r="Q2040" s="44">
        <v>1.49462510238755e+000</v>
      </c>
    </row>
    <row r="2041" spans="1:17" x14ac:dyDescent="0.25">
      <c r="A2041" t="s">
        <v>37</v>
      </c>
      <c r="B2041" t="s">
        <v>45</v>
      </c>
      <c r="C2041" t="s">
        <v>229</v>
      </c>
      <c r="D2041" t="s">
        <v>220</v>
      </c>
      <c r="E2041" t="s">
        <v>35</v>
      </c>
      <c r="F2041" t="s">
        <v>28</v>
      </c>
      <c r="G2041" t="s">
        <v>31</v>
      </c>
      <c r="H2041" s="44">
        <v>7.48e+002</v>
      </c>
      <c r="I2041" s="44">
        <v>7.3e+002</v>
      </c>
      <c r="J2041" s="44">
        <v>7.13e+002</v>
      </c>
      <c r="K2041" s="44">
        <v>7.08e+002</v>
      </c>
      <c r="L2041" s="44">
        <v>6.91e+002</v>
      </c>
      <c r="M2041" s="44">
        <v>6.86e+002</v>
      </c>
      <c r="N2041" s="44">
        <v>6.65e+002</v>
      </c>
      <c r="O2041" s="44">
        <v>6.57e+002</v>
      </c>
      <c r="P2041" s="44">
        <v>6.46e+002</v>
      </c>
      <c r="Q2041" s="44">
        <v>6.39e+002</v>
      </c>
    </row>
    <row r="2042" spans="1:17" x14ac:dyDescent="0.25">
      <c r="A2042" t="s">
        <v>37</v>
      </c>
      <c r="B2042" t="s">
        <v>45</v>
      </c>
      <c r="C2042" t="s">
        <v>230</v>
      </c>
      <c r="D2042" t="s">
        <v>221</v>
      </c>
      <c r="E2042" t="s">
        <v>33</v>
      </c>
      <c r="F2042" t="s">
        <v>28</v>
      </c>
      <c r="G2042" t="s">
        <v>29</v>
      </c>
      <c r="H2042" s="44">
        <v>1.5404409247552324e-001</v>
      </c>
      <c r="I2042" s="44">
        <v>1.5404409247552324e-001</v>
      </c>
      <c r="J2042" s="44">
        <v>3.1150580824794008e-001</v>
      </c>
      <c r="K2042" s="44">
        <v>3.177305611977086e-001</v>
      </c>
      <c r="L2042" s="44">
        <v>3.5627153844398296e-001</v>
      </c>
      <c r="M2042" s="44">
        <v>3.5627153844398296e-001</v>
      </c>
      <c r="N2042" s="44">
        <v>3.5627153844398296e-001</v>
      </c>
      <c r="O2042" s="44">
        <v>3.5627153844398296e-001</v>
      </c>
      <c r="P2042" s="44">
        <v>4.133270191934636e-001</v>
      </c>
      <c r="Q2042" s="44">
        <v>4.133270191934636e-001</v>
      </c>
    </row>
    <row r="2043" spans="1:17" x14ac:dyDescent="0.25">
      <c r="A2043" t="s">
        <v>37</v>
      </c>
      <c r="B2043" t="s">
        <v>45</v>
      </c>
      <c r="C2043" t="s">
        <v>230</v>
      </c>
      <c r="D2043" t="s">
        <v>221</v>
      </c>
      <c r="E2043" t="s">
        <v>33</v>
      </c>
      <c r="F2043" t="s">
        <v>28</v>
      </c>
      <c r="G2043" t="s">
        <v>30</v>
      </c>
      <c r="H2043" s="44">
        <v>8.4294066446905472e+001</v>
      </c>
      <c r="I2043" s="44">
        <v>1.911098003629764e+002</v>
      </c>
      <c r="J2043" s="44">
        <v>1.4084819678736924e+002</v>
      </c>
      <c r="K2043" s="44">
        <v>1.8106034962649048e+002</v>
      </c>
      <c r="L2043" s="44">
        <v>2.1142987204330348e+002</v>
      </c>
      <c r="M2043" s="44">
        <v>2.5005767660106016e+002</v>
      </c>
      <c r="N2043" s="44">
        <v>2.9676887321236968e+002</v>
      </c>
      <c r="O2043" s="44">
        <v>3.419272736735904e+002</v>
      </c>
      <c r="P2043" s="44">
        <v>3.3311002098201352e+002</v>
      </c>
      <c r="Q2043" s="44">
        <v>3.7367084466408072e+002</v>
      </c>
    </row>
    <row r="2044" spans="1:17" x14ac:dyDescent="0.25">
      <c r="A2044" t="s">
        <v>37</v>
      </c>
      <c r="B2044" t="s">
        <v>45</v>
      </c>
      <c r="C2044" t="s">
        <v>230</v>
      </c>
      <c r="D2044" t="s">
        <v>221</v>
      </c>
      <c r="E2044" t="s">
        <v>33</v>
      </c>
      <c r="F2044" t="s">
        <v>28</v>
      </c>
      <c r="G2044" t="s">
        <v>31</v>
      </c>
      <c r="H2044" s="44">
        <v>6.11e+002</v>
      </c>
      <c r="I2044" s="44">
        <v>5.84e+002</v>
      </c>
      <c r="J2044" s="44">
        <v>5.69e+002</v>
      </c>
      <c r="K2044" s="44">
        <v>5.59e+002</v>
      </c>
      <c r="L2044" s="44">
        <v>5.5e+002</v>
      </c>
      <c r="M2044" s="44">
        <v>5.44e+002</v>
      </c>
      <c r="N2044" s="44">
        <v>5.4e+002</v>
      </c>
      <c r="O2044" s="44">
        <v>5.35e+002</v>
      </c>
      <c r="P2044" s="44">
        <v>5.31e+002</v>
      </c>
      <c r="Q2044" s="44">
        <v>5.28e+002</v>
      </c>
    </row>
    <row r="2045" spans="1:17" x14ac:dyDescent="0.25">
      <c r="A2045" t="s">
        <v>37</v>
      </c>
      <c r="B2045" t="s">
        <v>45</v>
      </c>
      <c r="C2045" t="s">
        <v>231</v>
      </c>
      <c r="D2045" t="s">
        <v>221</v>
      </c>
      <c r="E2045" t="s">
        <v>34</v>
      </c>
      <c r="F2045" t="s">
        <v>28</v>
      </c>
      <c r="G2045" t="s">
        <v>29</v>
      </c>
      <c r="H2045" s="44">
        <v>3.47026120432509e-001</v>
      </c>
      <c r="I2045" s="44">
        <v>4.732028216932332e-001</v>
      </c>
      <c r="J2045" s="44">
        <v>4.732028216932332e-001</v>
      </c>
      <c r="K2045" s="44">
        <v>4.786928269290512e-001</v>
      </c>
      <c r="L2045" s="44">
        <v>5.436517333599832e-001</v>
      </c>
      <c r="M2045" s="44">
        <v>5.436517333599832e-001</v>
      </c>
      <c r="N2045" s="44">
        <v>5.4799463817454592e-001</v>
      </c>
      <c r="O2045" s="44">
        <v>5.4799463817454592e-001</v>
      </c>
      <c r="P2045" s="44">
        <v>7.250435050869992e-001</v>
      </c>
      <c r="Q2045" s="44">
        <v>7.250435050869992e-001</v>
      </c>
    </row>
    <row r="2046" spans="1:17" x14ac:dyDescent="0.25">
      <c r="A2046" t="s">
        <v>37</v>
      </c>
      <c r="B2046" t="s">
        <v>45</v>
      </c>
      <c r="C2046" t="s">
        <v>231</v>
      </c>
      <c r="D2046" t="s">
        <v>221</v>
      </c>
      <c r="E2046" t="s">
        <v>34</v>
      </c>
      <c r="F2046" t="s">
        <v>28</v>
      </c>
      <c r="G2046" t="s">
        <v>30</v>
      </c>
      <c r="H2046" s="44">
        <v>2.8894664846963368e+001</v>
      </c>
      <c r="I2046" s="44">
        <v>4.12466702783606e+001</v>
      </c>
      <c r="J2046" s="44">
        <v>6.4431423344091888e+001</v>
      </c>
      <c r="K2046" s="44">
        <v>8.8276259655619984e+001</v>
      </c>
      <c r="L2046" s="44">
        <v>9.685504499716272e+001</v>
      </c>
      <c r="M2046" s="44">
        <v>1.1877473744994764e+002</v>
      </c>
      <c r="N2046" s="44">
        <v>1.3968982544194548e+002</v>
      </c>
      <c r="O2046" s="44">
        <v>1.6088605953924288e+002</v>
      </c>
      <c r="P2046" s="44">
        <v>1.37419934767822e+002</v>
      </c>
      <c r="Q2046" s="44">
        <v>1.5341038441139722e+002</v>
      </c>
    </row>
    <row r="2047" spans="1:17" x14ac:dyDescent="0.25">
      <c r="A2047" t="s">
        <v>37</v>
      </c>
      <c r="B2047" t="s">
        <v>45</v>
      </c>
      <c r="C2047" t="s">
        <v>231</v>
      </c>
      <c r="D2047" t="s">
        <v>221</v>
      </c>
      <c r="E2047" t="s">
        <v>34</v>
      </c>
      <c r="F2047" t="s">
        <v>28</v>
      </c>
      <c r="G2047" t="s">
        <v>31</v>
      </c>
      <c r="H2047" s="44">
        <v>6.17e+002</v>
      </c>
      <c r="I2047" s="44">
        <v>5.92e+002</v>
      </c>
      <c r="J2047" s="44">
        <v>5.77e+002</v>
      </c>
      <c r="K2047" s="44">
        <v>5.68e+002</v>
      </c>
      <c r="L2047" s="44">
        <v>5.61e+002</v>
      </c>
      <c r="M2047" s="44">
        <v>5.54e+002</v>
      </c>
      <c r="N2047" s="44">
        <v>5.49e+002</v>
      </c>
      <c r="O2047" s="44">
        <v>5.46e+002</v>
      </c>
      <c r="P2047" s="44">
        <v>5.42e+002</v>
      </c>
      <c r="Q2047" s="44">
        <v>5.39e+002</v>
      </c>
    </row>
    <row r="2048" spans="1:17" x14ac:dyDescent="0.25">
      <c r="A2048" t="s">
        <v>37</v>
      </c>
      <c r="B2048" t="s">
        <v>45</v>
      </c>
      <c r="C2048" t="s">
        <v>232</v>
      </c>
      <c r="D2048" t="s">
        <v>221</v>
      </c>
      <c r="E2048" t="s">
        <v>35</v>
      </c>
      <c r="F2048" t="s">
        <v>28</v>
      </c>
      <c r="G2048" t="s">
        <v>29</v>
      </c>
      <c r="H2048" s="44">
        <v>7.2821411068720384e-002</v>
      </c>
      <c r="I2048" s="44">
        <v>1.7318548027341152e-001</v>
      </c>
      <c r="J2048" s="44">
        <v>2.1557352480236112e-001</v>
      </c>
      <c r="K2048" s="44">
        <v>2.3298482495244784e-001</v>
      </c>
      <c r="L2048" s="44">
        <v>2.7456863323636956e-001</v>
      </c>
      <c r="M2048" s="44">
        <v>3.0810611376356056e-001</v>
      </c>
      <c r="N2048" s="44">
        <v>3.8710258842588328e-001</v>
      </c>
      <c r="O2048" s="44">
        <v>3.89153372826584e-001</v>
      </c>
      <c r="P2048" s="44">
        <v>4.0366531299515632e-001</v>
      </c>
      <c r="Q2048" s="44">
        <v>4.4767408641592344e-001</v>
      </c>
    </row>
    <row r="2049" spans="1:17" x14ac:dyDescent="0.25">
      <c r="A2049" t="s">
        <v>37</v>
      </c>
      <c r="B2049" t="s">
        <v>45</v>
      </c>
      <c r="C2049" t="s">
        <v>232</v>
      </c>
      <c r="D2049" t="s">
        <v>221</v>
      </c>
      <c r="E2049" t="s">
        <v>35</v>
      </c>
      <c r="F2049" t="s">
        <v>28</v>
      </c>
      <c r="G2049" t="s">
        <v>30</v>
      </c>
      <c r="H2049" s="44">
        <v>4.2394226056996912e-001</v>
      </c>
      <c r="I2049" s="44">
        <v>2.8936550193890024e-001</v>
      </c>
      <c r="J2049" s="44">
        <v>3.8651436254000744e-001</v>
      </c>
      <c r="K2049" s="44">
        <v>8.0227257958206064e-001</v>
      </c>
      <c r="L2049" s="44">
        <v>8.3831580605774144e-001</v>
      </c>
      <c r="M2049" s="44">
        <v>8.2343498634031616e-001</v>
      </c>
      <c r="N2049" s="44">
        <v>6.7783415871549552e-001</v>
      </c>
      <c r="O2049" s="44">
        <v>9.8000481688875296e-001</v>
      </c>
      <c r="P2049" s="44">
        <v>1.0834016495920672e+000</v>
      </c>
      <c r="Q2049" s="44">
        <v>1.048853950679416e+000</v>
      </c>
    </row>
    <row r="2050" spans="1:17" x14ac:dyDescent="0.25">
      <c r="A2050" t="s">
        <v>37</v>
      </c>
      <c r="B2050" t="s">
        <v>45</v>
      </c>
      <c r="C2050" t="s">
        <v>232</v>
      </c>
      <c r="D2050" t="s">
        <v>221</v>
      </c>
      <c r="E2050" t="s">
        <v>35</v>
      </c>
      <c r="F2050" t="s">
        <v>28</v>
      </c>
      <c r="G2050" t="s">
        <v>31</v>
      </c>
      <c r="H2050" s="44">
        <v>7.36e+002</v>
      </c>
      <c r="I2050" s="44">
        <v>7.22e+002</v>
      </c>
      <c r="J2050" s="44">
        <v>7.07e+002</v>
      </c>
      <c r="K2050" s="44">
        <v>7.04e+002</v>
      </c>
      <c r="L2050" s="44">
        <v>6.95e+002</v>
      </c>
      <c r="M2050" s="44">
        <v>6.89e+002</v>
      </c>
      <c r="N2050" s="44">
        <v>6.84e+002</v>
      </c>
      <c r="O2050" s="44">
        <v>6.74e+002</v>
      </c>
      <c r="P2050" s="44">
        <v>6.66e+002</v>
      </c>
      <c r="Q2050" s="44">
        <v>6.62e+002</v>
      </c>
    </row>
    <row r="2051" spans="1:17" x14ac:dyDescent="0.25">
      <c r="A2051" t="s">
        <v>37</v>
      </c>
      <c r="B2051" t="s">
        <v>45</v>
      </c>
      <c r="C2051" t="s">
        <v>233</v>
      </c>
      <c r="D2051" t="s">
        <v>222</v>
      </c>
      <c r="E2051" t="s">
        <v>33</v>
      </c>
      <c r="F2051" t="s">
        <v>28</v>
      </c>
      <c r="G2051" t="s">
        <v>29</v>
      </c>
      <c r="H2051" s="44">
        <v>8.484838199167552e-002</v>
      </c>
      <c r="I2051" s="44">
        <v>8.484838199167552e-002</v>
      </c>
      <c r="J2051" s="44">
        <v>8.484838199167552e-002</v>
      </c>
      <c r="K2051" s="44">
        <v>8.484838199167552e-002</v>
      </c>
      <c r="L2051" s="44">
        <v>8.484838199167552e-002</v>
      </c>
      <c r="M2051" s="44">
        <v>8.484838199167552e-002</v>
      </c>
      <c r="N2051" s="44">
        <v>8.484838199167552e-002</v>
      </c>
      <c r="O2051" s="44">
        <v>8.484838199167552e-002</v>
      </c>
      <c r="P2051" s="44">
        <v>5.2441544225278008e-001</v>
      </c>
      <c r="Q2051" s="44">
        <v>5.2441544225278008e-001</v>
      </c>
    </row>
    <row r="2052" spans="1:17" x14ac:dyDescent="0.25">
      <c r="A2052" t="s">
        <v>37</v>
      </c>
      <c r="B2052" t="s">
        <v>45</v>
      </c>
      <c r="C2052" t="s">
        <v>233</v>
      </c>
      <c r="D2052" t="s">
        <v>222</v>
      </c>
      <c r="E2052" t="s">
        <v>33</v>
      </c>
      <c r="F2052" t="s">
        <v>28</v>
      </c>
      <c r="G2052" t="s">
        <v>30</v>
      </c>
      <c r="H2052" s="44">
        <v>1.5461788678867892e+002</v>
      </c>
      <c r="I2052" s="44">
        <v>3.322088458845886e+002</v>
      </c>
      <c r="J2052" s="44">
        <v>5.2193199319931992e+002</v>
      </c>
      <c r="K2052" s="44">
        <v>7.1024669966996688e+002</v>
      </c>
      <c r="L2052" s="44">
        <v>8.7057180718071824e+002</v>
      </c>
      <c r="M2052" s="44">
        <v>1.0552530003000302e+003</v>
      </c>
      <c r="N2052" s="44">
        <v>1.247086708670867e+003</v>
      </c>
      <c r="O2052" s="44">
        <v>1.4412901290129012e+003</v>
      </c>
      <c r="P2052" s="44">
        <v>2.6287820792880256e+002</v>
      </c>
      <c r="Q2052" s="44">
        <v>3.02308430420712e+002</v>
      </c>
    </row>
    <row r="2053" spans="1:17" x14ac:dyDescent="0.25">
      <c r="A2053" t="s">
        <v>37</v>
      </c>
      <c r="B2053" t="s">
        <v>45</v>
      </c>
      <c r="C2053" t="s">
        <v>233</v>
      </c>
      <c r="D2053" t="s">
        <v>222</v>
      </c>
      <c r="E2053" t="s">
        <v>33</v>
      </c>
      <c r="F2053" t="s">
        <v>28</v>
      </c>
      <c r="G2053" t="s">
        <v>31</v>
      </c>
      <c r="H2053" s="44">
        <v>6.07e+002</v>
      </c>
      <c r="I2053" s="44">
        <v>5.83e+002</v>
      </c>
      <c r="J2053" s="44">
        <v>5.73e+002</v>
      </c>
      <c r="K2053" s="44">
        <v>5.63e+002</v>
      </c>
      <c r="L2053" s="44">
        <v>5.52e+002</v>
      </c>
      <c r="M2053" s="44">
        <v>5.45e+002</v>
      </c>
      <c r="N2053" s="44">
        <v>5.44e+002</v>
      </c>
      <c r="O2053" s="44">
        <v>5.39e+002</v>
      </c>
      <c r="P2053" s="44">
        <v>5.35e+002</v>
      </c>
      <c r="Q2053" s="44">
        <v>5.33e+002</v>
      </c>
    </row>
    <row r="2054" spans="1:17" x14ac:dyDescent="0.25">
      <c r="A2054" t="s">
        <v>37</v>
      </c>
      <c r="B2054" t="s">
        <v>45</v>
      </c>
      <c r="C2054" t="s">
        <v>234</v>
      </c>
      <c r="D2054" t="s">
        <v>222</v>
      </c>
      <c r="E2054" t="s">
        <v>34</v>
      </c>
      <c r="F2054" t="s">
        <v>28</v>
      </c>
      <c r="G2054" t="s">
        <v>29</v>
      </c>
      <c r="H2054" s="44">
        <v>0.e+000</v>
      </c>
      <c r="I2054" s="44">
        <v>0.e+000</v>
      </c>
      <c r="J2054" s="44">
        <v>0.e+000</v>
      </c>
      <c r="K2054" s="44">
        <v>0.e+000</v>
      </c>
      <c r="L2054" s="44">
        <v>2.3943746310917968e-002</v>
      </c>
      <c r="M2054" s="44">
        <v>1.265622460414546e-001</v>
      </c>
      <c r="N2054" s="44">
        <v>1.265622460414546e-001</v>
      </c>
      <c r="O2054" s="44">
        <v>1.265622460414546e-001</v>
      </c>
      <c r="P2054" s="44">
        <v>1.265622460414546e-001</v>
      </c>
      <c r="Q2054" s="44">
        <v>1.265622460414546e-001</v>
      </c>
    </row>
    <row r="2055" spans="1:17" x14ac:dyDescent="0.25">
      <c r="A2055" t="s">
        <v>37</v>
      </c>
      <c r="B2055" t="s">
        <v>45</v>
      </c>
      <c r="C2055" t="s">
        <v>234</v>
      </c>
      <c r="D2055" t="s">
        <v>222</v>
      </c>
      <c r="E2055" t="s">
        <v>34</v>
      </c>
      <c r="F2055" t="s">
        <v>28</v>
      </c>
      <c r="G2055" t="s">
        <v>30</v>
      </c>
      <c r="L2055" s="44">
        <v>2.4131305466237944e+004</v>
      </c>
      <c r="M2055" s="44">
        <v>5.4813591753970944e+003</v>
      </c>
      <c r="N2055" s="44">
        <v>6.438257249070632e+003</v>
      </c>
      <c r="O2055" s="44">
        <v>7.3851628928692144e+003</v>
      </c>
      <c r="P2055" s="44">
        <v>8.313827779655288e+003</v>
      </c>
      <c r="Q2055" s="44">
        <v>9.2665607975667488e+003</v>
      </c>
    </row>
    <row r="2056" spans="1:17" x14ac:dyDescent="0.25">
      <c r="A2056" t="s">
        <v>37</v>
      </c>
      <c r="B2056" t="s">
        <v>45</v>
      </c>
      <c r="C2056" t="s">
        <v>234</v>
      </c>
      <c r="D2056" t="s">
        <v>222</v>
      </c>
      <c r="E2056" t="s">
        <v>34</v>
      </c>
      <c r="F2056" t="s">
        <v>28</v>
      </c>
      <c r="G2056" t="s">
        <v>31</v>
      </c>
      <c r="H2056" s="44">
        <v>6.2e+002</v>
      </c>
      <c r="I2056" s="44">
        <v>6.07e+002</v>
      </c>
      <c r="J2056" s="44">
        <v>5.91e+002</v>
      </c>
      <c r="K2056" s="44">
        <v>5.78e+002</v>
      </c>
      <c r="L2056" s="44">
        <v>5.7e+002</v>
      </c>
      <c r="M2056" s="44">
        <v>5.62e+002</v>
      </c>
      <c r="N2056" s="44">
        <v>5.58e+002</v>
      </c>
      <c r="O2056" s="44">
        <v>5.52e+002</v>
      </c>
      <c r="P2056" s="44">
        <v>5.48e+002</v>
      </c>
      <c r="Q2056" s="44">
        <v>5.43e+002</v>
      </c>
    </row>
    <row r="2057" spans="1:17" x14ac:dyDescent="0.25">
      <c r="A2057" t="s">
        <v>37</v>
      </c>
      <c r="B2057" t="s">
        <v>45</v>
      </c>
      <c r="C2057" t="s">
        <v>235</v>
      </c>
      <c r="D2057" t="s">
        <v>222</v>
      </c>
      <c r="E2057" t="s">
        <v>35</v>
      </c>
      <c r="F2057" t="s">
        <v>28</v>
      </c>
      <c r="G2057" t="s">
        <v>29</v>
      </c>
      <c r="H2057" s="44">
        <v>1.0445667256806548e-001</v>
      </c>
      <c r="I2057" s="44">
        <v>2.0827845488164172e-001</v>
      </c>
      <c r="J2057" s="44">
        <v>3.3648335873896904e-001</v>
      </c>
      <c r="K2057" s="44">
        <v>3.7451115227659552e-001</v>
      </c>
      <c r="L2057" s="44">
        <v>4.0440950694838448e-001</v>
      </c>
      <c r="M2057" s="44">
        <v>4.3564326386088192e-001</v>
      </c>
      <c r="N2057" s="44">
        <v>5.2672349326351888e-001</v>
      </c>
      <c r="O2057" s="44">
        <v>5.6119404209360656e-001</v>
      </c>
      <c r="P2057" s="44">
        <v>5.6425365533552544e-001</v>
      </c>
      <c r="Q2057" s="44">
        <v>5.6425365533552544e-001</v>
      </c>
    </row>
    <row r="2058" spans="1:17" x14ac:dyDescent="0.25">
      <c r="A2058" t="s">
        <v>37</v>
      </c>
      <c r="B2058" t="s">
        <v>45</v>
      </c>
      <c r="C2058" t="s">
        <v>235</v>
      </c>
      <c r="D2058" t="s">
        <v>222</v>
      </c>
      <c r="E2058" t="s">
        <v>35</v>
      </c>
      <c r="F2058" t="s">
        <v>28</v>
      </c>
      <c r="G2058" t="s">
        <v>30</v>
      </c>
      <c r="H2058" s="44">
        <v>3.194470620262176e-001</v>
      </c>
      <c r="I2058" s="44">
        <v>1.6021041244935952e-001</v>
      </c>
      <c r="J2058" s="44">
        <v>9.9167986452456416e-002</v>
      </c>
      <c r="K2058" s="44">
        <v>3.3971376401848872e-001</v>
      </c>
      <c r="L2058" s="44">
        <v>5.721490111604892e-001</v>
      </c>
      <c r="M2058" s="44">
        <v>6.66771062876854e-001</v>
      </c>
      <c r="N2058" s="44">
        <v>5.6165571099237488e-001</v>
      </c>
      <c r="O2058" s="44">
        <v>6.0142150746247568e-001</v>
      </c>
      <c r="P2058" s="44">
        <v>7.5071075211553824e-001</v>
      </c>
      <c r="Q2058" s="44">
        <v>8.4131099178691808e-001</v>
      </c>
    </row>
    <row r="2059" spans="1:17" x14ac:dyDescent="0.25">
      <c r="A2059" t="s">
        <v>37</v>
      </c>
      <c r="B2059" t="s">
        <v>45</v>
      </c>
      <c r="C2059" t="s">
        <v>235</v>
      </c>
      <c r="D2059" t="s">
        <v>222</v>
      </c>
      <c r="E2059" t="s">
        <v>35</v>
      </c>
      <c r="F2059" t="s">
        <v>28</v>
      </c>
      <c r="G2059" t="s">
        <v>31</v>
      </c>
      <c r="H2059" s="44">
        <v>7.75e+002</v>
      </c>
      <c r="I2059" s="44">
        <v>7.62e+002</v>
      </c>
      <c r="J2059" s="44">
        <v>7.4e+002</v>
      </c>
      <c r="K2059" s="44">
        <v>7.24e+002</v>
      </c>
      <c r="L2059" s="44">
        <v>6.92e+002</v>
      </c>
      <c r="M2059" s="44">
        <v>6.88e+002</v>
      </c>
      <c r="N2059" s="44">
        <v>6.85e+002</v>
      </c>
      <c r="O2059" s="44">
        <v>6.68e+002</v>
      </c>
      <c r="P2059" s="44">
        <v>6.58e+002</v>
      </c>
      <c r="Q2059" s="44">
        <v>6.55e+002</v>
      </c>
    </row>
    <row r="2060" spans="1:17" x14ac:dyDescent="0.25">
      <c r="A2060" t="s">
        <v>37</v>
      </c>
      <c r="B2060" t="s">
        <v>45</v>
      </c>
      <c r="C2060" t="s">
        <v>236</v>
      </c>
      <c r="D2060" t="s">
        <v>223</v>
      </c>
      <c r="E2060" t="s">
        <v>33</v>
      </c>
      <c r="F2060" t="s">
        <v>28</v>
      </c>
      <c r="G2060" t="s">
        <v>29</v>
      </c>
      <c r="H2060" s="44">
        <v>2.545169907994902e-001</v>
      </c>
      <c r="I2060" s="44">
        <v>6.2156491580135248e-001</v>
      </c>
      <c r="J2060" s="44">
        <v>6.2612230902302016e-001</v>
      </c>
      <c r="K2060" s="44">
        <v>6.719913545843048e-001</v>
      </c>
      <c r="L2060" s="44">
        <v>6.719913545843048e-001</v>
      </c>
      <c r="M2060" s="44">
        <v>6.719913545843048e-001</v>
      </c>
      <c r="N2060" s="44">
        <v>6.719913545843048e-001</v>
      </c>
      <c r="O2060" s="44">
        <v>6.719913545843048e-001</v>
      </c>
      <c r="P2060" s="44">
        <v>6.719913545843048e-001</v>
      </c>
      <c r="Q2060" s="44">
        <v>6.719913545843048e-001</v>
      </c>
    </row>
    <row r="2061" spans="1:17" x14ac:dyDescent="0.25">
      <c r="A2061" t="s">
        <v>37</v>
      </c>
      <c r="B2061" t="s">
        <v>45</v>
      </c>
      <c r="C2061" t="s">
        <v>236</v>
      </c>
      <c r="D2061" t="s">
        <v>223</v>
      </c>
      <c r="E2061" t="s">
        <v>33</v>
      </c>
      <c r="F2061" t="s">
        <v>28</v>
      </c>
      <c r="G2061" t="s">
        <v>30</v>
      </c>
      <c r="H2061" s="44">
        <v>4.4321281858739344e+001</v>
      </c>
      <c r="I2061" s="44">
        <v>3.1653226316979416e+001</v>
      </c>
      <c r="J2061" s="44">
        <v>4.8103920384788888e+001</v>
      </c>
      <c r="K2061" s="44">
        <v>6.241567558863448e+001</v>
      </c>
      <c r="L2061" s="44">
        <v>7.81566429588672e+001</v>
      </c>
      <c r="M2061" s="44">
        <v>9.4417185470834384e+001</v>
      </c>
      <c r="N2061" s="44">
        <v>1.1041791322568968e+002</v>
      </c>
      <c r="O2061" s="44">
        <v>1.2734563336630538e+002</v>
      </c>
      <c r="P2061" s="44">
        <v>1.4408199162245412e+002</v>
      </c>
      <c r="Q2061" s="44">
        <v>1.6070480548241996e+002</v>
      </c>
    </row>
    <row r="2062" spans="1:17" x14ac:dyDescent="0.25">
      <c r="A2062" t="s">
        <v>37</v>
      </c>
      <c r="B2062" t="s">
        <v>45</v>
      </c>
      <c r="C2062" t="s">
        <v>236</v>
      </c>
      <c r="D2062" t="s">
        <v>223</v>
      </c>
      <c r="E2062" t="s">
        <v>33</v>
      </c>
      <c r="F2062" t="s">
        <v>28</v>
      </c>
      <c r="G2062" t="s">
        <v>31</v>
      </c>
      <c r="H2062" s="44">
        <v>6.31e+002</v>
      </c>
      <c r="I2062" s="44">
        <v>5.99e+002</v>
      </c>
      <c r="J2062" s="44">
        <v>5.78e+002</v>
      </c>
      <c r="K2062" s="44">
        <v>5.62e+002</v>
      </c>
      <c r="L2062" s="44">
        <v>5.53e+002</v>
      </c>
      <c r="M2062" s="44">
        <v>5.46e+002</v>
      </c>
      <c r="N2062" s="44">
        <v>5.4e+002</v>
      </c>
      <c r="O2062" s="44">
        <v>5.36e+002</v>
      </c>
      <c r="P2062" s="44">
        <v>5.33e+002</v>
      </c>
      <c r="Q2062" s="44">
        <v>5.3e+002</v>
      </c>
    </row>
    <row r="2063" spans="1:17" x14ac:dyDescent="0.25">
      <c r="A2063" t="s">
        <v>37</v>
      </c>
      <c r="B2063" t="s">
        <v>45</v>
      </c>
      <c r="C2063" t="s">
        <v>237</v>
      </c>
      <c r="D2063" t="s">
        <v>223</v>
      </c>
      <c r="E2063" t="s">
        <v>34</v>
      </c>
      <c r="F2063" t="s">
        <v>28</v>
      </c>
      <c r="G2063" t="s">
        <v>29</v>
      </c>
      <c r="H2063" s="44">
        <v>0.e+000</v>
      </c>
      <c r="I2063" s="44">
        <v>0.e+000</v>
      </c>
      <c r="J2063" s="44">
        <v>0.e+000</v>
      </c>
      <c r="K2063" s="44">
        <v>1.9702144420567688e-001</v>
      </c>
      <c r="L2063" s="44">
        <v>8.8550958033973728e-001</v>
      </c>
      <c r="M2063" s="44">
        <v>8.8550958033973728e-001</v>
      </c>
      <c r="N2063" s="44">
        <v>8.8550958033973728e-001</v>
      </c>
      <c r="O2063" s="44">
        <v>8.8550958033973728e-001</v>
      </c>
      <c r="P2063" s="44">
        <v>8.8550958033973728e-001</v>
      </c>
      <c r="Q2063" s="44">
        <v>8.8550958033973728e-001</v>
      </c>
    </row>
    <row r="2064" spans="1:17" x14ac:dyDescent="0.25">
      <c r="A2064" t="s">
        <v>37</v>
      </c>
      <c r="B2064" t="s">
        <v>45</v>
      </c>
      <c r="C2064" t="s">
        <v>237</v>
      </c>
      <c r="D2064" t="s">
        <v>223</v>
      </c>
      <c r="E2064" t="s">
        <v>34</v>
      </c>
      <c r="F2064" t="s">
        <v>28</v>
      </c>
      <c r="G2064" t="s">
        <v>30</v>
      </c>
      <c r="K2064" s="44">
        <v>1.4466414363802004e+003</v>
      </c>
      <c r="L2064" s="44">
        <v>4.0103180671606496e+002</v>
      </c>
      <c r="M2064" s="44">
        <v>4.8641766514267688e+002</v>
      </c>
      <c r="N2064" s="44">
        <v>5.6719731537577984e+002</v>
      </c>
      <c r="O2064" s="44">
        <v>6.473990901105832e+002</v>
      </c>
      <c r="P2064" s="44">
        <v>7.3377479673881248e+002</v>
      </c>
      <c r="Q2064" s="44">
        <v>8.1410665863381472e+002</v>
      </c>
    </row>
    <row r="2065" spans="1:17" x14ac:dyDescent="0.25">
      <c r="A2065" t="s">
        <v>37</v>
      </c>
      <c r="B2065" t="s">
        <v>45</v>
      </c>
      <c r="C2065" t="s">
        <v>237</v>
      </c>
      <c r="D2065" t="s">
        <v>223</v>
      </c>
      <c r="E2065" t="s">
        <v>34</v>
      </c>
      <c r="F2065" t="s">
        <v>28</v>
      </c>
      <c r="G2065" t="s">
        <v>31</v>
      </c>
      <c r="H2065" s="44">
        <v>6.1e+002</v>
      </c>
      <c r="I2065" s="44">
        <v>5.92e+002</v>
      </c>
      <c r="J2065" s="44">
        <v>5.78e+002</v>
      </c>
      <c r="K2065" s="44">
        <v>5.69e+002</v>
      </c>
      <c r="L2065" s="44">
        <v>5.61e+002</v>
      </c>
      <c r="M2065" s="44">
        <v>5.56e+002</v>
      </c>
      <c r="N2065" s="44">
        <v>5.51e+002</v>
      </c>
      <c r="O2065" s="44">
        <v>5.47e+002</v>
      </c>
      <c r="P2065" s="44">
        <v>5.42e+002</v>
      </c>
      <c r="Q2065" s="44">
        <v>5.39e+002</v>
      </c>
    </row>
    <row r="2066" spans="1:17" x14ac:dyDescent="0.25">
      <c r="A2066" t="s">
        <v>37</v>
      </c>
      <c r="B2066" t="s">
        <v>45</v>
      </c>
      <c r="C2066" t="s">
        <v>238</v>
      </c>
      <c r="D2066" t="s">
        <v>223</v>
      </c>
      <c r="E2066" t="s">
        <v>35</v>
      </c>
      <c r="F2066" t="s">
        <v>28</v>
      </c>
      <c r="G2066" t="s">
        <v>29</v>
      </c>
      <c r="H2066" s="44">
        <v>1.2472345755251284e-001</v>
      </c>
      <c r="I2066" s="44">
        <v>2.303152106097164e-001</v>
      </c>
      <c r="J2066" s="44">
        <v>2.8816774197384524e-001</v>
      </c>
      <c r="K2066" s="44">
        <v>3.0132668173271756e-001</v>
      </c>
      <c r="L2066" s="44">
        <v>3.7407651067881752e-001</v>
      </c>
      <c r="M2066" s="44">
        <v>3.8663278008563112e-001</v>
      </c>
      <c r="N2066" s="44">
        <v>4.644558277458556e-001</v>
      </c>
      <c r="O2066" s="44">
        <v>5.081959345446484e-001</v>
      </c>
      <c r="P2066" s="44">
        <v>5.081959345446484e-001</v>
      </c>
      <c r="Q2066" s="44">
        <v>5.1808159706369152e-001</v>
      </c>
    </row>
    <row r="2067" spans="1:17" x14ac:dyDescent="0.25">
      <c r="A2067" t="s">
        <v>37</v>
      </c>
      <c r="B2067" t="s">
        <v>45</v>
      </c>
      <c r="C2067" t="s">
        <v>238</v>
      </c>
      <c r="D2067" t="s">
        <v>223</v>
      </c>
      <c r="E2067" t="s">
        <v>35</v>
      </c>
      <c r="F2067" t="s">
        <v>28</v>
      </c>
      <c r="G2067" t="s">
        <v>30</v>
      </c>
      <c r="H2067" s="44">
        <v>2.89344284624605e-002</v>
      </c>
      <c r="I2067" s="44">
        <v>1.5668969281665254e-002</v>
      </c>
      <c r="J2067" s="44">
        <v>1.3601091825019122e-001</v>
      </c>
      <c r="K2067" s="44">
        <v>1.3007131983988278e-001</v>
      </c>
      <c r="L2067" s="44">
        <v>2.023499865458786e-001</v>
      </c>
      <c r="M2067" s="44">
        <v>3.389235830765596e-001</v>
      </c>
      <c r="N2067" s="44">
        <v>4.2467110045895504e-001</v>
      </c>
      <c r="O2067" s="44">
        <v>4.3576408331230072e-001</v>
      </c>
      <c r="P2067" s="44">
        <v>4.6955183116906992e-001</v>
      </c>
      <c r="Q2067" s="44">
        <v>6.1573009114354896e-001</v>
      </c>
    </row>
    <row r="2068" spans="1:17" x14ac:dyDescent="0.25">
      <c r="A2068" t="s">
        <v>37</v>
      </c>
      <c r="B2068" t="s">
        <v>45</v>
      </c>
      <c r="C2068" t="s">
        <v>238</v>
      </c>
      <c r="D2068" t="s">
        <v>223</v>
      </c>
      <c r="E2068" t="s">
        <v>35</v>
      </c>
      <c r="F2068" t="s">
        <v>28</v>
      </c>
      <c r="G2068" t="s">
        <v>31</v>
      </c>
      <c r="H2068" s="44">
        <v>7.47e+002</v>
      </c>
      <c r="I2068" s="44">
        <v>7.44e+002</v>
      </c>
      <c r="J2068" s="44">
        <v>7.2e+002</v>
      </c>
      <c r="K2068" s="44">
        <v>7.11e+002</v>
      </c>
      <c r="L2068" s="44">
        <v>6.68e+002</v>
      </c>
      <c r="M2068" s="44">
        <v>6.57e+002</v>
      </c>
      <c r="N2068" s="44">
        <v>6.53e+002</v>
      </c>
      <c r="O2068" s="44">
        <v>6.46e+002</v>
      </c>
      <c r="P2068" s="44">
        <v>6.43e+002</v>
      </c>
      <c r="Q2068" s="44">
        <v>6.37e+002</v>
      </c>
    </row>
    <row r="2069" spans="1:17" x14ac:dyDescent="0.25">
      <c r="A2069" t="s">
        <v>37</v>
      </c>
      <c r="B2069" t="s">
        <v>45</v>
      </c>
      <c r="C2069" t="s">
        <v>224</v>
      </c>
      <c r="D2069" t="s">
        <v>219</v>
      </c>
      <c r="E2069" t="s">
        <v>33</v>
      </c>
      <c r="F2069" t="s">
        <v>28</v>
      </c>
      <c r="G2069" t="s">
        <v>29</v>
      </c>
      <c r="H2069" s="44">
        <v>0.e+000</v>
      </c>
      <c r="I2069" s="44">
        <v>3.2322709936001036e-001</v>
      </c>
      <c r="J2069" s="44">
        <v>3.2322709936001036e-001</v>
      </c>
      <c r="K2069" s="44">
        <v>3.2322709936001036e-001</v>
      </c>
      <c r="L2069" s="44">
        <v>3.2322709936001036e-001</v>
      </c>
      <c r="M2069" s="44">
        <v>3.2322709936001036e-001</v>
      </c>
      <c r="N2069" s="44">
        <v>3.2322709936001036e-001</v>
      </c>
      <c r="O2069" s="44">
        <v>3.2322709936001036e-001</v>
      </c>
      <c r="P2069" s="44">
        <v>3.2322709936001036e-001</v>
      </c>
      <c r="Q2069" s="44">
        <v>3.2322709936001036e-001</v>
      </c>
    </row>
    <row r="2070" spans="1:17" x14ac:dyDescent="0.25">
      <c r="A2070" t="s">
        <v>37</v>
      </c>
      <c r="B2070" t="s">
        <v>45</v>
      </c>
      <c r="C2070" t="s">
        <v>224</v>
      </c>
      <c r="D2070" t="s">
        <v>219</v>
      </c>
      <c r="E2070" t="s">
        <v>33</v>
      </c>
      <c r="F2070" t="s">
        <v>28</v>
      </c>
      <c r="G2070" t="s">
        <v>30</v>
      </c>
      <c r="I2070" s="44">
        <v>1.5558584999999996e+002</v>
      </c>
      <c r="J2070" s="44">
        <v>3.0526965e+002</v>
      </c>
      <c r="K2070" s="44">
        <v>3.3178205000000008e+002</v>
      </c>
      <c r="L2070" s="44">
        <v>4.380389e+002</v>
      </c>
      <c r="M2070" s="44">
        <v>5.419294e+002</v>
      </c>
      <c r="N2070" s="44">
        <v>6.4093335000000016e+002</v>
      </c>
      <c r="O2070" s="44">
        <v>7.476078e+002</v>
      </c>
      <c r="P2070" s="44">
        <v>8.913809e+002</v>
      </c>
      <c r="Q2070" s="44">
        <v>9.716517e+002</v>
      </c>
    </row>
    <row r="2071" spans="1:17" x14ac:dyDescent="0.25">
      <c r="A2071" t="s">
        <v>37</v>
      </c>
      <c r="B2071" t="s">
        <v>45</v>
      </c>
      <c r="C2071" t="s">
        <v>224</v>
      </c>
      <c r="D2071" t="s">
        <v>219</v>
      </c>
      <c r="E2071" t="s">
        <v>33</v>
      </c>
      <c r="F2071" t="s">
        <v>28</v>
      </c>
      <c r="G2071" t="s">
        <v>31</v>
      </c>
      <c r="H2071" s="44">
        <v>6.04e+002</v>
      </c>
      <c r="I2071" s="44">
        <v>5.82e+002</v>
      </c>
      <c r="J2071" s="44">
        <v>5.78e+002</v>
      </c>
      <c r="K2071" s="44">
        <v>5.72e+002</v>
      </c>
      <c r="L2071" s="44">
        <v>5.63e+002</v>
      </c>
      <c r="M2071" s="44">
        <v>5.51e+002</v>
      </c>
      <c r="N2071" s="44">
        <v>5.44e+002</v>
      </c>
      <c r="O2071" s="44">
        <v>5.39e+002</v>
      </c>
      <c r="P2071" s="44">
        <v>5.35e+002</v>
      </c>
      <c r="Q2071" s="44">
        <v>5.33e+002</v>
      </c>
    </row>
    <row r="2072" spans="1:17" x14ac:dyDescent="0.25">
      <c r="A2072" t="s">
        <v>37</v>
      </c>
      <c r="B2072" t="s">
        <v>45</v>
      </c>
      <c r="C2072" t="s">
        <v>225</v>
      </c>
      <c r="D2072" t="s">
        <v>219</v>
      </c>
      <c r="E2072" t="s">
        <v>34</v>
      </c>
      <c r="F2072" t="s">
        <v>28</v>
      </c>
      <c r="G2072" t="s">
        <v>29</v>
      </c>
      <c r="H2072" s="44">
        <v>3.1088022174755124e-003</v>
      </c>
      <c r="I2072" s="44">
        <v>3.1088022174755124e-003</v>
      </c>
      <c r="J2072" s="44">
        <v>3.1088022174755124e-003</v>
      </c>
      <c r="K2072" s="44">
        <v>3.8882003228935e-003</v>
      </c>
      <c r="L2072" s="44">
        <v>6.2263946391474688e-003</v>
      </c>
      <c r="M2072" s="44">
        <v>6.2263946391474688e-003</v>
      </c>
      <c r="N2072" s="44">
        <v>6.2263946391474688e-003</v>
      </c>
      <c r="O2072" s="44">
        <v>6.2263946391474688e-003</v>
      </c>
      <c r="P2072" s="44">
        <v>6.2263946391474688e-003</v>
      </c>
      <c r="Q2072" s="44">
        <v>6.2263946391474688e-003</v>
      </c>
    </row>
    <row r="2073" spans="1:17" x14ac:dyDescent="0.25">
      <c r="A2073" t="s">
        <v>37</v>
      </c>
      <c r="B2073" t="s">
        <v>45</v>
      </c>
      <c r="C2073" t="s">
        <v>225</v>
      </c>
      <c r="D2073" t="s">
        <v>219</v>
      </c>
      <c r="E2073" t="s">
        <v>34</v>
      </c>
      <c r="F2073" t="s">
        <v>28</v>
      </c>
      <c r="G2073" t="s">
        <v>30</v>
      </c>
      <c r="H2073" s="44">
        <v>8.7698232799246e+002</v>
      </c>
      <c r="I2073" s="44">
        <v>1.7889542884071628e+003</v>
      </c>
      <c r="J2073" s="44">
        <v>2.7536767200754004e+003</v>
      </c>
      <c r="K2073" s="44">
        <v>3.191493594574228e+003</v>
      </c>
      <c r="L2073" s="44">
        <v>2.3136898823529408e+003</v>
      </c>
      <c r="M2073" s="44">
        <v>2.8203141176470592e+003</v>
      </c>
      <c r="N2073" s="44">
        <v>3.3111961176470592e+003</v>
      </c>
      <c r="O2073" s="44">
        <v>3.7628605882352944e+003</v>
      </c>
      <c r="P2073" s="44">
        <v>4.2559509411764704e+003</v>
      </c>
      <c r="Q2073" s="44">
        <v>4.7474665882352944e+003</v>
      </c>
    </row>
    <row r="2074" spans="1:17" x14ac:dyDescent="0.25">
      <c r="A2074" t="s">
        <v>37</v>
      </c>
      <c r="B2074" t="s">
        <v>45</v>
      </c>
      <c r="C2074" t="s">
        <v>225</v>
      </c>
      <c r="D2074" t="s">
        <v>219</v>
      </c>
      <c r="E2074" t="s">
        <v>34</v>
      </c>
      <c r="F2074" t="s">
        <v>28</v>
      </c>
      <c r="G2074" t="s">
        <v>31</v>
      </c>
      <c r="H2074" s="44">
        <v>6.05e+002</v>
      </c>
      <c r="I2074" s="44">
        <v>5.83e+002</v>
      </c>
      <c r="J2074" s="44">
        <v>5.73e+002</v>
      </c>
      <c r="K2074" s="44">
        <v>5.64e+002</v>
      </c>
      <c r="L2074" s="44">
        <v>5.6e+002</v>
      </c>
      <c r="M2074" s="44">
        <v>5.56e+002</v>
      </c>
      <c r="N2074" s="44">
        <v>5.51e+002</v>
      </c>
      <c r="O2074" s="44">
        <v>5.46e+002</v>
      </c>
      <c r="P2074" s="44">
        <v>5.41e+002</v>
      </c>
      <c r="Q2074" s="44">
        <v>5.38e+002</v>
      </c>
    </row>
    <row r="2075" spans="1:17" x14ac:dyDescent="0.25">
      <c r="A2075" t="s">
        <v>37</v>
      </c>
      <c r="B2075" t="s">
        <v>45</v>
      </c>
      <c r="C2075" t="s">
        <v>226</v>
      </c>
      <c r="D2075" t="s">
        <v>219</v>
      </c>
      <c r="E2075" t="s">
        <v>35</v>
      </c>
      <c r="F2075" t="s">
        <v>28</v>
      </c>
      <c r="G2075" t="s">
        <v>29</v>
      </c>
      <c r="H2075" s="44">
        <v>1.8793723835239748e-001</v>
      </c>
      <c r="I2075" s="44">
        <v>2.0780606436307496e-001</v>
      </c>
      <c r="J2075" s="44">
        <v>4.0252055926771448e-001</v>
      </c>
      <c r="K2075" s="44">
        <v>4.0252055926771448e-001</v>
      </c>
      <c r="L2075" s="44">
        <v>4.0252055926771448e-001</v>
      </c>
      <c r="M2075" s="44">
        <v>6.5893570646591208e-001</v>
      </c>
      <c r="N2075" s="44">
        <v>6.5893570646591208e-001</v>
      </c>
      <c r="O2075" s="44">
        <v>6.5893570646591208e-001</v>
      </c>
      <c r="P2075" s="44">
        <v>6.5893570646591208e-001</v>
      </c>
      <c r="Q2075" s="44">
        <v>6.5893570646591208e-001</v>
      </c>
    </row>
    <row r="2076" spans="1:17" x14ac:dyDescent="0.25">
      <c r="A2076" t="s">
        <v>37</v>
      </c>
      <c r="B2076" t="s">
        <v>45</v>
      </c>
      <c r="C2076" t="s">
        <v>226</v>
      </c>
      <c r="D2076" t="s">
        <v>219</v>
      </c>
      <c r="E2076" t="s">
        <v>35</v>
      </c>
      <c r="F2076" t="s">
        <v>28</v>
      </c>
      <c r="G2076" t="s">
        <v>30</v>
      </c>
      <c r="H2076" s="44">
        <v>0.e+000</v>
      </c>
      <c r="I2076" s="44">
        <v>1.6658539616976924e-001</v>
      </c>
      <c r="J2076" s="44">
        <v>8.6001707891346528e-002</v>
      </c>
      <c r="K2076" s="44">
        <v>5.5986751501809072e-001</v>
      </c>
      <c r="L2076" s="44">
        <v>5.5986751501809072e-001</v>
      </c>
      <c r="M2076" s="44">
        <v>3.4200329872784904e-001</v>
      </c>
      <c r="N2076" s="44">
        <v>3.4200329872784904e-001</v>
      </c>
      <c r="O2076" s="44">
        <v>7.7620513624590304e-001</v>
      </c>
      <c r="P2076" s="44">
        <v>7.7620513624590304e-001</v>
      </c>
      <c r="Q2076" s="44">
        <v>7.7620513624590304e-001</v>
      </c>
    </row>
    <row r="2077" spans="1:17" x14ac:dyDescent="0.25">
      <c r="A2077" t="s">
        <v>37</v>
      </c>
      <c r="B2077" t="s">
        <v>45</v>
      </c>
      <c r="C2077" t="s">
        <v>226</v>
      </c>
      <c r="D2077" t="s">
        <v>219</v>
      </c>
      <c r="E2077" t="s">
        <v>35</v>
      </c>
      <c r="F2077" t="s">
        <v>28</v>
      </c>
      <c r="G2077" t="s">
        <v>31</v>
      </c>
      <c r="H2077" s="44">
        <v>7.6e+002</v>
      </c>
      <c r="I2077" s="44">
        <v>7.35e+002</v>
      </c>
      <c r="J2077" s="44">
        <v>7.28e+002</v>
      </c>
      <c r="K2077" s="44">
        <v>7.01e+002</v>
      </c>
      <c r="L2077" s="44">
        <v>7.01e+002</v>
      </c>
      <c r="M2077" s="44">
        <v>6.99e+002</v>
      </c>
      <c r="N2077" s="44">
        <v>6.99e+002</v>
      </c>
      <c r="O2077" s="44">
        <v>6.93e+002</v>
      </c>
      <c r="P2077" s="44">
        <v>6.93e+002</v>
      </c>
      <c r="Q2077" s="44">
        <v>6.93e+002</v>
      </c>
    </row>
    <row r="2078" spans="1:17" x14ac:dyDescent="0.25">
      <c r="A2078" t="s">
        <v>37</v>
      </c>
      <c r="B2078" t="s">
        <v>45</v>
      </c>
      <c r="C2078" t="s">
        <v>251</v>
      </c>
      <c r="D2078" t="s">
        <v>245</v>
      </c>
      <c r="E2078" t="s">
        <v>33</v>
      </c>
      <c r="F2078" t="s">
        <v>28</v>
      </c>
      <c r="G2078" t="s">
        <v>29</v>
      </c>
      <c r="H2078" s="44">
        <v>0.e+000</v>
      </c>
      <c r="I2078" s="44">
        <v>0.e+000</v>
      </c>
      <c r="J2078" s="44">
        <v>0.e+000</v>
      </c>
      <c r="K2078" s="44">
        <v>0.e+000</v>
      </c>
      <c r="L2078" s="44">
        <v>0.e+000</v>
      </c>
      <c r="M2078" s="44">
        <v>0.e+000</v>
      </c>
      <c r="N2078" s="44">
        <v>0.e+000</v>
      </c>
      <c r="O2078" s="44">
        <v>0.e+000</v>
      </c>
      <c r="P2078" s="44">
        <v>0.e+000</v>
      </c>
      <c r="Q2078" s="44">
        <v>0.e+000</v>
      </c>
    </row>
    <row r="2079" spans="1:17" x14ac:dyDescent="0.25">
      <c r="A2079" t="s">
        <v>37</v>
      </c>
      <c r="B2079" t="s">
        <v>45</v>
      </c>
      <c r="C2079" t="s">
        <v>251</v>
      </c>
      <c r="D2079" t="s">
        <v>245</v>
      </c>
      <c r="E2079" t="s">
        <v>33</v>
      </c>
      <c r="F2079" t="s">
        <v>28</v>
      </c>
      <c r="G2079" t="s">
        <v>30</v>
      </c>
    </row>
    <row r="2080" spans="1:17" x14ac:dyDescent="0.25">
      <c r="A2080" t="s">
        <v>37</v>
      </c>
      <c r="B2080" t="s">
        <v>45</v>
      </c>
      <c r="C2080" t="s">
        <v>251</v>
      </c>
      <c r="D2080" t="s">
        <v>245</v>
      </c>
      <c r="E2080" t="s">
        <v>33</v>
      </c>
      <c r="F2080" t="s">
        <v>28</v>
      </c>
      <c r="G2080" t="s">
        <v>31</v>
      </c>
      <c r="H2080" s="44">
        <v>5.91e+002</v>
      </c>
      <c r="I2080" s="44">
        <v>5.7e+002</v>
      </c>
      <c r="J2080" s="44">
        <v>5.62e+002</v>
      </c>
      <c r="K2080" s="44">
        <v>5.56e+002</v>
      </c>
      <c r="L2080" s="44">
        <v>5.56e+002</v>
      </c>
      <c r="M2080" s="44">
        <v>5.53e+002</v>
      </c>
      <c r="N2080" s="44">
        <v>5.51e+002</v>
      </c>
      <c r="O2080" s="44">
        <v>5.51e+002</v>
      </c>
      <c r="P2080" s="44">
        <v>5.47e+002</v>
      </c>
      <c r="Q2080" s="44">
        <v>5.47e+002</v>
      </c>
    </row>
    <row r="2081" spans="1:17" x14ac:dyDescent="0.25">
      <c r="A2081" t="s">
        <v>37</v>
      </c>
      <c r="B2081" t="s">
        <v>45</v>
      </c>
      <c r="C2081" t="s">
        <v>252</v>
      </c>
      <c r="D2081" t="s">
        <v>245</v>
      </c>
      <c r="E2081" t="s">
        <v>34</v>
      </c>
      <c r="F2081" t="s">
        <v>28</v>
      </c>
      <c r="G2081" t="s">
        <v>29</v>
      </c>
      <c r="H2081" s="44">
        <v>0.e+000</v>
      </c>
      <c r="I2081" s="44">
        <v>0.e+000</v>
      </c>
      <c r="J2081" s="44">
        <v>0.e+000</v>
      </c>
      <c r="K2081" s="44">
        <v>0.e+000</v>
      </c>
      <c r="L2081" s="44">
        <v>0.e+000</v>
      </c>
      <c r="M2081" s="44">
        <v>0.e+000</v>
      </c>
      <c r="N2081" s="44">
        <v>0.e+000</v>
      </c>
      <c r="O2081" s="44">
        <v>0.e+000</v>
      </c>
      <c r="P2081" s="44">
        <v>0.e+000</v>
      </c>
      <c r="Q2081" s="44">
        <v>0.e+000</v>
      </c>
    </row>
    <row r="2082" spans="1:17" x14ac:dyDescent="0.25">
      <c r="A2082" t="s">
        <v>37</v>
      </c>
      <c r="B2082" t="s">
        <v>45</v>
      </c>
      <c r="C2082" t="s">
        <v>252</v>
      </c>
      <c r="D2082" t="s">
        <v>245</v>
      </c>
      <c r="E2082" t="s">
        <v>34</v>
      </c>
      <c r="F2082" t="s">
        <v>28</v>
      </c>
      <c r="G2082" t="s">
        <v>30</v>
      </c>
    </row>
    <row r="2083" spans="1:17" x14ac:dyDescent="0.25">
      <c r="A2083" t="s">
        <v>37</v>
      </c>
      <c r="B2083" t="s">
        <v>45</v>
      </c>
      <c r="C2083" t="s">
        <v>252</v>
      </c>
      <c r="D2083" t="s">
        <v>245</v>
      </c>
      <c r="E2083" t="s">
        <v>34</v>
      </c>
      <c r="F2083" t="s">
        <v>28</v>
      </c>
      <c r="G2083" t="s">
        <v>31</v>
      </c>
      <c r="H2083" s="44">
        <v>6.25e+002</v>
      </c>
      <c r="I2083" s="44">
        <v>6.1e+002</v>
      </c>
      <c r="J2083" s="44">
        <v>5.92e+002</v>
      </c>
      <c r="K2083" s="44">
        <v>5.88e+002</v>
      </c>
      <c r="L2083" s="44">
        <v>5.78e+002</v>
      </c>
      <c r="M2083" s="44">
        <v>5.65e+002</v>
      </c>
      <c r="N2083" s="44">
        <v>5.6e+002</v>
      </c>
      <c r="O2083" s="44">
        <v>5.55e+002</v>
      </c>
      <c r="P2083" s="44">
        <v>5.55e+002</v>
      </c>
      <c r="Q2083" s="44">
        <v>5.54e+002</v>
      </c>
    </row>
    <row r="2084" spans="1:17" x14ac:dyDescent="0.25">
      <c r="A2084" t="s">
        <v>37</v>
      </c>
      <c r="B2084" t="s">
        <v>45</v>
      </c>
      <c r="C2084" t="s">
        <v>253</v>
      </c>
      <c r="D2084" t="s">
        <v>245</v>
      </c>
      <c r="E2084" t="s">
        <v>35</v>
      </c>
      <c r="F2084" t="s">
        <v>28</v>
      </c>
      <c r="G2084" t="s">
        <v>29</v>
      </c>
      <c r="H2084" s="44">
        <v>2.0143167563457276e-001</v>
      </c>
      <c r="I2084" s="44">
        <v>2.0143167563457276e-001</v>
      </c>
      <c r="J2084" s="44">
        <v>2.384397102405346e-001</v>
      </c>
      <c r="K2084" s="44">
        <v>2.4146118537505312e-001</v>
      </c>
      <c r="L2084" s="44">
        <v>2.4146118537505312e-001</v>
      </c>
      <c r="M2084" s="44">
        <v>6.4427417872529e-001</v>
      </c>
      <c r="N2084" s="44">
        <v>6.4427417872529e-001</v>
      </c>
      <c r="O2084" s="44">
        <v>6.4427417872529e-001</v>
      </c>
      <c r="P2084" s="44">
        <v>6.4427417872529e-001</v>
      </c>
      <c r="Q2084" s="44">
        <v>9.1469620326470384e-001</v>
      </c>
    </row>
    <row r="2085" spans="1:17" x14ac:dyDescent="0.25">
      <c r="A2085" t="s">
        <v>37</v>
      </c>
      <c r="B2085" t="s">
        <v>45</v>
      </c>
      <c r="C2085" t="s">
        <v>253</v>
      </c>
      <c r="D2085" t="s">
        <v>245</v>
      </c>
      <c r="E2085" t="s">
        <v>35</v>
      </c>
      <c r="F2085" t="s">
        <v>28</v>
      </c>
      <c r="G2085" t="s">
        <v>30</v>
      </c>
      <c r="H2085" s="44">
        <v>0.e+000</v>
      </c>
      <c r="I2085" s="44">
        <v>0.e+000</v>
      </c>
      <c r="J2085" s="44">
        <v>6.4415299161545136e-001</v>
      </c>
      <c r="K2085" s="44">
        <v>6.8823124569855488e-001</v>
      </c>
      <c r="L2085" s="44">
        <v>1.2075330038165548e+000</v>
      </c>
      <c r="M2085" s="44">
        <v>4.5255942284995192e-001</v>
      </c>
      <c r="N2085" s="44">
        <v>4.5255942284995192e-001</v>
      </c>
      <c r="O2085" s="44">
        <v>4.5255942284995192e-001</v>
      </c>
      <c r="P2085" s="44">
        <v>4.5255942284995192e-001</v>
      </c>
      <c r="Q2085" s="44">
        <v>3.18764142062002e-001</v>
      </c>
    </row>
    <row r="2086" spans="1:17" x14ac:dyDescent="0.25">
      <c r="A2086" t="s">
        <v>37</v>
      </c>
      <c r="B2086" t="s">
        <v>45</v>
      </c>
      <c r="C2086" t="s">
        <v>253</v>
      </c>
      <c r="D2086" t="s">
        <v>245</v>
      </c>
      <c r="E2086" t="s">
        <v>35</v>
      </c>
      <c r="F2086" t="s">
        <v>28</v>
      </c>
      <c r="G2086" t="s">
        <v>31</v>
      </c>
      <c r="H2086" s="44">
        <v>7.59e+002</v>
      </c>
      <c r="I2086" s="44">
        <v>7.59e+002</v>
      </c>
      <c r="J2086" s="44">
        <v>7.01e+002</v>
      </c>
      <c r="K2086" s="44">
        <v>6.81e+002</v>
      </c>
      <c r="L2086" s="44">
        <v>6.75e+002</v>
      </c>
      <c r="M2086" s="44">
        <v>6.47e+002</v>
      </c>
      <c r="N2086" s="44">
        <v>6.47e+002</v>
      </c>
      <c r="O2086" s="44">
        <v>6.47e+002</v>
      </c>
      <c r="P2086" s="44">
        <v>6.47e+002</v>
      </c>
      <c r="Q2086" s="44">
        <v>6.45e+002</v>
      </c>
    </row>
    <row r="2087" spans="1:17" x14ac:dyDescent="0.25">
      <c r="A2087" t="s">
        <v>37</v>
      </c>
      <c r="B2087" t="s">
        <v>45</v>
      </c>
      <c r="C2087" t="s">
        <v>254</v>
      </c>
      <c r="D2087" t="s">
        <v>246</v>
      </c>
      <c r="E2087" t="s">
        <v>33</v>
      </c>
      <c r="F2087" t="s">
        <v>28</v>
      </c>
      <c r="G2087" t="s">
        <v>29</v>
      </c>
      <c r="H2087" s="44">
        <v>1.2538398846467302e-001</v>
      </c>
      <c r="I2087" s="44">
        <v>1.2538398846467302e-001</v>
      </c>
      <c r="J2087" s="44">
        <v>1.2538398846467302e-001</v>
      </c>
      <c r="K2087" s="44">
        <v>1.2538398846467302e-001</v>
      </c>
      <c r="L2087" s="44">
        <v>1.2538398846467302e-001</v>
      </c>
      <c r="M2087" s="44">
        <v>1.2538398846467302e-001</v>
      </c>
      <c r="N2087" s="44">
        <v>1.2538398846467302e-001</v>
      </c>
      <c r="O2087" s="44">
        <v>1.2538398846467302e-001</v>
      </c>
      <c r="P2087" s="44">
        <v>1.2538398846467302e-001</v>
      </c>
      <c r="Q2087" s="44">
        <v>1.2538398846467302e-001</v>
      </c>
    </row>
    <row r="2088" spans="1:17" x14ac:dyDescent="0.25">
      <c r="A2088" t="s">
        <v>37</v>
      </c>
      <c r="B2088" t="s">
        <v>45</v>
      </c>
      <c r="C2088" t="s">
        <v>254</v>
      </c>
      <c r="D2088" t="s">
        <v>246</v>
      </c>
      <c r="E2088" t="s">
        <v>33</v>
      </c>
      <c r="F2088" t="s">
        <v>28</v>
      </c>
      <c r="G2088" t="s">
        <v>30</v>
      </c>
      <c r="H2088" s="44">
        <v>3.6804e+001</v>
      </c>
      <c r="I2088" s="44">
        <v>8.3493e+001</v>
      </c>
      <c r="J2088" s="44">
        <v>1.2692937499999998e+002</v>
      </c>
      <c r="K2088" s="44">
        <v>1.990329375e+002</v>
      </c>
      <c r="L2088" s="44">
        <v>1.990329375e+002</v>
      </c>
      <c r="M2088" s="44">
        <v>2.4306081249999996e+002</v>
      </c>
      <c r="N2088" s="44">
        <v>2.976303125e+002</v>
      </c>
      <c r="O2088" s="44">
        <v>3.285105625e+002</v>
      </c>
      <c r="P2088" s="44">
        <v>3.604959375e+002</v>
      </c>
      <c r="Q2088" s="44">
        <v>4.105976875e+002</v>
      </c>
    </row>
    <row r="2089" spans="1:17" x14ac:dyDescent="0.25">
      <c r="A2089" t="s">
        <v>37</v>
      </c>
      <c r="B2089" t="s">
        <v>45</v>
      </c>
      <c r="C2089" t="s">
        <v>254</v>
      </c>
      <c r="D2089" t="s">
        <v>246</v>
      </c>
      <c r="E2089" t="s">
        <v>33</v>
      </c>
      <c r="F2089" t="s">
        <v>28</v>
      </c>
      <c r="G2089" t="s">
        <v>31</v>
      </c>
      <c r="H2089" s="44">
        <v>6.06e+002</v>
      </c>
      <c r="I2089" s="44">
        <v>5.84e+002</v>
      </c>
      <c r="J2089" s="44">
        <v>5.7e+002</v>
      </c>
      <c r="K2089" s="44">
        <v>5.63e+002</v>
      </c>
      <c r="L2089" s="44">
        <v>5.63e+002</v>
      </c>
      <c r="M2089" s="44">
        <v>5.56e+002</v>
      </c>
      <c r="N2089" s="44">
        <v>5.51e+002</v>
      </c>
      <c r="O2089" s="44">
        <v>5.5e+002</v>
      </c>
      <c r="P2089" s="44">
        <v>5.43e+002</v>
      </c>
      <c r="Q2089" s="44">
        <v>5.41e+002</v>
      </c>
    </row>
    <row r="2090" spans="1:17" x14ac:dyDescent="0.25">
      <c r="A2090" t="s">
        <v>37</v>
      </c>
      <c r="B2090" t="s">
        <v>45</v>
      </c>
      <c r="C2090" t="s">
        <v>255</v>
      </c>
      <c r="D2090" t="s">
        <v>246</v>
      </c>
      <c r="E2090" t="s">
        <v>34</v>
      </c>
      <c r="F2090" t="s">
        <v>28</v>
      </c>
      <c r="G2090" t="s">
        <v>29</v>
      </c>
    </row>
    <row r="2091" spans="1:17" x14ac:dyDescent="0.25">
      <c r="A2091" t="s">
        <v>37</v>
      </c>
      <c r="B2091" t="s">
        <v>45</v>
      </c>
      <c r="C2091" t="s">
        <v>255</v>
      </c>
      <c r="D2091" t="s">
        <v>246</v>
      </c>
      <c r="E2091" t="s">
        <v>34</v>
      </c>
      <c r="F2091" t="s">
        <v>28</v>
      </c>
      <c r="G2091" t="s">
        <v>30</v>
      </c>
    </row>
    <row r="2092" spans="1:17" x14ac:dyDescent="0.25">
      <c r="A2092" t="s">
        <v>37</v>
      </c>
      <c r="B2092" t="s">
        <v>45</v>
      </c>
      <c r="C2092" t="s">
        <v>255</v>
      </c>
      <c r="D2092" t="s">
        <v>246</v>
      </c>
      <c r="E2092" t="s">
        <v>34</v>
      </c>
      <c r="F2092" t="s">
        <v>28</v>
      </c>
      <c r="G2092" t="s">
        <v>31</v>
      </c>
      <c r="H2092" s="44">
        <v>6.75e+002</v>
      </c>
      <c r="I2092" s="44">
        <v>6.24e+002</v>
      </c>
      <c r="J2092" s="44">
        <v>6.e+002</v>
      </c>
      <c r="K2092" s="44">
        <v>5.91e+002</v>
      </c>
      <c r="L2092" s="44">
        <v>5.79e+002</v>
      </c>
      <c r="M2092" s="44">
        <v>5.77e+002</v>
      </c>
      <c r="N2092" s="44">
        <v>5.66e+002</v>
      </c>
      <c r="O2092" s="44">
        <v>5.64e+002</v>
      </c>
      <c r="P2092" s="44">
        <v>5.59e+002</v>
      </c>
      <c r="Q2092" s="44">
        <v>5.56e+002</v>
      </c>
    </row>
    <row r="2093" spans="1:17" x14ac:dyDescent="0.25">
      <c r="A2093" t="s">
        <v>37</v>
      </c>
      <c r="B2093" t="s">
        <v>45</v>
      </c>
      <c r="C2093" t="s">
        <v>256</v>
      </c>
      <c r="D2093" t="s">
        <v>246</v>
      </c>
      <c r="E2093" t="s">
        <v>35</v>
      </c>
      <c r="F2093" t="s">
        <v>28</v>
      </c>
      <c r="G2093" t="s">
        <v>29</v>
      </c>
      <c r="H2093" s="44">
        <v>0.e+000</v>
      </c>
      <c r="I2093" s="44">
        <v>0.e+000</v>
      </c>
      <c r="J2093" s="44">
        <v>0.e+000</v>
      </c>
      <c r="K2093" s="44">
        <v>0.e+000</v>
      </c>
      <c r="L2093" s="44">
        <v>0.e+000</v>
      </c>
      <c r="M2093" s="44">
        <v>0.e+000</v>
      </c>
      <c r="N2093" s="44">
        <v>7.075105300585304e-001</v>
      </c>
      <c r="O2093" s="44">
        <v>7.129806903342268e-001</v>
      </c>
      <c r="P2093" s="44">
        <v>7.129806903342268e-001</v>
      </c>
      <c r="Q2093" s="44">
        <v>7.129806903342268e-001</v>
      </c>
    </row>
    <row r="2094" spans="1:17" x14ac:dyDescent="0.25">
      <c r="A2094" t="s">
        <v>37</v>
      </c>
      <c r="B2094" t="s">
        <v>45</v>
      </c>
      <c r="C2094" t="s">
        <v>256</v>
      </c>
      <c r="D2094" t="s">
        <v>246</v>
      </c>
      <c r="E2094" t="s">
        <v>35</v>
      </c>
      <c r="F2094" t="s">
        <v>28</v>
      </c>
      <c r="G2094" t="s">
        <v>30</v>
      </c>
      <c r="N2094" s="44">
        <v>3.4664450286067724e+000</v>
      </c>
      <c r="O2094" s="44">
        <v>4.322157434402332e+000</v>
      </c>
      <c r="P2094" s="44">
        <v>1.680758017492711e+001</v>
      </c>
      <c r="Q2094" s="44">
        <v>1.680758017492711e+001</v>
      </c>
    </row>
    <row r="2095" spans="1:17" x14ac:dyDescent="0.25">
      <c r="A2095" t="s">
        <v>37</v>
      </c>
      <c r="B2095" t="s">
        <v>45</v>
      </c>
      <c r="C2095" t="s">
        <v>256</v>
      </c>
      <c r="D2095" t="s">
        <v>246</v>
      </c>
      <c r="E2095" t="s">
        <v>35</v>
      </c>
      <c r="F2095" t="s">
        <v>28</v>
      </c>
      <c r="G2095" t="s">
        <v>31</v>
      </c>
      <c r="H2095" s="44">
        <v>7.41e+002</v>
      </c>
      <c r="I2095" s="44">
        <v>7.31e+002</v>
      </c>
      <c r="J2095" s="44">
        <v>7.31e+002</v>
      </c>
      <c r="K2095" s="44">
        <v>7.31e+002</v>
      </c>
      <c r="L2095" s="44">
        <v>7.27e+002</v>
      </c>
      <c r="M2095" s="44">
        <v>7.27e+002</v>
      </c>
      <c r="N2095" s="44">
        <v>6.76e+002</v>
      </c>
      <c r="O2095" s="44">
        <v>6.57e+002</v>
      </c>
      <c r="P2095" s="44">
        <v>6.28e+002</v>
      </c>
      <c r="Q2095" s="44">
        <v>6.28e+002</v>
      </c>
    </row>
    <row r="2096" spans="1:17" x14ac:dyDescent="0.25">
      <c r="A2096" t="s">
        <v>37</v>
      </c>
      <c r="B2096" t="s">
        <v>45</v>
      </c>
      <c r="C2096" t="s">
        <v>257</v>
      </c>
      <c r="D2096" t="s">
        <v>247</v>
      </c>
      <c r="E2096" t="s">
        <v>33</v>
      </c>
      <c r="F2096" t="s">
        <v>28</v>
      </c>
      <c r="G2096" t="s">
        <v>29</v>
      </c>
    </row>
    <row r="2097" spans="1:17" x14ac:dyDescent="0.25">
      <c r="A2097" t="s">
        <v>37</v>
      </c>
      <c r="B2097" t="s">
        <v>45</v>
      </c>
      <c r="C2097" t="s">
        <v>257</v>
      </c>
      <c r="D2097" t="s">
        <v>247</v>
      </c>
      <c r="E2097" t="s">
        <v>33</v>
      </c>
      <c r="F2097" t="s">
        <v>28</v>
      </c>
      <c r="G2097" t="s">
        <v>30</v>
      </c>
    </row>
    <row r="2098" spans="1:17" x14ac:dyDescent="0.25">
      <c r="A2098" t="s">
        <v>37</v>
      </c>
      <c r="B2098" t="s">
        <v>45</v>
      </c>
      <c r="C2098" t="s">
        <v>257</v>
      </c>
      <c r="D2098" t="s">
        <v>247</v>
      </c>
      <c r="E2098" t="s">
        <v>33</v>
      </c>
      <c r="F2098" t="s">
        <v>28</v>
      </c>
      <c r="G2098" t="s">
        <v>31</v>
      </c>
      <c r="H2098" s="44">
        <v>6.36e+002</v>
      </c>
      <c r="I2098" s="44">
        <v>6.19e+002</v>
      </c>
      <c r="J2098" s="44">
        <v>5.7e+002</v>
      </c>
      <c r="K2098" s="44">
        <v>5.55e+002</v>
      </c>
      <c r="L2098" s="44">
        <v>5.46e+002</v>
      </c>
      <c r="M2098" s="44">
        <v>5.34e+002</v>
      </c>
      <c r="N2098" s="44">
        <v>5.33e+002</v>
      </c>
      <c r="O2098" s="44">
        <v>5.32e+002</v>
      </c>
      <c r="P2098" s="44">
        <v>5.31e+002</v>
      </c>
      <c r="Q2098" s="44">
        <v>5.3e+002</v>
      </c>
    </row>
    <row r="2099" spans="1:17" x14ac:dyDescent="0.25">
      <c r="A2099" t="s">
        <v>37</v>
      </c>
      <c r="B2099" t="s">
        <v>45</v>
      </c>
      <c r="C2099" t="s">
        <v>258</v>
      </c>
      <c r="D2099" t="s">
        <v>247</v>
      </c>
      <c r="E2099" t="s">
        <v>34</v>
      </c>
      <c r="F2099" t="s">
        <v>28</v>
      </c>
      <c r="G2099" t="s">
        <v>29</v>
      </c>
    </row>
    <row r="2100" spans="1:17" x14ac:dyDescent="0.25">
      <c r="A2100" t="s">
        <v>37</v>
      </c>
      <c r="B2100" t="s">
        <v>45</v>
      </c>
      <c r="C2100" t="s">
        <v>258</v>
      </c>
      <c r="D2100" t="s">
        <v>247</v>
      </c>
      <c r="E2100" t="s">
        <v>34</v>
      </c>
      <c r="F2100" t="s">
        <v>28</v>
      </c>
      <c r="G2100" t="s">
        <v>30</v>
      </c>
    </row>
    <row r="2101" spans="1:17" x14ac:dyDescent="0.25">
      <c r="A2101" t="s">
        <v>37</v>
      </c>
      <c r="B2101" t="s">
        <v>45</v>
      </c>
      <c r="C2101" t="s">
        <v>258</v>
      </c>
      <c r="D2101" t="s">
        <v>247</v>
      </c>
      <c r="E2101" t="s">
        <v>34</v>
      </c>
      <c r="F2101" t="s">
        <v>28</v>
      </c>
      <c r="G2101" t="s">
        <v>31</v>
      </c>
      <c r="H2101" s="44">
        <v>6.55e+002</v>
      </c>
      <c r="I2101" s="44">
        <v>6.44e+002</v>
      </c>
      <c r="J2101" s="44">
        <v>6.19e+002</v>
      </c>
      <c r="K2101" s="44">
        <v>6.19e+002</v>
      </c>
      <c r="L2101" s="44">
        <v>6.19e+002</v>
      </c>
      <c r="M2101" s="44">
        <v>6.07e+002</v>
      </c>
      <c r="N2101" s="44">
        <v>5.95e+002</v>
      </c>
      <c r="O2101" s="44">
        <v>5.73e+002</v>
      </c>
      <c r="P2101" s="44">
        <v>5.64e+002</v>
      </c>
      <c r="Q2101" s="44">
        <v>5.52e+002</v>
      </c>
    </row>
    <row r="2102" spans="1:17" x14ac:dyDescent="0.25">
      <c r="A2102" t="s">
        <v>37</v>
      </c>
      <c r="B2102" t="s">
        <v>45</v>
      </c>
      <c r="C2102" t="s">
        <v>259</v>
      </c>
      <c r="D2102" t="s">
        <v>247</v>
      </c>
      <c r="E2102" t="s">
        <v>35</v>
      </c>
      <c r="F2102" t="s">
        <v>28</v>
      </c>
      <c r="G2102" t="s">
        <v>29</v>
      </c>
      <c r="H2102" s="44">
        <v>0.e+000</v>
      </c>
      <c r="I2102" s="44">
        <v>0.e+000</v>
      </c>
      <c r="J2102" s="44">
        <v>0.e+000</v>
      </c>
      <c r="K2102" s="44">
        <v>0.e+000</v>
      </c>
      <c r="L2102" s="44">
        <v>0.e+000</v>
      </c>
      <c r="M2102" s="44">
        <v>0.e+000</v>
      </c>
      <c r="N2102" s="44">
        <v>0.e+000</v>
      </c>
      <c r="O2102" s="44">
        <v>0.e+000</v>
      </c>
      <c r="P2102" s="44">
        <v>0.e+000</v>
      </c>
      <c r="Q2102" s="44">
        <v>0.e+000</v>
      </c>
    </row>
    <row r="2103" spans="1:17" x14ac:dyDescent="0.25">
      <c r="A2103" t="s">
        <v>37</v>
      </c>
      <c r="B2103" t="s">
        <v>45</v>
      </c>
      <c r="C2103" t="s">
        <v>259</v>
      </c>
      <c r="D2103" t="s">
        <v>247</v>
      </c>
      <c r="E2103" t="s">
        <v>35</v>
      </c>
      <c r="F2103" t="s">
        <v>28</v>
      </c>
      <c r="G2103" t="s">
        <v>30</v>
      </c>
    </row>
    <row r="2104" spans="1:17" x14ac:dyDescent="0.25">
      <c r="A2104" t="s">
        <v>37</v>
      </c>
      <c r="B2104" t="s">
        <v>45</v>
      </c>
      <c r="C2104" t="s">
        <v>259</v>
      </c>
      <c r="D2104" t="s">
        <v>247</v>
      </c>
      <c r="E2104" t="s">
        <v>35</v>
      </c>
      <c r="F2104" t="s">
        <v>28</v>
      </c>
      <c r="G2104" t="s">
        <v>31</v>
      </c>
      <c r="H2104" s="44">
        <v>7.67e+002</v>
      </c>
      <c r="I2104" s="44">
        <v>7.65e+002</v>
      </c>
      <c r="J2104" s="44">
        <v>7.65e+002</v>
      </c>
      <c r="K2104" s="44">
        <v>6.97e+002</v>
      </c>
      <c r="L2104" s="44">
        <v>6.65e+002</v>
      </c>
      <c r="M2104" s="44">
        <v>6.65e+002</v>
      </c>
      <c r="N2104" s="44">
        <v>6.65e+002</v>
      </c>
      <c r="O2104" s="44">
        <v>6.65e+002</v>
      </c>
      <c r="P2104" s="44">
        <v>6.65e+002</v>
      </c>
      <c r="Q2104" s="44">
        <v>6.65e+002</v>
      </c>
    </row>
    <row r="2105" spans="1:17" x14ac:dyDescent="0.25">
      <c r="A2105" t="s">
        <v>37</v>
      </c>
      <c r="B2105" t="s">
        <v>45</v>
      </c>
      <c r="C2105" t="s">
        <v>248</v>
      </c>
      <c r="D2105" t="s">
        <v>244</v>
      </c>
      <c r="E2105" t="s">
        <v>33</v>
      </c>
      <c r="F2105" t="s">
        <v>28</v>
      </c>
      <c r="G2105" t="s">
        <v>29</v>
      </c>
      <c r="H2105" s="44">
        <v>0.e+000</v>
      </c>
      <c r="I2105" s="44">
        <v>0.e+000</v>
      </c>
      <c r="J2105" s="44">
        <v>0.e+000</v>
      </c>
      <c r="K2105" s="44">
        <v>0.e+000</v>
      </c>
      <c r="L2105" s="44">
        <v>0.e+000</v>
      </c>
      <c r="M2105" s="44">
        <v>0.e+000</v>
      </c>
      <c r="N2105" s="44">
        <v>0.e+000</v>
      </c>
      <c r="O2105" s="44">
        <v>0.e+000</v>
      </c>
      <c r="P2105" s="44">
        <v>0.e+000</v>
      </c>
      <c r="Q2105" s="44">
        <v>0.e+000</v>
      </c>
    </row>
    <row r="2106" spans="1:17" x14ac:dyDescent="0.25">
      <c r="A2106" t="s">
        <v>37</v>
      </c>
      <c r="B2106" t="s">
        <v>45</v>
      </c>
      <c r="C2106" t="s">
        <v>248</v>
      </c>
      <c r="D2106" t="s">
        <v>244</v>
      </c>
      <c r="E2106" t="s">
        <v>33</v>
      </c>
      <c r="F2106" t="s">
        <v>28</v>
      </c>
      <c r="G2106" t="s">
        <v>30</v>
      </c>
    </row>
    <row r="2107" spans="1:17" x14ac:dyDescent="0.25">
      <c r="A2107" t="s">
        <v>37</v>
      </c>
      <c r="B2107" t="s">
        <v>45</v>
      </c>
      <c r="C2107" t="s">
        <v>248</v>
      </c>
      <c r="D2107" t="s">
        <v>244</v>
      </c>
      <c r="E2107" t="s">
        <v>33</v>
      </c>
      <c r="F2107" t="s">
        <v>28</v>
      </c>
      <c r="G2107" t="s">
        <v>31</v>
      </c>
      <c r="H2107" s="44">
        <v>7.08e+002</v>
      </c>
      <c r="I2107" s="44">
        <v>7.08e+002</v>
      </c>
      <c r="J2107" s="44">
        <v>7.08e+002</v>
      </c>
      <c r="K2107" s="44">
        <v>5.8e+002</v>
      </c>
      <c r="L2107" s="44">
        <v>5.65e+002</v>
      </c>
      <c r="M2107" s="44">
        <v>5.57e+002</v>
      </c>
      <c r="N2107" s="44">
        <v>5.54e+002</v>
      </c>
      <c r="O2107" s="44">
        <v>5.45e+002</v>
      </c>
      <c r="P2107" s="44">
        <v>5.39e+002</v>
      </c>
      <c r="Q2107" s="44">
        <v>5.39e+002</v>
      </c>
    </row>
    <row r="2108" spans="1:17" x14ac:dyDescent="0.25">
      <c r="A2108" t="s">
        <v>37</v>
      </c>
      <c r="B2108" t="s">
        <v>45</v>
      </c>
      <c r="C2108" t="s">
        <v>249</v>
      </c>
      <c r="D2108" t="s">
        <v>244</v>
      </c>
      <c r="E2108" t="s">
        <v>34</v>
      </c>
      <c r="F2108" t="s">
        <v>28</v>
      </c>
      <c r="G2108" t="s">
        <v>29</v>
      </c>
      <c r="H2108" s="44">
        <v>0.e+000</v>
      </c>
      <c r="I2108" s="44">
        <v>0.e+000</v>
      </c>
      <c r="J2108" s="44">
        <v>0.e+000</v>
      </c>
      <c r="K2108" s="44">
        <v>0.e+000</v>
      </c>
      <c r="L2108" s="44">
        <v>0.e+000</v>
      </c>
      <c r="M2108" s="44">
        <v>0.e+000</v>
      </c>
      <c r="N2108" s="44">
        <v>0.e+000</v>
      </c>
      <c r="O2108" s="44">
        <v>0.e+000</v>
      </c>
      <c r="P2108" s="44">
        <v>0.e+000</v>
      </c>
      <c r="Q2108" s="44">
        <v>0.e+000</v>
      </c>
    </row>
    <row r="2109" spans="1:17" x14ac:dyDescent="0.25">
      <c r="A2109" t="s">
        <v>37</v>
      </c>
      <c r="B2109" t="s">
        <v>45</v>
      </c>
      <c r="C2109" t="s">
        <v>249</v>
      </c>
      <c r="D2109" t="s">
        <v>244</v>
      </c>
      <c r="E2109" t="s">
        <v>34</v>
      </c>
      <c r="F2109" t="s">
        <v>28</v>
      </c>
      <c r="G2109" t="s">
        <v>30</v>
      </c>
    </row>
    <row r="2110" spans="1:17" x14ac:dyDescent="0.25">
      <c r="A2110" t="s">
        <v>37</v>
      </c>
      <c r="B2110" t="s">
        <v>45</v>
      </c>
      <c r="C2110" t="s">
        <v>249</v>
      </c>
      <c r="D2110" t="s">
        <v>244</v>
      </c>
      <c r="E2110" t="s">
        <v>34</v>
      </c>
      <c r="F2110" t="s">
        <v>28</v>
      </c>
      <c r="G2110" t="s">
        <v>31</v>
      </c>
      <c r="H2110" s="44">
        <v>5.77e+002</v>
      </c>
      <c r="I2110" s="44">
        <v>5.59e+002</v>
      </c>
      <c r="J2110" s="44">
        <v>5.42e+002</v>
      </c>
      <c r="K2110" s="44">
        <v>5.4e+002</v>
      </c>
      <c r="L2110" s="44">
        <v>5.35e+002</v>
      </c>
      <c r="M2110" s="44">
        <v>5.27e+002</v>
      </c>
      <c r="N2110" s="44">
        <v>5.24e+002</v>
      </c>
      <c r="O2110" s="44">
        <v>5.21e+002</v>
      </c>
      <c r="P2110" s="44">
        <v>5.2e+002</v>
      </c>
      <c r="Q2110" s="44">
        <v>5.2e+002</v>
      </c>
    </row>
    <row r="2111" spans="1:17" x14ac:dyDescent="0.25">
      <c r="A2111" t="s">
        <v>37</v>
      </c>
      <c r="B2111" t="s">
        <v>45</v>
      </c>
      <c r="C2111" t="s">
        <v>250</v>
      </c>
      <c r="D2111" t="s">
        <v>244</v>
      </c>
      <c r="E2111" t="s">
        <v>35</v>
      </c>
      <c r="F2111" t="s">
        <v>28</v>
      </c>
      <c r="G2111" t="s">
        <v>29</v>
      </c>
      <c r="H2111" s="44">
        <v>8.9903181189488256e-003</v>
      </c>
      <c r="I2111" s="44">
        <v>5.0484094052558784e-002</v>
      </c>
      <c r="J2111" s="44">
        <v>5.0484094052558784e-002</v>
      </c>
      <c r="K2111" s="44">
        <v>5.0484094052558784e-002</v>
      </c>
      <c r="L2111" s="44">
        <v>5.0484094052558784e-002</v>
      </c>
      <c r="M2111" s="44">
        <v>5.0484094052558784e-002</v>
      </c>
      <c r="N2111" s="44">
        <v>5.0484094052558784e-002</v>
      </c>
      <c r="O2111" s="44">
        <v>5.0484094052558784e-002</v>
      </c>
      <c r="P2111" s="44">
        <v>5.0484094052558784e-002</v>
      </c>
      <c r="Q2111" s="44">
        <v>5.0484094052558784e-002</v>
      </c>
    </row>
    <row r="2112" spans="1:17" x14ac:dyDescent="0.25">
      <c r="A2112" t="s">
        <v>37</v>
      </c>
      <c r="B2112" t="s">
        <v>45</v>
      </c>
      <c r="C2112" t="s">
        <v>250</v>
      </c>
      <c r="D2112" t="s">
        <v>244</v>
      </c>
      <c r="E2112" t="s">
        <v>35</v>
      </c>
      <c r="F2112" t="s">
        <v>28</v>
      </c>
      <c r="G2112" t="s">
        <v>30</v>
      </c>
      <c r="H2112" s="44">
        <v>7.9564102564102544e+001</v>
      </c>
      <c r="I2112" s="44">
        <v>3.2292237442922376e+001</v>
      </c>
      <c r="J2112" s="44">
        <v>3.2292237442922376e+001</v>
      </c>
      <c r="K2112" s="44">
        <v>3.2292237442922376e+001</v>
      </c>
      <c r="L2112" s="44">
        <v>5.7634703196347024e+001</v>
      </c>
      <c r="M2112" s="44">
        <v>5.7634703196347024e+001</v>
      </c>
      <c r="N2112" s="44">
        <v>5.7634703196347024e+001</v>
      </c>
      <c r="O2112" s="44">
        <v>6.9050228310502296e+001</v>
      </c>
      <c r="P2112" s="44">
        <v>6.9050228310502296e+001</v>
      </c>
      <c r="Q2112" s="44">
        <v>7.5899543378995424e+001</v>
      </c>
    </row>
    <row r="2113" spans="1:17" x14ac:dyDescent="0.25">
      <c r="A2113" t="s">
        <v>37</v>
      </c>
      <c r="B2113" t="s">
        <v>45</v>
      </c>
      <c r="C2113" t="s">
        <v>250</v>
      </c>
      <c r="D2113" t="s">
        <v>244</v>
      </c>
      <c r="E2113" t="s">
        <v>35</v>
      </c>
      <c r="F2113" t="s">
        <v>28</v>
      </c>
      <c r="G2113" t="s">
        <v>31</v>
      </c>
      <c r="H2113" s="44">
        <v>5.7e+002</v>
      </c>
      <c r="I2113" s="44">
        <v>5.54e+002</v>
      </c>
      <c r="J2113" s="44">
        <v>5.54e+002</v>
      </c>
      <c r="K2113" s="44">
        <v>5.54e+002</v>
      </c>
      <c r="L2113" s="44">
        <v>5.52e+002</v>
      </c>
      <c r="M2113" s="44">
        <v>5.52e+002</v>
      </c>
      <c r="N2113" s="44">
        <v>5.52e+002</v>
      </c>
      <c r="O2113" s="44">
        <v>5.48e+002</v>
      </c>
      <c r="P2113" s="44">
        <v>5.48e+002</v>
      </c>
      <c r="Q2113" s="44">
        <v>5.48e+002</v>
      </c>
    </row>
    <row r="2114" spans="1:17" x14ac:dyDescent="0.25">
      <c r="A2114" t="s">
        <v>37</v>
      </c>
      <c r="B2114" t="s">
        <v>45</v>
      </c>
      <c r="C2114" t="s">
        <v>268</v>
      </c>
      <c r="D2114" t="s">
        <v>265</v>
      </c>
      <c r="E2114" t="s">
        <v>33</v>
      </c>
      <c r="F2114" t="s">
        <v>28</v>
      </c>
      <c r="G2114" t="s">
        <v>29</v>
      </c>
    </row>
    <row r="2115" spans="1:17" x14ac:dyDescent="0.25">
      <c r="A2115" t="s">
        <v>37</v>
      </c>
      <c r="B2115" t="s">
        <v>45</v>
      </c>
      <c r="C2115" t="s">
        <v>268</v>
      </c>
      <c r="D2115" t="s">
        <v>265</v>
      </c>
      <c r="E2115" t="s">
        <v>33</v>
      </c>
      <c r="F2115" t="s">
        <v>28</v>
      </c>
      <c r="G2115" t="s">
        <v>30</v>
      </c>
    </row>
    <row r="2116" spans="1:17" x14ac:dyDescent="0.25">
      <c r="A2116" t="s">
        <v>37</v>
      </c>
      <c r="B2116" t="s">
        <v>45</v>
      </c>
      <c r="C2116" t="s">
        <v>268</v>
      </c>
      <c r="D2116" t="s">
        <v>265</v>
      </c>
      <c r="E2116" t="s">
        <v>33</v>
      </c>
      <c r="F2116" t="s">
        <v>28</v>
      </c>
      <c r="G2116" t="s">
        <v>31</v>
      </c>
      <c r="H2116" s="44">
        <v>6.24e+002</v>
      </c>
      <c r="I2116" s="44">
        <v>5.85e+002</v>
      </c>
      <c r="J2116" s="44">
        <v>5.74e+002</v>
      </c>
      <c r="K2116" s="44">
        <v>5.7e+002</v>
      </c>
      <c r="L2116" s="44">
        <v>5.61e+002</v>
      </c>
      <c r="M2116" s="44">
        <v>5.42e+002</v>
      </c>
      <c r="N2116" s="44">
        <v>5.37e+002</v>
      </c>
      <c r="O2116" s="44">
        <v>5.37e+002</v>
      </c>
      <c r="P2116" s="44">
        <v>5.35e+002</v>
      </c>
      <c r="Q2116" s="44">
        <v>5.35e+002</v>
      </c>
    </row>
    <row r="2117" spans="1:17" x14ac:dyDescent="0.25">
      <c r="A2117" t="s">
        <v>37</v>
      </c>
      <c r="B2117" t="s">
        <v>45</v>
      </c>
      <c r="C2117" t="s">
        <v>269</v>
      </c>
      <c r="D2117" t="s">
        <v>265</v>
      </c>
      <c r="E2117" t="s">
        <v>34</v>
      </c>
      <c r="F2117" t="s">
        <v>28</v>
      </c>
      <c r="G2117" t="s">
        <v>29</v>
      </c>
    </row>
    <row r="2118" spans="1:17" x14ac:dyDescent="0.25">
      <c r="A2118" t="s">
        <v>37</v>
      </c>
      <c r="B2118" t="s">
        <v>45</v>
      </c>
      <c r="C2118" t="s">
        <v>269</v>
      </c>
      <c r="D2118" t="s">
        <v>265</v>
      </c>
      <c r="E2118" t="s">
        <v>34</v>
      </c>
      <c r="F2118" t="s">
        <v>28</v>
      </c>
      <c r="G2118" t="s">
        <v>30</v>
      </c>
    </row>
    <row r="2119" spans="1:17" x14ac:dyDescent="0.25">
      <c r="A2119" t="s">
        <v>37</v>
      </c>
      <c r="B2119" t="s">
        <v>45</v>
      </c>
      <c r="C2119" t="s">
        <v>269</v>
      </c>
      <c r="D2119" t="s">
        <v>265</v>
      </c>
      <c r="E2119" t="s">
        <v>34</v>
      </c>
      <c r="F2119" t="s">
        <v>28</v>
      </c>
      <c r="G2119" t="s">
        <v>31</v>
      </c>
      <c r="H2119" s="44">
        <v>5.81e+002</v>
      </c>
      <c r="I2119" s="44">
        <v>5.61e+002</v>
      </c>
      <c r="J2119" s="44">
        <v>5.6e+002</v>
      </c>
      <c r="K2119" s="44">
        <v>5.58e+002</v>
      </c>
      <c r="L2119" s="44">
        <v>5.46e+002</v>
      </c>
      <c r="M2119" s="44">
        <v>5.43e+002</v>
      </c>
      <c r="N2119" s="44">
        <v>5.41e+002</v>
      </c>
      <c r="O2119" s="44">
        <v>5.37e+002</v>
      </c>
      <c r="P2119" s="44">
        <v>5.33e+002</v>
      </c>
      <c r="Q2119" s="44">
        <v>5.25e+002</v>
      </c>
    </row>
    <row r="2120" spans="1:17" x14ac:dyDescent="0.25">
      <c r="A2120" t="s">
        <v>37</v>
      </c>
      <c r="B2120" t="s">
        <v>45</v>
      </c>
      <c r="C2120" t="s">
        <v>270</v>
      </c>
      <c r="D2120" t="s">
        <v>265</v>
      </c>
      <c r="E2120" t="s">
        <v>35</v>
      </c>
      <c r="F2120" t="s">
        <v>28</v>
      </c>
      <c r="G2120" t="s">
        <v>29</v>
      </c>
      <c r="H2120" s="44">
        <v>0.e+000</v>
      </c>
      <c r="I2120" s="44">
        <v>0.e+000</v>
      </c>
      <c r="J2120" s="44">
        <v>0.e+000</v>
      </c>
      <c r="K2120" s="44">
        <v>0.e+000</v>
      </c>
      <c r="L2120" s="44">
        <v>0.e+000</v>
      </c>
      <c r="M2120" s="44">
        <v>0.e+000</v>
      </c>
      <c r="N2120" s="44">
        <v>0.e+000</v>
      </c>
      <c r="O2120" s="44">
        <v>0.e+000</v>
      </c>
      <c r="P2120" s="44">
        <v>0.e+000</v>
      </c>
      <c r="Q2120" s="44">
        <v>0.e+000</v>
      </c>
    </row>
    <row r="2121" spans="1:17" x14ac:dyDescent="0.25">
      <c r="A2121" t="s">
        <v>37</v>
      </c>
      <c r="B2121" t="s">
        <v>45</v>
      </c>
      <c r="C2121" t="s">
        <v>270</v>
      </c>
      <c r="D2121" t="s">
        <v>265</v>
      </c>
      <c r="E2121" t="s">
        <v>35</v>
      </c>
      <c r="F2121" t="s">
        <v>28</v>
      </c>
      <c r="G2121" t="s">
        <v>30</v>
      </c>
    </row>
    <row r="2122" spans="1:17" x14ac:dyDescent="0.25">
      <c r="A2122" t="s">
        <v>37</v>
      </c>
      <c r="B2122" t="s">
        <v>45</v>
      </c>
      <c r="C2122" t="s">
        <v>270</v>
      </c>
      <c r="D2122" t="s">
        <v>265</v>
      </c>
      <c r="E2122" t="s">
        <v>35</v>
      </c>
      <c r="F2122" t="s">
        <v>28</v>
      </c>
      <c r="G2122" t="s">
        <v>31</v>
      </c>
      <c r="H2122" s="44">
        <v>7.02e+002</v>
      </c>
      <c r="I2122" s="44">
        <v>7.02e+002</v>
      </c>
      <c r="J2122" s="44">
        <v>6.81e+002</v>
      </c>
      <c r="K2122" s="44">
        <v>6.81e+002</v>
      </c>
      <c r="L2122" s="44">
        <v>6.81e+002</v>
      </c>
      <c r="M2122" s="44">
        <v>6.81e+002</v>
      </c>
      <c r="N2122" s="44">
        <v>6.52e+002</v>
      </c>
      <c r="O2122" s="44">
        <v>6.52e+002</v>
      </c>
      <c r="P2122" s="44">
        <v>6.52e+002</v>
      </c>
      <c r="Q2122" s="44">
        <v>6.48e+002</v>
      </c>
    </row>
    <row r="2123" spans="1:17" x14ac:dyDescent="0.25">
      <c r="A2123" t="s">
        <v>37</v>
      </c>
      <c r="B2123" t="s">
        <v>45</v>
      </c>
      <c r="C2123" t="s">
        <v>271</v>
      </c>
      <c r="D2123" t="s">
        <v>266</v>
      </c>
      <c r="E2123" t="s">
        <v>33</v>
      </c>
      <c r="F2123" t="s">
        <v>28</v>
      </c>
      <c r="G2123" t="s">
        <v>29</v>
      </c>
      <c r="H2123" s="44">
        <v>0.e+000</v>
      </c>
      <c r="I2123" s="44">
        <v>0.e+000</v>
      </c>
      <c r="J2123" s="44">
        <v>0.e+000</v>
      </c>
      <c r="K2123" s="44">
        <v>0.e+000</v>
      </c>
      <c r="L2123" s="44">
        <v>0.e+000</v>
      </c>
      <c r="M2123" s="44">
        <v>0.e+000</v>
      </c>
      <c r="N2123" s="44">
        <v>0.e+000</v>
      </c>
      <c r="O2123" s="44">
        <v>0.e+000</v>
      </c>
      <c r="P2123" s="44">
        <v>0.e+000</v>
      </c>
      <c r="Q2123" s="44">
        <v>9.690946893611024e-001</v>
      </c>
    </row>
    <row r="2124" spans="1:17" x14ac:dyDescent="0.25">
      <c r="A2124" t="s">
        <v>37</v>
      </c>
      <c r="B2124" t="s">
        <v>45</v>
      </c>
      <c r="C2124" t="s">
        <v>271</v>
      </c>
      <c r="D2124" t="s">
        <v>266</v>
      </c>
      <c r="E2124" t="s">
        <v>33</v>
      </c>
      <c r="F2124" t="s">
        <v>28</v>
      </c>
      <c r="G2124" t="s">
        <v>30</v>
      </c>
      <c r="Q2124" s="44">
        <v>3.7319163636363632e+001</v>
      </c>
    </row>
    <row r="2125" spans="1:17" x14ac:dyDescent="0.25">
      <c r="A2125" t="s">
        <v>37</v>
      </c>
      <c r="B2125" t="s">
        <v>45</v>
      </c>
      <c r="C2125" t="s">
        <v>271</v>
      </c>
      <c r="D2125" t="s">
        <v>266</v>
      </c>
      <c r="E2125" t="s">
        <v>33</v>
      </c>
      <c r="F2125" t="s">
        <v>28</v>
      </c>
      <c r="G2125" t="s">
        <v>31</v>
      </c>
      <c r="H2125" s="44">
        <v>5.94e+002</v>
      </c>
      <c r="I2125" s="44">
        <v>5.59e+002</v>
      </c>
      <c r="J2125" s="44">
        <v>5.48e+002</v>
      </c>
      <c r="K2125" s="44">
        <v>5.43e+002</v>
      </c>
      <c r="L2125" s="44">
        <v>5.35e+002</v>
      </c>
      <c r="M2125" s="44">
        <v>5.32e+002</v>
      </c>
      <c r="N2125" s="44">
        <v>5.3e+002</v>
      </c>
      <c r="O2125" s="44">
        <v>5.26e+002</v>
      </c>
      <c r="P2125" s="44">
        <v>5.24e+002</v>
      </c>
      <c r="Q2125" s="44">
        <v>5.21e+002</v>
      </c>
    </row>
    <row r="2126" spans="1:17" x14ac:dyDescent="0.25">
      <c r="A2126" t="s">
        <v>37</v>
      </c>
      <c r="B2126" t="s">
        <v>45</v>
      </c>
      <c r="C2126" t="s">
        <v>272</v>
      </c>
      <c r="D2126" t="s">
        <v>266</v>
      </c>
      <c r="E2126" t="s">
        <v>34</v>
      </c>
      <c r="F2126" t="s">
        <v>28</v>
      </c>
      <c r="G2126" t="s">
        <v>29</v>
      </c>
      <c r="H2126" s="44">
        <v>0.e+000</v>
      </c>
      <c r="I2126" s="44">
        <v>0.e+000</v>
      </c>
      <c r="J2126" s="44">
        <v>7.2438019270606784e-002</v>
      </c>
      <c r="K2126" s="44">
        <v>7.2438019270606784e-002</v>
      </c>
      <c r="L2126" s="44">
        <v>7.2438019270606784e-002</v>
      </c>
      <c r="M2126" s="44">
        <v>7.2438019270606784e-002</v>
      </c>
      <c r="N2126" s="44">
        <v>7.2438019270606784e-002</v>
      </c>
      <c r="O2126" s="44">
        <v>7.2438019270606784e-002</v>
      </c>
      <c r="P2126" s="44">
        <v>7.2438019270606784e-002</v>
      </c>
      <c r="Q2126" s="44">
        <v>7.2438019270606784e-002</v>
      </c>
    </row>
    <row r="2127" spans="1:17" x14ac:dyDescent="0.25">
      <c r="A2127" t="s">
        <v>37</v>
      </c>
      <c r="B2127" t="s">
        <v>45</v>
      </c>
      <c r="C2127" t="s">
        <v>272</v>
      </c>
      <c r="D2127" t="s">
        <v>266</v>
      </c>
      <c r="E2127" t="s">
        <v>34</v>
      </c>
      <c r="F2127" t="s">
        <v>28</v>
      </c>
      <c r="G2127" t="s">
        <v>30</v>
      </c>
      <c r="J2127" s="44">
        <v>7.89816812538164e+001</v>
      </c>
      <c r="K2127" s="44">
        <v>1.0584490128231224e+002</v>
      </c>
      <c r="L2127" s="44">
        <v>1.3785375534296762e+002</v>
      </c>
      <c r="M2127" s="44">
        <v>1.5877966619173622e+002</v>
      </c>
      <c r="N2127" s="44">
        <v>1.8477895379605124e+002</v>
      </c>
      <c r="O2127" s="44">
        <v>2.0347872990026464e+002</v>
      </c>
      <c r="P2127" s="44">
        <v>2.3455220842662324e+002</v>
      </c>
      <c r="Q2127" s="44">
        <v>2.4483106045186244e+002</v>
      </c>
    </row>
    <row r="2128" spans="1:17" x14ac:dyDescent="0.25">
      <c r="A2128" t="s">
        <v>37</v>
      </c>
      <c r="B2128" t="s">
        <v>45</v>
      </c>
      <c r="C2128" t="s">
        <v>272</v>
      </c>
      <c r="D2128" t="s">
        <v>266</v>
      </c>
      <c r="E2128" t="s">
        <v>34</v>
      </c>
      <c r="F2128" t="s">
        <v>28</v>
      </c>
      <c r="G2128" t="s">
        <v>31</v>
      </c>
      <c r="H2128" s="44">
        <v>6.38e+002</v>
      </c>
      <c r="I2128" s="44">
        <v>6.38e+002</v>
      </c>
      <c r="J2128" s="44">
        <v>6.1e+002</v>
      </c>
      <c r="K2128" s="44">
        <v>5.79e+002</v>
      </c>
      <c r="L2128" s="44">
        <v>5.71e+002</v>
      </c>
      <c r="M2128" s="44">
        <v>5.67e+002</v>
      </c>
      <c r="N2128" s="44">
        <v>5.62e+002</v>
      </c>
      <c r="O2128" s="44">
        <v>5.5e+002</v>
      </c>
      <c r="P2128" s="44">
        <v>5.46e+002</v>
      </c>
      <c r="Q2128" s="44">
        <v>5.42e+002</v>
      </c>
    </row>
    <row r="2129" spans="1:17" x14ac:dyDescent="0.25">
      <c r="A2129" t="s">
        <v>37</v>
      </c>
      <c r="B2129" t="s">
        <v>45</v>
      </c>
      <c r="C2129" t="s">
        <v>273</v>
      </c>
      <c r="D2129" t="s">
        <v>266</v>
      </c>
      <c r="E2129" t="s">
        <v>35</v>
      </c>
      <c r="F2129" t="s">
        <v>28</v>
      </c>
      <c r="G2129" t="s">
        <v>29</v>
      </c>
      <c r="H2129" s="44">
        <v>1.9572918909396964e-001</v>
      </c>
      <c r="I2129" s="44">
        <v>4.5996359437082848e-001</v>
      </c>
      <c r="J2129" s="44">
        <v>4.5996359437082848e-001</v>
      </c>
      <c r="K2129" s="44">
        <v>4.5996359437082848e-001</v>
      </c>
      <c r="L2129" s="44">
        <v>5.8053277485271376e-001</v>
      </c>
      <c r="M2129" s="44">
        <v>5.8053277485271376e-001</v>
      </c>
      <c r="N2129" s="44">
        <v>5.8053277485271376e-001</v>
      </c>
      <c r="O2129" s="44">
        <v>5.8053277485271376e-001</v>
      </c>
      <c r="P2129" s="44">
        <v>5.8053277485271376e-001</v>
      </c>
      <c r="Q2129" s="44">
        <v>5.8053277485271376e-001</v>
      </c>
    </row>
    <row r="2130" spans="1:17" x14ac:dyDescent="0.25">
      <c r="A2130" t="s">
        <v>37</v>
      </c>
      <c r="B2130" t="s">
        <v>45</v>
      </c>
      <c r="C2130" t="s">
        <v>273</v>
      </c>
      <c r="D2130" t="s">
        <v>266</v>
      </c>
      <c r="E2130" t="s">
        <v>35</v>
      </c>
      <c r="F2130" t="s">
        <v>28</v>
      </c>
      <c r="G2130" t="s">
        <v>30</v>
      </c>
      <c r="H2130" s="44">
        <v>0.e+000</v>
      </c>
      <c r="I2130" s="44">
        <v>0.e+000</v>
      </c>
      <c r="J2130" s="44">
        <v>0.e+000</v>
      </c>
      <c r="K2130" s="44">
        <v>0.e+000</v>
      </c>
      <c r="L2130" s="44">
        <v>0.e+000</v>
      </c>
      <c r="M2130" s="44">
        <v>0.e+000</v>
      </c>
      <c r="N2130" s="44">
        <v>0.e+000</v>
      </c>
      <c r="O2130" s="44">
        <v>0.e+000</v>
      </c>
      <c r="P2130" s="44">
        <v>1.6291301416048556e-001</v>
      </c>
      <c r="Q2130" s="44">
        <v>3.2855697909642612e-001</v>
      </c>
    </row>
    <row r="2131" spans="1:17" x14ac:dyDescent="0.25">
      <c r="A2131" t="s">
        <v>37</v>
      </c>
      <c r="B2131" t="s">
        <v>45</v>
      </c>
      <c r="C2131" t="s">
        <v>273</v>
      </c>
      <c r="D2131" t="s">
        <v>266</v>
      </c>
      <c r="E2131" t="s">
        <v>35</v>
      </c>
      <c r="F2131" t="s">
        <v>28</v>
      </c>
      <c r="G2131" t="s">
        <v>31</v>
      </c>
      <c r="H2131" s="44">
        <v>7.28e+002</v>
      </c>
      <c r="I2131" s="44">
        <v>6.95e+002</v>
      </c>
      <c r="J2131" s="44">
        <v>6.95e+002</v>
      </c>
      <c r="K2131" s="44">
        <v>6.95e+002</v>
      </c>
      <c r="L2131" s="44">
        <v>6.72e+002</v>
      </c>
      <c r="M2131" s="44">
        <v>6.62e+002</v>
      </c>
      <c r="N2131" s="44">
        <v>6.62e+002</v>
      </c>
      <c r="O2131" s="44">
        <v>6.62e+002</v>
      </c>
      <c r="P2131" s="44">
        <v>6.59e+002</v>
      </c>
      <c r="Q2131" s="44">
        <v>6.31e+002</v>
      </c>
    </row>
    <row r="2132" spans="1:17" x14ac:dyDescent="0.25">
      <c r="A2132" t="s">
        <v>37</v>
      </c>
      <c r="B2132" t="s">
        <v>45</v>
      </c>
      <c r="C2132" t="s">
        <v>274</v>
      </c>
      <c r="D2132" t="s">
        <v>267</v>
      </c>
      <c r="E2132" t="s">
        <v>33</v>
      </c>
      <c r="F2132" t="s">
        <v>28</v>
      </c>
      <c r="G2132" t="s">
        <v>29</v>
      </c>
    </row>
    <row r="2133" spans="1:17" x14ac:dyDescent="0.25">
      <c r="A2133" t="s">
        <v>37</v>
      </c>
      <c r="B2133" t="s">
        <v>45</v>
      </c>
      <c r="C2133" t="s">
        <v>274</v>
      </c>
      <c r="D2133" t="s">
        <v>267</v>
      </c>
      <c r="E2133" t="s">
        <v>33</v>
      </c>
      <c r="F2133" t="s">
        <v>28</v>
      </c>
      <c r="G2133" t="s">
        <v>30</v>
      </c>
    </row>
    <row r="2134" spans="1:17" x14ac:dyDescent="0.25">
      <c r="A2134" t="s">
        <v>37</v>
      </c>
      <c r="B2134" t="s">
        <v>45</v>
      </c>
      <c r="C2134" t="s">
        <v>274</v>
      </c>
      <c r="D2134" t="s">
        <v>267</v>
      </c>
      <c r="E2134" t="s">
        <v>33</v>
      </c>
      <c r="F2134" t="s">
        <v>28</v>
      </c>
      <c r="G2134" t="s">
        <v>31</v>
      </c>
      <c r="H2134" s="44">
        <v>5.73e+002</v>
      </c>
      <c r="I2134" s="44">
        <v>5.54e+002</v>
      </c>
      <c r="J2134" s="44">
        <v>5.5e+002</v>
      </c>
      <c r="K2134" s="44">
        <v>5.41e+002</v>
      </c>
      <c r="L2134" s="44">
        <v>5.35e+002</v>
      </c>
      <c r="M2134" s="44">
        <v>5.35e+002</v>
      </c>
      <c r="N2134" s="44">
        <v>5.29e+002</v>
      </c>
      <c r="O2134" s="44">
        <v>5.24e+002</v>
      </c>
      <c r="P2134" s="44">
        <v>5.24e+002</v>
      </c>
      <c r="Q2134" s="44">
        <v>5.22e+002</v>
      </c>
    </row>
    <row r="2135" spans="1:17" x14ac:dyDescent="0.25">
      <c r="A2135" t="s">
        <v>37</v>
      </c>
      <c r="B2135" t="s">
        <v>45</v>
      </c>
      <c r="C2135" t="s">
        <v>275</v>
      </c>
      <c r="D2135" t="s">
        <v>267</v>
      </c>
      <c r="E2135" t="s">
        <v>34</v>
      </c>
      <c r="F2135" t="s">
        <v>28</v>
      </c>
      <c r="G2135" t="s">
        <v>29</v>
      </c>
    </row>
    <row r="2136" spans="1:17" x14ac:dyDescent="0.25">
      <c r="A2136" t="s">
        <v>37</v>
      </c>
      <c r="B2136" t="s">
        <v>45</v>
      </c>
      <c r="C2136" t="s">
        <v>275</v>
      </c>
      <c r="D2136" t="s">
        <v>267</v>
      </c>
      <c r="E2136" t="s">
        <v>34</v>
      </c>
      <c r="F2136" t="s">
        <v>28</v>
      </c>
      <c r="G2136" t="s">
        <v>30</v>
      </c>
    </row>
    <row r="2137" spans="1:17" x14ac:dyDescent="0.25">
      <c r="A2137" t="s">
        <v>37</v>
      </c>
      <c r="B2137" t="s">
        <v>45</v>
      </c>
      <c r="C2137" t="s">
        <v>275</v>
      </c>
      <c r="D2137" t="s">
        <v>267</v>
      </c>
      <c r="E2137" t="s">
        <v>34</v>
      </c>
      <c r="F2137" t="s">
        <v>28</v>
      </c>
      <c r="G2137" t="s">
        <v>31</v>
      </c>
      <c r="H2137" s="44">
        <v>6.32e+002</v>
      </c>
      <c r="I2137" s="44">
        <v>6.32e+002</v>
      </c>
      <c r="J2137" s="44">
        <v>6.32e+002</v>
      </c>
      <c r="K2137" s="44">
        <v>6.32e+002</v>
      </c>
      <c r="L2137" s="44">
        <v>6.32e+002</v>
      </c>
      <c r="M2137" s="44">
        <v>6.32e+002</v>
      </c>
      <c r="N2137" s="44">
        <v>5.93e+002</v>
      </c>
      <c r="O2137" s="44">
        <v>5.81e+002</v>
      </c>
      <c r="P2137" s="44">
        <v>5.66e+002</v>
      </c>
      <c r="Q2137" s="44">
        <v>5.57e+002</v>
      </c>
    </row>
    <row r="2138" spans="1:17" x14ac:dyDescent="0.25">
      <c r="A2138" t="s">
        <v>37</v>
      </c>
      <c r="B2138" t="s">
        <v>45</v>
      </c>
      <c r="C2138" t="s">
        <v>276</v>
      </c>
      <c r="D2138" t="s">
        <v>267</v>
      </c>
      <c r="E2138" t="s">
        <v>35</v>
      </c>
      <c r="F2138" t="s">
        <v>28</v>
      </c>
      <c r="G2138" t="s">
        <v>29</v>
      </c>
    </row>
    <row r="2139" spans="1:17" x14ac:dyDescent="0.25">
      <c r="A2139" t="s">
        <v>37</v>
      </c>
      <c r="B2139" t="s">
        <v>45</v>
      </c>
      <c r="C2139" t="s">
        <v>276</v>
      </c>
      <c r="D2139" t="s">
        <v>267</v>
      </c>
      <c r="E2139" t="s">
        <v>35</v>
      </c>
      <c r="F2139" t="s">
        <v>28</v>
      </c>
      <c r="G2139" t="s">
        <v>30</v>
      </c>
    </row>
    <row r="2140" spans="1:17" x14ac:dyDescent="0.25">
      <c r="A2140" t="s">
        <v>37</v>
      </c>
      <c r="B2140" t="s">
        <v>45</v>
      </c>
      <c r="C2140" t="s">
        <v>276</v>
      </c>
      <c r="D2140" t="s">
        <v>267</v>
      </c>
      <c r="E2140" t="s">
        <v>35</v>
      </c>
      <c r="F2140" t="s">
        <v>28</v>
      </c>
      <c r="G2140" t="s">
        <v>31</v>
      </c>
      <c r="H2140" s="44">
        <v>6.82e+002</v>
      </c>
      <c r="I2140" s="44">
        <v>6.82e+002</v>
      </c>
      <c r="J2140" s="44">
        <v>6.81e+002</v>
      </c>
      <c r="K2140" s="44">
        <v>6.81e+002</v>
      </c>
      <c r="L2140" s="44">
        <v>6.81e+002</v>
      </c>
      <c r="M2140" s="44">
        <v>6.12e+002</v>
      </c>
      <c r="N2140" s="44">
        <v>6.12e+002</v>
      </c>
      <c r="O2140" s="44">
        <v>6.12e+002</v>
      </c>
      <c r="P2140" s="44">
        <v>6.12e+002</v>
      </c>
      <c r="Q2140" s="44">
        <v>6.1e+002</v>
      </c>
    </row>
    <row r="2141" spans="1:17" x14ac:dyDescent="0.25">
      <c r="A2141" t="s">
        <v>37</v>
      </c>
      <c r="B2141" t="s">
        <v>45</v>
      </c>
      <c r="C2141" t="s">
        <v>286</v>
      </c>
      <c r="D2141" t="s">
        <v>277</v>
      </c>
      <c r="E2141" t="s">
        <v>33</v>
      </c>
      <c r="F2141" t="s">
        <v>28</v>
      </c>
      <c r="G2141" t="s">
        <v>29</v>
      </c>
      <c r="H2141" s="44">
        <v>0.e+000</v>
      </c>
      <c r="I2141" s="44">
        <v>0.e+000</v>
      </c>
      <c r="J2141" s="44">
        <v>0.e+000</v>
      </c>
      <c r="K2141" s="44">
        <v>0.e+000</v>
      </c>
      <c r="L2141" s="44">
        <v>0.e+000</v>
      </c>
      <c r="M2141" s="44">
        <v>0.e+000</v>
      </c>
      <c r="N2141" s="44">
        <v>0.e+000</v>
      </c>
      <c r="O2141" s="44">
        <v>0.e+000</v>
      </c>
      <c r="P2141" s="44">
        <v>0.e+000</v>
      </c>
      <c r="Q2141" s="44">
        <v>0.e+000</v>
      </c>
    </row>
    <row r="2142" spans="1:17" x14ac:dyDescent="0.25">
      <c r="A2142" t="s">
        <v>37</v>
      </c>
      <c r="B2142" t="s">
        <v>45</v>
      </c>
      <c r="C2142" t="s">
        <v>286</v>
      </c>
      <c r="D2142" t="s">
        <v>277</v>
      </c>
      <c r="E2142" t="s">
        <v>33</v>
      </c>
      <c r="F2142" t="s">
        <v>28</v>
      </c>
      <c r="G2142" t="s">
        <v>30</v>
      </c>
    </row>
    <row r="2143" spans="1:17" x14ac:dyDescent="0.25">
      <c r="A2143" t="s">
        <v>37</v>
      </c>
      <c r="B2143" t="s">
        <v>45</v>
      </c>
      <c r="C2143" t="s">
        <v>286</v>
      </c>
      <c r="D2143" t="s">
        <v>277</v>
      </c>
      <c r="E2143" t="s">
        <v>33</v>
      </c>
      <c r="F2143" t="s">
        <v>28</v>
      </c>
      <c r="G2143" t="s">
        <v>31</v>
      </c>
      <c r="H2143" s="44">
        <v>6.43e+002</v>
      </c>
      <c r="I2143" s="44">
        <v>6.04e+002</v>
      </c>
      <c r="J2143" s="44">
        <v>5.93e+002</v>
      </c>
      <c r="K2143" s="44">
        <v>5.74e+002</v>
      </c>
      <c r="L2143" s="44">
        <v>5.5e+002</v>
      </c>
      <c r="M2143" s="44">
        <v>5.42e+002</v>
      </c>
      <c r="N2143" s="44">
        <v>5.41e+002</v>
      </c>
      <c r="O2143" s="44">
        <v>5.3e+002</v>
      </c>
      <c r="P2143" s="44">
        <v>5.27e+002</v>
      </c>
      <c r="Q2143" s="44">
        <v>5.21e+002</v>
      </c>
    </row>
    <row r="2144" spans="1:17" x14ac:dyDescent="0.25">
      <c r="A2144" t="s">
        <v>37</v>
      </c>
      <c r="B2144" t="s">
        <v>45</v>
      </c>
      <c r="C2144" t="s">
        <v>287</v>
      </c>
      <c r="D2144" t="s">
        <v>277</v>
      </c>
      <c r="E2144" t="s">
        <v>34</v>
      </c>
      <c r="F2144" t="s">
        <v>28</v>
      </c>
      <c r="G2144" t="s">
        <v>29</v>
      </c>
    </row>
    <row r="2145" spans="1:17" x14ac:dyDescent="0.25">
      <c r="A2145" t="s">
        <v>37</v>
      </c>
      <c r="B2145" t="s">
        <v>45</v>
      </c>
      <c r="C2145" t="s">
        <v>287</v>
      </c>
      <c r="D2145" t="s">
        <v>277</v>
      </c>
      <c r="E2145" t="s">
        <v>34</v>
      </c>
      <c r="F2145" t="s">
        <v>28</v>
      </c>
      <c r="G2145" t="s">
        <v>30</v>
      </c>
    </row>
    <row r="2146" spans="1:17" x14ac:dyDescent="0.25">
      <c r="A2146" t="s">
        <v>37</v>
      </c>
      <c r="B2146" t="s">
        <v>45</v>
      </c>
      <c r="C2146" t="s">
        <v>287</v>
      </c>
      <c r="D2146" t="s">
        <v>277</v>
      </c>
      <c r="E2146" t="s">
        <v>34</v>
      </c>
      <c r="F2146" t="s">
        <v>28</v>
      </c>
      <c r="G2146" t="s">
        <v>31</v>
      </c>
      <c r="H2146" s="44">
        <v>6.08e+002</v>
      </c>
      <c r="I2146" s="44">
        <v>6.08e+002</v>
      </c>
      <c r="J2146" s="44">
        <v>6.05e+002</v>
      </c>
      <c r="K2146" s="44">
        <v>5.81e+002</v>
      </c>
      <c r="L2146" s="44">
        <v>5.62e+002</v>
      </c>
      <c r="M2146" s="44">
        <v>5.61e+002</v>
      </c>
      <c r="N2146" s="44">
        <v>5.59e+002</v>
      </c>
      <c r="O2146" s="44">
        <v>5.54e+002</v>
      </c>
      <c r="P2146" s="44">
        <v>5.52e+002</v>
      </c>
      <c r="Q2146" s="44">
        <v>5.49e+002</v>
      </c>
    </row>
    <row r="2147" spans="1:17" x14ac:dyDescent="0.25">
      <c r="A2147" t="s">
        <v>37</v>
      </c>
      <c r="B2147" t="s">
        <v>45</v>
      </c>
      <c r="C2147" t="s">
        <v>288</v>
      </c>
      <c r="D2147" t="s">
        <v>277</v>
      </c>
      <c r="E2147" t="s">
        <v>35</v>
      </c>
      <c r="F2147" t="s">
        <v>28</v>
      </c>
      <c r="G2147" t="s">
        <v>29</v>
      </c>
      <c r="H2147" s="44">
        <v>0.e+000</v>
      </c>
      <c r="I2147" s="44">
        <v>0.e+000</v>
      </c>
      <c r="J2147" s="44">
        <v>1.e+000</v>
      </c>
      <c r="K2147" s="44">
        <v>1.e+000</v>
      </c>
      <c r="L2147" s="44">
        <v>1.e+000</v>
      </c>
      <c r="M2147" s="44">
        <v>1.e+000</v>
      </c>
      <c r="N2147" s="44">
        <v>1.e+000</v>
      </c>
      <c r="O2147" s="44">
        <v>1.e+000</v>
      </c>
      <c r="P2147" s="44">
        <v>1.e+000</v>
      </c>
      <c r="Q2147" s="44">
        <v>1.e+000</v>
      </c>
    </row>
    <row r="2148" spans="1:17" x14ac:dyDescent="0.25">
      <c r="A2148" t="s">
        <v>37</v>
      </c>
      <c r="B2148" t="s">
        <v>45</v>
      </c>
      <c r="C2148" t="s">
        <v>288</v>
      </c>
      <c r="D2148" t="s">
        <v>277</v>
      </c>
      <c r="E2148" t="s">
        <v>35</v>
      </c>
      <c r="F2148" t="s">
        <v>28</v>
      </c>
      <c r="G2148" t="s">
        <v>30</v>
      </c>
      <c r="J2148" s="44">
        <v>1.4002706144539952e+000</v>
      </c>
      <c r="K2148" s="44">
        <v>2.2425183062718876e+000</v>
      </c>
      <c r="L2148" s="44">
        <v>1.0201766953199618e+001</v>
      </c>
      <c r="M2148" s="44">
        <v>1.0201766953199618e+001</v>
      </c>
      <c r="N2148" s="44">
        <v>1.0201766953199618e+001</v>
      </c>
      <c r="O2148" s="44">
        <v>1.0201766953199618e+001</v>
      </c>
      <c r="P2148" s="44">
        <v>1.0201766953199618e+001</v>
      </c>
      <c r="Q2148" s="44">
        <v>1.0201766953199618e+001</v>
      </c>
    </row>
    <row r="2149" spans="1:17" x14ac:dyDescent="0.25">
      <c r="A2149" t="s">
        <v>37</v>
      </c>
      <c r="B2149" t="s">
        <v>45</v>
      </c>
      <c r="C2149" t="s">
        <v>288</v>
      </c>
      <c r="D2149" t="s">
        <v>277</v>
      </c>
      <c r="E2149" t="s">
        <v>35</v>
      </c>
      <c r="F2149" t="s">
        <v>28</v>
      </c>
      <c r="G2149" t="s">
        <v>31</v>
      </c>
      <c r="H2149" s="44">
        <v>6.73e+002</v>
      </c>
      <c r="I2149" s="44">
        <v>6.73e+002</v>
      </c>
      <c r="J2149" s="44">
        <v>6.48e+002</v>
      </c>
      <c r="K2149" s="44">
        <v>6.29e+002</v>
      </c>
      <c r="L2149" s="44">
        <v>6.13e+002</v>
      </c>
      <c r="M2149" s="44">
        <v>6.13e+002</v>
      </c>
      <c r="N2149" s="44">
        <v>6.13e+002</v>
      </c>
      <c r="O2149" s="44">
        <v>6.13e+002</v>
      </c>
      <c r="P2149" s="44">
        <v>6.13e+002</v>
      </c>
      <c r="Q2149" s="44">
        <v>6.13e+002</v>
      </c>
    </row>
    <row r="2150" spans="1:17" x14ac:dyDescent="0.25">
      <c r="A2150" t="s">
        <v>38</v>
      </c>
      <c r="B2150" t="s">
        <v>45</v>
      </c>
      <c r="C2150" t="s">
        <v>131</v>
      </c>
      <c r="D2150" t="s">
        <v>118</v>
      </c>
      <c r="E2150" t="s">
        <v>33</v>
      </c>
      <c r="F2150" t="s">
        <v>28</v>
      </c>
      <c r="G2150" t="s">
        <v>29</v>
      </c>
      <c r="H2150" s="44">
        <v>3.7431675933506688e-001</v>
      </c>
      <c r="I2150" s="44">
        <v>3.7431675933506688e-001</v>
      </c>
      <c r="J2150" s="44">
        <v>4.3187774498231376e-001</v>
      </c>
      <c r="K2150" s="44">
        <v>4.3187774498231376e-001</v>
      </c>
      <c r="L2150" s="44">
        <v>4.3187774498231376e-001</v>
      </c>
      <c r="M2150" s="44">
        <v>4.3187774498231376e-001</v>
      </c>
      <c r="N2150" s="44">
        <v>4.5084485802166992e-001</v>
      </c>
      <c r="O2150" s="44">
        <v>4.5084485802166992e-001</v>
      </c>
      <c r="P2150" s="44">
        <v>4.9089058612779552e-001</v>
      </c>
      <c r="Q2150" s="44">
        <v>4.9326009027700008e-001</v>
      </c>
    </row>
    <row r="2151" spans="1:17" x14ac:dyDescent="0.25">
      <c r="A2151" t="s">
        <v>38</v>
      </c>
      <c r="B2151" t="s">
        <v>45</v>
      </c>
      <c r="C2151" t="s">
        <v>131</v>
      </c>
      <c r="D2151" t="s">
        <v>118</v>
      </c>
      <c r="E2151" t="s">
        <v>33</v>
      </c>
      <c r="F2151" t="s">
        <v>28</v>
      </c>
      <c r="G2151" t="s">
        <v>30</v>
      </c>
      <c r="H2151" s="44">
        <v>6.6517411252299288e+000</v>
      </c>
      <c r="I2151" s="44">
        <v>1.5017093050299172e+001</v>
      </c>
      <c r="J2151" s="44">
        <v>2.0080754771610484e+001</v>
      </c>
      <c r="K2151" s="44">
        <v>2.8505702293286712e+001</v>
      </c>
      <c r="L2151" s="44">
        <v>3.451791776273292e+001</v>
      </c>
      <c r="M2151" s="44">
        <v>4.2162235214673216e+001</v>
      </c>
      <c r="N2151" s="44">
        <v>4.8467204992385928e+001</v>
      </c>
      <c r="O2151" s="44">
        <v>5.4323787999139856e+001</v>
      </c>
      <c r="P2151" s="44">
        <v>5.6304998246724208e+001</v>
      </c>
      <c r="Q2151" s="44">
        <v>6.296835678122264e+001</v>
      </c>
    </row>
    <row r="2152" spans="1:17" x14ac:dyDescent="0.25">
      <c r="A2152" t="s">
        <v>38</v>
      </c>
      <c r="B2152" t="s">
        <v>45</v>
      </c>
      <c r="C2152" t="s">
        <v>131</v>
      </c>
      <c r="D2152" t="s">
        <v>118</v>
      </c>
      <c r="E2152" t="s">
        <v>33</v>
      </c>
      <c r="F2152" t="s">
        <v>28</v>
      </c>
      <c r="G2152" t="s">
        <v>31</v>
      </c>
      <c r="H2152" s="44">
        <v>1.25e+002</v>
      </c>
      <c r="I2152" s="44">
        <v>8.8e+001</v>
      </c>
      <c r="J2152" s="44">
        <v>7.2e+001</v>
      </c>
      <c r="K2152" s="44">
        <v>5.8e+001</v>
      </c>
      <c r="L2152" s="44">
        <v>4.9e+001</v>
      </c>
      <c r="M2152" s="44">
        <v>4.1e+001</v>
      </c>
      <c r="N2152" s="44">
        <v>3.6e+001</v>
      </c>
      <c r="O2152" s="44">
        <v>3.1e+001</v>
      </c>
      <c r="P2152" s="44">
        <v>2.7e+001</v>
      </c>
      <c r="Q2152" s="44">
        <v>2.5e+001</v>
      </c>
    </row>
    <row r="2153" spans="1:17" x14ac:dyDescent="0.25">
      <c r="A2153" t="s">
        <v>38</v>
      </c>
      <c r="B2153" t="s">
        <v>45</v>
      </c>
      <c r="C2153" t="s">
        <v>132</v>
      </c>
      <c r="D2153" t="s">
        <v>118</v>
      </c>
      <c r="E2153" t="s">
        <v>34</v>
      </c>
      <c r="F2153" t="s">
        <v>28</v>
      </c>
      <c r="G2153" t="s">
        <v>29</v>
      </c>
      <c r="H2153" s="44">
        <v>6.4204843919394704e-001</v>
      </c>
      <c r="I2153" s="44">
        <v>8.0969678003420016e-001</v>
      </c>
      <c r="J2153" s="44">
        <v>8.0969678003420016e-001</v>
      </c>
      <c r="K2153" s="44">
        <v>9.5429906228694688e-001</v>
      </c>
      <c r="L2153" s="44">
        <v>9.5429906228694688e-001</v>
      </c>
      <c r="M2153" s="44">
        <v>9.5429906228694688e-001</v>
      </c>
      <c r="N2153" s="44">
        <v>9.5429906228694688e-001</v>
      </c>
      <c r="O2153" s="44">
        <v>9.5429906228694688e-001</v>
      </c>
      <c r="P2153" s="44">
        <v>9.5429906228694688e-001</v>
      </c>
      <c r="Q2153" s="44">
        <v>9.5874733159724176e-001</v>
      </c>
    </row>
    <row r="2154" spans="1:17" x14ac:dyDescent="0.25">
      <c r="A2154" t="s">
        <v>38</v>
      </c>
      <c r="B2154" t="s">
        <v>45</v>
      </c>
      <c r="C2154" t="s">
        <v>132</v>
      </c>
      <c r="D2154" t="s">
        <v>118</v>
      </c>
      <c r="E2154" t="s">
        <v>34</v>
      </c>
      <c r="F2154" t="s">
        <v>28</v>
      </c>
      <c r="G2154" t="s">
        <v>30</v>
      </c>
      <c r="H2154" s="44">
        <v>1.1455721895345196e+002</v>
      </c>
      <c r="I2154" s="44">
        <v>1.842532575987632e+002</v>
      </c>
      <c r="J2154" s="44">
        <v>2.789752505314304e+002</v>
      </c>
      <c r="K2154" s="44">
        <v>3.19657506090134e+002</v>
      </c>
      <c r="L2154" s="44">
        <v>4.0104793052562552e+002</v>
      </c>
      <c r="M2154" s="44">
        <v>4.8256255855898064e+002</v>
      </c>
      <c r="N2154" s="44">
        <v>5.656746814391456e+002</v>
      </c>
      <c r="O2154" s="44">
        <v>6.4687196664480488e+002</v>
      </c>
      <c r="P2154" s="44">
        <v>7.262719303382368e+002</v>
      </c>
      <c r="Q2154" s="44">
        <v>8.0141056981651184e+002</v>
      </c>
    </row>
    <row r="2155" spans="1:17" x14ac:dyDescent="0.25">
      <c r="A2155" t="s">
        <v>38</v>
      </c>
      <c r="B2155" t="s">
        <v>45</v>
      </c>
      <c r="C2155" t="s">
        <v>132</v>
      </c>
      <c r="D2155" t="s">
        <v>118</v>
      </c>
      <c r="E2155" t="s">
        <v>34</v>
      </c>
      <c r="F2155" t="s">
        <v>28</v>
      </c>
      <c r="G2155" t="s">
        <v>31</v>
      </c>
      <c r="H2155" s="44">
        <v>1.35e+002</v>
      </c>
      <c r="I2155" s="44">
        <v>9.1e+001</v>
      </c>
      <c r="J2155" s="44">
        <v>6.9e+001</v>
      </c>
      <c r="K2155" s="44">
        <v>5.6e+001</v>
      </c>
      <c r="L2155" s="44">
        <v>4.8e+001</v>
      </c>
      <c r="M2155" s="44">
        <v>4.2e+001</v>
      </c>
      <c r="N2155" s="44">
        <v>3.7e+001</v>
      </c>
      <c r="O2155" s="44">
        <v>3.3e+001</v>
      </c>
      <c r="P2155" s="44">
        <v>3.e+001</v>
      </c>
      <c r="Q2155" s="44">
        <v>2.7e+001</v>
      </c>
    </row>
    <row r="2156" spans="1:17" x14ac:dyDescent="0.25">
      <c r="A2156" t="s">
        <v>38</v>
      </c>
      <c r="B2156" t="s">
        <v>45</v>
      </c>
      <c r="C2156" t="s">
        <v>133</v>
      </c>
      <c r="D2156" t="s">
        <v>118</v>
      </c>
      <c r="E2156" t="s">
        <v>35</v>
      </c>
      <c r="F2156" t="s">
        <v>28</v>
      </c>
      <c r="G2156" t="s">
        <v>29</v>
      </c>
      <c r="H2156" s="44">
        <v>2.0296001193633176e-001</v>
      </c>
      <c r="I2156" s="44">
        <v>2.8365646624177288e-001</v>
      </c>
      <c r="J2156" s="44">
        <v>3.649335094933956e-001</v>
      </c>
      <c r="K2156" s="44">
        <v>4.1694445233288128e-001</v>
      </c>
      <c r="L2156" s="44">
        <v>4.1712475945902448e-001</v>
      </c>
      <c r="M2156" s="44">
        <v>4.325220864960328e-001</v>
      </c>
      <c r="N2156" s="44">
        <v>4.5160759579830312e-001</v>
      </c>
      <c r="O2156" s="44">
        <v>4.694836950519668e-001</v>
      </c>
      <c r="P2156" s="44">
        <v>4.8415258129935616e-001</v>
      </c>
      <c r="Q2156" s="44">
        <v>7.321781055761328e-001</v>
      </c>
    </row>
    <row r="2157" spans="1:17" x14ac:dyDescent="0.25">
      <c r="A2157" t="s">
        <v>38</v>
      </c>
      <c r="B2157" t="s">
        <v>45</v>
      </c>
      <c r="C2157" t="s">
        <v>133</v>
      </c>
      <c r="D2157" t="s">
        <v>118</v>
      </c>
      <c r="E2157" t="s">
        <v>35</v>
      </c>
      <c r="F2157" t="s">
        <v>28</v>
      </c>
      <c r="G2157" t="s">
        <v>30</v>
      </c>
      <c r="H2157" s="44">
        <v>0.e+000</v>
      </c>
      <c r="I2157" s="44">
        <v>2.013113524474236e-001</v>
      </c>
      <c r="J2157" s="44">
        <v>2.0288247515384484e-001</v>
      </c>
      <c r="K2157" s="44">
        <v>2.798970771867044e-001</v>
      </c>
      <c r="L2157" s="44">
        <v>8.1711324720515696e-001</v>
      </c>
      <c r="M2157" s="44">
        <v>9.6653545563785312e-001</v>
      </c>
      <c r="N2157" s="44">
        <v>1.2739955462972484e+000</v>
      </c>
      <c r="O2157" s="44">
        <v>1.5960010369460016e+000</v>
      </c>
      <c r="P2157" s="44">
        <v>1.6157977844854396e+000</v>
      </c>
      <c r="Q2157" s="44">
        <v>1.1917273444228898e+000</v>
      </c>
    </row>
    <row r="2158" spans="1:17" x14ac:dyDescent="0.25">
      <c r="A2158" t="s">
        <v>38</v>
      </c>
      <c r="B2158" t="s">
        <v>45</v>
      </c>
      <c r="C2158" t="s">
        <v>133</v>
      </c>
      <c r="D2158" t="s">
        <v>118</v>
      </c>
      <c r="E2158" t="s">
        <v>35</v>
      </c>
      <c r="F2158" t="s">
        <v>28</v>
      </c>
      <c r="G2158" t="s">
        <v>31</v>
      </c>
      <c r="H2158" s="44">
        <v>9.56e+002</v>
      </c>
      <c r="I2158" s="44">
        <v>8.35e+002</v>
      </c>
      <c r="J2158" s="44">
        <v>7.82e+002</v>
      </c>
      <c r="K2158" s="44">
        <v>5.89e+002</v>
      </c>
      <c r="L2158" s="44">
        <v>5.49e+002</v>
      </c>
      <c r="M2158" s="44">
        <v>4.68e+002</v>
      </c>
      <c r="N2158" s="44">
        <v>3.97e+002</v>
      </c>
      <c r="O2158" s="44">
        <v>3.79e+002</v>
      </c>
      <c r="P2158" s="44">
        <v>3.4e+002</v>
      </c>
      <c r="Q2158" s="44">
        <v>2.79e+002</v>
      </c>
    </row>
    <row r="2159" spans="1:17" x14ac:dyDescent="0.25">
      <c r="A2159" t="s">
        <v>38</v>
      </c>
      <c r="B2159" t="s">
        <v>45</v>
      </c>
      <c r="C2159" t="s">
        <v>147</v>
      </c>
      <c r="D2159" t="s">
        <v>140</v>
      </c>
      <c r="E2159" t="s">
        <v>33</v>
      </c>
      <c r="F2159" t="s">
        <v>28</v>
      </c>
      <c r="G2159" t="s">
        <v>29</v>
      </c>
      <c r="H2159" s="44">
        <v>4.0862451512561216e-001</v>
      </c>
      <c r="I2159" s="44">
        <v>5.2363810858100352e-001</v>
      </c>
      <c r="J2159" s="44">
        <v>6.2009609539180304e-001</v>
      </c>
      <c r="K2159" s="44">
        <v>8.1840316244564944e-001</v>
      </c>
      <c r="L2159" s="44">
        <v>8.4952461480066544e-001</v>
      </c>
      <c r="M2159" s="44">
        <v>8.7809401548512112e-001</v>
      </c>
      <c r="N2159" s="44">
        <v>9.004668989331992e-001</v>
      </c>
      <c r="O2159" s="44">
        <v>9.004668989331992e-001</v>
      </c>
      <c r="P2159" s="44">
        <v>9.165074848867312e-001</v>
      </c>
      <c r="Q2159" s="44">
        <v>9.165074848867312e-001</v>
      </c>
    </row>
    <row r="2160" spans="1:17" x14ac:dyDescent="0.25">
      <c r="A2160" t="s">
        <v>38</v>
      </c>
      <c r="B2160" t="s">
        <v>45</v>
      </c>
      <c r="C2160" t="s">
        <v>147</v>
      </c>
      <c r="D2160" t="s">
        <v>140</v>
      </c>
      <c r="E2160" t="s">
        <v>33</v>
      </c>
      <c r="F2160" t="s">
        <v>28</v>
      </c>
      <c r="G2160" t="s">
        <v>30</v>
      </c>
      <c r="H2160" s="44">
        <v>3.3880312802078296e+001</v>
      </c>
      <c r="I2160" s="44">
        <v>6.0997197773541208e+001</v>
      </c>
      <c r="J2160" s="44">
        <v>8.0115298292061472e+001</v>
      </c>
      <c r="K2160" s="44">
        <v>8.3583416287715984e+001</v>
      </c>
      <c r="L2160" s="44">
        <v>1.0296402715671778e+002</v>
      </c>
      <c r="M2160" s="44">
        <v>1.2221101462314048e+002</v>
      </c>
      <c r="N2160" s="44">
        <v>1.4153131607716272e+002</v>
      </c>
      <c r="O2160" s="44">
        <v>1.6375256083811124e+002</v>
      </c>
      <c r="P2160" s="44">
        <v>1.8218458098903356e+002</v>
      </c>
      <c r="Q2160" s="44">
        <v>2.0313365118166176e+002</v>
      </c>
    </row>
    <row r="2161" spans="1:17" x14ac:dyDescent="0.25">
      <c r="A2161" t="s">
        <v>38</v>
      </c>
      <c r="B2161" t="s">
        <v>45</v>
      </c>
      <c r="C2161" t="s">
        <v>147</v>
      </c>
      <c r="D2161" t="s">
        <v>140</v>
      </c>
      <c r="E2161" t="s">
        <v>33</v>
      </c>
      <c r="F2161" t="s">
        <v>28</v>
      </c>
      <c r="G2161" t="s">
        <v>31</v>
      </c>
      <c r="H2161" s="44">
        <v>1.51e+002</v>
      </c>
      <c r="I2161" s="44">
        <v>9.9e+001</v>
      </c>
      <c r="J2161" s="44">
        <v>7.7e+001</v>
      </c>
      <c r="K2161" s="44">
        <v>5.8e+001</v>
      </c>
      <c r="L2161" s="44">
        <v>4.8e+001</v>
      </c>
      <c r="M2161" s="44">
        <v>4.1e+001</v>
      </c>
      <c r="N2161" s="44">
        <v>3.5e+001</v>
      </c>
      <c r="O2161" s="44">
        <v>3.1e+001</v>
      </c>
      <c r="P2161" s="44">
        <v>2.7e+001</v>
      </c>
      <c r="Q2161" s="44">
        <v>2.4e+001</v>
      </c>
    </row>
    <row r="2162" spans="1:17" x14ac:dyDescent="0.25">
      <c r="A2162" t="s">
        <v>38</v>
      </c>
      <c r="B2162" t="s">
        <v>45</v>
      </c>
      <c r="C2162" t="s">
        <v>148</v>
      </c>
      <c r="D2162" t="s">
        <v>140</v>
      </c>
      <c r="E2162" t="s">
        <v>34</v>
      </c>
      <c r="F2162" t="s">
        <v>28</v>
      </c>
      <c r="G2162" t="s">
        <v>29</v>
      </c>
      <c r="H2162" s="44">
        <v>8.7424032629035888e-002</v>
      </c>
      <c r="I2162" s="44">
        <v>1.67223808999635e-001</v>
      </c>
      <c r="J2162" s="44">
        <v>1.67223808999635e-001</v>
      </c>
      <c r="K2162" s="44">
        <v>2.054783409711078e-001</v>
      </c>
      <c r="L2162" s="44">
        <v>3.0313370836640448e-001</v>
      </c>
      <c r="M2162" s="44">
        <v>3.0892721616156928e-001</v>
      </c>
      <c r="N2162" s="44">
        <v>3.0892721616156928e-001</v>
      </c>
      <c r="O2162" s="44">
        <v>3.70002375338196e-001</v>
      </c>
      <c r="P2162" s="44">
        <v>3.8470629812232408e-001</v>
      </c>
      <c r="Q2162" s="44">
        <v>3.8470629812232408e-001</v>
      </c>
    </row>
    <row r="2163" spans="1:17" x14ac:dyDescent="0.25">
      <c r="A2163" t="s">
        <v>38</v>
      </c>
      <c r="B2163" t="s">
        <v>45</v>
      </c>
      <c r="C2163" t="s">
        <v>148</v>
      </c>
      <c r="D2163" t="s">
        <v>140</v>
      </c>
      <c r="E2163" t="s">
        <v>34</v>
      </c>
      <c r="F2163" t="s">
        <v>28</v>
      </c>
      <c r="G2163" t="s">
        <v>30</v>
      </c>
      <c r="H2163" s="44">
        <v>3.4277987077534792e+002</v>
      </c>
      <c r="I2163" s="44">
        <v>3.6867140728935696e+002</v>
      </c>
      <c r="J2163" s="44">
        <v>5.9563592190964504e+002</v>
      </c>
      <c r="K2163" s="44">
        <v>6.0867320325936784e+002</v>
      </c>
      <c r="L2163" s="44">
        <v>5.1987827532824944e+002</v>
      </c>
      <c r="M2163" s="44">
        <v>6.1425900174408792e+002</v>
      </c>
      <c r="N2163" s="44">
        <v>7.1734522157418e+002</v>
      </c>
      <c r="O2163" s="44">
        <v>6.8595657245752752e+002</v>
      </c>
      <c r="P2163" s="44">
        <v>7.4560237112781056e+002</v>
      </c>
      <c r="Q2163" s="44">
        <v>8.299761908347512e+002</v>
      </c>
    </row>
    <row r="2164" spans="1:17" x14ac:dyDescent="0.25">
      <c r="A2164" t="s">
        <v>38</v>
      </c>
      <c r="B2164" t="s">
        <v>45</v>
      </c>
      <c r="C2164" t="s">
        <v>148</v>
      </c>
      <c r="D2164" t="s">
        <v>140</v>
      </c>
      <c r="E2164" t="s">
        <v>34</v>
      </c>
      <c r="F2164" t="s">
        <v>28</v>
      </c>
      <c r="G2164" t="s">
        <v>31</v>
      </c>
      <c r="H2164" s="44">
        <v>1.6e+002</v>
      </c>
      <c r="I2164" s="44">
        <v>9.8e+001</v>
      </c>
      <c r="J2164" s="44">
        <v>7.6e+001</v>
      </c>
      <c r="K2164" s="44">
        <v>6.3e+001</v>
      </c>
      <c r="L2164" s="44">
        <v>5.4e+001</v>
      </c>
      <c r="M2164" s="44">
        <v>4.5e+001</v>
      </c>
      <c r="N2164" s="44">
        <v>4.e+001</v>
      </c>
      <c r="O2164" s="44">
        <v>3.5e+001</v>
      </c>
      <c r="P2164" s="44">
        <v>3.2e+001</v>
      </c>
      <c r="Q2164" s="44">
        <v>2.9e+001</v>
      </c>
    </row>
    <row r="2165" spans="1:17" x14ac:dyDescent="0.25">
      <c r="A2165" t="s">
        <v>38</v>
      </c>
      <c r="B2165" t="s">
        <v>45</v>
      </c>
      <c r="C2165" t="s">
        <v>149</v>
      </c>
      <c r="D2165" t="s">
        <v>140</v>
      </c>
      <c r="E2165" t="s">
        <v>35</v>
      </c>
      <c r="F2165" t="s">
        <v>28</v>
      </c>
      <c r="G2165" t="s">
        <v>29</v>
      </c>
      <c r="H2165" s="44">
        <v>1.2333210419508096e-001</v>
      </c>
      <c r="I2165" s="44">
        <v>2.0715899486585404e-001</v>
      </c>
      <c r="J2165" s="44">
        <v>2.539998136849582e-001</v>
      </c>
      <c r="K2165" s="44">
        <v>3.0616903981647116e-001</v>
      </c>
      <c r="L2165" s="44">
        <v>3.1930069979726836e-001</v>
      </c>
      <c r="M2165" s="44">
        <v>4.1168726191786472e-001</v>
      </c>
      <c r="N2165" s="44">
        <v>4.5041407757231824e-001</v>
      </c>
      <c r="O2165" s="44">
        <v>5.278294990813584e-001</v>
      </c>
      <c r="P2165" s="44">
        <v>5.4004378572552912e-001</v>
      </c>
      <c r="Q2165" s="44">
        <v>5.730107276549176e-001</v>
      </c>
    </row>
    <row r="2166" spans="1:17" x14ac:dyDescent="0.25">
      <c r="A2166" t="s">
        <v>38</v>
      </c>
      <c r="B2166" t="s">
        <v>45</v>
      </c>
      <c r="C2166" t="s">
        <v>149</v>
      </c>
      <c r="D2166" t="s">
        <v>140</v>
      </c>
      <c r="E2166" t="s">
        <v>35</v>
      </c>
      <c r="F2166" t="s">
        <v>28</v>
      </c>
      <c r="G2166" t="s">
        <v>30</v>
      </c>
      <c r="H2166" s="44">
        <v>0.e+000</v>
      </c>
      <c r="I2166" s="44">
        <v>0.e+000</v>
      </c>
      <c r="J2166" s="44">
        <v>0.e+000</v>
      </c>
      <c r="K2166" s="44">
        <v>1.1375546550834888e-004</v>
      </c>
      <c r="L2166" s="44">
        <v>3.5595148080136724e-002</v>
      </c>
      <c r="M2166" s="44">
        <v>4.2264268102169504e-002</v>
      </c>
      <c r="N2166" s="44">
        <v>1.3877638350343648e-001</v>
      </c>
      <c r="O2166" s="44">
        <v>1.8421056003279984e-001</v>
      </c>
      <c r="P2166" s="44">
        <v>3.331665729552652e-001</v>
      </c>
      <c r="Q2166" s="44">
        <v>3.5523932828867276e-001</v>
      </c>
    </row>
    <row r="2167" spans="1:17" x14ac:dyDescent="0.25">
      <c r="A2167" t="s">
        <v>38</v>
      </c>
      <c r="B2167" t="s">
        <v>45</v>
      </c>
      <c r="C2167" t="s">
        <v>149</v>
      </c>
      <c r="D2167" t="s">
        <v>140</v>
      </c>
      <c r="E2167" t="s">
        <v>35</v>
      </c>
      <c r="F2167" t="s">
        <v>28</v>
      </c>
      <c r="G2167" t="s">
        <v>31</v>
      </c>
      <c r="H2167" s="44">
        <v>9.92e+002</v>
      </c>
      <c r="I2167" s="44">
        <v>9.48e+002</v>
      </c>
      <c r="J2167" s="44">
        <v>9.14e+002</v>
      </c>
      <c r="K2167" s="44">
        <v>8.64e+002</v>
      </c>
      <c r="L2167" s="44">
        <v>7.95e+002</v>
      </c>
      <c r="M2167" s="44">
        <v>7.26e+002</v>
      </c>
      <c r="N2167" s="44">
        <v>7.01e+002</v>
      </c>
      <c r="O2167" s="44">
        <v>6.6e+002</v>
      </c>
      <c r="P2167" s="44">
        <v>6.21e+002</v>
      </c>
      <c r="Q2167" s="44">
        <v>5.26e+002</v>
      </c>
    </row>
    <row r="2168" spans="1:17" x14ac:dyDescent="0.25">
      <c r="A2168" t="s">
        <v>38</v>
      </c>
      <c r="B2168" t="s">
        <v>45</v>
      </c>
      <c r="C2168" t="s">
        <v>150</v>
      </c>
      <c r="D2168" t="s">
        <v>141</v>
      </c>
      <c r="E2168" t="s">
        <v>33</v>
      </c>
      <c r="F2168" t="s">
        <v>28</v>
      </c>
      <c r="G2168" t="s">
        <v>29</v>
      </c>
      <c r="H2168" s="44">
        <v>1.4945954450615412e-001</v>
      </c>
      <c r="I2168" s="44">
        <v>2.1997430506422736e-001</v>
      </c>
      <c r="J2168" s="44">
        <v>6.4286243989649896e-001</v>
      </c>
      <c r="K2168" s="44">
        <v>7.1860437615622192e-001</v>
      </c>
      <c r="L2168" s="44">
        <v>7.9877578262324816e-001</v>
      </c>
      <c r="M2168" s="44">
        <v>8.0407511259071888e-001</v>
      </c>
      <c r="N2168" s="44">
        <v>8.0407511259071888e-001</v>
      </c>
      <c r="O2168" s="44">
        <v>8.0887737983809392e-001</v>
      </c>
      <c r="P2168" s="44">
        <v>8.2892023145485024e-001</v>
      </c>
      <c r="Q2168" s="44">
        <v>8.3795755324884608e-001</v>
      </c>
    </row>
    <row r="2169" spans="1:17" x14ac:dyDescent="0.25">
      <c r="A2169" t="s">
        <v>38</v>
      </c>
      <c r="B2169" t="s">
        <v>45</v>
      </c>
      <c r="C2169" t="s">
        <v>150</v>
      </c>
      <c r="D2169" t="s">
        <v>141</v>
      </c>
      <c r="E2169" t="s">
        <v>33</v>
      </c>
      <c r="F2169" t="s">
        <v>28</v>
      </c>
      <c r="G2169" t="s">
        <v>30</v>
      </c>
      <c r="H2169" s="44">
        <v>6.6638017969692912e+001</v>
      </c>
      <c r="I2169" s="44">
        <v>9.3117929513812976e+001</v>
      </c>
      <c r="J2169" s="44">
        <v>4.7752461464594808e+001</v>
      </c>
      <c r="K2169" s="44">
        <v>5.8846137325888208e+001</v>
      </c>
      <c r="L2169" s="44">
        <v>6.7488479025628912e+001</v>
      </c>
      <c r="M2169" s="44">
        <v>8.1671067456341088e+001</v>
      </c>
      <c r="N2169" s="44">
        <v>9.6467887072571264e+001</v>
      </c>
      <c r="O2169" s="44">
        <v>1.110431643267406e+002</v>
      </c>
      <c r="P2169" s="44">
        <v>1.2312967691392596e+002</v>
      </c>
      <c r="Q2169" s="44">
        <v>1.3571129536479598e+002</v>
      </c>
    </row>
    <row r="2170" spans="1:17" x14ac:dyDescent="0.25">
      <c r="A2170" t="s">
        <v>38</v>
      </c>
      <c r="B2170" t="s">
        <v>45</v>
      </c>
      <c r="C2170" t="s">
        <v>150</v>
      </c>
      <c r="D2170" t="s">
        <v>141</v>
      </c>
      <c r="E2170" t="s">
        <v>33</v>
      </c>
      <c r="F2170" t="s">
        <v>28</v>
      </c>
      <c r="G2170" t="s">
        <v>31</v>
      </c>
      <c r="H2170" s="44">
        <v>1.61e+002</v>
      </c>
      <c r="I2170" s="44">
        <v>1.02e+002</v>
      </c>
      <c r="J2170" s="44">
        <v>7.6e+001</v>
      </c>
      <c r="K2170" s="44">
        <v>6.1e+001</v>
      </c>
      <c r="L2170" s="44">
        <v>5.1e+001</v>
      </c>
      <c r="M2170" s="44">
        <v>4.4e+001</v>
      </c>
      <c r="N2170" s="44">
        <v>4.e+001</v>
      </c>
      <c r="O2170" s="44">
        <v>3.5e+001</v>
      </c>
      <c r="P2170" s="44">
        <v>3.1e+001</v>
      </c>
      <c r="Q2170" s="44">
        <v>2.7e+001</v>
      </c>
    </row>
    <row r="2171" spans="1:17" x14ac:dyDescent="0.25">
      <c r="A2171" t="s">
        <v>38</v>
      </c>
      <c r="B2171" t="s">
        <v>45</v>
      </c>
      <c r="C2171" t="s">
        <v>151</v>
      </c>
      <c r="D2171" t="s">
        <v>141</v>
      </c>
      <c r="E2171" t="s">
        <v>34</v>
      </c>
      <c r="F2171" t="s">
        <v>28</v>
      </c>
      <c r="G2171" t="s">
        <v>29</v>
      </c>
      <c r="H2171" s="44">
        <v>1.4577999205080096e-001</v>
      </c>
      <c r="I2171" s="44">
        <v>1.522271622283638e-001</v>
      </c>
      <c r="J2171" s="44">
        <v>1.8828047732167444e-001</v>
      </c>
      <c r="K2171" s="44">
        <v>1.8828047732167444e-001</v>
      </c>
      <c r="L2171" s="44">
        <v>2.0214535942396032e-001</v>
      </c>
      <c r="M2171" s="44">
        <v>3.15079445774446e-001</v>
      </c>
      <c r="N2171" s="44">
        <v>3.612957194487324e-001</v>
      </c>
      <c r="O2171" s="44">
        <v>4.4382411934890512e-001</v>
      </c>
      <c r="P2171" s="44">
        <v>4.4382411934890512e-001</v>
      </c>
      <c r="Q2171" s="44">
        <v>4.5311359035743664e-001</v>
      </c>
    </row>
    <row r="2172" spans="1:17" x14ac:dyDescent="0.25">
      <c r="A2172" t="s">
        <v>38</v>
      </c>
      <c r="B2172" t="s">
        <v>45</v>
      </c>
      <c r="C2172" t="s">
        <v>151</v>
      </c>
      <c r="D2172" t="s">
        <v>141</v>
      </c>
      <c r="E2172" t="s">
        <v>34</v>
      </c>
      <c r="F2172" t="s">
        <v>28</v>
      </c>
      <c r="G2172" t="s">
        <v>30</v>
      </c>
      <c r="H2172" s="44">
        <v>1.65105142186856e+002</v>
      </c>
      <c r="I2172" s="44">
        <v>3.198363744003886e+002</v>
      </c>
      <c r="J2172" s="44">
        <v>3.8978590539777608e+002</v>
      </c>
      <c r="K2172" s="44">
        <v>5.2303216205601504e+002</v>
      </c>
      <c r="L2172" s="44">
        <v>6.1857870550309776e+002</v>
      </c>
      <c r="M2172" s="44">
        <v>4.6740832783278312e+002</v>
      </c>
      <c r="N2172" s="44">
        <v>4.770659002238568e+002</v>
      </c>
      <c r="O2172" s="44">
        <v>4.4616262027240928e+002</v>
      </c>
      <c r="P2172" s="44">
        <v>5.0109020691019664e+002</v>
      </c>
      <c r="Q2172" s="44">
        <v>5.4476801778829488e+002</v>
      </c>
    </row>
    <row r="2173" spans="1:17" x14ac:dyDescent="0.25">
      <c r="A2173" t="s">
        <v>38</v>
      </c>
      <c r="B2173" t="s">
        <v>45</v>
      </c>
      <c r="C2173" t="s">
        <v>151</v>
      </c>
      <c r="D2173" t="s">
        <v>141</v>
      </c>
      <c r="E2173" t="s">
        <v>34</v>
      </c>
      <c r="F2173" t="s">
        <v>28</v>
      </c>
      <c r="G2173" t="s">
        <v>31</v>
      </c>
      <c r="H2173" s="44">
        <v>1.75e+002</v>
      </c>
      <c r="I2173" s="44">
        <v>1.29e+002</v>
      </c>
      <c r="J2173" s="44">
        <v>9.2e+001</v>
      </c>
      <c r="K2173" s="44">
        <v>7.1e+001</v>
      </c>
      <c r="L2173" s="44">
        <v>6.3e+001</v>
      </c>
      <c r="M2173" s="44">
        <v>5.5e+001</v>
      </c>
      <c r="N2173" s="44">
        <v>4.9e+001</v>
      </c>
      <c r="O2173" s="44">
        <v>4.2e+001</v>
      </c>
      <c r="P2173" s="44">
        <v>3.8e+001</v>
      </c>
      <c r="Q2173" s="44">
        <v>3.4e+001</v>
      </c>
    </row>
    <row r="2174" spans="1:17" x14ac:dyDescent="0.25">
      <c r="A2174" t="s">
        <v>38</v>
      </c>
      <c r="B2174" t="s">
        <v>45</v>
      </c>
      <c r="C2174" t="s">
        <v>152</v>
      </c>
      <c r="D2174" t="s">
        <v>141</v>
      </c>
      <c r="E2174" t="s">
        <v>35</v>
      </c>
      <c r="F2174" t="s">
        <v>28</v>
      </c>
      <c r="G2174" t="s">
        <v>29</v>
      </c>
      <c r="H2174" s="44">
        <v>9.32996837912916e-002</v>
      </c>
      <c r="I2174" s="44">
        <v>1.8545799428920168e-001</v>
      </c>
      <c r="J2174" s="44">
        <v>2.6031455731202096e-001</v>
      </c>
      <c r="K2174" s="44">
        <v>3.5272563256486296e-001</v>
      </c>
      <c r="L2174" s="44">
        <v>4.0130140146822624e-001</v>
      </c>
      <c r="M2174" s="44">
        <v>4.4313396840946096e-001</v>
      </c>
      <c r="N2174" s="44">
        <v>4.8168003183712512e-001</v>
      </c>
      <c r="O2174" s="44">
        <v>4.9799206487179344e-001</v>
      </c>
      <c r="P2174" s="44">
        <v>5.0878287310956528e-001</v>
      </c>
      <c r="Q2174" s="44">
        <v>5.4298362955022192e-001</v>
      </c>
    </row>
    <row r="2175" spans="1:17" x14ac:dyDescent="0.25">
      <c r="A2175" t="s">
        <v>38</v>
      </c>
      <c r="B2175" t="s">
        <v>45</v>
      </c>
      <c r="C2175" t="s">
        <v>152</v>
      </c>
      <c r="D2175" t="s">
        <v>141</v>
      </c>
      <c r="E2175" t="s">
        <v>35</v>
      </c>
      <c r="F2175" t="s">
        <v>28</v>
      </c>
      <c r="G2175" t="s">
        <v>30</v>
      </c>
      <c r="H2175" s="44">
        <v>0.e+000</v>
      </c>
      <c r="I2175" s="44">
        <v>0.e+000</v>
      </c>
      <c r="J2175" s="44">
        <v>1.1975634438903764e-003</v>
      </c>
      <c r="K2175" s="44">
        <v>3.8983281618379472e-003</v>
      </c>
      <c r="L2175" s="44">
        <v>7.2988481212247616e-002</v>
      </c>
      <c r="M2175" s="44">
        <v>9.7798055941281472e-002</v>
      </c>
      <c r="N2175" s="44">
        <v>1.6868270361574764e-001</v>
      </c>
      <c r="O2175" s="44">
        <v>2.5365082265467e-001</v>
      </c>
      <c r="P2175" s="44">
        <v>3.1531797587084008e-001</v>
      </c>
      <c r="Q2175" s="44">
        <v>3.5287116729424424e-001</v>
      </c>
    </row>
    <row r="2176" spans="1:17" x14ac:dyDescent="0.25">
      <c r="A2176" t="s">
        <v>38</v>
      </c>
      <c r="B2176" t="s">
        <v>45</v>
      </c>
      <c r="C2176" t="s">
        <v>152</v>
      </c>
      <c r="D2176" t="s">
        <v>141</v>
      </c>
      <c r="E2176" t="s">
        <v>35</v>
      </c>
      <c r="F2176" t="s">
        <v>28</v>
      </c>
      <c r="G2176" t="s">
        <v>31</v>
      </c>
      <c r="H2176" s="44">
        <v>9.93e+002</v>
      </c>
      <c r="I2176" s="44">
        <v>9.6e+002</v>
      </c>
      <c r="J2176" s="44">
        <v>8.91e+002</v>
      </c>
      <c r="K2176" s="44">
        <v>8.09e+002</v>
      </c>
      <c r="L2176" s="44">
        <v>6.7e+002</v>
      </c>
      <c r="M2176" s="44">
        <v>6.06e+002</v>
      </c>
      <c r="N2176" s="44">
        <v>5.48e+002</v>
      </c>
      <c r="O2176" s="44">
        <v>4.54e+002</v>
      </c>
      <c r="P2176" s="44">
        <v>4.19e+002</v>
      </c>
      <c r="Q2176" s="44">
        <v>3.79e+002</v>
      </c>
    </row>
    <row r="2177" spans="1:17" x14ac:dyDescent="0.25">
      <c r="A2177" t="s">
        <v>38</v>
      </c>
      <c r="B2177" t="s">
        <v>45</v>
      </c>
      <c r="C2177" t="s">
        <v>153</v>
      </c>
      <c r="D2177" t="s">
        <v>142</v>
      </c>
      <c r="E2177" t="s">
        <v>33</v>
      </c>
      <c r="F2177" t="s">
        <v>28</v>
      </c>
      <c r="G2177" t="s">
        <v>29</v>
      </c>
      <c r="H2177" s="44">
        <v>5.273826783755588e-001</v>
      </c>
      <c r="I2177" s="44">
        <v>6.041234303688036e-001</v>
      </c>
      <c r="J2177" s="44">
        <v>6.041234303688036e-001</v>
      </c>
      <c r="K2177" s="44">
        <v>6.041234303688036e-001</v>
      </c>
      <c r="L2177" s="44">
        <v>6.1947515509218448e-001</v>
      </c>
      <c r="M2177" s="44">
        <v>6.7635159738806248e-001</v>
      </c>
      <c r="N2177" s="44">
        <v>6.7635159738806248e-001</v>
      </c>
      <c r="O2177" s="44">
        <v>6.8786985883651264e-001</v>
      </c>
      <c r="P2177" s="44">
        <v>6.996204513925348e-001</v>
      </c>
      <c r="Q2177" s="44">
        <v>7.0055871163465024e-001</v>
      </c>
    </row>
    <row r="2178" spans="1:17" x14ac:dyDescent="0.25">
      <c r="A2178" t="s">
        <v>38</v>
      </c>
      <c r="B2178" t="s">
        <v>45</v>
      </c>
      <c r="C2178" t="s">
        <v>153</v>
      </c>
      <c r="D2178" t="s">
        <v>142</v>
      </c>
      <c r="E2178" t="s">
        <v>33</v>
      </c>
      <c r="F2178" t="s">
        <v>28</v>
      </c>
      <c r="G2178" t="s">
        <v>30</v>
      </c>
      <c r="H2178" s="44">
        <v>4.8765236618716008e+001</v>
      </c>
      <c r="I2178" s="44">
        <v>8.9592017098821104e+001</v>
      </c>
      <c r="J2178" s="44">
        <v>1.3733943600514742e+002</v>
      </c>
      <c r="K2178" s="44">
        <v>1.8667539603887172e+002</v>
      </c>
      <c r="L2178" s="44">
        <v>2.299860367832672e+002</v>
      </c>
      <c r="M2178" s="44">
        <v>2.5562851103184044e+002</v>
      </c>
      <c r="N2178" s="44">
        <v>2.9980343506407712e+002</v>
      </c>
      <c r="O2178" s="44">
        <v>3.3862487496589992e+002</v>
      </c>
      <c r="P2178" s="44">
        <v>3.7549442486014248e+002</v>
      </c>
      <c r="Q2178" s="44">
        <v>4.1681052054235392e+002</v>
      </c>
    </row>
    <row r="2179" spans="1:17" x14ac:dyDescent="0.25">
      <c r="A2179" t="s">
        <v>38</v>
      </c>
      <c r="B2179" t="s">
        <v>45</v>
      </c>
      <c r="C2179" t="s">
        <v>153</v>
      </c>
      <c r="D2179" t="s">
        <v>142</v>
      </c>
      <c r="E2179" t="s">
        <v>33</v>
      </c>
      <c r="F2179" t="s">
        <v>28</v>
      </c>
      <c r="G2179" t="s">
        <v>31</v>
      </c>
      <c r="H2179" s="44">
        <v>1.43e+002</v>
      </c>
      <c r="I2179" s="44">
        <v>9.3e+001</v>
      </c>
      <c r="J2179" s="44">
        <v>7.2e+001</v>
      </c>
      <c r="K2179" s="44">
        <v>6.2e+001</v>
      </c>
      <c r="L2179" s="44">
        <v>5.4e+001</v>
      </c>
      <c r="M2179" s="44">
        <v>4.6e+001</v>
      </c>
      <c r="N2179" s="44">
        <v>3.8e+001</v>
      </c>
      <c r="O2179" s="44">
        <v>3.3e+001</v>
      </c>
      <c r="P2179" s="44">
        <v>3.e+001</v>
      </c>
      <c r="Q2179" s="44">
        <v>2.6e+001</v>
      </c>
    </row>
    <row r="2180" spans="1:17" x14ac:dyDescent="0.25">
      <c r="A2180" t="s">
        <v>38</v>
      </c>
      <c r="B2180" t="s">
        <v>45</v>
      </c>
      <c r="C2180" t="s">
        <v>154</v>
      </c>
      <c r="D2180" t="s">
        <v>142</v>
      </c>
      <c r="E2180" t="s">
        <v>34</v>
      </c>
      <c r="F2180" t="s">
        <v>28</v>
      </c>
      <c r="G2180" t="s">
        <v>29</v>
      </c>
      <c r="H2180" s="44">
        <v>2.9618064150328672e-001</v>
      </c>
      <c r="I2180" s="44">
        <v>3.00411914418274e-001</v>
      </c>
      <c r="J2180" s="44">
        <v>3.0294221562143648e-001</v>
      </c>
      <c r="K2180" s="44">
        <v>3.0294221562143648e-001</v>
      </c>
      <c r="L2180" s="44">
        <v>3.0294221562143648e-001</v>
      </c>
      <c r="M2180" s="44">
        <v>3.0294221562143648e-001</v>
      </c>
      <c r="N2180" s="44">
        <v>3.0294221562143648e-001</v>
      </c>
      <c r="O2180" s="44">
        <v>3.0294221562143648e-001</v>
      </c>
      <c r="P2180" s="44">
        <v>3.0294221562143648e-001</v>
      </c>
      <c r="Q2180" s="44">
        <v>3.0294221562143648e-001</v>
      </c>
    </row>
    <row r="2181" spans="1:17" x14ac:dyDescent="0.25">
      <c r="A2181" t="s">
        <v>38</v>
      </c>
      <c r="B2181" t="s">
        <v>45</v>
      </c>
      <c r="C2181" t="s">
        <v>154</v>
      </c>
      <c r="D2181" t="s">
        <v>142</v>
      </c>
      <c r="E2181" t="s">
        <v>34</v>
      </c>
      <c r="F2181" t="s">
        <v>28</v>
      </c>
      <c r="G2181" t="s">
        <v>30</v>
      </c>
      <c r="H2181" s="44">
        <v>1.4859460270293436e+002</v>
      </c>
      <c r="I2181" s="44">
        <v>3.189536254542382e+002</v>
      </c>
      <c r="J2181" s="44">
        <v>4.6100892507961344e+002</v>
      </c>
      <c r="K2181" s="44">
        <v>6.138749860327392e+002</v>
      </c>
      <c r="L2181" s="44">
        <v>7.7898620034638816e+002</v>
      </c>
      <c r="M2181" s="44">
        <v>9.6973704536566272e+002</v>
      </c>
      <c r="N2181" s="44">
        <v>1.1148845466227158e+003</v>
      </c>
      <c r="O2181" s="44">
        <v>1.2829480557573048e+003</v>
      </c>
      <c r="P2181" s="44">
        <v>1.438862590088832e+003</v>
      </c>
      <c r="Q2181" s="44">
        <v>1.6088891278842396e+003</v>
      </c>
    </row>
    <row r="2182" spans="1:17" x14ac:dyDescent="0.25">
      <c r="A2182" t="s">
        <v>38</v>
      </c>
      <c r="B2182" t="s">
        <v>45</v>
      </c>
      <c r="C2182" t="s">
        <v>154</v>
      </c>
      <c r="D2182" t="s">
        <v>142</v>
      </c>
      <c r="E2182" t="s">
        <v>34</v>
      </c>
      <c r="F2182" t="s">
        <v>28</v>
      </c>
      <c r="G2182" t="s">
        <v>31</v>
      </c>
      <c r="H2182" s="44">
        <v>1.57e+002</v>
      </c>
      <c r="I2182" s="44">
        <v>1.07e+002</v>
      </c>
      <c r="J2182" s="44">
        <v>8.6e+001</v>
      </c>
      <c r="K2182" s="44">
        <v>6.7e+001</v>
      </c>
      <c r="L2182" s="44">
        <v>5.7e+001</v>
      </c>
      <c r="M2182" s="44">
        <v>5.1e+001</v>
      </c>
      <c r="N2182" s="44">
        <v>4.5e+001</v>
      </c>
      <c r="O2182" s="44">
        <v>4.e+001</v>
      </c>
      <c r="P2182" s="44">
        <v>3.6e+001</v>
      </c>
      <c r="Q2182" s="44">
        <v>3.3e+001</v>
      </c>
    </row>
    <row r="2183" spans="1:17" x14ac:dyDescent="0.25">
      <c r="A2183" t="s">
        <v>38</v>
      </c>
      <c r="B2183" t="s">
        <v>45</v>
      </c>
      <c r="C2183" t="s">
        <v>155</v>
      </c>
      <c r="D2183" t="s">
        <v>142</v>
      </c>
      <c r="E2183" t="s">
        <v>35</v>
      </c>
      <c r="F2183" t="s">
        <v>28</v>
      </c>
      <c r="G2183" t="s">
        <v>29</v>
      </c>
      <c r="H2183" s="44">
        <v>7.2517315216937888e-002</v>
      </c>
      <c r="I2183" s="44">
        <v>4.4860856573180776e-001</v>
      </c>
      <c r="J2183" s="44">
        <v>4.4860856573180776e-001</v>
      </c>
      <c r="K2183" s="44">
        <v>4.4860856573180776e-001</v>
      </c>
      <c r="L2183" s="44">
        <v>4.4860856573180776e-001</v>
      </c>
      <c r="M2183" s="44">
        <v>4.4860856573180776e-001</v>
      </c>
      <c r="N2183" s="44">
        <v>4.912861558051592e-001</v>
      </c>
      <c r="O2183" s="44">
        <v>5.3325513928113032e-001</v>
      </c>
      <c r="P2183" s="44">
        <v>5.673239854179972e-001</v>
      </c>
      <c r="Q2183" s="44">
        <v>5.8900647247487e-001</v>
      </c>
    </row>
    <row r="2184" spans="1:17" x14ac:dyDescent="0.25">
      <c r="A2184" t="s">
        <v>38</v>
      </c>
      <c r="B2184" t="s">
        <v>45</v>
      </c>
      <c r="C2184" t="s">
        <v>155</v>
      </c>
      <c r="D2184" t="s">
        <v>142</v>
      </c>
      <c r="E2184" t="s">
        <v>35</v>
      </c>
      <c r="F2184" t="s">
        <v>28</v>
      </c>
      <c r="G2184" t="s">
        <v>30</v>
      </c>
      <c r="H2184" s="44">
        <v>0.e+000</v>
      </c>
      <c r="I2184" s="44">
        <v>0.e+000</v>
      </c>
      <c r="J2184" s="44">
        <v>0.e+000</v>
      </c>
      <c r="K2184" s="44">
        <v>0.e+000</v>
      </c>
      <c r="L2184" s="44">
        <v>0.e+000</v>
      </c>
      <c r="M2184" s="44">
        <v>0.e+000</v>
      </c>
      <c r="N2184" s="44">
        <v>0.e+000</v>
      </c>
      <c r="O2184" s="44">
        <v>0.e+000</v>
      </c>
      <c r="P2184" s="44">
        <v>0.e+000</v>
      </c>
      <c r="Q2184" s="44">
        <v>9.3345329034170976e-003</v>
      </c>
    </row>
    <row r="2185" spans="1:17" x14ac:dyDescent="0.25">
      <c r="A2185" t="s">
        <v>38</v>
      </c>
      <c r="B2185" t="s">
        <v>45</v>
      </c>
      <c r="C2185" t="s">
        <v>155</v>
      </c>
      <c r="D2185" t="s">
        <v>142</v>
      </c>
      <c r="E2185" t="s">
        <v>35</v>
      </c>
      <c r="F2185" t="s">
        <v>28</v>
      </c>
      <c r="G2185" t="s">
        <v>31</v>
      </c>
      <c r="H2185" s="44">
        <v>9.99e+002</v>
      </c>
      <c r="I2185" s="44">
        <v>9.94e+002</v>
      </c>
      <c r="J2185" s="44">
        <v>9.94e+002</v>
      </c>
      <c r="K2185" s="44">
        <v>9.94e+002</v>
      </c>
      <c r="L2185" s="44">
        <v>9.94e+002</v>
      </c>
      <c r="M2185" s="44">
        <v>9.94e+002</v>
      </c>
      <c r="N2185" s="44">
        <v>9.71e+002</v>
      </c>
      <c r="O2185" s="44">
        <v>9.25e+002</v>
      </c>
      <c r="P2185" s="44">
        <v>8.83e+002</v>
      </c>
      <c r="Q2185" s="44">
        <v>7.98e+002</v>
      </c>
    </row>
    <row r="2186" spans="1:17" x14ac:dyDescent="0.25">
      <c r="A2186" t="s">
        <v>38</v>
      </c>
      <c r="B2186" t="s">
        <v>45</v>
      </c>
      <c r="C2186" t="s">
        <v>156</v>
      </c>
      <c r="D2186" t="s">
        <v>143</v>
      </c>
      <c r="E2186" t="s">
        <v>33</v>
      </c>
      <c r="F2186" t="s">
        <v>28</v>
      </c>
      <c r="G2186" t="s">
        <v>29</v>
      </c>
      <c r="H2186" s="44">
        <v>5.6104733112344592e-001</v>
      </c>
      <c r="I2186" s="44">
        <v>5.7075852281012152e-001</v>
      </c>
      <c r="J2186" s="44">
        <v>5.7658620991338672e-001</v>
      </c>
      <c r="K2186" s="44">
        <v>5.9306801722545712e-001</v>
      </c>
      <c r="L2186" s="44">
        <v>6.2707176949772048e-001</v>
      </c>
      <c r="M2186" s="44">
        <v>6.3757035510493744e-001</v>
      </c>
      <c r="N2186" s="44">
        <v>6.9603192347697616e-001</v>
      </c>
      <c r="O2186" s="44">
        <v>7.0905794636000432e-001</v>
      </c>
      <c r="P2186" s="44">
        <v>7.0905794636000432e-001</v>
      </c>
      <c r="Q2186" s="44">
        <v>7.0905794636000432e-001</v>
      </c>
    </row>
    <row r="2187" spans="1:17" x14ac:dyDescent="0.25">
      <c r="A2187" t="s">
        <v>38</v>
      </c>
      <c r="B2187" t="s">
        <v>45</v>
      </c>
      <c r="C2187" t="s">
        <v>156</v>
      </c>
      <c r="D2187" t="s">
        <v>143</v>
      </c>
      <c r="E2187" t="s">
        <v>33</v>
      </c>
      <c r="F2187" t="s">
        <v>28</v>
      </c>
      <c r="G2187" t="s">
        <v>30</v>
      </c>
      <c r="H2187" s="44">
        <v>2.1300556176417088e+001</v>
      </c>
      <c r="I2187" s="44">
        <v>4.640628166807176e+001</v>
      </c>
      <c r="J2187" s="44">
        <v>7.312558165020064e+001</v>
      </c>
      <c r="K2187" s="44">
        <v>9.9338467779608096e+001</v>
      </c>
      <c r="L2187" s="44">
        <v>1.218499302406697e+002</v>
      </c>
      <c r="M2187" s="44">
        <v>1.4585731846769578e+002</v>
      </c>
      <c r="N2187" s="44">
        <v>1.5881045962724244e+002</v>
      </c>
      <c r="O2187" s="44">
        <v>1.835335988429084e+002</v>
      </c>
      <c r="P2187" s="44">
        <v>2.0548569401506688e+002</v>
      </c>
      <c r="Q2187" s="44">
        <v>2.2955812191962048e+002</v>
      </c>
    </row>
    <row r="2188" spans="1:17" x14ac:dyDescent="0.25">
      <c r="A2188" t="s">
        <v>38</v>
      </c>
      <c r="B2188" t="s">
        <v>45</v>
      </c>
      <c r="C2188" t="s">
        <v>156</v>
      </c>
      <c r="D2188" t="s">
        <v>143</v>
      </c>
      <c r="E2188" t="s">
        <v>33</v>
      </c>
      <c r="F2188" t="s">
        <v>28</v>
      </c>
      <c r="G2188" t="s">
        <v>31</v>
      </c>
      <c r="H2188" s="44">
        <v>1.6e+002</v>
      </c>
      <c r="I2188" s="44">
        <v>1.e+002</v>
      </c>
      <c r="J2188" s="44">
        <v>7.5e+001</v>
      </c>
      <c r="K2188" s="44">
        <v>6.1e+001</v>
      </c>
      <c r="L2188" s="44">
        <v>4.8e+001</v>
      </c>
      <c r="M2188" s="44">
        <v>4.e+001</v>
      </c>
      <c r="N2188" s="44">
        <v>3.5e+001</v>
      </c>
      <c r="O2188" s="44">
        <v>3.1e+001</v>
      </c>
      <c r="P2188" s="44">
        <v>2.7e+001</v>
      </c>
      <c r="Q2188" s="44">
        <v>2.4e+001</v>
      </c>
    </row>
    <row r="2189" spans="1:17" x14ac:dyDescent="0.25">
      <c r="A2189" t="s">
        <v>38</v>
      </c>
      <c r="B2189" t="s">
        <v>45</v>
      </c>
      <c r="C2189" t="s">
        <v>157</v>
      </c>
      <c r="D2189" t="s">
        <v>143</v>
      </c>
      <c r="E2189" t="s">
        <v>34</v>
      </c>
      <c r="F2189" t="s">
        <v>28</v>
      </c>
      <c r="G2189" t="s">
        <v>29</v>
      </c>
      <c r="H2189" s="44">
        <v>1.0462245038191626e-002</v>
      </c>
      <c r="I2189" s="44">
        <v>6.8758229043369584e-001</v>
      </c>
      <c r="J2189" s="44">
        <v>6.8758229043369584e-001</v>
      </c>
      <c r="K2189" s="44">
        <v>6.8758229043369584e-001</v>
      </c>
      <c r="L2189" s="44">
        <v>7.0088175446529512e-001</v>
      </c>
      <c r="M2189" s="44">
        <v>7.0088175446529512e-001</v>
      </c>
      <c r="N2189" s="44">
        <v>7.0353278096226048e-001</v>
      </c>
      <c r="O2189" s="44">
        <v>7.0353278096226048e-001</v>
      </c>
      <c r="P2189" s="44">
        <v>7.7003010112025824e-001</v>
      </c>
      <c r="Q2189" s="44">
        <v>7.7003010112025824e-001</v>
      </c>
    </row>
    <row r="2190" spans="1:17" x14ac:dyDescent="0.25">
      <c r="A2190" t="s">
        <v>38</v>
      </c>
      <c r="B2190" t="s">
        <v>45</v>
      </c>
      <c r="C2190" t="s">
        <v>157</v>
      </c>
      <c r="D2190" t="s">
        <v>143</v>
      </c>
      <c r="E2190" t="s">
        <v>34</v>
      </c>
      <c r="F2190" t="s">
        <v>28</v>
      </c>
      <c r="G2190" t="s">
        <v>30</v>
      </c>
      <c r="H2190" s="44">
        <v>5.1341557203389824e+003</v>
      </c>
      <c r="I2190" s="44">
        <v>1.5517684397163124e+002</v>
      </c>
      <c r="J2190" s="44">
        <v>2.3367161831076724e+002</v>
      </c>
      <c r="K2190" s="44">
        <v>3.1754758542875576e+002</v>
      </c>
      <c r="L2190" s="44">
        <v>4.012393864642632e+002</v>
      </c>
      <c r="M2190" s="44">
        <v>4.74503513598988e+002</v>
      </c>
      <c r="N2190" s="44">
        <v>5.5588324679580072e+002</v>
      </c>
      <c r="O2190" s="44">
        <v>6.4013939684179992e+002</v>
      </c>
      <c r="P2190" s="44">
        <v>6.5623328708447984e+002</v>
      </c>
      <c r="Q2190" s="44">
        <v>7.3078348340222688e+002</v>
      </c>
    </row>
    <row r="2191" spans="1:17" x14ac:dyDescent="0.25">
      <c r="A2191" t="s">
        <v>38</v>
      </c>
      <c r="B2191" t="s">
        <v>45</v>
      </c>
      <c r="C2191" t="s">
        <v>157</v>
      </c>
      <c r="D2191" t="s">
        <v>143</v>
      </c>
      <c r="E2191" t="s">
        <v>34</v>
      </c>
      <c r="F2191" t="s">
        <v>28</v>
      </c>
      <c r="G2191" t="s">
        <v>31</v>
      </c>
      <c r="H2191" s="44">
        <v>1.53e+002</v>
      </c>
      <c r="I2191" s="44">
        <v>1.1e+002</v>
      </c>
      <c r="J2191" s="44">
        <v>8.5e+001</v>
      </c>
      <c r="K2191" s="44">
        <v>7.e+001</v>
      </c>
      <c r="L2191" s="44">
        <v>5.9e+001</v>
      </c>
      <c r="M2191" s="44">
        <v>5.2e+001</v>
      </c>
      <c r="N2191" s="44">
        <v>4.5e+001</v>
      </c>
      <c r="O2191" s="44">
        <v>4.1e+001</v>
      </c>
      <c r="P2191" s="44">
        <v>3.6e+001</v>
      </c>
      <c r="Q2191" s="44">
        <v>3.2e+001</v>
      </c>
    </row>
    <row r="2192" spans="1:17" x14ac:dyDescent="0.25">
      <c r="A2192" t="s">
        <v>38</v>
      </c>
      <c r="B2192" t="s">
        <v>45</v>
      </c>
      <c r="C2192" t="s">
        <v>158</v>
      </c>
      <c r="D2192" t="s">
        <v>143</v>
      </c>
      <c r="E2192" t="s">
        <v>35</v>
      </c>
      <c r="F2192" t="s">
        <v>28</v>
      </c>
      <c r="G2192" t="s">
        <v>29</v>
      </c>
      <c r="H2192" s="44">
        <v>1.0634716273906564e-001</v>
      </c>
      <c r="I2192" s="44">
        <v>1.913111439194638e-001</v>
      </c>
      <c r="J2192" s="44">
        <v>2.6156165264894256e-001</v>
      </c>
      <c r="K2192" s="44">
        <v>3.3369869834342444e-001</v>
      </c>
      <c r="L2192" s="44">
        <v>4.498069371446344e-001</v>
      </c>
      <c r="M2192" s="44">
        <v>4.6012742979270816e-001</v>
      </c>
      <c r="N2192" s="44">
        <v>5.1013341313060608e-001</v>
      </c>
      <c r="O2192" s="44">
        <v>5.5923118262094688e-001</v>
      </c>
      <c r="P2192" s="44">
        <v>5.7123721289270112e-001</v>
      </c>
      <c r="Q2192" s="44">
        <v>6.0606082248813848e-001</v>
      </c>
    </row>
    <row r="2193" spans="1:17" x14ac:dyDescent="0.25">
      <c r="A2193" t="s">
        <v>38</v>
      </c>
      <c r="B2193" t="s">
        <v>45</v>
      </c>
      <c r="C2193" t="s">
        <v>158</v>
      </c>
      <c r="D2193" t="s">
        <v>143</v>
      </c>
      <c r="E2193" t="s">
        <v>35</v>
      </c>
      <c r="F2193" t="s">
        <v>28</v>
      </c>
      <c r="G2193" t="s">
        <v>30</v>
      </c>
      <c r="H2193" s="44">
        <v>0.e+000</v>
      </c>
      <c r="I2193" s="44">
        <v>1.6144368289687412e-002</v>
      </c>
      <c r="J2193" s="44">
        <v>4.4527141528480624e-002</v>
      </c>
      <c r="K2193" s="44">
        <v>5.7449660677212888e-002</v>
      </c>
      <c r="L2193" s="44">
        <v>7.854636375449248e-002</v>
      </c>
      <c r="M2193" s="44">
        <v>9.4947264718599984e-002</v>
      </c>
      <c r="N2193" s="44">
        <v>1.619200304467408e-001</v>
      </c>
      <c r="O2193" s="44">
        <v>3.53327627082243e-001</v>
      </c>
      <c r="P2193" s="44">
        <v>3.807939990273272e-001</v>
      </c>
      <c r="Q2193" s="44">
        <v>4.2889596545272952e-001</v>
      </c>
    </row>
    <row r="2194" spans="1:17" x14ac:dyDescent="0.25">
      <c r="A2194" t="s">
        <v>38</v>
      </c>
      <c r="B2194" t="s">
        <v>45</v>
      </c>
      <c r="C2194" t="s">
        <v>158</v>
      </c>
      <c r="D2194" t="s">
        <v>143</v>
      </c>
      <c r="E2194" t="s">
        <v>35</v>
      </c>
      <c r="F2194" t="s">
        <v>28</v>
      </c>
      <c r="G2194" t="s">
        <v>31</v>
      </c>
      <c r="H2194" s="44">
        <v>9.71e+002</v>
      </c>
      <c r="I2194" s="44">
        <v>8.77e+002</v>
      </c>
      <c r="J2194" s="44">
        <v>7.88e+002</v>
      </c>
      <c r="K2194" s="44">
        <v>7.34e+002</v>
      </c>
      <c r="L2194" s="44">
        <v>7.12e+002</v>
      </c>
      <c r="M2194" s="44">
        <v>6.77e+002</v>
      </c>
      <c r="N2194" s="44">
        <v>6.03e+002</v>
      </c>
      <c r="O2194" s="44">
        <v>5.01e+002</v>
      </c>
      <c r="P2194" s="44">
        <v>4.79e+002</v>
      </c>
      <c r="Q2194" s="44">
        <v>3.81e+002</v>
      </c>
    </row>
    <row r="2195" spans="1:17" x14ac:dyDescent="0.25">
      <c r="A2195" t="s">
        <v>38</v>
      </c>
      <c r="B2195" t="s">
        <v>45</v>
      </c>
      <c r="C2195" t="s">
        <v>173</v>
      </c>
      <c r="D2195" t="s">
        <v>165</v>
      </c>
      <c r="E2195" t="s">
        <v>33</v>
      </c>
      <c r="F2195" t="s">
        <v>28</v>
      </c>
      <c r="G2195" t="s">
        <v>29</v>
      </c>
      <c r="H2195" s="44">
        <v>4.4074773581095592e-001</v>
      </c>
      <c r="I2195" s="44">
        <v>6.6099094108411112e-001</v>
      </c>
      <c r="J2195" s="44">
        <v>6.6111512457764096e-001</v>
      </c>
      <c r="K2195" s="44">
        <v>7.9925252335459584e-001</v>
      </c>
      <c r="L2195" s="44">
        <v>8.06450846553476e-001</v>
      </c>
      <c r="M2195" s="44">
        <v>8.1074867528608096e-001</v>
      </c>
      <c r="N2195" s="44">
        <v>8.1216760668171984e-001</v>
      </c>
      <c r="O2195" s="44">
        <v>8.1216760668171984e-001</v>
      </c>
      <c r="P2195" s="44">
        <v>8.1313731778771984e-001</v>
      </c>
      <c r="Q2195" s="44">
        <v>8.284000090707944e-001</v>
      </c>
    </row>
    <row r="2196" spans="1:17" x14ac:dyDescent="0.25">
      <c r="A2196" t="s">
        <v>38</v>
      </c>
      <c r="B2196" t="s">
        <v>45</v>
      </c>
      <c r="C2196" t="s">
        <v>173</v>
      </c>
      <c r="D2196" t="s">
        <v>165</v>
      </c>
      <c r="E2196" t="s">
        <v>33</v>
      </c>
      <c r="F2196" t="s">
        <v>28</v>
      </c>
      <c r="G2196" t="s">
        <v>30</v>
      </c>
      <c r="H2196" s="44">
        <v>1.3658470822287664e+001</v>
      </c>
      <c r="I2196" s="44">
        <v>1.9498782898498628e+001</v>
      </c>
      <c r="J2196" s="44">
        <v>3.0784975295030424e+001</v>
      </c>
      <c r="K2196" s="44">
        <v>3.4611306267538744e+001</v>
      </c>
      <c r="L2196" s="44">
        <v>4.4032456585517392e+001</v>
      </c>
      <c r="M2196" s="44">
        <v>5.3307697993987688e+001</v>
      </c>
      <c r="N2196" s="44">
        <v>6.2575616900254872e+001</v>
      </c>
      <c r="O2196" s="44">
        <v>7.1853170493028248e+001</v>
      </c>
      <c r="P2196" s="44">
        <v>8.1449845618554992e+001</v>
      </c>
      <c r="Q2196" s="44">
        <v>8.9498530905090224e+001</v>
      </c>
    </row>
    <row r="2197" spans="1:17" x14ac:dyDescent="0.25">
      <c r="A2197" t="s">
        <v>38</v>
      </c>
      <c r="B2197" t="s">
        <v>45</v>
      </c>
      <c r="C2197" t="s">
        <v>173</v>
      </c>
      <c r="D2197" t="s">
        <v>165</v>
      </c>
      <c r="E2197" t="s">
        <v>33</v>
      </c>
      <c r="F2197" t="s">
        <v>28</v>
      </c>
      <c r="G2197" t="s">
        <v>31</v>
      </c>
      <c r="H2197" s="44">
        <v>1.6e+002</v>
      </c>
      <c r="I2197" s="44">
        <v>1.e+002</v>
      </c>
      <c r="J2197" s="44">
        <v>8.1e+001</v>
      </c>
      <c r="K2197" s="44">
        <v>6.e+001</v>
      </c>
      <c r="L2197" s="44">
        <v>5.1e+001</v>
      </c>
      <c r="M2197" s="44">
        <v>4.5e+001</v>
      </c>
      <c r="N2197" s="44">
        <v>3.7e+001</v>
      </c>
      <c r="O2197" s="44">
        <v>3.2e+001</v>
      </c>
      <c r="P2197" s="44">
        <v>2.8e+001</v>
      </c>
      <c r="Q2197" s="44">
        <v>2.5e+001</v>
      </c>
    </row>
    <row r="2198" spans="1:17" x14ac:dyDescent="0.25">
      <c r="A2198" t="s">
        <v>38</v>
      </c>
      <c r="B2198" t="s">
        <v>45</v>
      </c>
      <c r="C2198" t="s">
        <v>174</v>
      </c>
      <c r="D2198" t="s">
        <v>165</v>
      </c>
      <c r="E2198" t="s">
        <v>34</v>
      </c>
      <c r="F2198" t="s">
        <v>28</v>
      </c>
      <c r="G2198" t="s">
        <v>29</v>
      </c>
      <c r="H2198" s="44">
        <v>1.0970906538051252e-001</v>
      </c>
      <c r="I2198" s="44">
        <v>1.1882641478469376e-001</v>
      </c>
      <c r="J2198" s="44">
        <v>1.1882641478469376e-001</v>
      </c>
      <c r="K2198" s="44">
        <v>1.1882641478469376e-001</v>
      </c>
      <c r="L2198" s="44">
        <v>1.1882641478469376e-001</v>
      </c>
      <c r="M2198" s="44">
        <v>2.2731375534504608e-001</v>
      </c>
      <c r="N2198" s="44">
        <v>2.298392611300042e-001</v>
      </c>
      <c r="O2198" s="44">
        <v>5.2822275508064304e-001</v>
      </c>
      <c r="P2198" s="44">
        <v>5.3579927243551752e-001</v>
      </c>
      <c r="Q2198" s="44">
        <v>5.651389028181728e-001</v>
      </c>
    </row>
    <row r="2199" spans="1:17" x14ac:dyDescent="0.25">
      <c r="A2199" t="s">
        <v>38</v>
      </c>
      <c r="B2199" t="s">
        <v>45</v>
      </c>
      <c r="C2199" t="s">
        <v>174</v>
      </c>
      <c r="D2199" t="s">
        <v>165</v>
      </c>
      <c r="E2199" t="s">
        <v>34</v>
      </c>
      <c r="F2199" t="s">
        <v>28</v>
      </c>
      <c r="G2199" t="s">
        <v>30</v>
      </c>
      <c r="H2199" s="44">
        <v>4.977563159644312e+002</v>
      </c>
      <c r="I2199" s="44">
        <v>9.3237288038057248e+002</v>
      </c>
      <c r="J2199" s="44">
        <v>1.421585264329011e+003</v>
      </c>
      <c r="K2199" s="44">
        <v>1.8987092572700072e+003</v>
      </c>
      <c r="L2199" s="44">
        <v>2.3931383411340448e+003</v>
      </c>
      <c r="M2199" s="44">
        <v>1.5698188873736564e+003</v>
      </c>
      <c r="N2199" s="44">
        <v>1.7622096076797972e+003</v>
      </c>
      <c r="O2199" s="44">
        <v>8.782992353631592e+002</v>
      </c>
      <c r="P2199" s="44">
        <v>9.8017131213095776e+002</v>
      </c>
      <c r="Q2199" s="44">
        <v>1.0311124949584578e+003</v>
      </c>
    </row>
    <row r="2200" spans="1:17" x14ac:dyDescent="0.25">
      <c r="A2200" t="s">
        <v>38</v>
      </c>
      <c r="B2200" t="s">
        <v>45</v>
      </c>
      <c r="C2200" t="s">
        <v>174</v>
      </c>
      <c r="D2200" t="s">
        <v>165</v>
      </c>
      <c r="E2200" t="s">
        <v>34</v>
      </c>
      <c r="F2200" t="s">
        <v>28</v>
      </c>
      <c r="G2200" t="s">
        <v>31</v>
      </c>
      <c r="H2200" s="44">
        <v>1.88e+002</v>
      </c>
      <c r="I2200" s="44">
        <v>1.17e+002</v>
      </c>
      <c r="J2200" s="44">
        <v>8.3e+001</v>
      </c>
      <c r="K2200" s="44">
        <v>6.8e+001</v>
      </c>
      <c r="L2200" s="44">
        <v>5.6e+001</v>
      </c>
      <c r="M2200" s="44">
        <v>4.9e+001</v>
      </c>
      <c r="N2200" s="44">
        <v>4.5e+001</v>
      </c>
      <c r="O2200" s="44">
        <v>4.e+001</v>
      </c>
      <c r="P2200" s="44">
        <v>3.6e+001</v>
      </c>
      <c r="Q2200" s="44">
        <v>3.2e+001</v>
      </c>
    </row>
    <row r="2201" spans="1:17" x14ac:dyDescent="0.25">
      <c r="A2201" t="s">
        <v>38</v>
      </c>
      <c r="B2201" t="s">
        <v>45</v>
      </c>
      <c r="C2201" t="s">
        <v>175</v>
      </c>
      <c r="D2201" t="s">
        <v>165</v>
      </c>
      <c r="E2201" t="s">
        <v>35</v>
      </c>
      <c r="F2201" t="s">
        <v>28</v>
      </c>
      <c r="G2201" t="s">
        <v>29</v>
      </c>
      <c r="H2201" s="44">
        <v>1.0521871869092902e-001</v>
      </c>
      <c r="I2201" s="44">
        <v>1.870104912653932e-001</v>
      </c>
      <c r="J2201" s="44">
        <v>2.5846280000295396e-001</v>
      </c>
      <c r="K2201" s="44">
        <v>3.1455935563931848e-001</v>
      </c>
      <c r="L2201" s="44">
        <v>3.7552094601635792e-001</v>
      </c>
      <c r="M2201" s="44">
        <v>3.9149963253082728e-001</v>
      </c>
      <c r="N2201" s="44">
        <v>4.8470879674975088e-001</v>
      </c>
      <c r="O2201" s="44">
        <v>4.88344649159252e-001</v>
      </c>
      <c r="P2201" s="44">
        <v>5.0883320947602752e-001</v>
      </c>
      <c r="Q2201" s="44">
        <v>5.4659623986177584e-001</v>
      </c>
    </row>
    <row r="2202" spans="1:17" x14ac:dyDescent="0.25">
      <c r="A2202" t="s">
        <v>38</v>
      </c>
      <c r="B2202" t="s">
        <v>45</v>
      </c>
      <c r="C2202" t="s">
        <v>175</v>
      </c>
      <c r="D2202" t="s">
        <v>165</v>
      </c>
      <c r="E2202" t="s">
        <v>35</v>
      </c>
      <c r="F2202" t="s">
        <v>28</v>
      </c>
      <c r="G2202" t="s">
        <v>30</v>
      </c>
      <c r="H2202" s="44">
        <v>0.e+000</v>
      </c>
      <c r="I2202" s="44">
        <v>5.5577737898313216e-003</v>
      </c>
      <c r="J2202" s="44">
        <v>4.3176293674990448e-003</v>
      </c>
      <c r="K2202" s="44">
        <v>9.9324642169909824e-002</v>
      </c>
      <c r="L2202" s="44">
        <v>1.329484652620876e-001</v>
      </c>
      <c r="M2202" s="44">
        <v>1.54006947949761e-001</v>
      </c>
      <c r="N2202" s="44">
        <v>1.7404283017382662e-001</v>
      </c>
      <c r="O2202" s="44">
        <v>3.501285263534332e-001</v>
      </c>
      <c r="P2202" s="44">
        <v>5.2398097229027264e-001</v>
      </c>
      <c r="Q2202" s="44">
        <v>4.877803767955884e-001</v>
      </c>
    </row>
    <row r="2203" spans="1:17" x14ac:dyDescent="0.25">
      <c r="A2203" t="s">
        <v>38</v>
      </c>
      <c r="B2203" t="s">
        <v>45</v>
      </c>
      <c r="C2203" t="s">
        <v>175</v>
      </c>
      <c r="D2203" t="s">
        <v>165</v>
      </c>
      <c r="E2203" t="s">
        <v>35</v>
      </c>
      <c r="F2203" t="s">
        <v>28</v>
      </c>
      <c r="G2203" t="s">
        <v>31</v>
      </c>
      <c r="H2203" s="44">
        <v>9.83e+002</v>
      </c>
      <c r="I2203" s="44">
        <v>9.51e+002</v>
      </c>
      <c r="J2203" s="44">
        <v>9.03e+002</v>
      </c>
      <c r="K2203" s="44">
        <v>7.81e+002</v>
      </c>
      <c r="L2203" s="44">
        <v>6.99e+002</v>
      </c>
      <c r="M2203" s="44">
        <v>6.5e+002</v>
      </c>
      <c r="N2203" s="44">
        <v>5.69e+002</v>
      </c>
      <c r="O2203" s="44">
        <v>5.35e+002</v>
      </c>
      <c r="P2203" s="44">
        <v>5.08e+002</v>
      </c>
      <c r="Q2203" s="44">
        <v>4.96e+002</v>
      </c>
    </row>
    <row r="2204" spans="1:17" x14ac:dyDescent="0.25">
      <c r="A2204" t="s">
        <v>38</v>
      </c>
      <c r="B2204" t="s">
        <v>45</v>
      </c>
      <c r="C2204" t="s">
        <v>176</v>
      </c>
      <c r="D2204" t="s">
        <v>166</v>
      </c>
      <c r="E2204" t="s">
        <v>33</v>
      </c>
      <c r="F2204" t="s">
        <v>28</v>
      </c>
      <c r="G2204" t="s">
        <v>29</v>
      </c>
      <c r="H2204" s="44">
        <v>8.8206377824991024e-003</v>
      </c>
      <c r="I2204" s="44">
        <v>7.398482575346232e-001</v>
      </c>
      <c r="J2204" s="44">
        <v>7.5125259110570448e-001</v>
      </c>
      <c r="K2204" s="44">
        <v>7.5743025377227776e-001</v>
      </c>
      <c r="L2204" s="44">
        <v>7.5846701136964896e-001</v>
      </c>
      <c r="M2204" s="44">
        <v>7.869690164613648e-001</v>
      </c>
      <c r="N2204" s="44">
        <v>7.9419604934814816e-001</v>
      </c>
      <c r="O2204" s="44">
        <v>8.0194272229590112e-001</v>
      </c>
      <c r="P2204" s="44">
        <v>8.1353120016043264e-001</v>
      </c>
      <c r="Q2204" s="44">
        <v>8.1353120016043264e-001</v>
      </c>
    </row>
    <row r="2205" spans="1:17" x14ac:dyDescent="0.25">
      <c r="A2205" t="s">
        <v>38</v>
      </c>
      <c r="B2205" t="s">
        <v>45</v>
      </c>
      <c r="C2205" t="s">
        <v>176</v>
      </c>
      <c r="D2205" t="s">
        <v>166</v>
      </c>
      <c r="E2205" t="s">
        <v>33</v>
      </c>
      <c r="F2205" t="s">
        <v>28</v>
      </c>
      <c r="G2205" t="s">
        <v>30</v>
      </c>
      <c r="H2205" s="44">
        <v>4.7558196897118752e+002</v>
      </c>
      <c r="I2205" s="44">
        <v>1.5133028238464964e+001</v>
      </c>
      <c r="J2205" s="44">
        <v>2.522762998511674e+001</v>
      </c>
      <c r="K2205" s="44">
        <v>3.5364606637265012e+001</v>
      </c>
      <c r="L2205" s="44">
        <v>4.5880528239951248e+001</v>
      </c>
      <c r="M2205" s="44">
        <v>5.4188521259997744e+001</v>
      </c>
      <c r="N2205" s="44">
        <v>6.443842819448184e+001</v>
      </c>
      <c r="O2205" s="44">
        <v>7.4014378945166528e+001</v>
      </c>
      <c r="P2205" s="44">
        <v>8.3315026739750384e+001</v>
      </c>
      <c r="Q2205" s="44">
        <v>9.3431634376644816e+001</v>
      </c>
    </row>
    <row r="2206" spans="1:17" x14ac:dyDescent="0.25">
      <c r="A2206" t="s">
        <v>38</v>
      </c>
      <c r="B2206" t="s">
        <v>45</v>
      </c>
      <c r="C2206" t="s">
        <v>176</v>
      </c>
      <c r="D2206" t="s">
        <v>166</v>
      </c>
      <c r="E2206" t="s">
        <v>33</v>
      </c>
      <c r="F2206" t="s">
        <v>28</v>
      </c>
      <c r="G2206" t="s">
        <v>31</v>
      </c>
      <c r="H2206" s="44">
        <v>1.86e+002</v>
      </c>
      <c r="I2206" s="44">
        <v>1.02e+002</v>
      </c>
      <c r="J2206" s="44">
        <v>7.8e+001</v>
      </c>
      <c r="K2206" s="44">
        <v>6.e+001</v>
      </c>
      <c r="L2206" s="44">
        <v>4.9e+001</v>
      </c>
      <c r="M2206" s="44">
        <v>3.9e+001</v>
      </c>
      <c r="N2206" s="44">
        <v>3.4e+001</v>
      </c>
      <c r="O2206" s="44">
        <v>3.e+001</v>
      </c>
      <c r="P2206" s="44">
        <v>2.6e+001</v>
      </c>
      <c r="Q2206" s="44">
        <v>2.3e+001</v>
      </c>
    </row>
    <row r="2207" spans="1:17" x14ac:dyDescent="0.25">
      <c r="A2207" t="s">
        <v>38</v>
      </c>
      <c r="B2207" t="s">
        <v>45</v>
      </c>
      <c r="C2207" t="s">
        <v>177</v>
      </c>
      <c r="D2207" t="s">
        <v>166</v>
      </c>
      <c r="E2207" t="s">
        <v>34</v>
      </c>
      <c r="F2207" t="s">
        <v>28</v>
      </c>
      <c r="G2207" t="s">
        <v>29</v>
      </c>
      <c r="H2207" s="44">
        <v>1.8610978483271724e-003</v>
      </c>
      <c r="I2207" s="44">
        <v>7.994744614171152e-001</v>
      </c>
      <c r="J2207" s="44">
        <v>7.994744614171152e-001</v>
      </c>
      <c r="K2207" s="44">
        <v>7.994744614171152e-001</v>
      </c>
      <c r="L2207" s="44">
        <v>8.1628859423968064e-001</v>
      </c>
      <c r="M2207" s="44">
        <v>8.1628859423968064e-001</v>
      </c>
      <c r="N2207" s="44">
        <v>8.3371644623365888e-001</v>
      </c>
      <c r="O2207" s="44">
        <v>8.4547071928108448e-001</v>
      </c>
      <c r="P2207" s="44">
        <v>8.4547071928108448e-001</v>
      </c>
      <c r="Q2207" s="44">
        <v>8.4608443845249728e-001</v>
      </c>
    </row>
    <row r="2208" spans="1:17" x14ac:dyDescent="0.25">
      <c r="A2208" t="s">
        <v>38</v>
      </c>
      <c r="B2208" t="s">
        <v>45</v>
      </c>
      <c r="C2208" t="s">
        <v>177</v>
      </c>
      <c r="D2208" t="s">
        <v>166</v>
      </c>
      <c r="E2208" t="s">
        <v>34</v>
      </c>
      <c r="F2208" t="s">
        <v>28</v>
      </c>
      <c r="G2208" t="s">
        <v>30</v>
      </c>
      <c r="H2208" s="44">
        <v>7.0021482142857152e+003</v>
      </c>
      <c r="I2208" s="44">
        <v>3.195605600820308e+001</v>
      </c>
      <c r="J2208" s="44">
        <v>4.8659811135129152e+001</v>
      </c>
      <c r="K2208" s="44">
        <v>6.4836209954550488e+001</v>
      </c>
      <c r="L2208" s="44">
        <v>8.1474446229802736e+001</v>
      </c>
      <c r="M2208" s="44">
        <v>9.6902784525648096e+001</v>
      </c>
      <c r="N2208" s="44">
        <v>1.1087919717243122e+002</v>
      </c>
      <c r="O2208" s="44">
        <v>1.254928698290947e+002</v>
      </c>
      <c r="P2208" s="44">
        <v>1.412797980347235e+002</v>
      </c>
      <c r="Q2208" s="44">
        <v>1.573626302692816e+002</v>
      </c>
    </row>
    <row r="2209" spans="1:17" x14ac:dyDescent="0.25">
      <c r="A2209" t="s">
        <v>38</v>
      </c>
      <c r="B2209" t="s">
        <v>45</v>
      </c>
      <c r="C2209" t="s">
        <v>177</v>
      </c>
      <c r="D2209" t="s">
        <v>166</v>
      </c>
      <c r="E2209" t="s">
        <v>34</v>
      </c>
      <c r="F2209" t="s">
        <v>28</v>
      </c>
      <c r="G2209" t="s">
        <v>31</v>
      </c>
      <c r="H2209" s="44">
        <v>1.72e+002</v>
      </c>
      <c r="I2209" s="44">
        <v>1.13e+002</v>
      </c>
      <c r="J2209" s="44">
        <v>9.e+001</v>
      </c>
      <c r="K2209" s="44">
        <v>7.3e+001</v>
      </c>
      <c r="L2209" s="44">
        <v>6.3e+001</v>
      </c>
      <c r="M2209" s="44">
        <v>5.4e+001</v>
      </c>
      <c r="N2209" s="44">
        <v>4.6e+001</v>
      </c>
      <c r="O2209" s="44">
        <v>4.e+001</v>
      </c>
      <c r="P2209" s="44">
        <v>3.6e+001</v>
      </c>
      <c r="Q2209" s="44">
        <v>3.2e+001</v>
      </c>
    </row>
    <row r="2210" spans="1:17" x14ac:dyDescent="0.25">
      <c r="A2210" t="s">
        <v>38</v>
      </c>
      <c r="B2210" t="s">
        <v>45</v>
      </c>
      <c r="C2210" t="s">
        <v>178</v>
      </c>
      <c r="D2210" t="s">
        <v>166</v>
      </c>
      <c r="E2210" t="s">
        <v>35</v>
      </c>
      <c r="F2210" t="s">
        <v>28</v>
      </c>
      <c r="G2210" t="s">
        <v>29</v>
      </c>
      <c r="H2210" s="44">
        <v>1.091517673541809e-001</v>
      </c>
      <c r="I2210" s="44">
        <v>1.8385684677119756e-001</v>
      </c>
      <c r="J2210" s="44">
        <v>2.6697965090266192e-001</v>
      </c>
      <c r="K2210" s="44">
        <v>3.1713400168096244e-001</v>
      </c>
      <c r="L2210" s="44">
        <v>3.6020746934580756e-001</v>
      </c>
      <c r="M2210" s="44">
        <v>3.6538903795052224e-001</v>
      </c>
      <c r="N2210" s="44">
        <v>4.0941752159923088e-001</v>
      </c>
      <c r="O2210" s="44">
        <v>4.7234088544030608e-001</v>
      </c>
      <c r="P2210" s="44">
        <v>5.57329818695458e-001</v>
      </c>
      <c r="Q2210" s="44">
        <v>6.1046930461639696e-001</v>
      </c>
    </row>
    <row r="2211" spans="1:17" x14ac:dyDescent="0.25">
      <c r="A2211" t="s">
        <v>38</v>
      </c>
      <c r="B2211" t="s">
        <v>45</v>
      </c>
      <c r="C2211" t="s">
        <v>178</v>
      </c>
      <c r="D2211" t="s">
        <v>166</v>
      </c>
      <c r="E2211" t="s">
        <v>35</v>
      </c>
      <c r="F2211" t="s">
        <v>28</v>
      </c>
      <c r="G2211" t="s">
        <v>30</v>
      </c>
      <c r="H2211" s="44">
        <v>0.e+000</v>
      </c>
      <c r="I2211" s="44">
        <v>9.9795204009394176e-002</v>
      </c>
      <c r="J2211" s="44">
        <v>6.8820220643357744e-002</v>
      </c>
      <c r="K2211" s="44">
        <v>1.2219686938620618e-001</v>
      </c>
      <c r="L2211" s="44">
        <v>1.8882405637262368e-001</v>
      </c>
      <c r="M2211" s="44">
        <v>3.9818228658847952e-001</v>
      </c>
      <c r="N2211" s="44">
        <v>4.7717178827772704e-001</v>
      </c>
      <c r="O2211" s="44">
        <v>4.1360487087969776e-001</v>
      </c>
      <c r="P2211" s="44">
        <v>3.5751928214134304e-001</v>
      </c>
      <c r="Q2211" s="44">
        <v>3.410853729782462e-001</v>
      </c>
    </row>
    <row r="2212" spans="1:17" x14ac:dyDescent="0.25">
      <c r="A2212" t="s">
        <v>38</v>
      </c>
      <c r="B2212" t="s">
        <v>45</v>
      </c>
      <c r="C2212" t="s">
        <v>178</v>
      </c>
      <c r="D2212" t="s">
        <v>166</v>
      </c>
      <c r="E2212" t="s">
        <v>35</v>
      </c>
      <c r="F2212" t="s">
        <v>28</v>
      </c>
      <c r="G2212" t="s">
        <v>31</v>
      </c>
      <c r="H2212" s="44">
        <v>9.91e+002</v>
      </c>
      <c r="I2212" s="44">
        <v>9.64e+002</v>
      </c>
      <c r="J2212" s="44">
        <v>9.44e+002</v>
      </c>
      <c r="K2212" s="44">
        <v>8.64e+002</v>
      </c>
      <c r="L2212" s="44">
        <v>8.11e+002</v>
      </c>
      <c r="M2212" s="44">
        <v>7.87e+002</v>
      </c>
      <c r="N2212" s="44">
        <v>7.55e+002</v>
      </c>
      <c r="O2212" s="44">
        <v>7.45e+002</v>
      </c>
      <c r="P2212" s="44">
        <v>6.94e+002</v>
      </c>
      <c r="Q2212" s="44">
        <v>6.61e+002</v>
      </c>
    </row>
    <row r="2213" spans="1:17" x14ac:dyDescent="0.25">
      <c r="A2213" t="s">
        <v>38</v>
      </c>
      <c r="B2213" t="s">
        <v>45</v>
      </c>
      <c r="C2213" t="s">
        <v>179</v>
      </c>
      <c r="D2213" t="s">
        <v>167</v>
      </c>
      <c r="E2213" t="s">
        <v>33</v>
      </c>
      <c r="F2213" t="s">
        <v>28</v>
      </c>
      <c r="G2213" t="s">
        <v>29</v>
      </c>
      <c r="H2213" s="44">
        <v>4.3422255797863472e-001</v>
      </c>
      <c r="I2213" s="44">
        <v>4.915666299398232e-001</v>
      </c>
      <c r="J2213" s="44">
        <v>6.5810404154232656e-001</v>
      </c>
      <c r="K2213" s="44">
        <v>6.8242574526629456e-001</v>
      </c>
      <c r="L2213" s="44">
        <v>6.864380901706752e-001</v>
      </c>
      <c r="M2213" s="44">
        <v>6.864380901706752e-001</v>
      </c>
      <c r="N2213" s="44">
        <v>8.1128593311698816e-001</v>
      </c>
      <c r="O2213" s="44">
        <v>8.782141216804664e-001</v>
      </c>
      <c r="P2213" s="44">
        <v>9.0972976907265152e-001</v>
      </c>
      <c r="Q2213" s="44">
        <v>9.0972976907265152e-001</v>
      </c>
    </row>
    <row r="2214" spans="1:17" x14ac:dyDescent="0.25">
      <c r="A2214" t="s">
        <v>38</v>
      </c>
      <c r="B2214" t="s">
        <v>45</v>
      </c>
      <c r="C2214" t="s">
        <v>179</v>
      </c>
      <c r="D2214" t="s">
        <v>167</v>
      </c>
      <c r="E2214" t="s">
        <v>33</v>
      </c>
      <c r="F2214" t="s">
        <v>28</v>
      </c>
      <c r="G2214" t="s">
        <v>30</v>
      </c>
      <c r="H2214" s="44">
        <v>1.7252169908926438e+001</v>
      </c>
      <c r="I2214" s="44">
        <v>3.8542128238948208e+001</v>
      </c>
      <c r="J2214" s="44">
        <v>4.4308227789367184e+001</v>
      </c>
      <c r="K2214" s="44">
        <v>5.8078668793236816e+001</v>
      </c>
      <c r="L2214" s="44">
        <v>7.5211394905832624e+001</v>
      </c>
      <c r="M2214" s="44">
        <v>9.3253228796341776e+001</v>
      </c>
      <c r="N2214" s="44">
        <v>9.3888520519438752e+001</v>
      </c>
      <c r="O2214" s="44">
        <v>1.0087381625337344e+002</v>
      </c>
      <c r="P2214" s="44">
        <v>1.0994780901407932e+002</v>
      </c>
      <c r="Q2214" s="44">
        <v>1.234297275176796e+002</v>
      </c>
    </row>
    <row r="2215" spans="1:17" x14ac:dyDescent="0.25">
      <c r="A2215" t="s">
        <v>38</v>
      </c>
      <c r="B2215" t="s">
        <v>45</v>
      </c>
      <c r="C2215" t="s">
        <v>179</v>
      </c>
      <c r="D2215" t="s">
        <v>167</v>
      </c>
      <c r="E2215" t="s">
        <v>33</v>
      </c>
      <c r="F2215" t="s">
        <v>28</v>
      </c>
      <c r="G2215" t="s">
        <v>31</v>
      </c>
      <c r="H2215" s="44">
        <v>1.45e+002</v>
      </c>
      <c r="I2215" s="44">
        <v>9.6e+001</v>
      </c>
      <c r="J2215" s="44">
        <v>7.6e+001</v>
      </c>
      <c r="K2215" s="44">
        <v>6.1e+001</v>
      </c>
      <c r="L2215" s="44">
        <v>5.1e+001</v>
      </c>
      <c r="M2215" s="44">
        <v>4.3e+001</v>
      </c>
      <c r="N2215" s="44">
        <v>3.7e+001</v>
      </c>
      <c r="O2215" s="44">
        <v>3.1e+001</v>
      </c>
      <c r="P2215" s="44">
        <v>2.7e+001</v>
      </c>
      <c r="Q2215" s="44">
        <v>2.4e+001</v>
      </c>
    </row>
    <row r="2216" spans="1:17" x14ac:dyDescent="0.25">
      <c r="A2216" t="s">
        <v>38</v>
      </c>
      <c r="B2216" t="s">
        <v>45</v>
      </c>
      <c r="C2216" t="s">
        <v>180</v>
      </c>
      <c r="D2216" t="s">
        <v>167</v>
      </c>
      <c r="E2216" t="s">
        <v>34</v>
      </c>
      <c r="F2216" t="s">
        <v>28</v>
      </c>
      <c r="G2216" t="s">
        <v>29</v>
      </c>
      <c r="H2216" s="44">
        <v>3.599689681923972e-001</v>
      </c>
      <c r="I2216" s="44">
        <v>4.1020031143432808e-001</v>
      </c>
      <c r="J2216" s="44">
        <v>4.2637480395822992e-001</v>
      </c>
      <c r="K2216" s="44">
        <v>4.2637480395822992e-001</v>
      </c>
      <c r="L2216" s="44">
        <v>4.3495878239223968e-001</v>
      </c>
      <c r="M2216" s="44">
        <v>6.1365957660558896e-001</v>
      </c>
      <c r="N2216" s="44">
        <v>6.1365957660558896e-001</v>
      </c>
      <c r="O2216" s="44">
        <v>6.142121213812504e-001</v>
      </c>
      <c r="P2216" s="44">
        <v>6.142121213812504e-001</v>
      </c>
      <c r="Q2216" s="44">
        <v>6.142121213812504e-001</v>
      </c>
    </row>
    <row r="2217" spans="1:17" x14ac:dyDescent="0.25">
      <c r="A2217" t="s">
        <v>38</v>
      </c>
      <c r="B2217" t="s">
        <v>45</v>
      </c>
      <c r="C2217" t="s">
        <v>180</v>
      </c>
      <c r="D2217" t="s">
        <v>167</v>
      </c>
      <c r="E2217" t="s">
        <v>34</v>
      </c>
      <c r="F2217" t="s">
        <v>28</v>
      </c>
      <c r="G2217" t="s">
        <v>30</v>
      </c>
      <c r="H2217" s="44">
        <v>9.8183693562391488e+001</v>
      </c>
      <c r="I2217" s="44">
        <v>1.6634759374659844e+002</v>
      </c>
      <c r="J2217" s="44">
        <v>2.444934189857842e+002</v>
      </c>
      <c r="K2217" s="44">
        <v>3.1718667369165112e+002</v>
      </c>
      <c r="L2217" s="44">
        <v>3.9611842054611712e+002</v>
      </c>
      <c r="M2217" s="44">
        <v>3.3973185084129144e+002</v>
      </c>
      <c r="N2217" s="44">
        <v>4.001904024556616e+002</v>
      </c>
      <c r="O2217" s="44">
        <v>4.5976825550436608e+002</v>
      </c>
      <c r="P2217" s="44">
        <v>5.1904058419431344e+002</v>
      </c>
      <c r="Q2217" s="44">
        <v>5.7994437250679248e+002</v>
      </c>
    </row>
    <row r="2218" spans="1:17" x14ac:dyDescent="0.25">
      <c r="A2218" t="s">
        <v>38</v>
      </c>
      <c r="B2218" t="s">
        <v>45</v>
      </c>
      <c r="C2218" t="s">
        <v>180</v>
      </c>
      <c r="D2218" t="s">
        <v>167</v>
      </c>
      <c r="E2218" t="s">
        <v>34</v>
      </c>
      <c r="F2218" t="s">
        <v>28</v>
      </c>
      <c r="G2218" t="s">
        <v>31</v>
      </c>
      <c r="H2218" s="44">
        <v>1.71e+002</v>
      </c>
      <c r="I2218" s="44">
        <v>1.17e+002</v>
      </c>
      <c r="J2218" s="44">
        <v>8.8e+001</v>
      </c>
      <c r="K2218" s="44">
        <v>6.9e+001</v>
      </c>
      <c r="L2218" s="44">
        <v>6.1e+001</v>
      </c>
      <c r="M2218" s="44">
        <v>5.2e+001</v>
      </c>
      <c r="N2218" s="44">
        <v>4.6e+001</v>
      </c>
      <c r="O2218" s="44">
        <v>4.1e+001</v>
      </c>
      <c r="P2218" s="44">
        <v>3.5e+001</v>
      </c>
      <c r="Q2218" s="44">
        <v>3.1e+001</v>
      </c>
    </row>
    <row r="2219" spans="1:17" x14ac:dyDescent="0.25">
      <c r="A2219" t="s">
        <v>38</v>
      </c>
      <c r="B2219" t="s">
        <v>45</v>
      </c>
      <c r="C2219" t="s">
        <v>181</v>
      </c>
      <c r="D2219" t="s">
        <v>167</v>
      </c>
      <c r="E2219" t="s">
        <v>35</v>
      </c>
      <c r="F2219" t="s">
        <v>28</v>
      </c>
      <c r="G2219" t="s">
        <v>29</v>
      </c>
      <c r="H2219" s="44">
        <v>9.2751069904154976e-002</v>
      </c>
      <c r="I2219" s="44">
        <v>1.6510327978933812e-001</v>
      </c>
      <c r="J2219" s="44">
        <v>2.3143431639577984e-001</v>
      </c>
      <c r="K2219" s="44">
        <v>3.0207945073565608e-001</v>
      </c>
      <c r="L2219" s="44">
        <v>3.4020201973903116e-001</v>
      </c>
      <c r="M2219" s="44">
        <v>3.5568268541828088e-001</v>
      </c>
      <c r="N2219" s="44">
        <v>3.9504386601826904e-001</v>
      </c>
      <c r="O2219" s="44">
        <v>4.334233245251972e-001</v>
      </c>
      <c r="P2219" s="44">
        <v>4.3944762298038088e-001</v>
      </c>
      <c r="Q2219" s="44">
        <v>4.9876534696021376e-001</v>
      </c>
    </row>
    <row r="2220" spans="1:17" x14ac:dyDescent="0.25">
      <c r="A2220" t="s">
        <v>38</v>
      </c>
      <c r="B2220" t="s">
        <v>45</v>
      </c>
      <c r="C2220" t="s">
        <v>181</v>
      </c>
      <c r="D2220" t="s">
        <v>167</v>
      </c>
      <c r="E2220" t="s">
        <v>35</v>
      </c>
      <c r="F2220" t="s">
        <v>28</v>
      </c>
      <c r="G2220" t="s">
        <v>30</v>
      </c>
      <c r="H2220" s="44">
        <v>0.e+000</v>
      </c>
      <c r="I2220" s="44">
        <v>0.e+000</v>
      </c>
      <c r="J2220" s="44">
        <v>0.e+000</v>
      </c>
      <c r="K2220" s="44">
        <v>0.e+000</v>
      </c>
      <c r="L2220" s="44">
        <v>4.22260702349074e-003</v>
      </c>
      <c r="M2220" s="44">
        <v>1.85071232948127e-002</v>
      </c>
      <c r="N2220" s="44">
        <v>4.877212662705384e-002</v>
      </c>
      <c r="O2220" s="44">
        <v>1.0562681748360648e-001</v>
      </c>
      <c r="P2220" s="44">
        <v>1.3189413480135758e-001</v>
      </c>
      <c r="Q2220" s="44">
        <v>1.7299567219458644e-001</v>
      </c>
    </row>
    <row r="2221" spans="1:17" x14ac:dyDescent="0.25">
      <c r="A2221" t="s">
        <v>38</v>
      </c>
      <c r="B2221" t="s">
        <v>45</v>
      </c>
      <c r="C2221" t="s">
        <v>181</v>
      </c>
      <c r="D2221" t="s">
        <v>167</v>
      </c>
      <c r="E2221" t="s">
        <v>35</v>
      </c>
      <c r="F2221" t="s">
        <v>28</v>
      </c>
      <c r="G2221" t="s">
        <v>31</v>
      </c>
      <c r="H2221" s="44">
        <v>9.85e+002</v>
      </c>
      <c r="I2221" s="44">
        <v>9.52e+002</v>
      </c>
      <c r="J2221" s="44">
        <v>9.3e+002</v>
      </c>
      <c r="K2221" s="44">
        <v>9.05e+002</v>
      </c>
      <c r="L2221" s="44">
        <v>8.38e+002</v>
      </c>
      <c r="M2221" s="44">
        <v>7.59e+002</v>
      </c>
      <c r="N2221" s="44">
        <v>6.97e+002</v>
      </c>
      <c r="O2221" s="44">
        <v>6.02e+002</v>
      </c>
      <c r="P2221" s="44">
        <v>5.55e+002</v>
      </c>
      <c r="Q2221" s="44">
        <v>4.75e+002</v>
      </c>
    </row>
    <row r="2222" spans="1:17" x14ac:dyDescent="0.25">
      <c r="A2222" t="s">
        <v>38</v>
      </c>
      <c r="B2222" t="s">
        <v>45</v>
      </c>
      <c r="C2222" t="s">
        <v>182</v>
      </c>
      <c r="D2222" t="s">
        <v>168</v>
      </c>
      <c r="E2222" t="s">
        <v>33</v>
      </c>
      <c r="F2222" t="s">
        <v>28</v>
      </c>
      <c r="G2222" t="s">
        <v>29</v>
      </c>
      <c r="H2222" s="44">
        <v>1.6975233230278724e-001</v>
      </c>
      <c r="I2222" s="44">
        <v>2.4267894200164844e-001</v>
      </c>
      <c r="J2222" s="44">
        <v>3.4603761004527224e-001</v>
      </c>
      <c r="K2222" s="44">
        <v>3.6045439589258432e-001</v>
      </c>
      <c r="L2222" s="44">
        <v>3.6955013242897216e-001</v>
      </c>
      <c r="M2222" s="44">
        <v>3.6955013242897216e-001</v>
      </c>
      <c r="N2222" s="44">
        <v>3.6955013242897216e-001</v>
      </c>
      <c r="O2222" s="44">
        <v>3.6955013242897216e-001</v>
      </c>
      <c r="P2222" s="44">
        <v>3.76061359300054e-001</v>
      </c>
      <c r="Q2222" s="44">
        <v>4.955677831096864e-001</v>
      </c>
    </row>
    <row r="2223" spans="1:17" x14ac:dyDescent="0.25">
      <c r="A2223" t="s">
        <v>38</v>
      </c>
      <c r="B2223" t="s">
        <v>45</v>
      </c>
      <c r="C2223" t="s">
        <v>182</v>
      </c>
      <c r="D2223" t="s">
        <v>168</v>
      </c>
      <c r="E2223" t="s">
        <v>33</v>
      </c>
      <c r="F2223" t="s">
        <v>28</v>
      </c>
      <c r="G2223" t="s">
        <v>30</v>
      </c>
      <c r="H2223" s="44">
        <v>5.407341670931424e+001</v>
      </c>
      <c r="I2223" s="44">
        <v>8.1267529846605456e+001</v>
      </c>
      <c r="J2223" s="44">
        <v>8.8409388180357504e+001</v>
      </c>
      <c r="K2223" s="44">
        <v>1.1651060156899608e+002</v>
      </c>
      <c r="L2223" s="44">
        <v>1.4545631898162842e+002</v>
      </c>
      <c r="M2223" s="44">
        <v>1.7604366779505622e+002</v>
      </c>
      <c r="N2223" s="44">
        <v>2.0432074179860596e+002</v>
      </c>
      <c r="O2223" s="44">
        <v>2.355543155024272e+002</v>
      </c>
      <c r="P2223" s="44">
        <v>2.6185368346885968e+002</v>
      </c>
      <c r="Q2223" s="44">
        <v>2.2138625058616776e+002</v>
      </c>
    </row>
    <row r="2224" spans="1:17" x14ac:dyDescent="0.25">
      <c r="A2224" t="s">
        <v>38</v>
      </c>
      <c r="B2224" t="s">
        <v>45</v>
      </c>
      <c r="C2224" t="s">
        <v>182</v>
      </c>
      <c r="D2224" t="s">
        <v>168</v>
      </c>
      <c r="E2224" t="s">
        <v>33</v>
      </c>
      <c r="F2224" t="s">
        <v>28</v>
      </c>
      <c r="G2224" t="s">
        <v>31</v>
      </c>
      <c r="H2224" s="44">
        <v>1.81e+002</v>
      </c>
      <c r="I2224" s="44">
        <v>1.21e+002</v>
      </c>
      <c r="J2224" s="44">
        <v>8.4e+001</v>
      </c>
      <c r="K2224" s="44">
        <v>6.9e+001</v>
      </c>
      <c r="L2224" s="44">
        <v>5.6e+001</v>
      </c>
      <c r="M2224" s="44">
        <v>4.8e+001</v>
      </c>
      <c r="N2224" s="44">
        <v>4.1e+001</v>
      </c>
      <c r="O2224" s="44">
        <v>3.6e+001</v>
      </c>
      <c r="P2224" s="44">
        <v>3.1e+001</v>
      </c>
      <c r="Q2224" s="44">
        <v>2.7e+001</v>
      </c>
    </row>
    <row r="2225" spans="1:17" x14ac:dyDescent="0.25">
      <c r="A2225" t="s">
        <v>38</v>
      </c>
      <c r="B2225" t="s">
        <v>45</v>
      </c>
      <c r="C2225" t="s">
        <v>183</v>
      </c>
      <c r="D2225" t="s">
        <v>168</v>
      </c>
      <c r="E2225" t="s">
        <v>34</v>
      </c>
      <c r="F2225" t="s">
        <v>28</v>
      </c>
      <c r="G2225" t="s">
        <v>29</v>
      </c>
      <c r="H2225" s="44">
        <v>4.9728569428673664e-002</v>
      </c>
      <c r="I2225" s="44">
        <v>3.6446359408296904e-001</v>
      </c>
      <c r="J2225" s="44">
        <v>4.8887056883759264e-001</v>
      </c>
      <c r="K2225" s="44">
        <v>4.8887056883759264e-001</v>
      </c>
      <c r="L2225" s="44">
        <v>6.3908289131888816e-001</v>
      </c>
      <c r="M2225" s="44">
        <v>6.5928852525315392e-001</v>
      </c>
      <c r="N2225" s="44">
        <v>6.5928852525315392e-001</v>
      </c>
      <c r="O2225" s="44">
        <v>6.5928852525315392e-001</v>
      </c>
      <c r="P2225" s="44">
        <v>6.5928852525315392e-001</v>
      </c>
      <c r="Q2225" s="44">
        <v>6.5928852525315392e-001</v>
      </c>
    </row>
    <row r="2226" spans="1:17" x14ac:dyDescent="0.25">
      <c r="A2226" t="s">
        <v>38</v>
      </c>
      <c r="B2226" t="s">
        <v>45</v>
      </c>
      <c r="C2226" t="s">
        <v>183</v>
      </c>
      <c r="D2226" t="s">
        <v>168</v>
      </c>
      <c r="E2226" t="s">
        <v>34</v>
      </c>
      <c r="F2226" t="s">
        <v>28</v>
      </c>
      <c r="G2226" t="s">
        <v>30</v>
      </c>
      <c r="H2226" s="44">
        <v>2.5761029871754764e+003</v>
      </c>
      <c r="I2226" s="44">
        <v>7.186312897443556e+002</v>
      </c>
      <c r="J2226" s="44">
        <v>8.170351267937256e+002</v>
      </c>
      <c r="K2226" s="44">
        <v>1.0733740414903436e+003</v>
      </c>
      <c r="L2226" s="44">
        <v>1.0114120929270312e+003</v>
      </c>
      <c r="M2226" s="44">
        <v>1.175805485431167e+003</v>
      </c>
      <c r="N2226" s="44">
        <v>1.375393482364044e+003</v>
      </c>
      <c r="O2226" s="44">
        <v>1.573861147811726e+003</v>
      </c>
      <c r="P2226" s="44">
        <v>1.7755417954465028e+003</v>
      </c>
      <c r="Q2226" s="44">
        <v>1.9836872596437424e+003</v>
      </c>
    </row>
    <row r="2227" spans="1:17" x14ac:dyDescent="0.25">
      <c r="A2227" t="s">
        <v>38</v>
      </c>
      <c r="B2227" t="s">
        <v>45</v>
      </c>
      <c r="C2227" t="s">
        <v>183</v>
      </c>
      <c r="D2227" t="s">
        <v>168</v>
      </c>
      <c r="E2227" t="s">
        <v>34</v>
      </c>
      <c r="F2227" t="s">
        <v>28</v>
      </c>
      <c r="G2227" t="s">
        <v>31</v>
      </c>
      <c r="H2227" s="44">
        <v>1.65e+002</v>
      </c>
      <c r="I2227" s="44">
        <v>1.08e+002</v>
      </c>
      <c r="J2227" s="44">
        <v>8.5e+001</v>
      </c>
      <c r="K2227" s="44">
        <v>6.9e+001</v>
      </c>
      <c r="L2227" s="44">
        <v>5.8e+001</v>
      </c>
      <c r="M2227" s="44">
        <v>5.e+001</v>
      </c>
      <c r="N2227" s="44">
        <v>4.4e+001</v>
      </c>
      <c r="O2227" s="44">
        <v>3.9e+001</v>
      </c>
      <c r="P2227" s="44">
        <v>3.5e+001</v>
      </c>
      <c r="Q2227" s="44">
        <v>3.2e+001</v>
      </c>
    </row>
    <row r="2228" spans="1:17" x14ac:dyDescent="0.25">
      <c r="A2228" t="s">
        <v>38</v>
      </c>
      <c r="B2228" t="s">
        <v>45</v>
      </c>
      <c r="C2228" t="s">
        <v>184</v>
      </c>
      <c r="D2228" t="s">
        <v>168</v>
      </c>
      <c r="E2228" t="s">
        <v>35</v>
      </c>
      <c r="F2228" t="s">
        <v>28</v>
      </c>
      <c r="G2228" t="s">
        <v>29</v>
      </c>
      <c r="H2228" s="44">
        <v>1.0443003213623816e-001</v>
      </c>
      <c r="I2228" s="44">
        <v>1.9489247351198904e-001</v>
      </c>
      <c r="J2228" s="44">
        <v>2.7871403102743888e-001</v>
      </c>
      <c r="K2228" s="44">
        <v>3.6667532733062432e-001</v>
      </c>
      <c r="L2228" s="44">
        <v>4.1023290155969088e-001</v>
      </c>
      <c r="M2228" s="44">
        <v>4.2610349503193272e-001</v>
      </c>
      <c r="N2228" s="44">
        <v>4.7004674708098032e-001</v>
      </c>
      <c r="O2228" s="44">
        <v>5.0898517034608192e-001</v>
      </c>
      <c r="P2228" s="44">
        <v>5.487109622036712e-001</v>
      </c>
      <c r="Q2228" s="44">
        <v>5.7064519212565008e-001</v>
      </c>
    </row>
    <row r="2229" spans="1:17" x14ac:dyDescent="0.25">
      <c r="A2229" t="s">
        <v>38</v>
      </c>
      <c r="B2229" t="s">
        <v>45</v>
      </c>
      <c r="C2229" t="s">
        <v>184</v>
      </c>
      <c r="D2229" t="s">
        <v>168</v>
      </c>
      <c r="E2229" t="s">
        <v>35</v>
      </c>
      <c r="F2229" t="s">
        <v>28</v>
      </c>
      <c r="G2229" t="s">
        <v>30</v>
      </c>
      <c r="H2229" s="44">
        <v>3.8730596834906904e-002</v>
      </c>
      <c r="I2229" s="44">
        <v>5.8035141721174808e-002</v>
      </c>
      <c r="J2229" s="44">
        <v>6.5230855895306648e-002</v>
      </c>
      <c r="K2229" s="44">
        <v>6.2141214928334848e-002</v>
      </c>
      <c r="L2229" s="44">
        <v>1.3638650705964508e-001</v>
      </c>
      <c r="M2229" s="44">
        <v>1.7623993246606118e-001</v>
      </c>
      <c r="N2229" s="44">
        <v>2.831318619001504e-001</v>
      </c>
      <c r="O2229" s="44">
        <v>3.7596237625357808e-001</v>
      </c>
      <c r="P2229" s="44">
        <v>4.724907104210196e-001</v>
      </c>
      <c r="Q2229" s="44">
        <v>6.4040355336115952e-001</v>
      </c>
    </row>
    <row r="2230" spans="1:17" x14ac:dyDescent="0.25">
      <c r="A2230" t="s">
        <v>38</v>
      </c>
      <c r="B2230" t="s">
        <v>45</v>
      </c>
      <c r="C2230" t="s">
        <v>184</v>
      </c>
      <c r="D2230" t="s">
        <v>168</v>
      </c>
      <c r="E2230" t="s">
        <v>35</v>
      </c>
      <c r="F2230" t="s">
        <v>28</v>
      </c>
      <c r="G2230" t="s">
        <v>31</v>
      </c>
      <c r="H2230" s="44">
        <v>9.86e+002</v>
      </c>
      <c r="I2230" s="44">
        <v>9.64e+002</v>
      </c>
      <c r="J2230" s="44">
        <v>9.09e+002</v>
      </c>
      <c r="K2230" s="44">
        <v>8.19e+002</v>
      </c>
      <c r="L2230" s="44">
        <v>7.66e+002</v>
      </c>
      <c r="M2230" s="44">
        <v>7.01e+002</v>
      </c>
      <c r="N2230" s="44">
        <v>6.33e+002</v>
      </c>
      <c r="O2230" s="44">
        <v>5.35e+002</v>
      </c>
      <c r="P2230" s="44">
        <v>4.91e+002</v>
      </c>
      <c r="Q2230" s="44">
        <v>4.48e+002</v>
      </c>
    </row>
    <row r="2231" spans="1:17" x14ac:dyDescent="0.25">
      <c r="A2231" t="s">
        <v>38</v>
      </c>
      <c r="B2231" t="s">
        <v>45</v>
      </c>
      <c r="C2231" t="s">
        <v>185</v>
      </c>
      <c r="D2231" t="s">
        <v>169</v>
      </c>
      <c r="E2231" t="s">
        <v>33</v>
      </c>
      <c r="F2231" t="s">
        <v>28</v>
      </c>
      <c r="G2231" t="s">
        <v>29</v>
      </c>
      <c r="H2231" s="44">
        <v>2.478666392382266e-001</v>
      </c>
      <c r="I2231" s="44">
        <v>2.5359083543179876e-001</v>
      </c>
      <c r="J2231" s="44">
        <v>5.5786438696216752e-001</v>
      </c>
      <c r="K2231" s="44">
        <v>5.6013780351859192e-001</v>
      </c>
      <c r="L2231" s="44">
        <v>5.6494157498331104e-001</v>
      </c>
      <c r="M2231" s="44">
        <v>5.8819612201969816e-001</v>
      </c>
      <c r="N2231" s="44">
        <v>5.9513345752020352e-001</v>
      </c>
      <c r="O2231" s="44">
        <v>6.27657299529136e-001</v>
      </c>
      <c r="P2231" s="44">
        <v>6.27657299529136e-001</v>
      </c>
      <c r="Q2231" s="44">
        <v>6.3090643134582864e-001</v>
      </c>
    </row>
    <row r="2232" spans="1:17" x14ac:dyDescent="0.25">
      <c r="A2232" t="s">
        <v>38</v>
      </c>
      <c r="B2232" t="s">
        <v>45</v>
      </c>
      <c r="C2232" t="s">
        <v>185</v>
      </c>
      <c r="D2232" t="s">
        <v>169</v>
      </c>
      <c r="E2232" t="s">
        <v>33</v>
      </c>
      <c r="F2232" t="s">
        <v>28</v>
      </c>
      <c r="G2232" t="s">
        <v>30</v>
      </c>
      <c r="H2232" s="44">
        <v>4.9190891704910392e+001</v>
      </c>
      <c r="I2232" s="44">
        <v>1.0509871009320802e+002</v>
      </c>
      <c r="J2232" s="44">
        <v>7.17475466368556e+001</v>
      </c>
      <c r="K2232" s="44">
        <v>9.8856176921011184e+001</v>
      </c>
      <c r="L2232" s="44">
        <v>1.2408710670506602e+002</v>
      </c>
      <c r="M2232" s="44">
        <v>1.407791659697292e+002</v>
      </c>
      <c r="N2232" s="44">
        <v>1.6485111246217216e+002</v>
      </c>
      <c r="O2232" s="44">
        <v>1.8061731752025752e+002</v>
      </c>
      <c r="P2232" s="44">
        <v>2.0518329004385088e+002</v>
      </c>
      <c r="Q2232" s="44">
        <v>2.296170832200286e+002</v>
      </c>
    </row>
    <row r="2233" spans="1:17" x14ac:dyDescent="0.25">
      <c r="A2233" t="s">
        <v>38</v>
      </c>
      <c r="B2233" t="s">
        <v>45</v>
      </c>
      <c r="C2233" t="s">
        <v>185</v>
      </c>
      <c r="D2233" t="s">
        <v>169</v>
      </c>
      <c r="E2233" t="s">
        <v>33</v>
      </c>
      <c r="F2233" t="s">
        <v>28</v>
      </c>
      <c r="G2233" t="s">
        <v>31</v>
      </c>
      <c r="H2233" s="44">
        <v>1.44e+002</v>
      </c>
      <c r="I2233" s="44">
        <v>9.5e+001</v>
      </c>
      <c r="J2233" s="44">
        <v>7.2e+001</v>
      </c>
      <c r="K2233" s="44">
        <v>5.9e+001</v>
      </c>
      <c r="L2233" s="44">
        <v>4.9e+001</v>
      </c>
      <c r="M2233" s="44">
        <v>4.2e+001</v>
      </c>
      <c r="N2233" s="44">
        <v>3.6e+001</v>
      </c>
      <c r="O2233" s="44">
        <v>3.1e+001</v>
      </c>
      <c r="P2233" s="44">
        <v>2.7e+001</v>
      </c>
      <c r="Q2233" s="44">
        <v>2.4e+001</v>
      </c>
    </row>
    <row r="2234" spans="1:17" x14ac:dyDescent="0.25">
      <c r="A2234" t="s">
        <v>38</v>
      </c>
      <c r="B2234" t="s">
        <v>45</v>
      </c>
      <c r="C2234" t="s">
        <v>186</v>
      </c>
      <c r="D2234" t="s">
        <v>169</v>
      </c>
      <c r="E2234" t="s">
        <v>34</v>
      </c>
      <c r="F2234" t="s">
        <v>28</v>
      </c>
      <c r="G2234" t="s">
        <v>29</v>
      </c>
      <c r="H2234" s="44">
        <v>4.4931768200227904e-001</v>
      </c>
      <c r="I2234" s="44">
        <v>5.306186051742616e-001</v>
      </c>
      <c r="J2234" s="44">
        <v>5.306186051742616e-001</v>
      </c>
      <c r="K2234" s="44">
        <v>6.0212005707324816e-001</v>
      </c>
      <c r="L2234" s="44">
        <v>6.13708148656028e-001</v>
      </c>
      <c r="M2234" s="44">
        <v>6.1488430201124944e-001</v>
      </c>
      <c r="N2234" s="44">
        <v>6.1651032047468904e-001</v>
      </c>
      <c r="O2234" s="44">
        <v>6.1651032047468904e-001</v>
      </c>
      <c r="P2234" s="44">
        <v>6.21144473095492e-001</v>
      </c>
      <c r="Q2234" s="44">
        <v>6.21144473095492e-001</v>
      </c>
    </row>
    <row r="2235" spans="1:17" x14ac:dyDescent="0.25">
      <c r="A2235" t="s">
        <v>38</v>
      </c>
      <c r="B2235" t="s">
        <v>45</v>
      </c>
      <c r="C2235" t="s">
        <v>186</v>
      </c>
      <c r="D2235" t="s">
        <v>169</v>
      </c>
      <c r="E2235" t="s">
        <v>34</v>
      </c>
      <c r="F2235" t="s">
        <v>28</v>
      </c>
      <c r="G2235" t="s">
        <v>30</v>
      </c>
      <c r="H2235" s="44">
        <v>9.3096689948009024e+001</v>
      </c>
      <c r="I2235" s="44">
        <v>1.592910474060001e+002</v>
      </c>
      <c r="J2235" s="44">
        <v>2.5397429749027056e+002</v>
      </c>
      <c r="K2235" s="44">
        <v>2.8865711668812056e+002</v>
      </c>
      <c r="L2235" s="44">
        <v>3.576245970555246e+002</v>
      </c>
      <c r="M2235" s="44">
        <v>4.316036969130688e+002</v>
      </c>
      <c r="N2235" s="44">
        <v>5.1302476131028792e+002</v>
      </c>
      <c r="O2235" s="44">
        <v>5.8178190661649616e+002</v>
      </c>
      <c r="P2235" s="44">
        <v>6.499243811136028e+002</v>
      </c>
      <c r="Q2235" s="44">
        <v>7.2567718431776352e+002</v>
      </c>
    </row>
    <row r="2236" spans="1:17" x14ac:dyDescent="0.25">
      <c r="A2236" t="s">
        <v>38</v>
      </c>
      <c r="B2236" t="s">
        <v>45</v>
      </c>
      <c r="C2236" t="s">
        <v>186</v>
      </c>
      <c r="D2236" t="s">
        <v>169</v>
      </c>
      <c r="E2236" t="s">
        <v>34</v>
      </c>
      <c r="F2236" t="s">
        <v>28</v>
      </c>
      <c r="G2236" t="s">
        <v>31</v>
      </c>
      <c r="H2236" s="44">
        <v>1.61e+002</v>
      </c>
      <c r="I2236" s="44">
        <v>1.16e+002</v>
      </c>
      <c r="J2236" s="44">
        <v>9.e+001</v>
      </c>
      <c r="K2236" s="44">
        <v>7.8e+001</v>
      </c>
      <c r="L2236" s="44">
        <v>6.4e+001</v>
      </c>
      <c r="M2236" s="44">
        <v>5.3e+001</v>
      </c>
      <c r="N2236" s="44">
        <v>4.6e+001</v>
      </c>
      <c r="O2236" s="44">
        <v>4.2e+001</v>
      </c>
      <c r="P2236" s="44">
        <v>3.6e+001</v>
      </c>
      <c r="Q2236" s="44">
        <v>3.3e+001</v>
      </c>
    </row>
    <row r="2237" spans="1:17" x14ac:dyDescent="0.25">
      <c r="A2237" t="s">
        <v>38</v>
      </c>
      <c r="B2237" t="s">
        <v>45</v>
      </c>
      <c r="C2237" t="s">
        <v>187</v>
      </c>
      <c r="D2237" t="s">
        <v>169</v>
      </c>
      <c r="E2237" t="s">
        <v>35</v>
      </c>
      <c r="F2237" t="s">
        <v>28</v>
      </c>
      <c r="G2237" t="s">
        <v>29</v>
      </c>
      <c r="H2237" s="44">
        <v>9.3280360149273824e-002</v>
      </c>
      <c r="I2237" s="44">
        <v>1.429143812470501e-001</v>
      </c>
      <c r="J2237" s="44">
        <v>2.0565466250823104e-001</v>
      </c>
      <c r="K2237" s="44">
        <v>2.8453841161856648e-001</v>
      </c>
      <c r="L2237" s="44">
        <v>3.6123280982975824e-001</v>
      </c>
      <c r="M2237" s="44">
        <v>3.983681243960456e-001</v>
      </c>
      <c r="N2237" s="44">
        <v>4.592808406154648e-001</v>
      </c>
      <c r="O2237" s="44">
        <v>4.8892233983532032e-001</v>
      </c>
      <c r="P2237" s="44">
        <v>5.4429953627095888e-001</v>
      </c>
      <c r="Q2237" s="44">
        <v>5.9629182106844944e-001</v>
      </c>
    </row>
    <row r="2238" spans="1:17" x14ac:dyDescent="0.25">
      <c r="A2238" t="s">
        <v>38</v>
      </c>
      <c r="B2238" t="s">
        <v>45</v>
      </c>
      <c r="C2238" t="s">
        <v>187</v>
      </c>
      <c r="D2238" t="s">
        <v>169</v>
      </c>
      <c r="E2238" t="s">
        <v>35</v>
      </c>
      <c r="F2238" t="s">
        <v>28</v>
      </c>
      <c r="G2238" t="s">
        <v>30</v>
      </c>
      <c r="H2238" s="44">
        <v>0.e+000</v>
      </c>
      <c r="I2238" s="44">
        <v>0.e+000</v>
      </c>
      <c r="J2238" s="44">
        <v>0.e+000</v>
      </c>
      <c r="K2238" s="44">
        <v>0.e+000</v>
      </c>
      <c r="L2238" s="44">
        <v>0.e+000</v>
      </c>
      <c r="M2238" s="44">
        <v>0.e+000</v>
      </c>
      <c r="N2238" s="44">
        <v>9.5130764377613776e-003</v>
      </c>
      <c r="O2238" s="44">
        <v>1.180219811712783e-002</v>
      </c>
      <c r="P2238" s="44">
        <v>1.4519507579609254e-002</v>
      </c>
      <c r="Q2238" s="44">
        <v>1.492283216114008e-002</v>
      </c>
    </row>
    <row r="2239" spans="1:17" x14ac:dyDescent="0.25">
      <c r="A2239" t="s">
        <v>38</v>
      </c>
      <c r="B2239" t="s">
        <v>45</v>
      </c>
      <c r="C2239" t="s">
        <v>187</v>
      </c>
      <c r="D2239" t="s">
        <v>169</v>
      </c>
      <c r="E2239" t="s">
        <v>35</v>
      </c>
      <c r="F2239" t="s">
        <v>28</v>
      </c>
      <c r="G2239" t="s">
        <v>31</v>
      </c>
      <c r="H2239" s="44">
        <v>9.94e+002</v>
      </c>
      <c r="I2239" s="44">
        <v>9.83e+002</v>
      </c>
      <c r="J2239" s="44">
        <v>9.75e+002</v>
      </c>
      <c r="K2239" s="44">
        <v>9.55e+002</v>
      </c>
      <c r="L2239" s="44">
        <v>9.38e+002</v>
      </c>
      <c r="M2239" s="44">
        <v>9.32e+002</v>
      </c>
      <c r="N2239" s="44">
        <v>9.08e+002</v>
      </c>
      <c r="O2239" s="44">
        <v>8.92e+002</v>
      </c>
      <c r="P2239" s="44">
        <v>8.35e+002</v>
      </c>
      <c r="Q2239" s="44">
        <v>7.93e+002</v>
      </c>
    </row>
    <row r="2240" spans="1:17" x14ac:dyDescent="0.25">
      <c r="A2240" t="s">
        <v>38</v>
      </c>
      <c r="B2240" t="s">
        <v>45</v>
      </c>
      <c r="C2240" t="s">
        <v>198</v>
      </c>
      <c r="D2240" t="s">
        <v>194</v>
      </c>
      <c r="E2240" t="s">
        <v>33</v>
      </c>
      <c r="F2240" t="s">
        <v>28</v>
      </c>
      <c r="G2240" t="s">
        <v>29</v>
      </c>
      <c r="H2240" s="44">
        <v>3.1841656321539448e-001</v>
      </c>
      <c r="I2240" s="44">
        <v>5.7855113159776104e-001</v>
      </c>
      <c r="J2240" s="44">
        <v>6.1499867083396784e-001</v>
      </c>
      <c r="K2240" s="44">
        <v>6.5567373232402736e-001</v>
      </c>
      <c r="L2240" s="44">
        <v>8.8438836424827248e-001</v>
      </c>
      <c r="M2240" s="44">
        <v>8.890288312888264e-001</v>
      </c>
      <c r="N2240" s="44">
        <v>9.0009575157241632e-001</v>
      </c>
      <c r="O2240" s="44">
        <v>9.1395521097607232e-001</v>
      </c>
      <c r="P2240" s="44">
        <v>9.1395521097607232e-001</v>
      </c>
      <c r="Q2240" s="44">
        <v>9.1917380071800784e-001</v>
      </c>
    </row>
    <row r="2241" spans="1:17" x14ac:dyDescent="0.25">
      <c r="A2241" t="s">
        <v>38</v>
      </c>
      <c r="B2241" t="s">
        <v>45</v>
      </c>
      <c r="C2241" t="s">
        <v>198</v>
      </c>
      <c r="D2241" t="s">
        <v>194</v>
      </c>
      <c r="E2241" t="s">
        <v>33</v>
      </c>
      <c r="F2241" t="s">
        <v>28</v>
      </c>
      <c r="G2241" t="s">
        <v>30</v>
      </c>
      <c r="H2241" s="44">
        <v>5.2968007846061592e+001</v>
      </c>
      <c r="I2241" s="44">
        <v>6.1852792127262808e+001</v>
      </c>
      <c r="J2241" s="44">
        <v>9.2953501645068144e+001</v>
      </c>
      <c r="K2241" s="44">
        <v>1.1983053202544398e+002</v>
      </c>
      <c r="L2241" s="44">
        <v>1.13222519888171e+002</v>
      </c>
      <c r="M2241" s="44">
        <v>1.3844042918853638e+002</v>
      </c>
      <c r="N2241" s="44">
        <v>1.584002371312566e+002</v>
      </c>
      <c r="O2241" s="44">
        <v>1.7706623988343002e+002</v>
      </c>
      <c r="P2241" s="44">
        <v>2.02884206572876e+002</v>
      </c>
      <c r="Q2241" s="44">
        <v>2.2525036361696392e+002</v>
      </c>
    </row>
    <row r="2242" spans="1:17" x14ac:dyDescent="0.25">
      <c r="A2242" t="s">
        <v>38</v>
      </c>
      <c r="B2242" t="s">
        <v>45</v>
      </c>
      <c r="C2242" t="s">
        <v>198</v>
      </c>
      <c r="D2242" t="s">
        <v>194</v>
      </c>
      <c r="E2242" t="s">
        <v>33</v>
      </c>
      <c r="F2242" t="s">
        <v>28</v>
      </c>
      <c r="G2242" t="s">
        <v>31</v>
      </c>
      <c r="H2242" s="44">
        <v>2.01e+002</v>
      </c>
      <c r="I2242" s="44">
        <v>1.21e+002</v>
      </c>
      <c r="J2242" s="44">
        <v>8.9e+001</v>
      </c>
      <c r="K2242" s="44">
        <v>6.6e+001</v>
      </c>
      <c r="L2242" s="44">
        <v>5.3e+001</v>
      </c>
      <c r="M2242" s="44">
        <v>4.3e+001</v>
      </c>
      <c r="N2242" s="44">
        <v>3.7e+001</v>
      </c>
      <c r="O2242" s="44">
        <v>3.3e+001</v>
      </c>
      <c r="P2242" s="44">
        <v>2.9e+001</v>
      </c>
      <c r="Q2242" s="44">
        <v>2.6e+001</v>
      </c>
    </row>
    <row r="2243" spans="1:17" x14ac:dyDescent="0.25">
      <c r="A2243" t="s">
        <v>38</v>
      </c>
      <c r="B2243" t="s">
        <v>45</v>
      </c>
      <c r="C2243" t="s">
        <v>199</v>
      </c>
      <c r="D2243" t="s">
        <v>194</v>
      </c>
      <c r="E2243" t="s">
        <v>34</v>
      </c>
      <c r="F2243" t="s">
        <v>28</v>
      </c>
      <c r="G2243" t="s">
        <v>29</v>
      </c>
      <c r="H2243" s="44">
        <v>2.5245567407378704e-001</v>
      </c>
      <c r="I2243" s="44">
        <v>2.5245567407378704e-001</v>
      </c>
      <c r="J2243" s="44">
        <v>2.610630471780066e-001</v>
      </c>
      <c r="K2243" s="44">
        <v>2.61919909232904e-001</v>
      </c>
      <c r="L2243" s="44">
        <v>2.66217137025806e-001</v>
      </c>
      <c r="M2243" s="44">
        <v>2.66217137025806e-001</v>
      </c>
      <c r="N2243" s="44">
        <v>4.6576696150902448e-001</v>
      </c>
      <c r="O2243" s="44">
        <v>5.3186590324132816e-001</v>
      </c>
      <c r="P2243" s="44">
        <v>5.8348430682981488e-001</v>
      </c>
      <c r="Q2243" s="44">
        <v>5.916729370453976e-001</v>
      </c>
    </row>
    <row r="2244" spans="1:17" x14ac:dyDescent="0.25">
      <c r="A2244" t="s">
        <v>38</v>
      </c>
      <c r="B2244" t="s">
        <v>45</v>
      </c>
      <c r="C2244" t="s">
        <v>199</v>
      </c>
      <c r="D2244" t="s">
        <v>194</v>
      </c>
      <c r="E2244" t="s">
        <v>34</v>
      </c>
      <c r="F2244" t="s">
        <v>28</v>
      </c>
      <c r="G2244" t="s">
        <v>30</v>
      </c>
      <c r="H2244" s="44">
        <v>1.2369082481963468e+002</v>
      </c>
      <c r="I2244" s="44">
        <v>2.46988790059866e+002</v>
      </c>
      <c r="J2244" s="44">
        <v>3.6151237011380496e+002</v>
      </c>
      <c r="K2244" s="44">
        <v>4.7828015009288336e+002</v>
      </c>
      <c r="L2244" s="44">
        <v>5.8674206252931584e+002</v>
      </c>
      <c r="M2244" s="44">
        <v>7.125794394034968e+002</v>
      </c>
      <c r="N2244" s="44">
        <v>4.7909125597433696e+002</v>
      </c>
      <c r="O2244" s="44">
        <v>4.825826128139116e+002</v>
      </c>
      <c r="P2244" s="44">
        <v>4.965720057560328e+002</v>
      </c>
      <c r="Q2244" s="44">
        <v>5.471608050257712e+002</v>
      </c>
    </row>
    <row r="2245" spans="1:17" x14ac:dyDescent="0.25">
      <c r="A2245" t="s">
        <v>38</v>
      </c>
      <c r="B2245" t="s">
        <v>45</v>
      </c>
      <c r="C2245" t="s">
        <v>199</v>
      </c>
      <c r="D2245" t="s">
        <v>194</v>
      </c>
      <c r="E2245" t="s">
        <v>34</v>
      </c>
      <c r="F2245" t="s">
        <v>28</v>
      </c>
      <c r="G2245" t="s">
        <v>31</v>
      </c>
      <c r="H2245" s="44">
        <v>1.66e+002</v>
      </c>
      <c r="I2245" s="44">
        <v>1.06e+002</v>
      </c>
      <c r="J2245" s="44">
        <v>7.9e+001</v>
      </c>
      <c r="K2245" s="44">
        <v>6.5e+001</v>
      </c>
      <c r="L2245" s="44">
        <v>5.3e+001</v>
      </c>
      <c r="M2245" s="44">
        <v>4.6e+001</v>
      </c>
      <c r="N2245" s="44">
        <v>3.9e+001</v>
      </c>
      <c r="O2245" s="44">
        <v>3.4e+001</v>
      </c>
      <c r="P2245" s="44">
        <v>3.e+001</v>
      </c>
      <c r="Q2245" s="44">
        <v>2.7e+001</v>
      </c>
    </row>
    <row r="2246" spans="1:17" x14ac:dyDescent="0.25">
      <c r="A2246" t="s">
        <v>38</v>
      </c>
      <c r="B2246" t="s">
        <v>45</v>
      </c>
      <c r="C2246" t="s">
        <v>200</v>
      </c>
      <c r="D2246" t="s">
        <v>194</v>
      </c>
      <c r="E2246" t="s">
        <v>35</v>
      </c>
      <c r="F2246" t="s">
        <v>28</v>
      </c>
      <c r="G2246" t="s">
        <v>29</v>
      </c>
      <c r="H2246" s="44">
        <v>1.271083926943922e-001</v>
      </c>
      <c r="I2246" s="44">
        <v>2.356410967531168e-001</v>
      </c>
      <c r="J2246" s="44">
        <v>3.226923751593884e-001</v>
      </c>
      <c r="K2246" s="44">
        <v>4.0825437449742704e-001</v>
      </c>
      <c r="L2246" s="44">
        <v>4.2323567703793192e-001</v>
      </c>
      <c r="M2246" s="44">
        <v>4.8748321627416568e-001</v>
      </c>
      <c r="N2246" s="44">
        <v>5.007377329270012e-001</v>
      </c>
      <c r="O2246" s="44">
        <v>5.53899832471192e-001</v>
      </c>
      <c r="P2246" s="44">
        <v>5.9261786963222512e-001</v>
      </c>
      <c r="Q2246" s="44">
        <v>6.3573306862029312e-001</v>
      </c>
    </row>
    <row r="2247" spans="1:17" x14ac:dyDescent="0.25">
      <c r="A2247" t="s">
        <v>38</v>
      </c>
      <c r="B2247" t="s">
        <v>45</v>
      </c>
      <c r="C2247" t="s">
        <v>200</v>
      </c>
      <c r="D2247" t="s">
        <v>194</v>
      </c>
      <c r="E2247" t="s">
        <v>35</v>
      </c>
      <c r="F2247" t="s">
        <v>28</v>
      </c>
      <c r="G2247" t="s">
        <v>30</v>
      </c>
      <c r="H2247" s="44">
        <v>0.e+000</v>
      </c>
      <c r="I2247" s="44">
        <v>0.e+000</v>
      </c>
      <c r="J2247" s="44">
        <v>8.183037382225976e-003</v>
      </c>
      <c r="K2247" s="44">
        <v>5.0879688956149752e-002</v>
      </c>
      <c r="L2247" s="44">
        <v>1.8314584917001776e-001</v>
      </c>
      <c r="M2247" s="44">
        <v>2.0065579434940648e-001</v>
      </c>
      <c r="N2247" s="44">
        <v>3.2522607574290632e-001</v>
      </c>
      <c r="O2247" s="44">
        <v>4.5846751690283208e-001</v>
      </c>
      <c r="P2247" s="44">
        <v>4.590155401838136e-001</v>
      </c>
      <c r="Q2247" s="44">
        <v>4.8681457886159992e-001</v>
      </c>
    </row>
    <row r="2248" spans="1:17" x14ac:dyDescent="0.25">
      <c r="A2248" t="s">
        <v>38</v>
      </c>
      <c r="B2248" t="s">
        <v>45</v>
      </c>
      <c r="C2248" t="s">
        <v>200</v>
      </c>
      <c r="D2248" t="s">
        <v>194</v>
      </c>
      <c r="E2248" t="s">
        <v>35</v>
      </c>
      <c r="F2248" t="s">
        <v>28</v>
      </c>
      <c r="G2248" t="s">
        <v>31</v>
      </c>
      <c r="H2248" s="44">
        <v>9.92e+002</v>
      </c>
      <c r="I2248" s="44">
        <v>9.7e+002</v>
      </c>
      <c r="J2248" s="44">
        <v>8.8e+002</v>
      </c>
      <c r="K2248" s="44">
        <v>8.24e+002</v>
      </c>
      <c r="L2248" s="44">
        <v>7.94e+002</v>
      </c>
      <c r="M2248" s="44">
        <v>7.01e+002</v>
      </c>
      <c r="N2248" s="44">
        <v>6.97e+002</v>
      </c>
      <c r="O2248" s="44">
        <v>6.91e+002</v>
      </c>
      <c r="P2248" s="44">
        <v>6.1e+002</v>
      </c>
      <c r="Q2248" s="44">
        <v>5.51e+002</v>
      </c>
    </row>
    <row r="2249" spans="1:17" x14ac:dyDescent="0.25">
      <c r="A2249" t="s">
        <v>38</v>
      </c>
      <c r="B2249" t="s">
        <v>45</v>
      </c>
      <c r="C2249" t="s">
        <v>201</v>
      </c>
      <c r="D2249" t="s">
        <v>195</v>
      </c>
      <c r="E2249" t="s">
        <v>33</v>
      </c>
      <c r="F2249" t="s">
        <v>28</v>
      </c>
      <c r="G2249" t="s">
        <v>29</v>
      </c>
      <c r="H2249" s="44">
        <v>1.6104392457919036e-001</v>
      </c>
      <c r="I2249" s="44">
        <v>2.5377210387887672e-001</v>
      </c>
      <c r="J2249" s="44">
        <v>3.0929243168858696e-001</v>
      </c>
      <c r="K2249" s="44">
        <v>3.4350386800649376e-001</v>
      </c>
      <c r="L2249" s="44">
        <v>3.697311654747436e-001</v>
      </c>
      <c r="M2249" s="44">
        <v>3.7540261374995376e-001</v>
      </c>
      <c r="N2249" s="44">
        <v>3.7642977604868624e-001</v>
      </c>
      <c r="O2249" s="44">
        <v>3.805226712206296e-001</v>
      </c>
      <c r="P2249" s="44">
        <v>3.8775061696692504e-001</v>
      </c>
      <c r="Q2249" s="44">
        <v>6.1239038153880552e-001</v>
      </c>
    </row>
    <row r="2250" spans="1:17" x14ac:dyDescent="0.25">
      <c r="A2250" t="s">
        <v>38</v>
      </c>
      <c r="B2250" t="s">
        <v>45</v>
      </c>
      <c r="C2250" t="s">
        <v>201</v>
      </c>
      <c r="D2250" t="s">
        <v>195</v>
      </c>
      <c r="E2250" t="s">
        <v>33</v>
      </c>
      <c r="F2250" t="s">
        <v>28</v>
      </c>
      <c r="G2250" t="s">
        <v>30</v>
      </c>
      <c r="H2250" s="44">
        <v>6.8549239904523392e+001</v>
      </c>
      <c r="I2250" s="44">
        <v>8.9624177447791216e+001</v>
      </c>
      <c r="J2250" s="44">
        <v>1.1634385664659798e+002</v>
      </c>
      <c r="K2250" s="44">
        <v>1.4409087010759398e+002</v>
      </c>
      <c r="L2250" s="44">
        <v>1.6555450807448122e+002</v>
      </c>
      <c r="M2250" s="44">
        <v>2.0024046539930344e+002</v>
      </c>
      <c r="N2250" s="44">
        <v>2.37222348938236e+002</v>
      </c>
      <c r="O2250" s="44">
        <v>2.6919176119897324e+002</v>
      </c>
      <c r="P2250" s="44">
        <v>3.0022064535526232e+002</v>
      </c>
      <c r="Q2250" s="44">
        <v>2.12225653426631e+002</v>
      </c>
    </row>
    <row r="2251" spans="1:17" x14ac:dyDescent="0.25">
      <c r="A2251" t="s">
        <v>38</v>
      </c>
      <c r="B2251" t="s">
        <v>45</v>
      </c>
      <c r="C2251" t="s">
        <v>201</v>
      </c>
      <c r="D2251" t="s">
        <v>195</v>
      </c>
      <c r="E2251" t="s">
        <v>33</v>
      </c>
      <c r="F2251" t="s">
        <v>28</v>
      </c>
      <c r="G2251" t="s">
        <v>31</v>
      </c>
      <c r="H2251" s="44">
        <v>1.76e+002</v>
      </c>
      <c r="I2251" s="44">
        <v>1.08e+002</v>
      </c>
      <c r="J2251" s="44">
        <v>8.e+001</v>
      </c>
      <c r="K2251" s="44">
        <v>6.2e+001</v>
      </c>
      <c r="L2251" s="44">
        <v>5.4e+001</v>
      </c>
      <c r="M2251" s="44">
        <v>4.7e+001</v>
      </c>
      <c r="N2251" s="44">
        <v>4.1e+001</v>
      </c>
      <c r="O2251" s="44">
        <v>3.6e+001</v>
      </c>
      <c r="P2251" s="44">
        <v>3.2e+001</v>
      </c>
      <c r="Q2251" s="44">
        <v>2.8e+001</v>
      </c>
    </row>
    <row r="2252" spans="1:17" x14ac:dyDescent="0.25">
      <c r="A2252" t="s">
        <v>38</v>
      </c>
      <c r="B2252" t="s">
        <v>45</v>
      </c>
      <c r="C2252" t="s">
        <v>202</v>
      </c>
      <c r="D2252" t="s">
        <v>195</v>
      </c>
      <c r="E2252" t="s">
        <v>34</v>
      </c>
      <c r="F2252" t="s">
        <v>28</v>
      </c>
      <c r="G2252" t="s">
        <v>29</v>
      </c>
      <c r="H2252" s="44">
        <v>2.493027135521206e-001</v>
      </c>
      <c r="I2252" s="44">
        <v>2.493027135521206e-001</v>
      </c>
      <c r="J2252" s="44">
        <v>2.5510691725534156e-001</v>
      </c>
      <c r="K2252" s="44">
        <v>5.44737840569762e-001</v>
      </c>
      <c r="L2252" s="44">
        <v>5.6010372648800304e-001</v>
      </c>
      <c r="M2252" s="44">
        <v>5.6010372648800304e-001</v>
      </c>
      <c r="N2252" s="44">
        <v>5.657534603654564e-001</v>
      </c>
      <c r="O2252" s="44">
        <v>6.1209440809576344e-001</v>
      </c>
      <c r="P2252" s="44">
        <v>6.1209440809576344e-001</v>
      </c>
      <c r="Q2252" s="44">
        <v>6.1209440809576344e-001</v>
      </c>
    </row>
    <row r="2253" spans="1:17" x14ac:dyDescent="0.25">
      <c r="A2253" t="s">
        <v>38</v>
      </c>
      <c r="B2253" t="s">
        <v>45</v>
      </c>
      <c r="C2253" t="s">
        <v>202</v>
      </c>
      <c r="D2253" t="s">
        <v>195</v>
      </c>
      <c r="E2253" t="s">
        <v>34</v>
      </c>
      <c r="F2253" t="s">
        <v>28</v>
      </c>
      <c r="G2253" t="s">
        <v>30</v>
      </c>
      <c r="H2253" s="44">
        <v>1.140571123193457e+002</v>
      </c>
      <c r="I2253" s="44">
        <v>2.2529299688647244e+002</v>
      </c>
      <c r="J2253" s="44">
        <v>3.34641602331214e+002</v>
      </c>
      <c r="K2253" s="44">
        <v>2.09960375017723e+002</v>
      </c>
      <c r="L2253" s="44">
        <v>2.5801823819800192e+002</v>
      </c>
      <c r="M2253" s="44">
        <v>3.10727126841746e+002</v>
      </c>
      <c r="N2253" s="44">
        <v>3.6071073944383008e+002</v>
      </c>
      <c r="O2253" s="44">
        <v>3.828332686653796e+002</v>
      </c>
      <c r="P2253" s="44">
        <v>4.3070395483968656e+002</v>
      </c>
      <c r="Q2253" s="44">
        <v>4.782564715271732e+002</v>
      </c>
    </row>
    <row r="2254" spans="1:17" x14ac:dyDescent="0.25">
      <c r="A2254" t="s">
        <v>38</v>
      </c>
      <c r="B2254" t="s">
        <v>45</v>
      </c>
      <c r="C2254" t="s">
        <v>202</v>
      </c>
      <c r="D2254" t="s">
        <v>195</v>
      </c>
      <c r="E2254" t="s">
        <v>34</v>
      </c>
      <c r="F2254" t="s">
        <v>28</v>
      </c>
      <c r="G2254" t="s">
        <v>31</v>
      </c>
      <c r="H2254" s="44">
        <v>2.01e+002</v>
      </c>
      <c r="I2254" s="44">
        <v>1.26e+002</v>
      </c>
      <c r="J2254" s="44">
        <v>9.e+001</v>
      </c>
      <c r="K2254" s="44">
        <v>7.4e+001</v>
      </c>
      <c r="L2254" s="44">
        <v>6.3e+001</v>
      </c>
      <c r="M2254" s="44">
        <v>5.3e+001</v>
      </c>
      <c r="N2254" s="44">
        <v>4.6e+001</v>
      </c>
      <c r="O2254" s="44">
        <v>4.1e+001</v>
      </c>
      <c r="P2254" s="44">
        <v>3.6e+001</v>
      </c>
      <c r="Q2254" s="44">
        <v>3.2e+001</v>
      </c>
    </row>
    <row r="2255" spans="1:17" x14ac:dyDescent="0.25">
      <c r="A2255" t="s">
        <v>38</v>
      </c>
      <c r="B2255" t="s">
        <v>45</v>
      </c>
      <c r="C2255" t="s">
        <v>203</v>
      </c>
      <c r="D2255" t="s">
        <v>195</v>
      </c>
      <c r="E2255" t="s">
        <v>35</v>
      </c>
      <c r="F2255" t="s">
        <v>28</v>
      </c>
      <c r="G2255" t="s">
        <v>29</v>
      </c>
      <c r="H2255" s="44">
        <v>1.167651293630147e-001</v>
      </c>
      <c r="I2255" s="44">
        <v>2.5154191582859808e-001</v>
      </c>
      <c r="J2255" s="44">
        <v>2.835278988605962e-001</v>
      </c>
      <c r="K2255" s="44">
        <v>3.055228569733012e-001</v>
      </c>
      <c r="L2255" s="44">
        <v>3.5515342098873176e-001</v>
      </c>
      <c r="M2255" s="44">
        <v>4.4060218704483216e-001</v>
      </c>
      <c r="N2255" s="44">
        <v>5.113809413724648e-001</v>
      </c>
      <c r="O2255" s="44">
        <v>5.379863046822892e-001</v>
      </c>
      <c r="P2255" s="44">
        <v>5.5076070546943424e-001</v>
      </c>
      <c r="Q2255" s="44">
        <v>5.741862608254872e-001</v>
      </c>
    </row>
    <row r="2256" spans="1:17" x14ac:dyDescent="0.25">
      <c r="A2256" t="s">
        <v>38</v>
      </c>
      <c r="B2256" t="s">
        <v>45</v>
      </c>
      <c r="C2256" t="s">
        <v>203</v>
      </c>
      <c r="D2256" t="s">
        <v>195</v>
      </c>
      <c r="E2256" t="s">
        <v>35</v>
      </c>
      <c r="F2256" t="s">
        <v>28</v>
      </c>
      <c r="G2256" t="s">
        <v>30</v>
      </c>
      <c r="H2256" s="44">
        <v>0.e+000</v>
      </c>
      <c r="I2256" s="44">
        <v>0.e+000</v>
      </c>
      <c r="J2256" s="44">
        <v>2.291318099235112e-002</v>
      </c>
      <c r="K2256" s="44">
        <v>6.932900401524924e-002</v>
      </c>
      <c r="L2256" s="44">
        <v>7.7822411842773264e-002</v>
      </c>
      <c r="M2256" s="44">
        <v>1.0075828327698764e-001</v>
      </c>
      <c r="N2256" s="44">
        <v>9.3747278197870096e-002</v>
      </c>
      <c r="O2256" s="44">
        <v>1.9239424588082604e-001</v>
      </c>
      <c r="P2256" s="44">
        <v>2.787505933156246e-001</v>
      </c>
      <c r="Q2256" s="44">
        <v>3.8905149863700176e-001</v>
      </c>
    </row>
    <row r="2257" spans="1:17" x14ac:dyDescent="0.25">
      <c r="A2257" t="s">
        <v>38</v>
      </c>
      <c r="B2257" t="s">
        <v>45</v>
      </c>
      <c r="C2257" t="s">
        <v>203</v>
      </c>
      <c r="D2257" t="s">
        <v>195</v>
      </c>
      <c r="E2257" t="s">
        <v>35</v>
      </c>
      <c r="F2257" t="s">
        <v>28</v>
      </c>
      <c r="G2257" t="s">
        <v>31</v>
      </c>
      <c r="H2257" s="44">
        <v>9.94e+002</v>
      </c>
      <c r="I2257" s="44">
        <v>9.66e+002</v>
      </c>
      <c r="J2257" s="44">
        <v>9.19e+002</v>
      </c>
      <c r="K2257" s="44">
        <v>8.73e+002</v>
      </c>
      <c r="L2257" s="44">
        <v>8.2e+002</v>
      </c>
      <c r="M2257" s="44">
        <v>7.42e+002</v>
      </c>
      <c r="N2257" s="44">
        <v>6.6e+002</v>
      </c>
      <c r="O2257" s="44">
        <v>5.65e+002</v>
      </c>
      <c r="P2257" s="44">
        <v>5.2e+002</v>
      </c>
      <c r="Q2257" s="44">
        <v>4.92e+002</v>
      </c>
    </row>
    <row r="2258" spans="1:17" x14ac:dyDescent="0.25">
      <c r="A2258" t="s">
        <v>38</v>
      </c>
      <c r="B2258" t="s">
        <v>45</v>
      </c>
      <c r="C2258" t="s">
        <v>204</v>
      </c>
      <c r="D2258" t="s">
        <v>196</v>
      </c>
      <c r="E2258" t="s">
        <v>33</v>
      </c>
      <c r="F2258" t="s">
        <v>28</v>
      </c>
      <c r="G2258" t="s">
        <v>29</v>
      </c>
      <c r="H2258" s="44">
        <v>3.4632128039732288e-001</v>
      </c>
      <c r="I2258" s="44">
        <v>3.7509085127646032e-001</v>
      </c>
      <c r="J2258" s="44">
        <v>4.5080024832682224e-001</v>
      </c>
      <c r="K2258" s="44">
        <v>4.6171375791163192e-001</v>
      </c>
      <c r="L2258" s="44">
        <v>4.7271054783319696e-001</v>
      </c>
      <c r="M2258" s="44">
        <v>4.7366070076617912e-001</v>
      </c>
      <c r="N2258" s="44">
        <v>5.3286166378970944e-001</v>
      </c>
      <c r="O2258" s="44">
        <v>5.4045531631386088e-001</v>
      </c>
      <c r="P2258" s="44">
        <v>6.7480542684958056e-001</v>
      </c>
      <c r="Q2258" s="44">
        <v>7.1644180975742696e-001</v>
      </c>
    </row>
    <row r="2259" spans="1:17" x14ac:dyDescent="0.25">
      <c r="A2259" t="s">
        <v>38</v>
      </c>
      <c r="B2259" t="s">
        <v>45</v>
      </c>
      <c r="C2259" t="s">
        <v>204</v>
      </c>
      <c r="D2259" t="s">
        <v>196</v>
      </c>
      <c r="E2259" t="s">
        <v>33</v>
      </c>
      <c r="F2259" t="s">
        <v>28</v>
      </c>
      <c r="G2259" t="s">
        <v>30</v>
      </c>
      <c r="H2259" s="44">
        <v>2.2097983866560276e+001</v>
      </c>
      <c r="I2259" s="44">
        <v>4.9568858679746088e+001</v>
      </c>
      <c r="J2259" s="44">
        <v>6.6254215405543848e+001</v>
      </c>
      <c r="K2259" s="44">
        <v>8.9935088546363856e+001</v>
      </c>
      <c r="L2259" s="44">
        <v>1.1327647447447452e+002</v>
      </c>
      <c r="M2259" s="44">
        <v>1.3767485774339464e+002</v>
      </c>
      <c r="N2259" s="44">
        <v>1.4575627286612442e+002</v>
      </c>
      <c r="O2259" s="44">
        <v>1.6537276827927238e+002</v>
      </c>
      <c r="P2259" s="44">
        <v>1.5055751365966944e+002</v>
      </c>
      <c r="Q2259" s="44">
        <v>1.5914692805173804e+002</v>
      </c>
    </row>
    <row r="2260" spans="1:17" x14ac:dyDescent="0.25">
      <c r="A2260" t="s">
        <v>38</v>
      </c>
      <c r="B2260" t="s">
        <v>45</v>
      </c>
      <c r="C2260" t="s">
        <v>204</v>
      </c>
      <c r="D2260" t="s">
        <v>196</v>
      </c>
      <c r="E2260" t="s">
        <v>33</v>
      </c>
      <c r="F2260" t="s">
        <v>28</v>
      </c>
      <c r="G2260" t="s">
        <v>31</v>
      </c>
      <c r="H2260" s="44">
        <v>1.93e+002</v>
      </c>
      <c r="I2260" s="44">
        <v>1.3e+002</v>
      </c>
      <c r="J2260" s="44">
        <v>9.3e+001</v>
      </c>
      <c r="K2260" s="44">
        <v>7.7e+001</v>
      </c>
      <c r="L2260" s="44">
        <v>6.e+001</v>
      </c>
      <c r="M2260" s="44">
        <v>5.1e+001</v>
      </c>
      <c r="N2260" s="44">
        <v>4.5e+001</v>
      </c>
      <c r="O2260" s="44">
        <v>4.1e+001</v>
      </c>
      <c r="P2260" s="44">
        <v>3.6e+001</v>
      </c>
      <c r="Q2260" s="44">
        <v>3.3e+001</v>
      </c>
    </row>
    <row r="2261" spans="1:17" x14ac:dyDescent="0.25">
      <c r="A2261" t="s">
        <v>38</v>
      </c>
      <c r="B2261" t="s">
        <v>45</v>
      </c>
      <c r="C2261" t="s">
        <v>205</v>
      </c>
      <c r="D2261" t="s">
        <v>196</v>
      </c>
      <c r="E2261" t="s">
        <v>34</v>
      </c>
      <c r="F2261" t="s">
        <v>28</v>
      </c>
      <c r="G2261" t="s">
        <v>29</v>
      </c>
      <c r="H2261" s="44">
        <v>3.2063398504222392e-002</v>
      </c>
      <c r="I2261" s="44">
        <v>3.115241532439118e-001</v>
      </c>
      <c r="J2261" s="44">
        <v>3.115241532439118e-001</v>
      </c>
      <c r="K2261" s="44">
        <v>6.818425190289636e-001</v>
      </c>
      <c r="L2261" s="44">
        <v>6.818425190289636e-001</v>
      </c>
      <c r="M2261" s="44">
        <v>6.818425190289636e-001</v>
      </c>
      <c r="N2261" s="44">
        <v>6.818425190289636e-001</v>
      </c>
      <c r="O2261" s="44">
        <v>6.818425190289636e-001</v>
      </c>
      <c r="P2261" s="44">
        <v>7.3121830113363712e-001</v>
      </c>
      <c r="Q2261" s="44">
        <v>7.3121830113363712e-001</v>
      </c>
    </row>
    <row r="2262" spans="1:17" x14ac:dyDescent="0.25">
      <c r="A2262" t="s">
        <v>38</v>
      </c>
      <c r="B2262" t="s">
        <v>45</v>
      </c>
      <c r="C2262" t="s">
        <v>205</v>
      </c>
      <c r="D2262" t="s">
        <v>196</v>
      </c>
      <c r="E2262" t="s">
        <v>34</v>
      </c>
      <c r="F2262" t="s">
        <v>28</v>
      </c>
      <c r="G2262" t="s">
        <v>30</v>
      </c>
      <c r="H2262" s="44">
        <v>9.2976905678537056e+002</v>
      </c>
      <c r="I2262" s="44">
        <v>1.9670200003962436e+002</v>
      </c>
      <c r="J2262" s="44">
        <v>3.100343840393074e+002</v>
      </c>
      <c r="K2262" s="44">
        <v>1.9086513795101112e+002</v>
      </c>
      <c r="L2262" s="44">
        <v>2.41940302695657e+002</v>
      </c>
      <c r="M2262" s="44">
        <v>2.9383886027481568e+002</v>
      </c>
      <c r="N2262" s="44">
        <v>3.4397008572152724e+002</v>
      </c>
      <c r="O2262" s="44">
        <v>3.9473676159096248e+002</v>
      </c>
      <c r="P2262" s="44">
        <v>4.15264931546162e+002</v>
      </c>
      <c r="Q2262" s="44">
        <v>4.6307822602427536e+002</v>
      </c>
    </row>
    <row r="2263" spans="1:17" x14ac:dyDescent="0.25">
      <c r="A2263" t="s">
        <v>38</v>
      </c>
      <c r="B2263" t="s">
        <v>45</v>
      </c>
      <c r="C2263" t="s">
        <v>205</v>
      </c>
      <c r="D2263" t="s">
        <v>196</v>
      </c>
      <c r="E2263" t="s">
        <v>34</v>
      </c>
      <c r="F2263" t="s">
        <v>28</v>
      </c>
      <c r="G2263" t="s">
        <v>31</v>
      </c>
      <c r="H2263" s="44">
        <v>1.57e+002</v>
      </c>
      <c r="I2263" s="44">
        <v>1.04e+002</v>
      </c>
      <c r="J2263" s="44">
        <v>8.3e+001</v>
      </c>
      <c r="K2263" s="44">
        <v>6.9e+001</v>
      </c>
      <c r="L2263" s="44">
        <v>6.e+001</v>
      </c>
      <c r="M2263" s="44">
        <v>5.3e+001</v>
      </c>
      <c r="N2263" s="44">
        <v>4.7e+001</v>
      </c>
      <c r="O2263" s="44">
        <v>4.1e+001</v>
      </c>
      <c r="P2263" s="44">
        <v>3.7e+001</v>
      </c>
      <c r="Q2263" s="44">
        <v>3.3e+001</v>
      </c>
    </row>
    <row r="2264" spans="1:17" x14ac:dyDescent="0.25">
      <c r="A2264" t="s">
        <v>38</v>
      </c>
      <c r="B2264" t="s">
        <v>45</v>
      </c>
      <c r="C2264" t="s">
        <v>206</v>
      </c>
      <c r="D2264" t="s">
        <v>196</v>
      </c>
      <c r="E2264" t="s">
        <v>35</v>
      </c>
      <c r="F2264" t="s">
        <v>28</v>
      </c>
      <c r="G2264" t="s">
        <v>29</v>
      </c>
      <c r="H2264" s="44">
        <v>9.9525788728316176e-002</v>
      </c>
      <c r="I2264" s="44">
        <v>2.2384477775747596e-001</v>
      </c>
      <c r="J2264" s="44">
        <v>2.9489178792582344e-001</v>
      </c>
      <c r="K2264" s="44">
        <v>3.7893104572326632e-001</v>
      </c>
      <c r="L2264" s="44">
        <v>4.2400539770433664e-001</v>
      </c>
      <c r="M2264" s="44">
        <v>4.2773498558608976e-001</v>
      </c>
      <c r="N2264" s="44">
        <v>4.502891583963988e-001</v>
      </c>
      <c r="O2264" s="44">
        <v>4.5237187584794408e-001</v>
      </c>
      <c r="P2264" s="44">
        <v>5.670994987759256e-001</v>
      </c>
      <c r="Q2264" s="44">
        <v>5.670994987759256e-001</v>
      </c>
    </row>
    <row r="2265" spans="1:17" x14ac:dyDescent="0.25">
      <c r="A2265" t="s">
        <v>38</v>
      </c>
      <c r="B2265" t="s">
        <v>45</v>
      </c>
      <c r="C2265" t="s">
        <v>206</v>
      </c>
      <c r="D2265" t="s">
        <v>196</v>
      </c>
      <c r="E2265" t="s">
        <v>35</v>
      </c>
      <c r="F2265" t="s">
        <v>28</v>
      </c>
      <c r="G2265" t="s">
        <v>30</v>
      </c>
      <c r="H2265" s="44">
        <v>0.e+000</v>
      </c>
      <c r="I2265" s="44">
        <v>0.e+000</v>
      </c>
      <c r="J2265" s="44">
        <v>6.0315565207546392e-002</v>
      </c>
      <c r="K2265" s="44">
        <v>7.2549994913802976e-002</v>
      </c>
      <c r="L2265" s="44">
        <v>1.6841769954580756e-001</v>
      </c>
      <c r="M2265" s="44">
        <v>2.845254255208182e-001</v>
      </c>
      <c r="N2265" s="44">
        <v>4.4275042245698432e-001</v>
      </c>
      <c r="O2265" s="44">
        <v>6.1930430173538768e-001</v>
      </c>
      <c r="P2265" s="44">
        <v>5.85068736412476e-001</v>
      </c>
      <c r="Q2265" s="44">
        <v>5.8783681805482864e-001</v>
      </c>
    </row>
    <row r="2266" spans="1:17" x14ac:dyDescent="0.25">
      <c r="A2266" t="s">
        <v>38</v>
      </c>
      <c r="B2266" t="s">
        <v>45</v>
      </c>
      <c r="C2266" t="s">
        <v>206</v>
      </c>
      <c r="D2266" t="s">
        <v>196</v>
      </c>
      <c r="E2266" t="s">
        <v>35</v>
      </c>
      <c r="F2266" t="s">
        <v>28</v>
      </c>
      <c r="G2266" t="s">
        <v>31</v>
      </c>
      <c r="H2266" s="44">
        <v>9.33e+002</v>
      </c>
      <c r="I2266" s="44">
        <v>9.32e+002</v>
      </c>
      <c r="J2266" s="44">
        <v>8.27e+002</v>
      </c>
      <c r="K2266" s="44">
        <v>7.94e+002</v>
      </c>
      <c r="L2266" s="44">
        <v>7.21e+002</v>
      </c>
      <c r="M2266" s="44">
        <v>6.42e+002</v>
      </c>
      <c r="N2266" s="44">
        <v>5.8e+002</v>
      </c>
      <c r="O2266" s="44">
        <v>5.5e+002</v>
      </c>
      <c r="P2266" s="44">
        <v>4.94e+002</v>
      </c>
      <c r="Q2266" s="44">
        <v>4.92e+002</v>
      </c>
    </row>
    <row r="2267" spans="1:17" x14ac:dyDescent="0.25">
      <c r="A2267" t="s">
        <v>38</v>
      </c>
      <c r="B2267" t="s">
        <v>45</v>
      </c>
      <c r="C2267" t="s">
        <v>207</v>
      </c>
      <c r="D2267" t="s">
        <v>197</v>
      </c>
      <c r="E2267" t="s">
        <v>33</v>
      </c>
      <c r="F2267" t="s">
        <v>28</v>
      </c>
      <c r="G2267" t="s">
        <v>29</v>
      </c>
      <c r="H2267" s="44">
        <v>3.6968155944034576e-001</v>
      </c>
      <c r="I2267" s="44">
        <v>4.4378641384319136e-001</v>
      </c>
      <c r="J2267" s="44">
        <v>4.4378641384319136e-001</v>
      </c>
      <c r="K2267" s="44">
        <v>5.2528647133394544e-001</v>
      </c>
      <c r="L2267" s="44">
        <v>5.2528647133394544e-001</v>
      </c>
      <c r="M2267" s="44">
        <v>6.067108447938844e-001</v>
      </c>
      <c r="N2267" s="44">
        <v>7.1861259527818984e-001</v>
      </c>
      <c r="O2267" s="44">
        <v>7.1861259527818984e-001</v>
      </c>
      <c r="P2267" s="44">
        <v>7.4772183789936064e-001</v>
      </c>
      <c r="Q2267" s="44">
        <v>7.5329334693705296e-001</v>
      </c>
    </row>
    <row r="2268" spans="1:17" x14ac:dyDescent="0.25">
      <c r="A2268" t="s">
        <v>38</v>
      </c>
      <c r="B2268" t="s">
        <v>45</v>
      </c>
      <c r="C2268" t="s">
        <v>207</v>
      </c>
      <c r="D2268" t="s">
        <v>197</v>
      </c>
      <c r="E2268" t="s">
        <v>33</v>
      </c>
      <c r="F2268" t="s">
        <v>28</v>
      </c>
      <c r="G2268" t="s">
        <v>30</v>
      </c>
      <c r="H2268" s="44">
        <v>5.1689774642120352e+001</v>
      </c>
      <c r="I2268" s="44">
        <v>8.9182492596200192e+001</v>
      </c>
      <c r="J2268" s="44">
        <v>1.3756202629619788e+002</v>
      </c>
      <c r="K2268" s="44">
        <v>1.6403347399745644e+002</v>
      </c>
      <c r="L2268" s="44">
        <v>2.0423568675586788e+002</v>
      </c>
      <c r="M2268" s="44">
        <v>2.1598222146522376e+002</v>
      </c>
      <c r="N2268" s="44">
        <v>2.215766919501352e+002</v>
      </c>
      <c r="O2268" s="44">
        <v>2.491668749430362e+002</v>
      </c>
      <c r="P2268" s="44">
        <v>2.696809892259628e+002</v>
      </c>
      <c r="Q2268" s="44">
        <v>2.9885854475687028e+002</v>
      </c>
    </row>
    <row r="2269" spans="1:17" x14ac:dyDescent="0.25">
      <c r="A2269" t="s">
        <v>38</v>
      </c>
      <c r="B2269" t="s">
        <v>45</v>
      </c>
      <c r="C2269" t="s">
        <v>207</v>
      </c>
      <c r="D2269" t="s">
        <v>197</v>
      </c>
      <c r="E2269" t="s">
        <v>33</v>
      </c>
      <c r="F2269" t="s">
        <v>28</v>
      </c>
      <c r="G2269" t="s">
        <v>31</v>
      </c>
      <c r="H2269" s="44">
        <v>1.58e+002</v>
      </c>
      <c r="I2269" s="44">
        <v>9.3e+001</v>
      </c>
      <c r="J2269" s="44">
        <v>6.9e+001</v>
      </c>
      <c r="K2269" s="44">
        <v>5.5e+001</v>
      </c>
      <c r="L2269" s="44">
        <v>4.6e+001</v>
      </c>
      <c r="M2269" s="44">
        <v>3.9e+001</v>
      </c>
      <c r="N2269" s="44">
        <v>3.4e+001</v>
      </c>
      <c r="O2269" s="44">
        <v>3.1e+001</v>
      </c>
      <c r="P2269" s="44">
        <v>2.8e+001</v>
      </c>
      <c r="Q2269" s="44">
        <v>2.5e+001</v>
      </c>
    </row>
    <row r="2270" spans="1:17" x14ac:dyDescent="0.25">
      <c r="A2270" t="s">
        <v>38</v>
      </c>
      <c r="B2270" t="s">
        <v>45</v>
      </c>
      <c r="C2270" t="s">
        <v>208</v>
      </c>
      <c r="D2270" t="s">
        <v>197</v>
      </c>
      <c r="E2270" t="s">
        <v>34</v>
      </c>
      <c r="F2270" t="s">
        <v>28</v>
      </c>
      <c r="G2270" t="s">
        <v>29</v>
      </c>
      <c r="H2270" s="44">
        <v>1.0192152602358086e-001</v>
      </c>
      <c r="I2270" s="44">
        <v>1.1941054539880158e-001</v>
      </c>
      <c r="J2270" s="44">
        <v>1.1941054539880158e-001</v>
      </c>
      <c r="K2270" s="44">
        <v>2.5777641515092944e-001</v>
      </c>
      <c r="L2270" s="44">
        <v>3.021921259422676e-001</v>
      </c>
      <c r="M2270" s="44">
        <v>3.021921259422676e-001</v>
      </c>
      <c r="N2270" s="44">
        <v>3.1901464305471308e-001</v>
      </c>
      <c r="O2270" s="44">
        <v>3.2042762785179656e-001</v>
      </c>
      <c r="P2270" s="44">
        <v>3.2042762785179656e-001</v>
      </c>
      <c r="Q2270" s="44">
        <v>7.3058645534101584e-001</v>
      </c>
    </row>
    <row r="2271" spans="1:17" x14ac:dyDescent="0.25">
      <c r="A2271" t="s">
        <v>38</v>
      </c>
      <c r="B2271" t="s">
        <v>45</v>
      </c>
      <c r="C2271" t="s">
        <v>208</v>
      </c>
      <c r="D2271" t="s">
        <v>197</v>
      </c>
      <c r="E2271" t="s">
        <v>34</v>
      </c>
      <c r="F2271" t="s">
        <v>28</v>
      </c>
      <c r="G2271" t="s">
        <v>30</v>
      </c>
      <c r="H2271" s="44">
        <v>9.5071295448600608e+002</v>
      </c>
      <c r="I2271" s="44">
        <v>1.5988237329761104e+003</v>
      </c>
      <c r="J2271" s="44">
        <v>2.3384947253851312e+003</v>
      </c>
      <c r="K2271" s="44">
        <v>1.43539263367463e+003</v>
      </c>
      <c r="L2271" s="44">
        <v>1.5529071790913104e+003</v>
      </c>
      <c r="M2271" s="44">
        <v>1.8710650308778124e+003</v>
      </c>
      <c r="N2271" s="44">
        <v>2.0778778831689788e+003</v>
      </c>
      <c r="O2271" s="44">
        <v>2.3707430214660124e+003</v>
      </c>
      <c r="P2271" s="44">
        <v>2.6760338422497712e+003</v>
      </c>
      <c r="Q2271" s="44">
        <v>1.3061278520275512e+003</v>
      </c>
    </row>
    <row r="2272" spans="1:17" x14ac:dyDescent="0.25">
      <c r="A2272" t="s">
        <v>38</v>
      </c>
      <c r="B2272" t="s">
        <v>45</v>
      </c>
      <c r="C2272" t="s">
        <v>208</v>
      </c>
      <c r="D2272" t="s">
        <v>197</v>
      </c>
      <c r="E2272" t="s">
        <v>34</v>
      </c>
      <c r="F2272" t="s">
        <v>28</v>
      </c>
      <c r="G2272" t="s">
        <v>31</v>
      </c>
      <c r="H2272" s="44">
        <v>1.61e+002</v>
      </c>
      <c r="I2272" s="44">
        <v>1.04e+002</v>
      </c>
      <c r="J2272" s="44">
        <v>8.1e+001</v>
      </c>
      <c r="K2272" s="44">
        <v>7.e+001</v>
      </c>
      <c r="L2272" s="44">
        <v>5.9e+001</v>
      </c>
      <c r="M2272" s="44">
        <v>5.e+001</v>
      </c>
      <c r="N2272" s="44">
        <v>4.3e+001</v>
      </c>
      <c r="O2272" s="44">
        <v>4.e+001</v>
      </c>
      <c r="P2272" s="44">
        <v>3.6e+001</v>
      </c>
      <c r="Q2272" s="44">
        <v>3.2e+001</v>
      </c>
    </row>
    <row r="2273" spans="1:17" x14ac:dyDescent="0.25">
      <c r="A2273" t="s">
        <v>38</v>
      </c>
      <c r="B2273" t="s">
        <v>45</v>
      </c>
      <c r="C2273" t="s">
        <v>209</v>
      </c>
      <c r="D2273" t="s">
        <v>197</v>
      </c>
      <c r="E2273" t="s">
        <v>35</v>
      </c>
      <c r="F2273" t="s">
        <v>28</v>
      </c>
      <c r="G2273" t="s">
        <v>29</v>
      </c>
      <c r="H2273" s="44">
        <v>1.6518527799452438e-001</v>
      </c>
      <c r="I2273" s="44">
        <v>2.3043419470967464e-001</v>
      </c>
      <c r="J2273" s="44">
        <v>3.6358570903417592e-001</v>
      </c>
      <c r="K2273" s="44">
        <v>4.4057739630382672e-001</v>
      </c>
      <c r="L2273" s="44">
        <v>5.4117164715120592e-001</v>
      </c>
      <c r="M2273" s="44">
        <v>5.5971660714234016e-001</v>
      </c>
      <c r="N2273" s="44">
        <v>6.043141594292612e-001</v>
      </c>
      <c r="O2273" s="44">
        <v>6.5759577131245872e-001</v>
      </c>
      <c r="P2273" s="44">
        <v>6.7345459011329688e-001</v>
      </c>
      <c r="Q2273" s="44">
        <v>6.799346576307128e-001</v>
      </c>
    </row>
    <row r="2274" spans="1:17" x14ac:dyDescent="0.25">
      <c r="A2274" t="s">
        <v>38</v>
      </c>
      <c r="B2274" t="s">
        <v>45</v>
      </c>
      <c r="C2274" t="s">
        <v>209</v>
      </c>
      <c r="D2274" t="s">
        <v>197</v>
      </c>
      <c r="E2274" t="s">
        <v>35</v>
      </c>
      <c r="F2274" t="s">
        <v>28</v>
      </c>
      <c r="G2274" t="s">
        <v>30</v>
      </c>
      <c r="H2274" s="44">
        <v>0.e+000</v>
      </c>
      <c r="I2274" s="44">
        <v>1.0919342219542482e-002</v>
      </c>
      <c r="J2274" s="44">
        <v>2.8845404757450328e-002</v>
      </c>
      <c r="K2274" s="44">
        <v>1.202066139166402e-001</v>
      </c>
      <c r="L2274" s="44">
        <v>1.1512057621988844e-001</v>
      </c>
      <c r="M2274" s="44">
        <v>1.4523917790134268e-001</v>
      </c>
      <c r="N2274" s="44">
        <v>3.4722240754216824e-001</v>
      </c>
      <c r="O2274" s="44">
        <v>4.1291664190702384e-001</v>
      </c>
      <c r="P2274" s="44">
        <v>4.9957464549441968e-001</v>
      </c>
      <c r="Q2274" s="44">
        <v>6.676547189174808e-001</v>
      </c>
    </row>
    <row r="2275" spans="1:17" x14ac:dyDescent="0.25">
      <c r="A2275" t="s">
        <v>38</v>
      </c>
      <c r="B2275" t="s">
        <v>45</v>
      </c>
      <c r="C2275" t="s">
        <v>209</v>
      </c>
      <c r="D2275" t="s">
        <v>197</v>
      </c>
      <c r="E2275" t="s">
        <v>35</v>
      </c>
      <c r="F2275" t="s">
        <v>28</v>
      </c>
      <c r="G2275" t="s">
        <v>31</v>
      </c>
      <c r="H2275" s="44">
        <v>9.83e+002</v>
      </c>
      <c r="I2275" s="44">
        <v>9.25e+002</v>
      </c>
      <c r="J2275" s="44">
        <v>8.15e+002</v>
      </c>
      <c r="K2275" s="44">
        <v>7.37e+002</v>
      </c>
      <c r="L2275" s="44">
        <v>7.01e+002</v>
      </c>
      <c r="M2275" s="44">
        <v>6.57e+002</v>
      </c>
      <c r="N2275" s="44">
        <v>6.22e+002</v>
      </c>
      <c r="O2275" s="44">
        <v>5.48e+002</v>
      </c>
      <c r="P2275" s="44">
        <v>5.02e+002</v>
      </c>
      <c r="Q2275" s="44">
        <v>4.27e+002</v>
      </c>
    </row>
    <row r="2276" spans="1:17" x14ac:dyDescent="0.25">
      <c r="A2276" t="s">
        <v>38</v>
      </c>
      <c r="B2276" t="s">
        <v>45</v>
      </c>
      <c r="C2276" t="s">
        <v>227</v>
      </c>
      <c r="D2276" t="s">
        <v>220</v>
      </c>
      <c r="E2276" t="s">
        <v>33</v>
      </c>
      <c r="F2276" t="s">
        <v>28</v>
      </c>
      <c r="G2276" t="s">
        <v>29</v>
      </c>
      <c r="H2276" s="44">
        <v>1.200629400902053e-001</v>
      </c>
      <c r="I2276" s="44">
        <v>3.16379074158226e-001</v>
      </c>
      <c r="J2276" s="44">
        <v>6.5430544484754576e-001</v>
      </c>
      <c r="K2276" s="44">
        <v>6.5496431270398224e-001</v>
      </c>
      <c r="L2276" s="44">
        <v>6.7399532998436416e-001</v>
      </c>
      <c r="M2276" s="44">
        <v>6.7399532998436416e-001</v>
      </c>
      <c r="N2276" s="44">
        <v>6.7399532998436416e-001</v>
      </c>
      <c r="O2276" s="44">
        <v>6.971715862409188e-001</v>
      </c>
      <c r="P2276" s="44">
        <v>7.79943930014328e-001</v>
      </c>
      <c r="Q2276" s="44">
        <v>7.79943930014328e-001</v>
      </c>
    </row>
    <row r="2277" spans="1:17" x14ac:dyDescent="0.25">
      <c r="A2277" t="s">
        <v>38</v>
      </c>
      <c r="B2277" t="s">
        <v>45</v>
      </c>
      <c r="C2277" t="s">
        <v>227</v>
      </c>
      <c r="D2277" t="s">
        <v>220</v>
      </c>
      <c r="E2277" t="s">
        <v>33</v>
      </c>
      <c r="F2277" t="s">
        <v>28</v>
      </c>
      <c r="G2277" t="s">
        <v>30</v>
      </c>
      <c r="H2277" s="44">
        <v>6.0434230482861328e+001</v>
      </c>
      <c r="I2277" s="44">
        <v>5.6050116684282688e+001</v>
      </c>
      <c r="J2277" s="44">
        <v>4.3832796955804512e+001</v>
      </c>
      <c r="K2277" s="44">
        <v>6.0667415239029224e+001</v>
      </c>
      <c r="L2277" s="44">
        <v>7.6226579194278112e+001</v>
      </c>
      <c r="M2277" s="44">
        <v>9.379798864267152e+001</v>
      </c>
      <c r="N2277" s="44">
        <v>1.1524934543078762e+002</v>
      </c>
      <c r="O2277" s="44">
        <v>1.2581625381703858e+002</v>
      </c>
      <c r="P2277" s="44">
        <v>1.2815415653163196e+002</v>
      </c>
      <c r="Q2277" s="44">
        <v>1.4365967190080188e+002</v>
      </c>
    </row>
    <row r="2278" spans="1:17" x14ac:dyDescent="0.25">
      <c r="A2278" t="s">
        <v>38</v>
      </c>
      <c r="B2278" t="s">
        <v>45</v>
      </c>
      <c r="C2278" t="s">
        <v>227</v>
      </c>
      <c r="D2278" t="s">
        <v>220</v>
      </c>
      <c r="E2278" t="s">
        <v>33</v>
      </c>
      <c r="F2278" t="s">
        <v>28</v>
      </c>
      <c r="G2278" t="s">
        <v>31</v>
      </c>
      <c r="H2278" s="44">
        <v>1.55e+002</v>
      </c>
      <c r="I2278" s="44">
        <v>9.8e+001</v>
      </c>
      <c r="J2278" s="44">
        <v>7.4e+001</v>
      </c>
      <c r="K2278" s="44">
        <v>5.7e+001</v>
      </c>
      <c r="L2278" s="44">
        <v>4.6e+001</v>
      </c>
      <c r="M2278" s="44">
        <v>3.9e+001</v>
      </c>
      <c r="N2278" s="44">
        <v>3.4e+001</v>
      </c>
      <c r="O2278" s="44">
        <v>3.1e+001</v>
      </c>
      <c r="P2278" s="44">
        <v>2.8e+001</v>
      </c>
      <c r="Q2278" s="44">
        <v>2.5e+001</v>
      </c>
    </row>
    <row r="2279" spans="1:17" x14ac:dyDescent="0.25">
      <c r="A2279" t="s">
        <v>38</v>
      </c>
      <c r="B2279" t="s">
        <v>45</v>
      </c>
      <c r="C2279" t="s">
        <v>228</v>
      </c>
      <c r="D2279" t="s">
        <v>220</v>
      </c>
      <c r="E2279" t="s">
        <v>34</v>
      </c>
      <c r="F2279" t="s">
        <v>28</v>
      </c>
      <c r="G2279" t="s">
        <v>29</v>
      </c>
      <c r="H2279" s="44">
        <v>2.427965481936522e-002</v>
      </c>
      <c r="I2279" s="44">
        <v>2.427965481936522e-002</v>
      </c>
      <c r="J2279" s="44">
        <v>5.8120408186226512e-001</v>
      </c>
      <c r="K2279" s="44">
        <v>5.845681304215752e-001</v>
      </c>
      <c r="L2279" s="44">
        <v>5.845681304215752e-001</v>
      </c>
      <c r="M2279" s="44">
        <v>5.845681304215752e-001</v>
      </c>
      <c r="N2279" s="44">
        <v>5.95807877949168e-001</v>
      </c>
      <c r="O2279" s="44">
        <v>6.160596752961828e-001</v>
      </c>
      <c r="P2279" s="44">
        <v>6.160596752961828e-001</v>
      </c>
      <c r="Q2279" s="44">
        <v>6.160596752961828e-001</v>
      </c>
    </row>
    <row r="2280" spans="1:17" x14ac:dyDescent="0.25">
      <c r="A2280" t="s">
        <v>38</v>
      </c>
      <c r="B2280" t="s">
        <v>45</v>
      </c>
      <c r="C2280" t="s">
        <v>228</v>
      </c>
      <c r="D2280" t="s">
        <v>220</v>
      </c>
      <c r="E2280" t="s">
        <v>34</v>
      </c>
      <c r="F2280" t="s">
        <v>28</v>
      </c>
      <c r="G2280" t="s">
        <v>30</v>
      </c>
      <c r="H2280" s="44">
        <v>2.9842898517145504e+003</v>
      </c>
      <c r="I2280" s="44">
        <v>5.9357845227062096e+003</v>
      </c>
      <c r="J2280" s="44">
        <v>3.6628363951372496e+002</v>
      </c>
      <c r="K2280" s="44">
        <v>4.9490808745693584e+002</v>
      </c>
      <c r="L2280" s="44">
        <v>6.2860208922763056e+002</v>
      </c>
      <c r="M2280" s="44">
        <v>7.5581201762996352e+002</v>
      </c>
      <c r="N2280" s="44">
        <v>8.6913041959362496e+002</v>
      </c>
      <c r="O2280" s="44">
        <v>9.6506488330046016e+002</v>
      </c>
      <c r="P2280" s="44">
        <v>1.0908802825261156e+003</v>
      </c>
      <c r="Q2280" s="44">
        <v>1.2135340830228652e+003</v>
      </c>
    </row>
    <row r="2281" spans="1:17" x14ac:dyDescent="0.25">
      <c r="A2281" t="s">
        <v>38</v>
      </c>
      <c r="B2281" t="s">
        <v>45</v>
      </c>
      <c r="C2281" t="s">
        <v>228</v>
      </c>
      <c r="D2281" t="s">
        <v>220</v>
      </c>
      <c r="E2281" t="s">
        <v>34</v>
      </c>
      <c r="F2281" t="s">
        <v>28</v>
      </c>
      <c r="G2281" t="s">
        <v>31</v>
      </c>
      <c r="H2281" s="44">
        <v>1.73e+002</v>
      </c>
      <c r="I2281" s="44">
        <v>1.1e+002</v>
      </c>
      <c r="J2281" s="44">
        <v>8.5e+001</v>
      </c>
      <c r="K2281" s="44">
        <v>6.6e+001</v>
      </c>
      <c r="L2281" s="44">
        <v>5.7e+001</v>
      </c>
      <c r="M2281" s="44">
        <v>4.8e+001</v>
      </c>
      <c r="N2281" s="44">
        <v>4.1e+001</v>
      </c>
      <c r="O2281" s="44">
        <v>3.5e+001</v>
      </c>
      <c r="P2281" s="44">
        <v>3.1e+001</v>
      </c>
      <c r="Q2281" s="44">
        <v>2.8e+001</v>
      </c>
    </row>
    <row r="2282" spans="1:17" x14ac:dyDescent="0.25">
      <c r="A2282" t="s">
        <v>38</v>
      </c>
      <c r="B2282" t="s">
        <v>45</v>
      </c>
      <c r="C2282" t="s">
        <v>229</v>
      </c>
      <c r="D2282" t="s">
        <v>220</v>
      </c>
      <c r="E2282" t="s">
        <v>35</v>
      </c>
      <c r="F2282" t="s">
        <v>28</v>
      </c>
      <c r="G2282" t="s">
        <v>29</v>
      </c>
      <c r="H2282" s="44">
        <v>1.2883258955642304e-001</v>
      </c>
      <c r="I2282" s="44">
        <v>1.7032514680732516e-001</v>
      </c>
      <c r="J2282" s="44">
        <v>2.3034064923902744e-001</v>
      </c>
      <c r="K2282" s="44">
        <v>2.94665897989781e-001</v>
      </c>
      <c r="L2282" s="44">
        <v>3.2945286258904672e-001</v>
      </c>
      <c r="M2282" s="44">
        <v>3.4121186129366208e-001</v>
      </c>
      <c r="N2282" s="44">
        <v>4.0485901048083912e-001</v>
      </c>
      <c r="O2282" s="44">
        <v>4.3638273078322408e-001</v>
      </c>
      <c r="P2282" s="44">
        <v>4.9998207201775912e-001</v>
      </c>
      <c r="Q2282" s="44">
        <v>5.3583223626971424e-001</v>
      </c>
    </row>
    <row r="2283" spans="1:17" x14ac:dyDescent="0.25">
      <c r="A2283" t="s">
        <v>38</v>
      </c>
      <c r="B2283" t="s">
        <v>45</v>
      </c>
      <c r="C2283" t="s">
        <v>229</v>
      </c>
      <c r="D2283" t="s">
        <v>220</v>
      </c>
      <c r="E2283" t="s">
        <v>35</v>
      </c>
      <c r="F2283" t="s">
        <v>28</v>
      </c>
      <c r="G2283" t="s">
        <v>30</v>
      </c>
      <c r="H2283" s="44">
        <v>0.e+000</v>
      </c>
      <c r="I2283" s="44">
        <v>2.7823039606708808e-001</v>
      </c>
      <c r="J2283" s="44">
        <v>2.497903483155756e-001</v>
      </c>
      <c r="K2283" s="44">
        <v>3.9428123551653744e-001</v>
      </c>
      <c r="L2283" s="44">
        <v>4.726058859399732e-001</v>
      </c>
      <c r="M2283" s="44">
        <v>6.1213485183389904e-001</v>
      </c>
      <c r="N2283" s="44">
        <v>6.4355260033246256e-001</v>
      </c>
      <c r="O2283" s="44">
        <v>8.09134478479472e-001</v>
      </c>
      <c r="P2283" s="44">
        <v>7.3707530690466496e-001</v>
      </c>
      <c r="Q2283" s="44">
        <v>8.322366478819648e-001</v>
      </c>
    </row>
    <row r="2284" spans="1:17" x14ac:dyDescent="0.25">
      <c r="A2284" t="s">
        <v>38</v>
      </c>
      <c r="B2284" t="s">
        <v>45</v>
      </c>
      <c r="C2284" t="s">
        <v>229</v>
      </c>
      <c r="D2284" t="s">
        <v>220</v>
      </c>
      <c r="E2284" t="s">
        <v>35</v>
      </c>
      <c r="F2284" t="s">
        <v>28</v>
      </c>
      <c r="G2284" t="s">
        <v>31</v>
      </c>
      <c r="H2284" s="44">
        <v>9.64e+002</v>
      </c>
      <c r="I2284" s="44">
        <v>8.79e+002</v>
      </c>
      <c r="J2284" s="44">
        <v>8.31e+002</v>
      </c>
      <c r="K2284" s="44">
        <v>7.73e+002</v>
      </c>
      <c r="L2284" s="44">
        <v>7.22e+002</v>
      </c>
      <c r="M2284" s="44">
        <v>6.56e+002</v>
      </c>
      <c r="N2284" s="44">
        <v>5.94e+002</v>
      </c>
      <c r="O2284" s="44">
        <v>5.35e+002</v>
      </c>
      <c r="P2284" s="44">
        <v>4.95e+002</v>
      </c>
      <c r="Q2284" s="44">
        <v>4.31e+002</v>
      </c>
    </row>
    <row r="2285" spans="1:17" x14ac:dyDescent="0.25">
      <c r="A2285" t="s">
        <v>38</v>
      </c>
      <c r="B2285" t="s">
        <v>45</v>
      </c>
      <c r="C2285" t="s">
        <v>230</v>
      </c>
      <c r="D2285" t="s">
        <v>221</v>
      </c>
      <c r="E2285" t="s">
        <v>33</v>
      </c>
      <c r="F2285" t="s">
        <v>28</v>
      </c>
      <c r="G2285" t="s">
        <v>29</v>
      </c>
      <c r="H2285" s="44">
        <v>1.4882859255086956e-001</v>
      </c>
      <c r="I2285" s="44">
        <v>2.4474582834612404e-001</v>
      </c>
      <c r="J2285" s="44">
        <v>3.5310321763007808e-001</v>
      </c>
      <c r="K2285" s="44">
        <v>5.11498451031472e-001</v>
      </c>
      <c r="L2285" s="44">
        <v>5.11498451031472e-001</v>
      </c>
      <c r="M2285" s="44">
        <v>5.11498451031472e-001</v>
      </c>
      <c r="N2285" s="44">
        <v>5.1946331760895592e-001</v>
      </c>
      <c r="O2285" s="44">
        <v>5.617079138210236e-001</v>
      </c>
      <c r="P2285" s="44">
        <v>5.6610399211434192e-001</v>
      </c>
      <c r="Q2285" s="44">
        <v>5.6610399211434192e-001</v>
      </c>
    </row>
    <row r="2286" spans="1:17" x14ac:dyDescent="0.25">
      <c r="A2286" t="s">
        <v>38</v>
      </c>
      <c r="B2286" t="s">
        <v>45</v>
      </c>
      <c r="C2286" t="s">
        <v>230</v>
      </c>
      <c r="D2286" t="s">
        <v>221</v>
      </c>
      <c r="E2286" t="s">
        <v>33</v>
      </c>
      <c r="F2286" t="s">
        <v>28</v>
      </c>
      <c r="G2286" t="s">
        <v>30</v>
      </c>
      <c r="H2286" s="44">
        <v>7.72459344785784e+001</v>
      </c>
      <c r="I2286" s="44">
        <v>1.0498352152180948e+002</v>
      </c>
      <c r="J2286" s="44">
        <v>1.133112615587847e+002</v>
      </c>
      <c r="K2286" s="44">
        <v>1.0681386090487538e+002</v>
      </c>
      <c r="L2286" s="44">
        <v>1.3638407520841038e+002</v>
      </c>
      <c r="M2286" s="44">
        <v>1.655762321808031e+002</v>
      </c>
      <c r="N2286" s="44">
        <v>1.9359015900446436e+002</v>
      </c>
      <c r="O2286" s="44">
        <v>2.0802985773265336e+002</v>
      </c>
      <c r="P2286" s="44">
        <v>2.3476405407086112e+002</v>
      </c>
      <c r="Q2286" s="44">
        <v>2.6536080406697444e+002</v>
      </c>
    </row>
    <row r="2287" spans="1:17" x14ac:dyDescent="0.25">
      <c r="A2287" t="s">
        <v>38</v>
      </c>
      <c r="B2287" t="s">
        <v>45</v>
      </c>
      <c r="C2287" t="s">
        <v>230</v>
      </c>
      <c r="D2287" t="s">
        <v>221</v>
      </c>
      <c r="E2287" t="s">
        <v>33</v>
      </c>
      <c r="F2287" t="s">
        <v>28</v>
      </c>
      <c r="G2287" t="s">
        <v>31</v>
      </c>
      <c r="H2287" s="44">
        <v>1.64e+002</v>
      </c>
      <c r="I2287" s="44">
        <v>1.07e+002</v>
      </c>
      <c r="J2287" s="44">
        <v>8.e+001</v>
      </c>
      <c r="K2287" s="44">
        <v>6.6e+001</v>
      </c>
      <c r="L2287" s="44">
        <v>5.4e+001</v>
      </c>
      <c r="M2287" s="44">
        <v>4.4e+001</v>
      </c>
      <c r="N2287" s="44">
        <v>3.7e+001</v>
      </c>
      <c r="O2287" s="44">
        <v>3.5e+001</v>
      </c>
      <c r="P2287" s="44">
        <v>3.e+001</v>
      </c>
      <c r="Q2287" s="44">
        <v>2.7e+001</v>
      </c>
    </row>
    <row r="2288" spans="1:17" x14ac:dyDescent="0.25">
      <c r="A2288" t="s">
        <v>38</v>
      </c>
      <c r="B2288" t="s">
        <v>45</v>
      </c>
      <c r="C2288" t="s">
        <v>231</v>
      </c>
      <c r="D2288" t="s">
        <v>221</v>
      </c>
      <c r="E2288" t="s">
        <v>34</v>
      </c>
      <c r="F2288" t="s">
        <v>28</v>
      </c>
      <c r="G2288" t="s">
        <v>29</v>
      </c>
      <c r="H2288" s="44">
        <v>3.6459808397782304e-001</v>
      </c>
      <c r="I2288" s="44">
        <v>5.150551193313676e-001</v>
      </c>
      <c r="J2288" s="44">
        <v>6.4375058848725096e-001</v>
      </c>
      <c r="K2288" s="44">
        <v>6.4884988821050008e-001</v>
      </c>
      <c r="L2288" s="44">
        <v>6.5914818432066896e-001</v>
      </c>
      <c r="M2288" s="44">
        <v>7.5145990994068064e-001</v>
      </c>
      <c r="N2288" s="44">
        <v>7.5699676724336864e-001</v>
      </c>
      <c r="O2288" s="44">
        <v>7.5985289203405184e-001</v>
      </c>
      <c r="P2288" s="44">
        <v>9.2331849576196832e-001</v>
      </c>
      <c r="Q2288" s="44">
        <v>9.2331849576196832e-001</v>
      </c>
    </row>
    <row r="2289" spans="1:17" x14ac:dyDescent="0.25">
      <c r="A2289" t="s">
        <v>38</v>
      </c>
      <c r="B2289" t="s">
        <v>45</v>
      </c>
      <c r="C2289" t="s">
        <v>231</v>
      </c>
      <c r="D2289" t="s">
        <v>221</v>
      </c>
      <c r="E2289" t="s">
        <v>34</v>
      </c>
      <c r="F2289" t="s">
        <v>28</v>
      </c>
      <c r="G2289" t="s">
        <v>30</v>
      </c>
      <c r="H2289" s="44">
        <v>2.8184093993376608e+001</v>
      </c>
      <c r="I2289" s="44">
        <v>4.363006764022712e+001</v>
      </c>
      <c r="J2289" s="44">
        <v>5.4357657958661568e+001</v>
      </c>
      <c r="K2289" s="44">
        <v>7.1010860163041152e+001</v>
      </c>
      <c r="L2289" s="44">
        <v>8.7677678328847184e+001</v>
      </c>
      <c r="M2289" s="44">
        <v>9.3365406254683392e+001</v>
      </c>
      <c r="N2289" s="44">
        <v>1.0695723034373762e+002</v>
      </c>
      <c r="O2289" s="44">
        <v>1.2273525338400124e+002</v>
      </c>
      <c r="P2289" s="44">
        <v>1.143972753939641e+002</v>
      </c>
      <c r="Q2289" s="44">
        <v>1.2815956771423828e+002</v>
      </c>
    </row>
    <row r="2290" spans="1:17" x14ac:dyDescent="0.25">
      <c r="A2290" t="s">
        <v>38</v>
      </c>
      <c r="B2290" t="s">
        <v>45</v>
      </c>
      <c r="C2290" t="s">
        <v>231</v>
      </c>
      <c r="D2290" t="s">
        <v>221</v>
      </c>
      <c r="E2290" t="s">
        <v>34</v>
      </c>
      <c r="F2290" t="s">
        <v>28</v>
      </c>
      <c r="G2290" t="s">
        <v>31</v>
      </c>
      <c r="H2290" s="44">
        <v>1.8e+002</v>
      </c>
      <c r="I2290" s="44">
        <v>1.18e+002</v>
      </c>
      <c r="J2290" s="44">
        <v>9.e+001</v>
      </c>
      <c r="K2290" s="44">
        <v>7.3e+001</v>
      </c>
      <c r="L2290" s="44">
        <v>6.e+001</v>
      </c>
      <c r="M2290" s="44">
        <v>4.9e+001</v>
      </c>
      <c r="N2290" s="44">
        <v>4.4e+001</v>
      </c>
      <c r="O2290" s="44">
        <v>3.8e+001</v>
      </c>
      <c r="P2290" s="44">
        <v>3.4e+001</v>
      </c>
      <c r="Q2290" s="44">
        <v>3.1e+001</v>
      </c>
    </row>
    <row r="2291" spans="1:17" x14ac:dyDescent="0.25">
      <c r="A2291" t="s">
        <v>38</v>
      </c>
      <c r="B2291" t="s">
        <v>45</v>
      </c>
      <c r="C2291" t="s">
        <v>232</v>
      </c>
      <c r="D2291" t="s">
        <v>221</v>
      </c>
      <c r="E2291" t="s">
        <v>35</v>
      </c>
      <c r="F2291" t="s">
        <v>28</v>
      </c>
      <c r="G2291" t="s">
        <v>29</v>
      </c>
      <c r="H2291" s="44">
        <v>8.7054320764914864e-002</v>
      </c>
      <c r="I2291" s="44">
        <v>1.7520179555444528e-001</v>
      </c>
      <c r="J2291" s="44">
        <v>2.5612742206709276e-001</v>
      </c>
      <c r="K2291" s="44">
        <v>2.7274308567357592e-001</v>
      </c>
      <c r="L2291" s="44">
        <v>3.3654818382073448e-001</v>
      </c>
      <c r="M2291" s="44">
        <v>3.666994350726804e-001</v>
      </c>
      <c r="N2291" s="44">
        <v>4.267163512803964e-001</v>
      </c>
      <c r="O2291" s="44">
        <v>4.3328545290948744e-001</v>
      </c>
      <c r="P2291" s="44">
        <v>4.6128956399515504e-001</v>
      </c>
      <c r="Q2291" s="44">
        <v>4.8532260688475792e-001</v>
      </c>
    </row>
    <row r="2292" spans="1:17" x14ac:dyDescent="0.25">
      <c r="A2292" t="s">
        <v>38</v>
      </c>
      <c r="B2292" t="s">
        <v>45</v>
      </c>
      <c r="C2292" t="s">
        <v>232</v>
      </c>
      <c r="D2292" t="s">
        <v>221</v>
      </c>
      <c r="E2292" t="s">
        <v>35</v>
      </c>
      <c r="F2292" t="s">
        <v>28</v>
      </c>
      <c r="G2292" t="s">
        <v>30</v>
      </c>
      <c r="H2292" s="44">
        <v>4.8340327240456368e-002</v>
      </c>
      <c r="I2292" s="44">
        <v>8.2296000499926512e-002</v>
      </c>
      <c r="J2292" s="44">
        <v>1.8024855475320936e-001</v>
      </c>
      <c r="K2292" s="44">
        <v>4.0337522254882512e-001</v>
      </c>
      <c r="L2292" s="44">
        <v>4.330361336147864e-001</v>
      </c>
      <c r="M2292" s="44">
        <v>5.874140195314488e-001</v>
      </c>
      <c r="N2292" s="44">
        <v>5.8116517870855704e-001</v>
      </c>
      <c r="O2292" s="44">
        <v>8.2301539425193472e-001</v>
      </c>
      <c r="P2292" s="44">
        <v>8.7362251827644352e-001</v>
      </c>
      <c r="Q2292" s="44">
        <v>1.0041073679387636e+000</v>
      </c>
    </row>
    <row r="2293" spans="1:17" x14ac:dyDescent="0.25">
      <c r="A2293" t="s">
        <v>38</v>
      </c>
      <c r="B2293" t="s">
        <v>45</v>
      </c>
      <c r="C2293" t="s">
        <v>232</v>
      </c>
      <c r="D2293" t="s">
        <v>221</v>
      </c>
      <c r="E2293" t="s">
        <v>35</v>
      </c>
      <c r="F2293" t="s">
        <v>28</v>
      </c>
      <c r="G2293" t="s">
        <v>31</v>
      </c>
      <c r="H2293" s="44">
        <v>9.13e+002</v>
      </c>
      <c r="I2293" s="44">
        <v>8.35e+002</v>
      </c>
      <c r="J2293" s="44">
        <v>7.77e+002</v>
      </c>
      <c r="K2293" s="44">
        <v>6.52e+002</v>
      </c>
      <c r="L2293" s="44">
        <v>5.75e+002</v>
      </c>
      <c r="M2293" s="44">
        <v>5.06e+002</v>
      </c>
      <c r="N2293" s="44">
        <v>4.59e+002</v>
      </c>
      <c r="O2293" s="44">
        <v>4.44e+002</v>
      </c>
      <c r="P2293" s="44">
        <v>4.22e+002</v>
      </c>
      <c r="Q2293" s="44">
        <v>3.8e+002</v>
      </c>
    </row>
    <row r="2294" spans="1:17" x14ac:dyDescent="0.25">
      <c r="A2294" t="s">
        <v>38</v>
      </c>
      <c r="B2294" t="s">
        <v>45</v>
      </c>
      <c r="C2294" t="s">
        <v>233</v>
      </c>
      <c r="D2294" t="s">
        <v>222</v>
      </c>
      <c r="E2294" t="s">
        <v>33</v>
      </c>
      <c r="F2294" t="s">
        <v>28</v>
      </c>
      <c r="G2294" t="s">
        <v>29</v>
      </c>
      <c r="H2294" s="44">
        <v>1.544717510429498e-001</v>
      </c>
      <c r="I2294" s="44">
        <v>2.0326833239303536e-001</v>
      </c>
      <c r="J2294" s="44">
        <v>2.0326833239303536e-001</v>
      </c>
      <c r="K2294" s="44">
        <v>2.358540475432846e-001</v>
      </c>
      <c r="L2294" s="44">
        <v>3.3346282764827256e-001</v>
      </c>
      <c r="M2294" s="44">
        <v>8.6536040089878144e-001</v>
      </c>
      <c r="N2294" s="44">
        <v>8.6652780190883744e-001</v>
      </c>
      <c r="O2294" s="44">
        <v>8.8213935019882944e-001</v>
      </c>
      <c r="P2294" s="44">
        <v>8.8213935019882944e-001</v>
      </c>
      <c r="Q2294" s="44">
        <v>8.977528506644232e-001</v>
      </c>
    </row>
    <row r="2295" spans="1:17" x14ac:dyDescent="0.25">
      <c r="A2295" t="s">
        <v>38</v>
      </c>
      <c r="B2295" t="s">
        <v>45</v>
      </c>
      <c r="C2295" t="s">
        <v>233</v>
      </c>
      <c r="D2295" t="s">
        <v>222</v>
      </c>
      <c r="E2295" t="s">
        <v>33</v>
      </c>
      <c r="F2295" t="s">
        <v>28</v>
      </c>
      <c r="G2295" t="s">
        <v>30</v>
      </c>
      <c r="H2295" s="44">
        <v>6.6923175108684648e+001</v>
      </c>
      <c r="I2295" s="44">
        <v>1.1532979428373862e+002</v>
      </c>
      <c r="J2295" s="44">
        <v>1.7560324228804112e+002</v>
      </c>
      <c r="K2295" s="44">
        <v>2.2450839292808904e+002</v>
      </c>
      <c r="L2295" s="44">
        <v>1.83897187617085e+002</v>
      </c>
      <c r="M2295" s="44">
        <v>8.5742016332791904e+001</v>
      </c>
      <c r="N2295" s="44">
        <v>1.0109430293909588e+002</v>
      </c>
      <c r="O2295" s="44">
        <v>1.1510884204702628e+002</v>
      </c>
      <c r="P2295" s="44">
        <v>1.3081300691562938e+002</v>
      </c>
      <c r="Q2295" s="44">
        <v>1.43623499313941e+002</v>
      </c>
    </row>
    <row r="2296" spans="1:17" x14ac:dyDescent="0.25">
      <c r="A2296" t="s">
        <v>38</v>
      </c>
      <c r="B2296" t="s">
        <v>45</v>
      </c>
      <c r="C2296" t="s">
        <v>233</v>
      </c>
      <c r="D2296" t="s">
        <v>222</v>
      </c>
      <c r="E2296" t="s">
        <v>33</v>
      </c>
      <c r="F2296" t="s">
        <v>28</v>
      </c>
      <c r="G2296" t="s">
        <v>31</v>
      </c>
      <c r="H2296" s="44">
        <v>1.65e+002</v>
      </c>
      <c r="I2296" s="44">
        <v>1.02e+002</v>
      </c>
      <c r="J2296" s="44">
        <v>7.8e+001</v>
      </c>
      <c r="K2296" s="44">
        <v>6.e+001</v>
      </c>
      <c r="L2296" s="44">
        <v>5.3e+001</v>
      </c>
      <c r="M2296" s="44">
        <v>4.5e+001</v>
      </c>
      <c r="N2296" s="44">
        <v>4.1e+001</v>
      </c>
      <c r="O2296" s="44">
        <v>3.6e+001</v>
      </c>
      <c r="P2296" s="44">
        <v>3.3e+001</v>
      </c>
      <c r="Q2296" s="44">
        <v>3.e+001</v>
      </c>
    </row>
    <row r="2297" spans="1:17" x14ac:dyDescent="0.25">
      <c r="A2297" t="s">
        <v>38</v>
      </c>
      <c r="B2297" t="s">
        <v>45</v>
      </c>
      <c r="C2297" t="s">
        <v>234</v>
      </c>
      <c r="D2297" t="s">
        <v>222</v>
      </c>
      <c r="E2297" t="s">
        <v>34</v>
      </c>
      <c r="F2297" t="s">
        <v>28</v>
      </c>
      <c r="G2297" t="s">
        <v>29</v>
      </c>
      <c r="H2297" s="44">
        <v>1.3416253591748424e-001</v>
      </c>
      <c r="I2297" s="44">
        <v>1.9378269778942904e-001</v>
      </c>
      <c r="J2297" s="44">
        <v>1.9378269778942904e-001</v>
      </c>
      <c r="K2297" s="44">
        <v>1.9378269778942904e-001</v>
      </c>
      <c r="L2297" s="44">
        <v>3.455519558572688e-001</v>
      </c>
      <c r="M2297" s="44">
        <v>3.455519558572688e-001</v>
      </c>
      <c r="N2297" s="44">
        <v>3.455519558572688e-001</v>
      </c>
      <c r="O2297" s="44">
        <v>4.942360308174876e-001</v>
      </c>
      <c r="P2297" s="44">
        <v>5.6289995764312608e-001</v>
      </c>
      <c r="Q2297" s="44">
        <v>5.6289995764312608e-001</v>
      </c>
    </row>
    <row r="2298" spans="1:17" x14ac:dyDescent="0.25">
      <c r="A2298" t="s">
        <v>38</v>
      </c>
      <c r="B2298" t="s">
        <v>45</v>
      </c>
      <c r="C2298" t="s">
        <v>234</v>
      </c>
      <c r="D2298" t="s">
        <v>222</v>
      </c>
      <c r="E2298" t="s">
        <v>34</v>
      </c>
      <c r="F2298" t="s">
        <v>28</v>
      </c>
      <c r="G2298" t="s">
        <v>30</v>
      </c>
      <c r="H2298" s="44">
        <v>9.9728128333120016e+002</v>
      </c>
      <c r="I2298" s="44">
        <v>1.4649583222566828e+003</v>
      </c>
      <c r="J2298" s="44">
        <v>2.2509420174272632e+003</v>
      </c>
      <c r="K2298" s="44">
        <v>3.032862088317826e+003</v>
      </c>
      <c r="L2298" s="44">
        <v>2.0886570150737124e+003</v>
      </c>
      <c r="M2298" s="44">
        <v>2.5253750372701676e+003</v>
      </c>
      <c r="N2298" s="44">
        <v>2.9679891502401856e+003</v>
      </c>
      <c r="O2298" s="44">
        <v>2.3730779769763504e+003</v>
      </c>
      <c r="P2298" s="44">
        <v>2.346549602407924e+003</v>
      </c>
      <c r="Q2298" s="44">
        <v>2.6118514571597076e+003</v>
      </c>
    </row>
    <row r="2299" spans="1:17" x14ac:dyDescent="0.25">
      <c r="A2299" t="s">
        <v>38</v>
      </c>
      <c r="B2299" t="s">
        <v>45</v>
      </c>
      <c r="C2299" t="s">
        <v>234</v>
      </c>
      <c r="D2299" t="s">
        <v>222</v>
      </c>
      <c r="E2299" t="s">
        <v>34</v>
      </c>
      <c r="F2299" t="s">
        <v>28</v>
      </c>
      <c r="G2299" t="s">
        <v>31</v>
      </c>
      <c r="H2299" s="44">
        <v>1.76e+002</v>
      </c>
      <c r="I2299" s="44">
        <v>1.13e+002</v>
      </c>
      <c r="J2299" s="44">
        <v>8.6e+001</v>
      </c>
      <c r="K2299" s="44">
        <v>7.6e+001</v>
      </c>
      <c r="L2299" s="44">
        <v>6.3e+001</v>
      </c>
      <c r="M2299" s="44">
        <v>5.4e+001</v>
      </c>
      <c r="N2299" s="44">
        <v>4.7e+001</v>
      </c>
      <c r="O2299" s="44">
        <v>4.e+001</v>
      </c>
      <c r="P2299" s="44">
        <v>3.6e+001</v>
      </c>
      <c r="Q2299" s="44">
        <v>3.2e+001</v>
      </c>
    </row>
    <row r="2300" spans="1:17" x14ac:dyDescent="0.25">
      <c r="A2300" t="s">
        <v>38</v>
      </c>
      <c r="B2300" t="s">
        <v>45</v>
      </c>
      <c r="C2300" t="s">
        <v>235</v>
      </c>
      <c r="D2300" t="s">
        <v>222</v>
      </c>
      <c r="E2300" t="s">
        <v>35</v>
      </c>
      <c r="F2300" t="s">
        <v>28</v>
      </c>
      <c r="G2300" t="s">
        <v>29</v>
      </c>
      <c r="H2300" s="44">
        <v>1.2304480295894252e-001</v>
      </c>
      <c r="I2300" s="44">
        <v>1.43079968655071e-001</v>
      </c>
      <c r="J2300" s="44">
        <v>1.6167466124361728e-001</v>
      </c>
      <c r="K2300" s="44">
        <v>1.8720294816829352e-001</v>
      </c>
      <c r="L2300" s="44">
        <v>2.453768352308102e-001</v>
      </c>
      <c r="M2300" s="44">
        <v>3.0901324810729292e-001</v>
      </c>
      <c r="N2300" s="44">
        <v>3.6565209441715672e-001</v>
      </c>
      <c r="O2300" s="44">
        <v>3.9948388902560056e-001</v>
      </c>
      <c r="P2300" s="44">
        <v>4.16187228712728e-001</v>
      </c>
      <c r="Q2300" s="44">
        <v>4.3975696993554008e-001</v>
      </c>
    </row>
    <row r="2301" spans="1:17" x14ac:dyDescent="0.25">
      <c r="A2301" t="s">
        <v>38</v>
      </c>
      <c r="B2301" t="s">
        <v>45</v>
      </c>
      <c r="C2301" t="s">
        <v>235</v>
      </c>
      <c r="D2301" t="s">
        <v>222</v>
      </c>
      <c r="E2301" t="s">
        <v>35</v>
      </c>
      <c r="F2301" t="s">
        <v>28</v>
      </c>
      <c r="G2301" t="s">
        <v>30</v>
      </c>
      <c r="H2301" s="44">
        <v>0.e+000</v>
      </c>
      <c r="I2301" s="44">
        <v>1.321844254915121e-001</v>
      </c>
      <c r="J2301" s="44">
        <v>2.7148152776042324e-001</v>
      </c>
      <c r="K2301" s="44">
        <v>3.3732718173287464e-001</v>
      </c>
      <c r="L2301" s="44">
        <v>3.48067135547202e-001</v>
      </c>
      <c r="M2301" s="44">
        <v>3.9947140954769456e-001</v>
      </c>
      <c r="N2301" s="44">
        <v>4.3329815573852528e-001</v>
      </c>
      <c r="O2301" s="44">
        <v>6.21287986778604e-001</v>
      </c>
      <c r="P2301" s="44">
        <v>6.9750074920542e-001</v>
      </c>
      <c r="Q2301" s="44">
        <v>8.5337509516417856e-001</v>
      </c>
    </row>
    <row r="2302" spans="1:17" x14ac:dyDescent="0.25">
      <c r="A2302" t="s">
        <v>38</v>
      </c>
      <c r="B2302" t="s">
        <v>45</v>
      </c>
      <c r="C2302" t="s">
        <v>235</v>
      </c>
      <c r="D2302" t="s">
        <v>222</v>
      </c>
      <c r="E2302" t="s">
        <v>35</v>
      </c>
      <c r="F2302" t="s">
        <v>28</v>
      </c>
      <c r="G2302" t="s">
        <v>31</v>
      </c>
      <c r="H2302" s="44">
        <v>9.71e+002</v>
      </c>
      <c r="I2302" s="44">
        <v>9.08e+002</v>
      </c>
      <c r="J2302" s="44">
        <v>8.77e+002</v>
      </c>
      <c r="K2302" s="44">
        <v>7.89e+002</v>
      </c>
      <c r="L2302" s="44">
        <v>7.07e+002</v>
      </c>
      <c r="M2302" s="44">
        <v>6.33e+002</v>
      </c>
      <c r="N2302" s="44">
        <v>5.86e+002</v>
      </c>
      <c r="O2302" s="44">
        <v>5.24e+002</v>
      </c>
      <c r="P2302" s="44">
        <v>4.77e+002</v>
      </c>
      <c r="Q2302" s="44">
        <v>4.12e+002</v>
      </c>
    </row>
    <row r="2303" spans="1:17" x14ac:dyDescent="0.25">
      <c r="A2303" t="s">
        <v>38</v>
      </c>
      <c r="B2303" t="s">
        <v>45</v>
      </c>
      <c r="C2303" t="s">
        <v>236</v>
      </c>
      <c r="D2303" t="s">
        <v>223</v>
      </c>
      <c r="E2303" t="s">
        <v>33</v>
      </c>
      <c r="F2303" t="s">
        <v>28</v>
      </c>
      <c r="G2303" t="s">
        <v>29</v>
      </c>
      <c r="H2303" s="44">
        <v>1.3295179271823262e-001</v>
      </c>
      <c r="I2303" s="44">
        <v>1.8974885128778476e-001</v>
      </c>
      <c r="J2303" s="44">
        <v>3.0660049357130196e-001</v>
      </c>
      <c r="K2303" s="44">
        <v>5.368201464352428e-001</v>
      </c>
      <c r="L2303" s="44">
        <v>5.3749732989742256e-001</v>
      </c>
      <c r="M2303" s="44">
        <v>5.4203764049284392e-001</v>
      </c>
      <c r="N2303" s="44">
        <v>5.465779510882656e-001</v>
      </c>
      <c r="O2303" s="44">
        <v>5.465779510882656e-001</v>
      </c>
      <c r="P2303" s="44">
        <v>5.465779510882656e-001</v>
      </c>
      <c r="Q2303" s="44">
        <v>5.5660390221289024e-001</v>
      </c>
    </row>
    <row r="2304" spans="1:17" x14ac:dyDescent="0.25">
      <c r="A2304" t="s">
        <v>38</v>
      </c>
      <c r="B2304" t="s">
        <v>45</v>
      </c>
      <c r="C2304" t="s">
        <v>236</v>
      </c>
      <c r="D2304" t="s">
        <v>223</v>
      </c>
      <c r="E2304" t="s">
        <v>33</v>
      </c>
      <c r="F2304" t="s">
        <v>28</v>
      </c>
      <c r="G2304" t="s">
        <v>30</v>
      </c>
      <c r="H2304" s="44">
        <v>1.138683052310427e+002</v>
      </c>
      <c r="I2304" s="44">
        <v>1.3879837246483556e+002</v>
      </c>
      <c r="J2304" s="44">
        <v>1.375053845925794e+002</v>
      </c>
      <c r="K2304" s="44">
        <v>1.095468691794507e+002</v>
      </c>
      <c r="L2304" s="44">
        <v>1.4121940557223188e+002</v>
      </c>
      <c r="M2304" s="44">
        <v>1.7123026227528838e+002</v>
      </c>
      <c r="N2304" s="44">
        <v>2.0143970506307004e+002</v>
      </c>
      <c r="O2304" s="44">
        <v>2.341216583654158e+002</v>
      </c>
      <c r="P2304" s="44">
        <v>2.6562412171657112e+002</v>
      </c>
      <c r="Q2304" s="44">
        <v>2.9279371514424056e+002</v>
      </c>
    </row>
    <row r="2305" spans="1:17" x14ac:dyDescent="0.25">
      <c r="A2305" t="s">
        <v>38</v>
      </c>
      <c r="B2305" t="s">
        <v>45</v>
      </c>
      <c r="C2305" t="s">
        <v>236</v>
      </c>
      <c r="D2305" t="s">
        <v>223</v>
      </c>
      <c r="E2305" t="s">
        <v>33</v>
      </c>
      <c r="F2305" t="s">
        <v>28</v>
      </c>
      <c r="G2305" t="s">
        <v>31</v>
      </c>
      <c r="H2305" s="44">
        <v>1.76e+002</v>
      </c>
      <c r="I2305" s="44">
        <v>1.19e+002</v>
      </c>
      <c r="J2305" s="44">
        <v>8.8e+001</v>
      </c>
      <c r="K2305" s="44">
        <v>6.9e+001</v>
      </c>
      <c r="L2305" s="44">
        <v>5.9e+001</v>
      </c>
      <c r="M2305" s="44">
        <v>4.7e+001</v>
      </c>
      <c r="N2305" s="44">
        <v>4.1e+001</v>
      </c>
      <c r="O2305" s="44">
        <v>3.6e+001</v>
      </c>
      <c r="P2305" s="44">
        <v>3.2e+001</v>
      </c>
      <c r="Q2305" s="44">
        <v>2.9e+001</v>
      </c>
    </row>
    <row r="2306" spans="1:17" x14ac:dyDescent="0.25">
      <c r="A2306" t="s">
        <v>38</v>
      </c>
      <c r="B2306" t="s">
        <v>45</v>
      </c>
      <c r="C2306" t="s">
        <v>237</v>
      </c>
      <c r="D2306" t="s">
        <v>223</v>
      </c>
      <c r="E2306" t="s">
        <v>34</v>
      </c>
      <c r="F2306" t="s">
        <v>28</v>
      </c>
      <c r="G2306" t="s">
        <v>29</v>
      </c>
      <c r="H2306" s="44">
        <v>8.6651045408758256e-002</v>
      </c>
      <c r="I2306" s="44">
        <v>8.6651045408758256e-002</v>
      </c>
      <c r="J2306" s="44">
        <v>1.794326522801862e-001</v>
      </c>
      <c r="K2306" s="44">
        <v>1.794326522801862e-001</v>
      </c>
      <c r="L2306" s="44">
        <v>3.5820820079935576e-001</v>
      </c>
      <c r="M2306" s="44">
        <v>3.5820820079935576e-001</v>
      </c>
      <c r="N2306" s="44">
        <v>3.5820820079935576e-001</v>
      </c>
      <c r="O2306" s="44">
        <v>3.5820820079935576e-001</v>
      </c>
      <c r="P2306" s="44">
        <v>3.5820820079935576e-001</v>
      </c>
      <c r="Q2306" s="44">
        <v>3.5820820079935576e-001</v>
      </c>
    </row>
    <row r="2307" spans="1:17" x14ac:dyDescent="0.25">
      <c r="A2307" t="s">
        <v>38</v>
      </c>
      <c r="B2307" t="s">
        <v>45</v>
      </c>
      <c r="C2307" t="s">
        <v>237</v>
      </c>
      <c r="D2307" t="s">
        <v>223</v>
      </c>
      <c r="E2307" t="s">
        <v>34</v>
      </c>
      <c r="F2307" t="s">
        <v>28</v>
      </c>
      <c r="G2307" t="s">
        <v>30</v>
      </c>
      <c r="H2307" s="44">
        <v>1.136574625e+003</v>
      </c>
      <c r="I2307" s="44">
        <v>2.312105208333334e+003</v>
      </c>
      <c r="J2307" s="44">
        <v>1.704020282506338e+003</v>
      </c>
      <c r="K2307" s="44">
        <v>2.2822864501589604e+003</v>
      </c>
      <c r="L2307" s="44">
        <v>1.4379154857177412e+003</v>
      </c>
      <c r="M2307" s="44">
        <v>1.709825155723991e+003</v>
      </c>
      <c r="N2307" s="44">
        <v>1.9998023968391564e+003</v>
      </c>
      <c r="O2307" s="44">
        <v>2.2879372165218624e+003</v>
      </c>
      <c r="P2307" s="44">
        <v>2.5749944967444112e+003</v>
      </c>
      <c r="Q2307" s="44">
        <v>2.8679661640494288e+003</v>
      </c>
    </row>
    <row r="2308" spans="1:17" x14ac:dyDescent="0.25">
      <c r="A2308" t="s">
        <v>38</v>
      </c>
      <c r="B2308" t="s">
        <v>45</v>
      </c>
      <c r="C2308" t="s">
        <v>237</v>
      </c>
      <c r="D2308" t="s">
        <v>223</v>
      </c>
      <c r="E2308" t="s">
        <v>34</v>
      </c>
      <c r="F2308" t="s">
        <v>28</v>
      </c>
      <c r="G2308" t="s">
        <v>31</v>
      </c>
      <c r="H2308" s="44">
        <v>1.85e+002</v>
      </c>
      <c r="I2308" s="44">
        <v>1.22e+002</v>
      </c>
      <c r="J2308" s="44">
        <v>9.8e+001</v>
      </c>
      <c r="K2308" s="44">
        <v>7.9e+001</v>
      </c>
      <c r="L2308" s="44">
        <v>6.4e+001</v>
      </c>
      <c r="M2308" s="44">
        <v>5.3e+001</v>
      </c>
      <c r="N2308" s="44">
        <v>4.5e+001</v>
      </c>
      <c r="O2308" s="44">
        <v>4.1e+001</v>
      </c>
      <c r="P2308" s="44">
        <v>3.6e+001</v>
      </c>
      <c r="Q2308" s="44">
        <v>3.2e+001</v>
      </c>
    </row>
    <row r="2309" spans="1:17" x14ac:dyDescent="0.25">
      <c r="A2309" t="s">
        <v>38</v>
      </c>
      <c r="B2309" t="s">
        <v>45</v>
      </c>
      <c r="C2309" t="s">
        <v>238</v>
      </c>
      <c r="D2309" t="s">
        <v>223</v>
      </c>
      <c r="E2309" t="s">
        <v>35</v>
      </c>
      <c r="F2309" t="s">
        <v>28</v>
      </c>
      <c r="G2309" t="s">
        <v>29</v>
      </c>
      <c r="H2309" s="44">
        <v>1.3900861264507298e-001</v>
      </c>
      <c r="I2309" s="44">
        <v>2.478388099351428e-001</v>
      </c>
      <c r="J2309" s="44">
        <v>2.7657852127877596e-001</v>
      </c>
      <c r="K2309" s="44">
        <v>3.0004739807125772e-001</v>
      </c>
      <c r="L2309" s="44">
        <v>3.567059115184356e-001</v>
      </c>
      <c r="M2309" s="44">
        <v>3.5810264041766648e-001</v>
      </c>
      <c r="N2309" s="44">
        <v>3.8130445408056552e-001</v>
      </c>
      <c r="O2309" s="44">
        <v>3.8681896965185304e-001</v>
      </c>
      <c r="P2309" s="44">
        <v>4.6134747152770392e-001</v>
      </c>
      <c r="Q2309" s="44">
        <v>5.2029067060875888e-001</v>
      </c>
    </row>
    <row r="2310" spans="1:17" x14ac:dyDescent="0.25">
      <c r="A2310" t="s">
        <v>38</v>
      </c>
      <c r="B2310" t="s">
        <v>45</v>
      </c>
      <c r="C2310" t="s">
        <v>238</v>
      </c>
      <c r="D2310" t="s">
        <v>223</v>
      </c>
      <c r="E2310" t="s">
        <v>35</v>
      </c>
      <c r="F2310" t="s">
        <v>28</v>
      </c>
      <c r="G2310" t="s">
        <v>30</v>
      </c>
      <c r="H2310" s="44">
        <v>1.0182351725228088e-001</v>
      </c>
      <c r="I2310" s="44">
        <v>6.7259328975321648e-002</v>
      </c>
      <c r="J2310" s="44">
        <v>1.2342721412296272e-001</v>
      </c>
      <c r="K2310" s="44">
        <v>1.3690738297882328e-001</v>
      </c>
      <c r="L2310" s="44">
        <v>1.4552438898221222e-001</v>
      </c>
      <c r="M2310" s="44">
        <v>2.5403665141818728e-001</v>
      </c>
      <c r="N2310" s="44">
        <v>4.6058994107977312e-001</v>
      </c>
      <c r="O2310" s="44">
        <v>6.3398295826960896e-001</v>
      </c>
      <c r="P2310" s="44">
        <v>6.6172525296071144e-001</v>
      </c>
      <c r="Q2310" s="44">
        <v>7.5298684949678816e-001</v>
      </c>
    </row>
    <row r="2311" spans="1:17" x14ac:dyDescent="0.25">
      <c r="A2311" t="s">
        <v>38</v>
      </c>
      <c r="B2311" t="s">
        <v>45</v>
      </c>
      <c r="C2311" t="s">
        <v>238</v>
      </c>
      <c r="D2311" t="s">
        <v>223</v>
      </c>
      <c r="E2311" t="s">
        <v>35</v>
      </c>
      <c r="F2311" t="s">
        <v>28</v>
      </c>
      <c r="G2311" t="s">
        <v>31</v>
      </c>
      <c r="H2311" s="44">
        <v>9.76e+002</v>
      </c>
      <c r="I2311" s="44">
        <v>8.48e+002</v>
      </c>
      <c r="J2311" s="44">
        <v>7.5e+002</v>
      </c>
      <c r="K2311" s="44">
        <v>6.9e+002</v>
      </c>
      <c r="L2311" s="44">
        <v>6.13e+002</v>
      </c>
      <c r="M2311" s="44">
        <v>5.42e+002</v>
      </c>
      <c r="N2311" s="44">
        <v>4.59e+002</v>
      </c>
      <c r="O2311" s="44">
        <v>3.98e+002</v>
      </c>
      <c r="P2311" s="44">
        <v>3.58e+002</v>
      </c>
      <c r="Q2311" s="44">
        <v>3.25e+002</v>
      </c>
    </row>
    <row r="2312" spans="1:17" x14ac:dyDescent="0.25">
      <c r="A2312" t="s">
        <v>38</v>
      </c>
      <c r="B2312" t="s">
        <v>45</v>
      </c>
      <c r="C2312" t="s">
        <v>224</v>
      </c>
      <c r="D2312" t="s">
        <v>219</v>
      </c>
      <c r="E2312" t="s">
        <v>33</v>
      </c>
      <c r="F2312" t="s">
        <v>28</v>
      </c>
      <c r="G2312" t="s">
        <v>29</v>
      </c>
      <c r="H2312" s="44">
        <v>8.8472416650001408e-002</v>
      </c>
      <c r="I2312" s="44">
        <v>8.8472416650001408e-002</v>
      </c>
      <c r="J2312" s="44">
        <v>1.285756458970184e-001</v>
      </c>
      <c r="K2312" s="44">
        <v>1.476140140368921e-001</v>
      </c>
      <c r="L2312" s="44">
        <v>1.557733146682665e-001</v>
      </c>
      <c r="M2312" s="44">
        <v>1.557733146682665e-001</v>
      </c>
      <c r="N2312" s="44">
        <v>1.557733146682665e-001</v>
      </c>
      <c r="O2312" s="44">
        <v>1.73724156977021e-001</v>
      </c>
      <c r="P2312" s="44">
        <v>1.73724156977021e-001</v>
      </c>
      <c r="Q2312" s="44">
        <v>3.8220152558352144e-001</v>
      </c>
    </row>
    <row r="2313" spans="1:17" x14ac:dyDescent="0.25">
      <c r="A2313" t="s">
        <v>38</v>
      </c>
      <c r="B2313" t="s">
        <v>45</v>
      </c>
      <c r="C2313" t="s">
        <v>224</v>
      </c>
      <c r="D2313" t="s">
        <v>219</v>
      </c>
      <c r="E2313" t="s">
        <v>33</v>
      </c>
      <c r="F2313" t="s">
        <v>28</v>
      </c>
      <c r="G2313" t="s">
        <v>30</v>
      </c>
      <c r="H2313" s="44">
        <v>2.9208148195987256e+002</v>
      </c>
      <c r="I2313" s="44">
        <v>5.8187524756738152e+002</v>
      </c>
      <c r="J2313" s="44">
        <v>6.2927676719796176e+002</v>
      </c>
      <c r="K2313" s="44">
        <v>7.344108433113128e+002</v>
      </c>
      <c r="L2313" s="44">
        <v>8.8174696777033312e+002</v>
      </c>
      <c r="M2313" s="44">
        <v>1.1034790800606444e+003</v>
      </c>
      <c r="N2313" s="44">
        <v>1.2622236513914022e+003</v>
      </c>
      <c r="O2313" s="44">
        <v>1.3107502768245758e+003</v>
      </c>
      <c r="P2313" s="44">
        <v>1.4750020939997588e+003</v>
      </c>
      <c r="Q2313" s="44">
        <v>7.5001485501288144e+002</v>
      </c>
    </row>
    <row r="2314" spans="1:17" x14ac:dyDescent="0.25">
      <c r="A2314" t="s">
        <v>38</v>
      </c>
      <c r="B2314" t="s">
        <v>45</v>
      </c>
      <c r="C2314" t="s">
        <v>224</v>
      </c>
      <c r="D2314" t="s">
        <v>219</v>
      </c>
      <c r="E2314" t="s">
        <v>33</v>
      </c>
      <c r="F2314" t="s">
        <v>28</v>
      </c>
      <c r="G2314" t="s">
        <v>31</v>
      </c>
      <c r="H2314" s="44">
        <v>1.57e+002</v>
      </c>
      <c r="I2314" s="44">
        <v>1.01e+002</v>
      </c>
      <c r="J2314" s="44">
        <v>7.9e+001</v>
      </c>
      <c r="K2314" s="44">
        <v>6.5e+001</v>
      </c>
      <c r="L2314" s="44">
        <v>5.4e+001</v>
      </c>
      <c r="M2314" s="44">
        <v>4.6e+001</v>
      </c>
      <c r="N2314" s="44">
        <v>4.e+001</v>
      </c>
      <c r="O2314" s="44">
        <v>3.4e+001</v>
      </c>
      <c r="P2314" s="44">
        <v>3.1e+001</v>
      </c>
      <c r="Q2314" s="44">
        <v>2.7e+001</v>
      </c>
    </row>
    <row r="2315" spans="1:17" x14ac:dyDescent="0.25">
      <c r="A2315" t="s">
        <v>38</v>
      </c>
      <c r="B2315" t="s">
        <v>45</v>
      </c>
      <c r="C2315" t="s">
        <v>225</v>
      </c>
      <c r="D2315" t="s">
        <v>219</v>
      </c>
      <c r="E2315" t="s">
        <v>34</v>
      </c>
      <c r="F2315" t="s">
        <v>28</v>
      </c>
      <c r="G2315" t="s">
        <v>29</v>
      </c>
      <c r="H2315" s="44">
        <v>9.4995082128454816e-002</v>
      </c>
      <c r="I2315" s="44">
        <v>9.696223074653288e-002</v>
      </c>
      <c r="J2315" s="44">
        <v>5.5545539490508512e-001</v>
      </c>
      <c r="K2315" s="44">
        <v>5.5545539490508512e-001</v>
      </c>
      <c r="L2315" s="44">
        <v>5.593896921412412e-001</v>
      </c>
      <c r="M2315" s="44">
        <v>6.2309580013770032e-001</v>
      </c>
      <c r="N2315" s="44">
        <v>6.2309580013770032e-001</v>
      </c>
      <c r="O2315" s="44">
        <v>6.23489229861316e-001</v>
      </c>
      <c r="P2315" s="44">
        <v>6.347019769843612e-001</v>
      </c>
      <c r="Q2315" s="44">
        <v>6.347019769843612e-001</v>
      </c>
    </row>
    <row r="2316" spans="1:17" x14ac:dyDescent="0.25">
      <c r="A2316" t="s">
        <v>38</v>
      </c>
      <c r="B2316" t="s">
        <v>45</v>
      </c>
      <c r="C2316" t="s">
        <v>225</v>
      </c>
      <c r="D2316" t="s">
        <v>219</v>
      </c>
      <c r="E2316" t="s">
        <v>34</v>
      </c>
      <c r="F2316" t="s">
        <v>28</v>
      </c>
      <c r="G2316" t="s">
        <v>30</v>
      </c>
      <c r="H2316" s="44">
        <v>1.3373766715157664e+002</v>
      </c>
      <c r="I2316" s="44">
        <v>2.6653207244767016e+002</v>
      </c>
      <c r="J2316" s="44">
        <v>7.5976492368497248e+001</v>
      </c>
      <c r="K2316" s="44">
        <v>9.969661334634248e+001</v>
      </c>
      <c r="L2316" s="44">
        <v>1.253256545487633e+002</v>
      </c>
      <c r="M2316" s="44">
        <v>1.3587358040983322e+002</v>
      </c>
      <c r="N2316" s="44">
        <v>1.5876107554599322e+002</v>
      </c>
      <c r="O2316" s="44">
        <v>1.8336124460976976e+002</v>
      </c>
      <c r="P2316" s="44">
        <v>2.0435218731089264e+002</v>
      </c>
      <c r="Q2316" s="44">
        <v>2.2732020536136992e+002</v>
      </c>
    </row>
    <row r="2317" spans="1:17" x14ac:dyDescent="0.25">
      <c r="A2317" t="s">
        <v>38</v>
      </c>
      <c r="B2317" t="s">
        <v>45</v>
      </c>
      <c r="C2317" t="s">
        <v>225</v>
      </c>
      <c r="D2317" t="s">
        <v>219</v>
      </c>
      <c r="E2317" t="s">
        <v>34</v>
      </c>
      <c r="F2317" t="s">
        <v>28</v>
      </c>
      <c r="G2317" t="s">
        <v>31</v>
      </c>
      <c r="H2317" s="44">
        <v>1.73e+002</v>
      </c>
      <c r="I2317" s="44">
        <v>1.16e+002</v>
      </c>
      <c r="J2317" s="44">
        <v>9.1e+001</v>
      </c>
      <c r="K2317" s="44">
        <v>7.7e+001</v>
      </c>
      <c r="L2317" s="44">
        <v>6.2e+001</v>
      </c>
      <c r="M2317" s="44">
        <v>5.4e+001</v>
      </c>
      <c r="N2317" s="44">
        <v>4.6e+001</v>
      </c>
      <c r="O2317" s="44">
        <v>4.1e+001</v>
      </c>
      <c r="P2317" s="44">
        <v>3.6e+001</v>
      </c>
      <c r="Q2317" s="44">
        <v>3.3e+001</v>
      </c>
    </row>
    <row r="2318" spans="1:17" x14ac:dyDescent="0.25">
      <c r="A2318" t="s">
        <v>38</v>
      </c>
      <c r="B2318" t="s">
        <v>45</v>
      </c>
      <c r="C2318" t="s">
        <v>226</v>
      </c>
      <c r="D2318" t="s">
        <v>219</v>
      </c>
      <c r="E2318" t="s">
        <v>35</v>
      </c>
      <c r="F2318" t="s">
        <v>28</v>
      </c>
      <c r="G2318" t="s">
        <v>29</v>
      </c>
      <c r="H2318" s="44">
        <v>6.2798957191974896e-002</v>
      </c>
      <c r="I2318" s="44">
        <v>1.0843818087933398e-001</v>
      </c>
      <c r="J2318" s="44">
        <v>1.799114620722662e-001</v>
      </c>
      <c r="K2318" s="44">
        <v>2.4186156345637964e-001</v>
      </c>
      <c r="L2318" s="44">
        <v>2.9296324983312556e-001</v>
      </c>
      <c r="M2318" s="44">
        <v>3.6655142882331448e-001</v>
      </c>
      <c r="N2318" s="44">
        <v>4.0650653014445664e-001</v>
      </c>
      <c r="O2318" s="44">
        <v>4.1641478067026864e-001</v>
      </c>
      <c r="P2318" s="44">
        <v>4.4543283459906048e-001</v>
      </c>
      <c r="Q2318" s="44">
        <v>4.8527458722182336e-001</v>
      </c>
    </row>
    <row r="2319" spans="1:17" x14ac:dyDescent="0.25">
      <c r="A2319" t="s">
        <v>38</v>
      </c>
      <c r="B2319" t="s">
        <v>45</v>
      </c>
      <c r="C2319" t="s">
        <v>226</v>
      </c>
      <c r="D2319" t="s">
        <v>219</v>
      </c>
      <c r="E2319" t="s">
        <v>35</v>
      </c>
      <c r="F2319" t="s">
        <v>28</v>
      </c>
      <c r="G2319" t="s">
        <v>30</v>
      </c>
      <c r="H2319" s="44">
        <v>7.9788620821049696e-001</v>
      </c>
      <c r="I2319" s="44">
        <v>5.406702593465812e-001</v>
      </c>
      <c r="J2319" s="44">
        <v>4.8220004690185248e-001</v>
      </c>
      <c r="K2319" s="44">
        <v>4.0311939408614344e-001</v>
      </c>
      <c r="L2319" s="44">
        <v>3.373385078181506e-001</v>
      </c>
      <c r="M2319" s="44">
        <v>3.6366994164142728e-001</v>
      </c>
      <c r="N2319" s="44">
        <v>4.0456253325701472e-001</v>
      </c>
      <c r="O2319" s="44">
        <v>5.6412007107481752e-001</v>
      </c>
      <c r="P2319" s="44">
        <v>6.2039778400204992e-001</v>
      </c>
      <c r="Q2319" s="44">
        <v>7.020826905926776e-001</v>
      </c>
    </row>
    <row r="2320" spans="1:17" x14ac:dyDescent="0.25">
      <c r="A2320" t="s">
        <v>38</v>
      </c>
      <c r="B2320" t="s">
        <v>45</v>
      </c>
      <c r="C2320" t="s">
        <v>226</v>
      </c>
      <c r="D2320" t="s">
        <v>219</v>
      </c>
      <c r="E2320" t="s">
        <v>35</v>
      </c>
      <c r="F2320" t="s">
        <v>28</v>
      </c>
      <c r="G2320" t="s">
        <v>31</v>
      </c>
      <c r="H2320" s="44">
        <v>9.3e+002</v>
      </c>
      <c r="I2320" s="44">
        <v>9.06e+002</v>
      </c>
      <c r="J2320" s="44">
        <v>8.68e+002</v>
      </c>
      <c r="K2320" s="44">
        <v>8.1e+002</v>
      </c>
      <c r="L2320" s="44">
        <v>7.91e+002</v>
      </c>
      <c r="M2320" s="44">
        <v>6.89e+002</v>
      </c>
      <c r="N2320" s="44">
        <v>6.27e+002</v>
      </c>
      <c r="O2320" s="44">
        <v>5.36e+002</v>
      </c>
      <c r="P2320" s="44">
        <v>4.48e+002</v>
      </c>
      <c r="Q2320" s="44">
        <v>4.11e+002</v>
      </c>
    </row>
    <row r="2321" spans="1:17" x14ac:dyDescent="0.25">
      <c r="A2321" t="s">
        <v>38</v>
      </c>
      <c r="B2321" t="s">
        <v>45</v>
      </c>
      <c r="C2321" t="s">
        <v>251</v>
      </c>
      <c r="D2321" t="s">
        <v>245</v>
      </c>
      <c r="E2321" t="s">
        <v>33</v>
      </c>
      <c r="F2321" t="s">
        <v>28</v>
      </c>
      <c r="G2321" t="s">
        <v>29</v>
      </c>
      <c r="H2321" s="44">
        <v>3.659379247847756e-001</v>
      </c>
      <c r="I2321" s="44">
        <v>4.3190983235160864e-001</v>
      </c>
      <c r="J2321" s="44">
        <v>4.4525940190303592e-001</v>
      </c>
      <c r="K2321" s="44">
        <v>6.1065360217489816e-001</v>
      </c>
      <c r="L2321" s="44">
        <v>6.5993429995468992e-001</v>
      </c>
      <c r="M2321" s="44">
        <v>7.1832238332578152e-001</v>
      </c>
      <c r="N2321" s="44">
        <v>7.1832238332578152e-001</v>
      </c>
      <c r="O2321" s="44">
        <v>8.614352061622112e-001</v>
      </c>
      <c r="P2321" s="44">
        <v>8.975589034888992e-001</v>
      </c>
      <c r="Q2321" s="44">
        <v>8.975589034888992e-001</v>
      </c>
    </row>
    <row r="2322" spans="1:17" x14ac:dyDescent="0.25">
      <c r="A2322" t="s">
        <v>38</v>
      </c>
      <c r="B2322" t="s">
        <v>45</v>
      </c>
      <c r="C2322" t="s">
        <v>251</v>
      </c>
      <c r="D2322" t="s">
        <v>245</v>
      </c>
      <c r="E2322" t="s">
        <v>33</v>
      </c>
      <c r="F2322" t="s">
        <v>28</v>
      </c>
      <c r="G2322" t="s">
        <v>30</v>
      </c>
      <c r="H2322" s="44">
        <v>4.2330103699117776e+001</v>
      </c>
      <c r="I2322" s="44">
        <v>7.5107214980723328e+001</v>
      </c>
      <c r="J2322" s="44">
        <v>1.1265782293455448e+002</v>
      </c>
      <c r="K2322" s="44">
        <v>1.1254404453843088e+002</v>
      </c>
      <c r="L2322" s="44">
        <v>1.2875065440532798e+002</v>
      </c>
      <c r="M2322" s="44">
        <v>1.4399540121582944e+002</v>
      </c>
      <c r="N2322" s="44">
        <v>1.7188634517886572e+002</v>
      </c>
      <c r="O2322" s="44">
        <v>1.6331773069463162e+002</v>
      </c>
      <c r="P2322" s="44">
        <v>1.7829201188846052e+002</v>
      </c>
      <c r="Q2322" s="44">
        <v>1.9969281675742872e+002</v>
      </c>
    </row>
    <row r="2323" spans="1:17" x14ac:dyDescent="0.25">
      <c r="A2323" t="s">
        <v>38</v>
      </c>
      <c r="B2323" t="s">
        <v>45</v>
      </c>
      <c r="C2323" t="s">
        <v>251</v>
      </c>
      <c r="D2323" t="s">
        <v>245</v>
      </c>
      <c r="E2323" t="s">
        <v>33</v>
      </c>
      <c r="F2323" t="s">
        <v>28</v>
      </c>
      <c r="G2323" t="s">
        <v>31</v>
      </c>
      <c r="H2323" s="44">
        <v>1.95e+002</v>
      </c>
      <c r="I2323" s="44">
        <v>1.22e+002</v>
      </c>
      <c r="J2323" s="44">
        <v>8.9e+001</v>
      </c>
      <c r="K2323" s="44">
        <v>6.9e+001</v>
      </c>
      <c r="L2323" s="44">
        <v>5.7e+001</v>
      </c>
      <c r="M2323" s="44">
        <v>4.9e+001</v>
      </c>
      <c r="N2323" s="44">
        <v>4.e+001</v>
      </c>
      <c r="O2323" s="44">
        <v>3.6e+001</v>
      </c>
      <c r="P2323" s="44">
        <v>3.1e+001</v>
      </c>
      <c r="Q2323" s="44">
        <v>2.8e+001</v>
      </c>
    </row>
    <row r="2324" spans="1:17" x14ac:dyDescent="0.25">
      <c r="A2324" t="s">
        <v>38</v>
      </c>
      <c r="B2324" t="s">
        <v>45</v>
      </c>
      <c r="C2324" t="s">
        <v>252</v>
      </c>
      <c r="D2324" t="s">
        <v>245</v>
      </c>
      <c r="E2324" t="s">
        <v>34</v>
      </c>
      <c r="F2324" t="s">
        <v>28</v>
      </c>
      <c r="G2324" t="s">
        <v>29</v>
      </c>
      <c r="H2324" s="44">
        <v>2.268432528466446e-001</v>
      </c>
      <c r="I2324" s="44">
        <v>2.3417735458436424e-001</v>
      </c>
      <c r="J2324" s="44">
        <v>2.3417735458436424e-001</v>
      </c>
      <c r="K2324" s="44">
        <v>6.9016173199327512e-001</v>
      </c>
      <c r="L2324" s="44">
        <v>6.9016173199327512e-001</v>
      </c>
      <c r="M2324" s="44">
        <v>7.0394162084382568e-001</v>
      </c>
      <c r="N2324" s="44">
        <v>7.0394162084382568e-001</v>
      </c>
      <c r="O2324" s="44">
        <v>7.6634388788148e-001</v>
      </c>
      <c r="P2324" s="44">
        <v>7.6634388788148e-001</v>
      </c>
      <c r="Q2324" s="44">
        <v>7.6634388788148e-001</v>
      </c>
    </row>
    <row r="2325" spans="1:17" x14ac:dyDescent="0.25">
      <c r="A2325" t="s">
        <v>38</v>
      </c>
      <c r="B2325" t="s">
        <v>45</v>
      </c>
      <c r="C2325" t="s">
        <v>252</v>
      </c>
      <c r="D2325" t="s">
        <v>245</v>
      </c>
      <c r="E2325" t="s">
        <v>34</v>
      </c>
      <c r="F2325" t="s">
        <v>28</v>
      </c>
      <c r="G2325" t="s">
        <v>30</v>
      </c>
      <c r="H2325" s="44">
        <v>1.8916148580860232e+002</v>
      </c>
      <c r="I2325" s="44">
        <v>3.9339623957614888e+002</v>
      </c>
      <c r="J2325" s="44">
        <v>5.9533940999435728e+002</v>
      </c>
      <c r="K2325" s="44">
        <v>2.7576160793115544e+002</v>
      </c>
      <c r="L2325" s="44">
        <v>3.4313514929421656e+002</v>
      </c>
      <c r="M2325" s="44">
        <v>4.0710515351563304e+002</v>
      </c>
      <c r="N2325" s="44">
        <v>4.7777892236614312e+002</v>
      </c>
      <c r="O2325" s="44">
        <v>5.0277125284999912e+002</v>
      </c>
      <c r="P2325" s="44">
        <v>5.6752628704998736e+002</v>
      </c>
      <c r="Q2325" s="44">
        <v>6.3280098624336624e+002</v>
      </c>
    </row>
    <row r="2326" spans="1:17" x14ac:dyDescent="0.25">
      <c r="A2326" t="s">
        <v>38</v>
      </c>
      <c r="B2326" t="s">
        <v>45</v>
      </c>
      <c r="C2326" t="s">
        <v>252</v>
      </c>
      <c r="D2326" t="s">
        <v>245</v>
      </c>
      <c r="E2326" t="s">
        <v>34</v>
      </c>
      <c r="F2326" t="s">
        <v>28</v>
      </c>
      <c r="G2326" t="s">
        <v>31</v>
      </c>
      <c r="H2326" s="44">
        <v>1.69e+002</v>
      </c>
      <c r="I2326" s="44">
        <v>1.19e+002</v>
      </c>
      <c r="J2326" s="44">
        <v>9.2e+001</v>
      </c>
      <c r="K2326" s="44">
        <v>7.5e+001</v>
      </c>
      <c r="L2326" s="44">
        <v>6.2e+001</v>
      </c>
      <c r="M2326" s="44">
        <v>5.4e+001</v>
      </c>
      <c r="N2326" s="44">
        <v>4.7e+001</v>
      </c>
      <c r="O2326" s="44">
        <v>4.e+001</v>
      </c>
      <c r="P2326" s="44">
        <v>3.7e+001</v>
      </c>
      <c r="Q2326" s="44">
        <v>3.3e+001</v>
      </c>
    </row>
    <row r="2327" spans="1:17" x14ac:dyDescent="0.25">
      <c r="A2327" t="s">
        <v>38</v>
      </c>
      <c r="B2327" t="s">
        <v>45</v>
      </c>
      <c r="C2327" t="s">
        <v>253</v>
      </c>
      <c r="D2327" t="s">
        <v>245</v>
      </c>
      <c r="E2327" t="s">
        <v>35</v>
      </c>
      <c r="F2327" t="s">
        <v>28</v>
      </c>
      <c r="G2327" t="s">
        <v>29</v>
      </c>
      <c r="H2327" s="44">
        <v>1.0325436098085882e-001</v>
      </c>
      <c r="I2327" s="44">
        <v>1.8108790047045016e-001</v>
      </c>
      <c r="J2327" s="44">
        <v>2.6828012932966192e-001</v>
      </c>
      <c r="K2327" s="44">
        <v>3.18857018580843e-001</v>
      </c>
      <c r="L2327" s="44">
        <v>3.6367749222019648e-001</v>
      </c>
      <c r="M2327" s="44">
        <v>3.762440635822824e-001</v>
      </c>
      <c r="N2327" s="44">
        <v>3.8337435832723528e-001</v>
      </c>
      <c r="O2327" s="44">
        <v>4.7526236486147904e-001</v>
      </c>
      <c r="P2327" s="44">
        <v>5.460224150044156e-001</v>
      </c>
      <c r="Q2327" s="44">
        <v>5.8768511712765928e-001</v>
      </c>
    </row>
    <row r="2328" spans="1:17" x14ac:dyDescent="0.25">
      <c r="A2328" t="s">
        <v>38</v>
      </c>
      <c r="B2328" t="s">
        <v>45</v>
      </c>
      <c r="C2328" t="s">
        <v>253</v>
      </c>
      <c r="D2328" t="s">
        <v>245</v>
      </c>
      <c r="E2328" t="s">
        <v>35</v>
      </c>
      <c r="F2328" t="s">
        <v>28</v>
      </c>
      <c r="G2328" t="s">
        <v>30</v>
      </c>
      <c r="H2328" s="44">
        <v>1.5404203146858644e-002</v>
      </c>
      <c r="I2328" s="44">
        <v>1.04003800125924e-001</v>
      </c>
      <c r="J2328" s="44">
        <v>1.7749485398319092e-001</v>
      </c>
      <c r="K2328" s="44">
        <v>1.8639533085912472e-001</v>
      </c>
      <c r="L2328" s="44">
        <v>2.9747362220142072e-001</v>
      </c>
      <c r="M2328" s="44">
        <v>3.7367002633525808e-001</v>
      </c>
      <c r="N2328" s="44">
        <v>5.2713772706057184e-001</v>
      </c>
      <c r="O2328" s="44">
        <v>4.531042166463192e-001</v>
      </c>
      <c r="P2328" s="44">
        <v>4.087610035505632e-001</v>
      </c>
      <c r="Q2328" s="44">
        <v>4.6228757330593744e-001</v>
      </c>
    </row>
    <row r="2329" spans="1:17" x14ac:dyDescent="0.25">
      <c r="A2329" t="s">
        <v>38</v>
      </c>
      <c r="B2329" t="s">
        <v>45</v>
      </c>
      <c r="C2329" t="s">
        <v>253</v>
      </c>
      <c r="D2329" t="s">
        <v>245</v>
      </c>
      <c r="E2329" t="s">
        <v>35</v>
      </c>
      <c r="F2329" t="s">
        <v>28</v>
      </c>
      <c r="G2329" t="s">
        <v>31</v>
      </c>
      <c r="H2329" s="44">
        <v>9.01e+002</v>
      </c>
      <c r="I2329" s="44">
        <v>8.39e+002</v>
      </c>
      <c r="J2329" s="44">
        <v>7.87e+002</v>
      </c>
      <c r="K2329" s="44">
        <v>7.2e+002</v>
      </c>
      <c r="L2329" s="44">
        <v>6.6e+002</v>
      </c>
      <c r="M2329" s="44">
        <v>6.28e+002</v>
      </c>
      <c r="N2329" s="44">
        <v>5.67e+002</v>
      </c>
      <c r="O2329" s="44">
        <v>5.4e+002</v>
      </c>
      <c r="P2329" s="44">
        <v>5.15e+002</v>
      </c>
      <c r="Q2329" s="44">
        <v>4.67e+002</v>
      </c>
    </row>
    <row r="2330" spans="1:17" x14ac:dyDescent="0.25">
      <c r="A2330" t="s">
        <v>38</v>
      </c>
      <c r="B2330" t="s">
        <v>45</v>
      </c>
      <c r="C2330" t="s">
        <v>254</v>
      </c>
      <c r="D2330" t="s">
        <v>246</v>
      </c>
      <c r="E2330" t="s">
        <v>33</v>
      </c>
      <c r="F2330" t="s">
        <v>28</v>
      </c>
      <c r="G2330" t="s">
        <v>29</v>
      </c>
      <c r="H2330" s="44">
        <v>4.598005484210476e-001</v>
      </c>
      <c r="I2330" s="44">
        <v>8.3259943081257888e-001</v>
      </c>
      <c r="J2330" s="44">
        <v>8.9378471878082496e-001</v>
      </c>
      <c r="K2330" s="44">
        <v>8.9849962950901696e-001</v>
      </c>
      <c r="L2330" s="44">
        <v>9.1052052803224448e-001</v>
      </c>
      <c r="M2330" s="44">
        <v>9.3080077968293472e-001</v>
      </c>
      <c r="N2330" s="44">
        <v>9.5384201509337776e-001</v>
      </c>
      <c r="O2330" s="44">
        <v>9.5384201509337776e-001</v>
      </c>
      <c r="P2330" s="44">
        <v>9.548331374686736e-001</v>
      </c>
      <c r="Q2330" s="44">
        <v>9.548331374686736e-001</v>
      </c>
    </row>
    <row r="2331" spans="1:17" x14ac:dyDescent="0.25">
      <c r="A2331" t="s">
        <v>38</v>
      </c>
      <c r="B2331" t="s">
        <v>45</v>
      </c>
      <c r="C2331" t="s">
        <v>254</v>
      </c>
      <c r="D2331" t="s">
        <v>246</v>
      </c>
      <c r="E2331" t="s">
        <v>33</v>
      </c>
      <c r="F2331" t="s">
        <v>28</v>
      </c>
      <c r="G2331" t="s">
        <v>30</v>
      </c>
      <c r="H2331" s="44">
        <v>2.6290524311507544e+001</v>
      </c>
      <c r="I2331" s="44">
        <v>3.3368201993061696e+001</v>
      </c>
      <c r="J2331" s="44">
        <v>4.9336424626140592e+001</v>
      </c>
      <c r="K2331" s="44">
        <v>6.816128036769532e+001</v>
      </c>
      <c r="L2331" s="44">
        <v>8.5207845657830608e+001</v>
      </c>
      <c r="M2331" s="44">
        <v>1.0144376809536608e+002</v>
      </c>
      <c r="N2331" s="44">
        <v>1.17805052919085e+002</v>
      </c>
      <c r="O2331" s="44">
        <v>1.352283511709492e+002</v>
      </c>
      <c r="P2331" s="44">
        <v>1.532754237288136e+002</v>
      </c>
      <c r="Q2331" s="44">
        <v>1.7103763141895398e+002</v>
      </c>
    </row>
    <row r="2332" spans="1:17" x14ac:dyDescent="0.25">
      <c r="A2332" t="s">
        <v>38</v>
      </c>
      <c r="B2332" t="s">
        <v>45</v>
      </c>
      <c r="C2332" t="s">
        <v>254</v>
      </c>
      <c r="D2332" t="s">
        <v>246</v>
      </c>
      <c r="E2332" t="s">
        <v>33</v>
      </c>
      <c r="F2332" t="s">
        <v>28</v>
      </c>
      <c r="G2332" t="s">
        <v>31</v>
      </c>
      <c r="H2332" s="44">
        <v>1.5e+002</v>
      </c>
      <c r="I2332" s="44">
        <v>1.08e+002</v>
      </c>
      <c r="J2332" s="44">
        <v>7.9e+001</v>
      </c>
      <c r="K2332" s="44">
        <v>6.5e+001</v>
      </c>
      <c r="L2332" s="44">
        <v>5.5e+001</v>
      </c>
      <c r="M2332" s="44">
        <v>4.6e+001</v>
      </c>
      <c r="N2332" s="44">
        <v>4.1e+001</v>
      </c>
      <c r="O2332" s="44">
        <v>3.7e+001</v>
      </c>
      <c r="P2332" s="44">
        <v>3.3e+001</v>
      </c>
      <c r="Q2332" s="44">
        <v>3.e+001</v>
      </c>
    </row>
    <row r="2333" spans="1:17" x14ac:dyDescent="0.25">
      <c r="A2333" t="s">
        <v>38</v>
      </c>
      <c r="B2333" t="s">
        <v>45</v>
      </c>
      <c r="C2333" t="s">
        <v>255</v>
      </c>
      <c r="D2333" t="s">
        <v>246</v>
      </c>
      <c r="E2333" t="s">
        <v>34</v>
      </c>
      <c r="F2333" t="s">
        <v>28</v>
      </c>
      <c r="G2333" t="s">
        <v>29</v>
      </c>
      <c r="H2333" s="44">
        <v>2.6137289648303608e-001</v>
      </c>
      <c r="I2333" s="44">
        <v>2.6137289648303608e-001</v>
      </c>
      <c r="J2333" s="44">
        <v>2.6137289648303608e-001</v>
      </c>
      <c r="K2333" s="44">
        <v>2.6137289648303608e-001</v>
      </c>
      <c r="L2333" s="44">
        <v>2.6137289648303608e-001</v>
      </c>
      <c r="M2333" s="44">
        <v>2.6137289648303608e-001</v>
      </c>
      <c r="N2333" s="44">
        <v>2.6137289648303608e-001</v>
      </c>
      <c r="O2333" s="44">
        <v>2.6137289648303608e-001</v>
      </c>
      <c r="P2333" s="44">
        <v>2.6137289648303608e-001</v>
      </c>
      <c r="Q2333" s="44">
        <v>6.4876925663877056e-001</v>
      </c>
    </row>
    <row r="2334" spans="1:17" x14ac:dyDescent="0.25">
      <c r="A2334" t="s">
        <v>38</v>
      </c>
      <c r="B2334" t="s">
        <v>45</v>
      </c>
      <c r="C2334" t="s">
        <v>255</v>
      </c>
      <c r="D2334" t="s">
        <v>246</v>
      </c>
      <c r="E2334" t="s">
        <v>34</v>
      </c>
      <c r="F2334" t="s">
        <v>28</v>
      </c>
      <c r="G2334" t="s">
        <v>30</v>
      </c>
      <c r="H2334" s="44">
        <v>1.3302994630573562e+002</v>
      </c>
      <c r="I2334" s="44">
        <v>2.916959222051764e+002</v>
      </c>
      <c r="J2334" s="44">
        <v>4.5035570594348488e+002</v>
      </c>
      <c r="K2334" s="44">
        <v>6.128784022863364e+002</v>
      </c>
      <c r="L2334" s="44">
        <v>7.7483921413371584e+002</v>
      </c>
      <c r="M2334" s="44">
        <v>9.1855100336517024e+002</v>
      </c>
      <c r="N2334" s="44">
        <v>1.0790609194833472e+003</v>
      </c>
      <c r="O2334" s="44">
        <v>1.2448315435245212e+003</v>
      </c>
      <c r="P2334" s="44">
        <v>1.4135229314099072e+003</v>
      </c>
      <c r="Q2334" s="44">
        <v>6.3490039276671256e+002</v>
      </c>
    </row>
    <row r="2335" spans="1:17" x14ac:dyDescent="0.25">
      <c r="A2335" t="s">
        <v>38</v>
      </c>
      <c r="B2335" t="s">
        <v>45</v>
      </c>
      <c r="C2335" t="s">
        <v>255</v>
      </c>
      <c r="D2335" t="s">
        <v>246</v>
      </c>
      <c r="E2335" t="s">
        <v>34</v>
      </c>
      <c r="F2335" t="s">
        <v>28</v>
      </c>
      <c r="G2335" t="s">
        <v>31</v>
      </c>
      <c r="H2335" s="44">
        <v>1.6e+002</v>
      </c>
      <c r="I2335" s="44">
        <v>1.11e+002</v>
      </c>
      <c r="J2335" s="44">
        <v>8.3e+001</v>
      </c>
      <c r="K2335" s="44">
        <v>6.7e+001</v>
      </c>
      <c r="L2335" s="44">
        <v>5.7e+001</v>
      </c>
      <c r="M2335" s="44">
        <v>4.9e+001</v>
      </c>
      <c r="N2335" s="44">
        <v>4.4e+001</v>
      </c>
      <c r="O2335" s="44">
        <v>3.8e+001</v>
      </c>
      <c r="P2335" s="44">
        <v>3.4e+001</v>
      </c>
      <c r="Q2335" s="44">
        <v>3.1e+001</v>
      </c>
    </row>
    <row r="2336" spans="1:17" x14ac:dyDescent="0.25">
      <c r="A2336" t="s">
        <v>38</v>
      </c>
      <c r="B2336" t="s">
        <v>45</v>
      </c>
      <c r="C2336" t="s">
        <v>256</v>
      </c>
      <c r="D2336" t="s">
        <v>246</v>
      </c>
      <c r="E2336" t="s">
        <v>35</v>
      </c>
      <c r="F2336" t="s">
        <v>28</v>
      </c>
      <c r="G2336" t="s">
        <v>29</v>
      </c>
      <c r="H2336" s="44">
        <v>9.5268678991550368e-002</v>
      </c>
      <c r="I2336" s="44">
        <v>1.0706638238534868e-001</v>
      </c>
      <c r="J2336" s="44">
        <v>1.8323173562124404e-001</v>
      </c>
      <c r="K2336" s="44">
        <v>1.9911200112840112e-001</v>
      </c>
      <c r="L2336" s="44">
        <v>2.9165021918732448e-001</v>
      </c>
      <c r="M2336" s="44">
        <v>3.667359577268572e-001</v>
      </c>
      <c r="N2336" s="44">
        <v>4.2316749252025328e-001</v>
      </c>
      <c r="O2336" s="44">
        <v>4.4281837405492488e-001</v>
      </c>
      <c r="P2336" s="44">
        <v>4.5396721811101008e-001</v>
      </c>
      <c r="Q2336" s="44">
        <v>4.875213673741988e-001</v>
      </c>
    </row>
    <row r="2337" spans="1:17" x14ac:dyDescent="0.25">
      <c r="A2337" t="s">
        <v>38</v>
      </c>
      <c r="B2337" t="s">
        <v>45</v>
      </c>
      <c r="C2337" t="s">
        <v>256</v>
      </c>
      <c r="D2337" t="s">
        <v>246</v>
      </c>
      <c r="E2337" t="s">
        <v>35</v>
      </c>
      <c r="F2337" t="s">
        <v>28</v>
      </c>
      <c r="G2337" t="s">
        <v>30</v>
      </c>
      <c r="H2337" s="44">
        <v>0.e+000</v>
      </c>
      <c r="I2337" s="44">
        <v>0.e+000</v>
      </c>
      <c r="J2337" s="44">
        <v>0.e+000</v>
      </c>
      <c r="K2337" s="44">
        <v>2.1659765270869576e-002</v>
      </c>
      <c r="L2337" s="44">
        <v>2.4991205650031608e-002</v>
      </c>
      <c r="M2337" s="44">
        <v>2.8594524146474004e-002</v>
      </c>
      <c r="N2337" s="44">
        <v>4.8528051936866568e-002</v>
      </c>
      <c r="O2337" s="44">
        <v>2.1169487785269872e-001</v>
      </c>
      <c r="P2337" s="44">
        <v>3.9707664944984888e-001</v>
      </c>
      <c r="Q2337" s="44">
        <v>4.8248666489483344e-001</v>
      </c>
    </row>
    <row r="2338" spans="1:17" x14ac:dyDescent="0.25">
      <c r="A2338" t="s">
        <v>38</v>
      </c>
      <c r="B2338" t="s">
        <v>45</v>
      </c>
      <c r="C2338" t="s">
        <v>256</v>
      </c>
      <c r="D2338" t="s">
        <v>246</v>
      </c>
      <c r="E2338" t="s">
        <v>35</v>
      </c>
      <c r="F2338" t="s">
        <v>28</v>
      </c>
      <c r="G2338" t="s">
        <v>31</v>
      </c>
      <c r="H2338" s="44">
        <v>9.85e+002</v>
      </c>
      <c r="I2338" s="44">
        <v>9.73e+002</v>
      </c>
      <c r="J2338" s="44">
        <v>9.61e+002</v>
      </c>
      <c r="K2338" s="44">
        <v>9.36e+002</v>
      </c>
      <c r="L2338" s="44">
        <v>8.71e+002</v>
      </c>
      <c r="M2338" s="44">
        <v>7.77e+002</v>
      </c>
      <c r="N2338" s="44">
        <v>7.09e+002</v>
      </c>
      <c r="O2338" s="44">
        <v>6.52e+002</v>
      </c>
      <c r="P2338" s="44">
        <v>5.95e+002</v>
      </c>
      <c r="Q2338" s="44">
        <v>5.68e+002</v>
      </c>
    </row>
    <row r="2339" spans="1:17" x14ac:dyDescent="0.25">
      <c r="A2339" t="s">
        <v>38</v>
      </c>
      <c r="B2339" t="s">
        <v>45</v>
      </c>
      <c r="C2339" t="s">
        <v>257</v>
      </c>
      <c r="D2339" t="s">
        <v>247</v>
      </c>
      <c r="E2339" t="s">
        <v>33</v>
      </c>
      <c r="F2339" t="s">
        <v>28</v>
      </c>
      <c r="G2339" t="s">
        <v>29</v>
      </c>
      <c r="H2339" s="44">
        <v>5.2486062199965776e-001</v>
      </c>
      <c r="I2339" s="44">
        <v>7.747953237442472e-001</v>
      </c>
      <c r="J2339" s="44">
        <v>8.4795864143602112e-001</v>
      </c>
      <c r="K2339" s="44">
        <v>8.4795864143602112e-001</v>
      </c>
      <c r="L2339" s="44">
        <v>9.1236073458285632e-001</v>
      </c>
      <c r="M2339" s="44">
        <v>9.36644930603716e-001</v>
      </c>
      <c r="N2339" s="44">
        <v>9.36644930603716e-001</v>
      </c>
      <c r="O2339" s="44">
        <v>9.36644930603716e-001</v>
      </c>
      <c r="P2339" s="44">
        <v>9.6888875879274784e-001</v>
      </c>
      <c r="Q2339" s="44">
        <v>9.6888875879274784e-001</v>
      </c>
    </row>
    <row r="2340" spans="1:17" x14ac:dyDescent="0.25">
      <c r="A2340" t="s">
        <v>38</v>
      </c>
      <c r="B2340" t="s">
        <v>45</v>
      </c>
      <c r="C2340" t="s">
        <v>257</v>
      </c>
      <c r="D2340" t="s">
        <v>247</v>
      </c>
      <c r="E2340" t="s">
        <v>33</v>
      </c>
      <c r="F2340" t="s">
        <v>28</v>
      </c>
      <c r="G2340" t="s">
        <v>30</v>
      </c>
      <c r="H2340" s="44">
        <v>1.0419448388881976e+001</v>
      </c>
      <c r="I2340" s="44">
        <v>1.7494924425819312e+001</v>
      </c>
      <c r="J2340" s="44">
        <v>2.624379766431576e+001</v>
      </c>
      <c r="K2340" s="44">
        <v>3.7072697375408928e+001</v>
      </c>
      <c r="L2340" s="44">
        <v>4.3736841488274752e+001</v>
      </c>
      <c r="M2340" s="44">
        <v>5.208285093718672e+001</v>
      </c>
      <c r="N2340" s="44">
        <v>6.1774308318448784e+001</v>
      </c>
      <c r="O2340" s="44">
        <v>7.127963611143832e+001</v>
      </c>
      <c r="P2340" s="44">
        <v>7.8243330800211008e+001</v>
      </c>
      <c r="Q2340" s="44">
        <v>8.7686154278768944e+001</v>
      </c>
    </row>
    <row r="2341" spans="1:17" x14ac:dyDescent="0.25">
      <c r="A2341" t="s">
        <v>38</v>
      </c>
      <c r="B2341" t="s">
        <v>45</v>
      </c>
      <c r="C2341" t="s">
        <v>257</v>
      </c>
      <c r="D2341" t="s">
        <v>247</v>
      </c>
      <c r="E2341" t="s">
        <v>33</v>
      </c>
      <c r="F2341" t="s">
        <v>28</v>
      </c>
      <c r="G2341" t="s">
        <v>31</v>
      </c>
      <c r="H2341" s="44">
        <v>2.03e+002</v>
      </c>
      <c r="I2341" s="44">
        <v>1.17e+002</v>
      </c>
      <c r="J2341" s="44">
        <v>8.4e+001</v>
      </c>
      <c r="K2341" s="44">
        <v>7.6e+001</v>
      </c>
      <c r="L2341" s="44">
        <v>6.4e+001</v>
      </c>
      <c r="M2341" s="44">
        <v>5.4e+001</v>
      </c>
      <c r="N2341" s="44">
        <v>4.6e+001</v>
      </c>
      <c r="O2341" s="44">
        <v>4.e+001</v>
      </c>
      <c r="P2341" s="44">
        <v>3.5e+001</v>
      </c>
      <c r="Q2341" s="44">
        <v>3.1e+001</v>
      </c>
    </row>
    <row r="2342" spans="1:17" x14ac:dyDescent="0.25">
      <c r="A2342" t="s">
        <v>38</v>
      </c>
      <c r="B2342" t="s">
        <v>45</v>
      </c>
      <c r="C2342" t="s">
        <v>258</v>
      </c>
      <c r="D2342" t="s">
        <v>247</v>
      </c>
      <c r="E2342" t="s">
        <v>34</v>
      </c>
      <c r="F2342" t="s">
        <v>28</v>
      </c>
      <c r="G2342" t="s">
        <v>29</v>
      </c>
      <c r="H2342" s="44">
        <v>3.9787595451971776e-002</v>
      </c>
      <c r="I2342" s="44">
        <v>4.2845119133242544e-002</v>
      </c>
      <c r="J2342" s="44">
        <v>5.7431251625935376e-001</v>
      </c>
      <c r="K2342" s="44">
        <v>6.8840497651001584e-001</v>
      </c>
      <c r="L2342" s="44">
        <v>8.1082834713146704e-001</v>
      </c>
      <c r="M2342" s="44">
        <v>8.1082834713146704e-001</v>
      </c>
      <c r="N2342" s="44">
        <v>8.1082834713146704e-001</v>
      </c>
      <c r="O2342" s="44">
        <v>8.1082834713146704e-001</v>
      </c>
      <c r="P2342" s="44">
        <v>8.1113134497375552e-001</v>
      </c>
      <c r="Q2342" s="44">
        <v>8.1113134497375552e-001</v>
      </c>
    </row>
    <row r="2343" spans="1:17" x14ac:dyDescent="0.25">
      <c r="A2343" t="s">
        <v>38</v>
      </c>
      <c r="B2343" t="s">
        <v>45</v>
      </c>
      <c r="C2343" t="s">
        <v>258</v>
      </c>
      <c r="D2343" t="s">
        <v>247</v>
      </c>
      <c r="E2343" t="s">
        <v>34</v>
      </c>
      <c r="F2343" t="s">
        <v>28</v>
      </c>
      <c r="G2343" t="s">
        <v>30</v>
      </c>
      <c r="H2343" s="44">
        <v>4.964343269230768e+002</v>
      </c>
      <c r="I2343" s="44">
        <v>1.0133558647046218e+003</v>
      </c>
      <c r="J2343" s="44">
        <v>1.1041724532102658e+002</v>
      </c>
      <c r="K2343" s="44">
        <v>1.229658843352925e+002</v>
      </c>
      <c r="L2343" s="44">
        <v>1.318183237960789e+002</v>
      </c>
      <c r="M2343" s="44">
        <v>1.5703155503801062e+002</v>
      </c>
      <c r="N2343" s="44">
        <v>1.840000962532934e+002</v>
      </c>
      <c r="O2343" s="44">
        <v>2.1177134935793396e+002</v>
      </c>
      <c r="P2343" s="44">
        <v>2.4110064050561264e+002</v>
      </c>
      <c r="Q2343" s="44">
        <v>2.6729392038486936e+002</v>
      </c>
    </row>
    <row r="2344" spans="1:17" x14ac:dyDescent="0.25">
      <c r="A2344" t="s">
        <v>38</v>
      </c>
      <c r="B2344" t="s">
        <v>45</v>
      </c>
      <c r="C2344" t="s">
        <v>258</v>
      </c>
      <c r="D2344" t="s">
        <v>247</v>
      </c>
      <c r="E2344" t="s">
        <v>34</v>
      </c>
      <c r="F2344" t="s">
        <v>28</v>
      </c>
      <c r="G2344" t="s">
        <v>31</v>
      </c>
      <c r="H2344" s="44">
        <v>1.64e+002</v>
      </c>
      <c r="I2344" s="44">
        <v>1.09e+002</v>
      </c>
      <c r="J2344" s="44">
        <v>8.7e+001</v>
      </c>
      <c r="K2344" s="44">
        <v>7.2e+001</v>
      </c>
      <c r="L2344" s="44">
        <v>6.3e+001</v>
      </c>
      <c r="M2344" s="44">
        <v>5.3e+001</v>
      </c>
      <c r="N2344" s="44">
        <v>4.6e+001</v>
      </c>
      <c r="O2344" s="44">
        <v>4.e+001</v>
      </c>
      <c r="P2344" s="44">
        <v>3.5e+001</v>
      </c>
      <c r="Q2344" s="44">
        <v>3.2e+001</v>
      </c>
    </row>
    <row r="2345" spans="1:17" x14ac:dyDescent="0.25">
      <c r="A2345" t="s">
        <v>38</v>
      </c>
      <c r="B2345" t="s">
        <v>45</v>
      </c>
      <c r="C2345" t="s">
        <v>259</v>
      </c>
      <c r="D2345" t="s">
        <v>247</v>
      </c>
      <c r="E2345" t="s">
        <v>35</v>
      </c>
      <c r="F2345" t="s">
        <v>28</v>
      </c>
      <c r="G2345" t="s">
        <v>29</v>
      </c>
      <c r="H2345" s="44">
        <v>1.540045403526942e-001</v>
      </c>
      <c r="I2345" s="44">
        <v>2.0423506735328344e-001</v>
      </c>
      <c r="J2345" s="44">
        <v>2.672488281961918e-001</v>
      </c>
      <c r="K2345" s="44">
        <v>3.3797051306929128e-001</v>
      </c>
      <c r="L2345" s="44">
        <v>3.6218602234315944e-001</v>
      </c>
      <c r="M2345" s="44">
        <v>4.0550634251528928e-001</v>
      </c>
      <c r="N2345" s="44">
        <v>4.1777024918856992e-001</v>
      </c>
      <c r="O2345" s="44">
        <v>4.515698661663512e-001</v>
      </c>
      <c r="P2345" s="44">
        <v>4.6631510094882624e-001</v>
      </c>
      <c r="Q2345" s="44">
        <v>5.0680905451785152e-001</v>
      </c>
    </row>
    <row r="2346" spans="1:17" x14ac:dyDescent="0.25">
      <c r="A2346" t="s">
        <v>38</v>
      </c>
      <c r="B2346" t="s">
        <v>45</v>
      </c>
      <c r="C2346" t="s">
        <v>259</v>
      </c>
      <c r="D2346" t="s">
        <v>247</v>
      </c>
      <c r="E2346" t="s">
        <v>35</v>
      </c>
      <c r="F2346" t="s">
        <v>28</v>
      </c>
      <c r="G2346" t="s">
        <v>30</v>
      </c>
      <c r="H2346" s="44">
        <v>3.382303942031872e-002</v>
      </c>
      <c r="I2346" s="44">
        <v>2.6226416728997072e-002</v>
      </c>
      <c r="J2346" s="44">
        <v>4.1653194971204592e-002</v>
      </c>
      <c r="K2346" s="44">
        <v>1.230104194207322e-001</v>
      </c>
      <c r="L2346" s="44">
        <v>2.0384058572840688e-001</v>
      </c>
      <c r="M2346" s="44">
        <v>2.7237349840950316e-001</v>
      </c>
      <c r="N2346" s="44">
        <v>3.8135205572669752e-001</v>
      </c>
      <c r="O2346" s="44">
        <v>5.0585799743998336e-001</v>
      </c>
      <c r="P2346" s="44">
        <v>7.5938883407958304e-001</v>
      </c>
      <c r="Q2346" s="44">
        <v>7.8932554848500384e-001</v>
      </c>
    </row>
    <row r="2347" spans="1:17" x14ac:dyDescent="0.25">
      <c r="A2347" t="s">
        <v>38</v>
      </c>
      <c r="B2347" t="s">
        <v>45</v>
      </c>
      <c r="C2347" t="s">
        <v>259</v>
      </c>
      <c r="D2347" t="s">
        <v>247</v>
      </c>
      <c r="E2347" t="s">
        <v>35</v>
      </c>
      <c r="F2347" t="s">
        <v>28</v>
      </c>
      <c r="G2347" t="s">
        <v>31</v>
      </c>
      <c r="H2347" s="44">
        <v>9.53e+002</v>
      </c>
      <c r="I2347" s="44">
        <v>9.16e+002</v>
      </c>
      <c r="J2347" s="44">
        <v>8.36e+002</v>
      </c>
      <c r="K2347" s="44">
        <v>8.2e+002</v>
      </c>
      <c r="L2347" s="44">
        <v>7.65e+002</v>
      </c>
      <c r="M2347" s="44">
        <v>6.58e+002</v>
      </c>
      <c r="N2347" s="44">
        <v>6.03e+002</v>
      </c>
      <c r="O2347" s="44">
        <v>5.28e+002</v>
      </c>
      <c r="P2347" s="44">
        <v>5.16e+002</v>
      </c>
      <c r="Q2347" s="44">
        <v>4.58e+002</v>
      </c>
    </row>
    <row r="2348" spans="1:17" x14ac:dyDescent="0.25">
      <c r="A2348" t="s">
        <v>38</v>
      </c>
      <c r="B2348" t="s">
        <v>45</v>
      </c>
      <c r="C2348" t="s">
        <v>248</v>
      </c>
      <c r="D2348" t="s">
        <v>244</v>
      </c>
      <c r="E2348" t="s">
        <v>33</v>
      </c>
      <c r="F2348" t="s">
        <v>28</v>
      </c>
      <c r="G2348" t="s">
        <v>29</v>
      </c>
      <c r="H2348" s="44">
        <v>3.0312472819818552e-001</v>
      </c>
      <c r="I2348" s="44">
        <v>3.371590423500316e-001</v>
      </c>
      <c r="J2348" s="44">
        <v>5.005161870979696e-001</v>
      </c>
      <c r="K2348" s="44">
        <v>5.005161870979696e-001</v>
      </c>
      <c r="L2348" s="44">
        <v>5.005161870979696e-001</v>
      </c>
      <c r="M2348" s="44">
        <v>5.3946656884952688e-001</v>
      </c>
      <c r="N2348" s="44">
        <v>5.9610723077912088e-001</v>
      </c>
      <c r="O2348" s="44">
        <v>6.3089786302323048e-001</v>
      </c>
      <c r="P2348" s="44">
        <v>6.384610439458628e-001</v>
      </c>
      <c r="Q2348" s="44">
        <v>8.0068749314586736e-001</v>
      </c>
    </row>
    <row r="2349" spans="1:17" x14ac:dyDescent="0.25">
      <c r="A2349" t="s">
        <v>38</v>
      </c>
      <c r="B2349" t="s">
        <v>45</v>
      </c>
      <c r="C2349" t="s">
        <v>248</v>
      </c>
      <c r="D2349" t="s">
        <v>244</v>
      </c>
      <c r="E2349" t="s">
        <v>33</v>
      </c>
      <c r="F2349" t="s">
        <v>28</v>
      </c>
      <c r="G2349" t="s">
        <v>30</v>
      </c>
      <c r="H2349" s="44">
        <v>7.9184841188652416e+001</v>
      </c>
      <c r="I2349" s="44">
        <v>1.5131288835550372e+002</v>
      </c>
      <c r="J2349" s="44">
        <v>1.6049692118226598e+002</v>
      </c>
      <c r="K2349" s="44">
        <v>2.23767551149929e+002</v>
      </c>
      <c r="L2349" s="44">
        <v>2.8078045574057844e+002</v>
      </c>
      <c r="M2349" s="44">
        <v>3.172552433826828e+002</v>
      </c>
      <c r="N2349" s="44">
        <v>3.3784733306266408e+002</v>
      </c>
      <c r="O2349" s="44">
        <v>3.6708407458911248e+002</v>
      </c>
      <c r="P2349" s="44">
        <v>4.1102978665434696e+002</v>
      </c>
      <c r="Q2349" s="44">
        <v>3.6738359868324736e+002</v>
      </c>
    </row>
    <row r="2350" spans="1:17" x14ac:dyDescent="0.25">
      <c r="A2350" t="s">
        <v>38</v>
      </c>
      <c r="B2350" t="s">
        <v>45</v>
      </c>
      <c r="C2350" t="s">
        <v>248</v>
      </c>
      <c r="D2350" t="s">
        <v>244</v>
      </c>
      <c r="E2350" t="s">
        <v>33</v>
      </c>
      <c r="F2350" t="s">
        <v>28</v>
      </c>
      <c r="G2350" t="s">
        <v>31</v>
      </c>
      <c r="H2350" s="44">
        <v>1.67e+002</v>
      </c>
      <c r="I2350" s="44">
        <v>1.09e+002</v>
      </c>
      <c r="J2350" s="44">
        <v>8.1e+001</v>
      </c>
      <c r="K2350" s="44">
        <v>6.3e+001</v>
      </c>
      <c r="L2350" s="44">
        <v>5.2e+001</v>
      </c>
      <c r="M2350" s="44">
        <v>4.5e+001</v>
      </c>
      <c r="N2350" s="44">
        <v>3.9e+001</v>
      </c>
      <c r="O2350" s="44">
        <v>3.4e+001</v>
      </c>
      <c r="P2350" s="44">
        <v>3.e+001</v>
      </c>
      <c r="Q2350" s="44">
        <v>2.7e+001</v>
      </c>
    </row>
    <row r="2351" spans="1:17" x14ac:dyDescent="0.25">
      <c r="A2351" t="s">
        <v>38</v>
      </c>
      <c r="B2351" t="s">
        <v>45</v>
      </c>
      <c r="C2351" t="s">
        <v>249</v>
      </c>
      <c r="D2351" t="s">
        <v>244</v>
      </c>
      <c r="E2351" t="s">
        <v>34</v>
      </c>
      <c r="F2351" t="s">
        <v>28</v>
      </c>
      <c r="G2351" t="s">
        <v>29</v>
      </c>
      <c r="H2351" s="44">
        <v>6.5716388089750992e-001</v>
      </c>
      <c r="I2351" s="44">
        <v>7.012183801148376e-001</v>
      </c>
      <c r="J2351" s="44">
        <v>7.012183801148376e-001</v>
      </c>
      <c r="K2351" s="44">
        <v>7.012183801148376e-001</v>
      </c>
      <c r="L2351" s="44">
        <v>7.7624593120998256e-001</v>
      </c>
      <c r="M2351" s="44">
        <v>7.8569591426201408e-001</v>
      </c>
      <c r="N2351" s="44">
        <v>7.8569591426201408e-001</v>
      </c>
      <c r="O2351" s="44">
        <v>8.1899909894718224e-001</v>
      </c>
      <c r="P2351" s="44">
        <v>8.2625521426831616e-001</v>
      </c>
      <c r="Q2351" s="44">
        <v>8.2625521426831616e-001</v>
      </c>
    </row>
    <row r="2352" spans="1:17" x14ac:dyDescent="0.25">
      <c r="A2352" t="s">
        <v>38</v>
      </c>
      <c r="B2352" t="s">
        <v>45</v>
      </c>
      <c r="C2352" t="s">
        <v>249</v>
      </c>
      <c r="D2352" t="s">
        <v>244</v>
      </c>
      <c r="E2352" t="s">
        <v>34</v>
      </c>
      <c r="F2352" t="s">
        <v>28</v>
      </c>
      <c r="G2352" t="s">
        <v>30</v>
      </c>
      <c r="H2352" s="44">
        <v>9.3355271308787904e+001</v>
      </c>
      <c r="I2352" s="44">
        <v>1.7955317371058522e+002</v>
      </c>
      <c r="J2352" s="44">
        <v>2.7239915808190368e+002</v>
      </c>
      <c r="K2352" s="44">
        <v>3.5572568918987848e+002</v>
      </c>
      <c r="L2352" s="44">
        <v>4.0025042624202656e+002</v>
      </c>
      <c r="M2352" s="44">
        <v>4.7798206926453856e+002</v>
      </c>
      <c r="N2352" s="44">
        <v>5.571714725489132e+002</v>
      </c>
      <c r="O2352" s="44">
        <v>6.1267077971910896e+002</v>
      </c>
      <c r="P2352" s="44">
        <v>6.851896793771016e+002</v>
      </c>
      <c r="Q2352" s="44">
        <v>7.605927019276952e+002</v>
      </c>
    </row>
    <row r="2353" spans="1:17" x14ac:dyDescent="0.25">
      <c r="A2353" t="s">
        <v>38</v>
      </c>
      <c r="B2353" t="s">
        <v>45</v>
      </c>
      <c r="C2353" t="s">
        <v>249</v>
      </c>
      <c r="D2353" t="s">
        <v>244</v>
      </c>
      <c r="E2353" t="s">
        <v>34</v>
      </c>
      <c r="F2353" t="s">
        <v>28</v>
      </c>
      <c r="G2353" t="s">
        <v>31</v>
      </c>
      <c r="H2353" s="44">
        <v>1.59e+002</v>
      </c>
      <c r="I2353" s="44">
        <v>1.08e+002</v>
      </c>
      <c r="J2353" s="44">
        <v>8.1e+001</v>
      </c>
      <c r="K2353" s="44">
        <v>6.4e+001</v>
      </c>
      <c r="L2353" s="44">
        <v>5.3e+001</v>
      </c>
      <c r="M2353" s="44">
        <v>4.4e+001</v>
      </c>
      <c r="N2353" s="44">
        <v>3.9e+001</v>
      </c>
      <c r="O2353" s="44">
        <v>3.4e+001</v>
      </c>
      <c r="P2353" s="44">
        <v>3.e+001</v>
      </c>
      <c r="Q2353" s="44">
        <v>2.7e+001</v>
      </c>
    </row>
    <row r="2354" spans="1:17" x14ac:dyDescent="0.25">
      <c r="A2354" t="s">
        <v>38</v>
      </c>
      <c r="B2354" t="s">
        <v>45</v>
      </c>
      <c r="C2354" t="s">
        <v>250</v>
      </c>
      <c r="D2354" t="s">
        <v>244</v>
      </c>
      <c r="E2354" t="s">
        <v>35</v>
      </c>
      <c r="F2354" t="s">
        <v>28</v>
      </c>
      <c r="G2354" t="s">
        <v>29</v>
      </c>
      <c r="H2354" s="44">
        <v>1.0140388011160682e-001</v>
      </c>
      <c r="I2354" s="44">
        <v>1.9863592403002872e-001</v>
      </c>
      <c r="J2354" s="44">
        <v>2.1509142827025296e-001</v>
      </c>
      <c r="K2354" s="44">
        <v>2.851842259193836e-001</v>
      </c>
      <c r="L2354" s="44">
        <v>3.2772744865799256e-001</v>
      </c>
      <c r="M2354" s="44">
        <v>3.5306532309096128e-001</v>
      </c>
      <c r="N2354" s="44">
        <v>3.8980541886017888e-001</v>
      </c>
      <c r="O2354" s="44">
        <v>4.1533600871487592e-001</v>
      </c>
      <c r="P2354" s="44">
        <v>4.2244578504534792e-001</v>
      </c>
      <c r="Q2354" s="44">
        <v>4.3187784687725024e-001</v>
      </c>
    </row>
    <row r="2355" spans="1:17" x14ac:dyDescent="0.25">
      <c r="A2355" t="s">
        <v>38</v>
      </c>
      <c r="B2355" t="s">
        <v>45</v>
      </c>
      <c r="C2355" t="s">
        <v>250</v>
      </c>
      <c r="D2355" t="s">
        <v>244</v>
      </c>
      <c r="E2355" t="s">
        <v>35</v>
      </c>
      <c r="F2355" t="s">
        <v>28</v>
      </c>
      <c r="G2355" t="s">
        <v>30</v>
      </c>
      <c r="H2355" s="44">
        <v>2.3966059322844592e-001</v>
      </c>
      <c r="I2355" s="44">
        <v>2.4122674219856408e-001</v>
      </c>
      <c r="J2355" s="44">
        <v>3.5995135304967968e-001</v>
      </c>
      <c r="K2355" s="44">
        <v>4.0123337108959112e-001</v>
      </c>
      <c r="L2355" s="44">
        <v>5.2160833668789912e-001</v>
      </c>
      <c r="M2355" s="44">
        <v>6.9358964378769216e-001</v>
      </c>
      <c r="N2355" s="44">
        <v>6.8605566518930704e-001</v>
      </c>
      <c r="O2355" s="44">
        <v>8.9191941367986896e-001</v>
      </c>
      <c r="P2355" s="44">
        <v>1.0386276343807838e+000</v>
      </c>
      <c r="Q2355" s="44">
        <v>1.365726945203962e+000</v>
      </c>
    </row>
    <row r="2356" spans="1:17" x14ac:dyDescent="0.25">
      <c r="A2356" t="s">
        <v>38</v>
      </c>
      <c r="B2356" t="s">
        <v>45</v>
      </c>
      <c r="C2356" t="s">
        <v>250</v>
      </c>
      <c r="D2356" t="s">
        <v>244</v>
      </c>
      <c r="E2356" t="s">
        <v>35</v>
      </c>
      <c r="F2356" t="s">
        <v>28</v>
      </c>
      <c r="G2356" t="s">
        <v>31</v>
      </c>
      <c r="H2356" s="44">
        <v>8.51e+002</v>
      </c>
      <c r="I2356" s="44">
        <v>7.42e+002</v>
      </c>
      <c r="J2356" s="44">
        <v>6.72e+002</v>
      </c>
      <c r="K2356" s="44">
        <v>6.18e+002</v>
      </c>
      <c r="L2356" s="44">
        <v>5.85e+002</v>
      </c>
      <c r="M2356" s="44">
        <v>5.02e+002</v>
      </c>
      <c r="N2356" s="44">
        <v>4.72e+002</v>
      </c>
      <c r="O2356" s="44">
        <v>4.37e+002</v>
      </c>
      <c r="P2356" s="44">
        <v>3.96e+002</v>
      </c>
      <c r="Q2356" s="44">
        <v>3.84e+002</v>
      </c>
    </row>
    <row r="2357" spans="1:17" x14ac:dyDescent="0.25">
      <c r="A2357" t="s">
        <v>38</v>
      </c>
      <c r="B2357" t="s">
        <v>45</v>
      </c>
      <c r="C2357" t="s">
        <v>268</v>
      </c>
      <c r="D2357" t="s">
        <v>265</v>
      </c>
      <c r="E2357" t="s">
        <v>33</v>
      </c>
      <c r="F2357" t="s">
        <v>28</v>
      </c>
      <c r="G2357" t="s">
        <v>29</v>
      </c>
      <c r="H2357" s="44">
        <v>6.3116308997136192e-001</v>
      </c>
      <c r="I2357" s="44">
        <v>7.5722367986771184e-001</v>
      </c>
      <c r="J2357" s="44">
        <v>8.0782194425089408e-001</v>
      </c>
      <c r="K2357" s="44">
        <v>8.233378118426008e-001</v>
      </c>
      <c r="L2357" s="44">
        <v>8.2694840157225696e-001</v>
      </c>
      <c r="M2357" s="44">
        <v>8.2694840157225696e-001</v>
      </c>
      <c r="N2357" s="44">
        <v>8.2694840157225696e-001</v>
      </c>
      <c r="O2357" s="44">
        <v>8.4694833489469984e-001</v>
      </c>
      <c r="P2357" s="44">
        <v>9.3696303729609136e-001</v>
      </c>
      <c r="Q2357" s="44">
        <v>9.3696303729609136e-001</v>
      </c>
    </row>
    <row r="2358" spans="1:17" x14ac:dyDescent="0.25">
      <c r="A2358" t="s">
        <v>38</v>
      </c>
      <c r="B2358" t="s">
        <v>45</v>
      </c>
      <c r="C2358" t="s">
        <v>268</v>
      </c>
      <c r="D2358" t="s">
        <v>265</v>
      </c>
      <c r="E2358" t="s">
        <v>33</v>
      </c>
      <c r="F2358" t="s">
        <v>28</v>
      </c>
      <c r="G2358" t="s">
        <v>30</v>
      </c>
      <c r="H2358" s="44">
        <v>1.6010450670300764e+001</v>
      </c>
      <c r="I2358" s="44">
        <v>2.754264408048254e+001</v>
      </c>
      <c r="J2358" s="44">
        <v>3.807530013577816e+001</v>
      </c>
      <c r="K2358" s="44">
        <v>5.1083749053494256e+001</v>
      </c>
      <c r="L2358" s="44">
        <v>6.5130866902646312e+001</v>
      </c>
      <c r="M2358" s="44">
        <v>7.9285646901356224e+001</v>
      </c>
      <c r="N2358" s="44">
        <v>9.3920270193997824e+001</v>
      </c>
      <c r="O2358" s="44">
        <v>1.0635476277638038e+002</v>
      </c>
      <c r="P2358" s="44">
        <v>1.090513435666428e+002</v>
      </c>
      <c r="Q2358" s="44">
        <v>1.22012988226001e+002</v>
      </c>
    </row>
    <row r="2359" spans="1:17" x14ac:dyDescent="0.25">
      <c r="A2359" t="s">
        <v>38</v>
      </c>
      <c r="B2359" t="s">
        <v>45</v>
      </c>
      <c r="C2359" t="s">
        <v>268</v>
      </c>
      <c r="D2359" t="s">
        <v>265</v>
      </c>
      <c r="E2359" t="s">
        <v>33</v>
      </c>
      <c r="F2359" t="s">
        <v>28</v>
      </c>
      <c r="G2359" t="s">
        <v>31</v>
      </c>
      <c r="H2359" s="44">
        <v>2.19e+002</v>
      </c>
      <c r="I2359" s="44">
        <v>1.24e+002</v>
      </c>
      <c r="J2359" s="44">
        <v>9.1e+001</v>
      </c>
      <c r="K2359" s="44">
        <v>7.4e+001</v>
      </c>
      <c r="L2359" s="44">
        <v>6.e+001</v>
      </c>
      <c r="M2359" s="44">
        <v>5.2e+001</v>
      </c>
      <c r="N2359" s="44">
        <v>4.5e+001</v>
      </c>
      <c r="O2359" s="44">
        <v>4.e+001</v>
      </c>
      <c r="P2359" s="44">
        <v>3.6e+001</v>
      </c>
      <c r="Q2359" s="44">
        <v>3.1e+001</v>
      </c>
    </row>
    <row r="2360" spans="1:17" x14ac:dyDescent="0.25">
      <c r="A2360" t="s">
        <v>38</v>
      </c>
      <c r="B2360" t="s">
        <v>45</v>
      </c>
      <c r="C2360" t="s">
        <v>269</v>
      </c>
      <c r="D2360" t="s">
        <v>265</v>
      </c>
      <c r="E2360" t="s">
        <v>34</v>
      </c>
      <c r="F2360" t="s">
        <v>28</v>
      </c>
      <c r="G2360" t="s">
        <v>29</v>
      </c>
      <c r="H2360" s="44">
        <v>0.e+000</v>
      </c>
      <c r="I2360" s="44">
        <v>0.e+000</v>
      </c>
      <c r="J2360" s="44">
        <v>0.e+000</v>
      </c>
      <c r="K2360" s="44">
        <v>0.e+000</v>
      </c>
      <c r="L2360" s="44">
        <v>0.e+000</v>
      </c>
      <c r="M2360" s="44">
        <v>0.e+000</v>
      </c>
      <c r="N2360" s="44">
        <v>1.2871707731520816e-001</v>
      </c>
      <c r="O2360" s="44">
        <v>1.2871707731520816e-001</v>
      </c>
      <c r="P2360" s="44">
        <v>1.2871707731520816e-001</v>
      </c>
      <c r="Q2360" s="44">
        <v>3.199235344095156e-001</v>
      </c>
    </row>
    <row r="2361" spans="1:17" x14ac:dyDescent="0.25">
      <c r="A2361" t="s">
        <v>38</v>
      </c>
      <c r="B2361" t="s">
        <v>45</v>
      </c>
      <c r="C2361" t="s">
        <v>269</v>
      </c>
      <c r="D2361" t="s">
        <v>265</v>
      </c>
      <c r="E2361" t="s">
        <v>34</v>
      </c>
      <c r="F2361" t="s">
        <v>28</v>
      </c>
      <c r="G2361" t="s">
        <v>30</v>
      </c>
      <c r="N2361" s="44">
        <v>1.4572884488448848e+004</v>
      </c>
      <c r="O2361" s="44">
        <v>1.6726232013201318e+004</v>
      </c>
      <c r="P2361" s="44">
        <v>1.9159214851485144e+004</v>
      </c>
      <c r="Q2361" s="44">
        <v>8.6495168304342048e+003</v>
      </c>
    </row>
    <row r="2362" spans="1:17" x14ac:dyDescent="0.25">
      <c r="A2362" t="s">
        <v>38</v>
      </c>
      <c r="B2362" t="s">
        <v>45</v>
      </c>
      <c r="C2362" t="s">
        <v>269</v>
      </c>
      <c r="D2362" t="s">
        <v>265</v>
      </c>
      <c r="E2362" t="s">
        <v>34</v>
      </c>
      <c r="F2362" t="s">
        <v>28</v>
      </c>
      <c r="G2362" t="s">
        <v>31</v>
      </c>
      <c r="H2362" s="44">
        <v>1.85e+002</v>
      </c>
      <c r="I2362" s="44">
        <v>1.17e+002</v>
      </c>
      <c r="J2362" s="44">
        <v>1.1e+002</v>
      </c>
      <c r="K2362" s="44">
        <v>8.9e+001</v>
      </c>
      <c r="L2362" s="44">
        <v>7.4e+001</v>
      </c>
      <c r="M2362" s="44">
        <v>6.e+001</v>
      </c>
      <c r="N2362" s="44">
        <v>5.3e+001</v>
      </c>
      <c r="O2362" s="44">
        <v>4.7e+001</v>
      </c>
      <c r="P2362" s="44">
        <v>4.1e+001</v>
      </c>
      <c r="Q2362" s="44">
        <v>3.7e+001</v>
      </c>
    </row>
    <row r="2363" spans="1:17" x14ac:dyDescent="0.25">
      <c r="A2363" t="s">
        <v>38</v>
      </c>
      <c r="B2363" t="s">
        <v>45</v>
      </c>
      <c r="C2363" t="s">
        <v>270</v>
      </c>
      <c r="D2363" t="s">
        <v>265</v>
      </c>
      <c r="E2363" t="s">
        <v>35</v>
      </c>
      <c r="F2363" t="s">
        <v>28</v>
      </c>
      <c r="G2363" t="s">
        <v>29</v>
      </c>
      <c r="H2363" s="44">
        <v>6.538064776042876e-002</v>
      </c>
      <c r="I2363" s="44">
        <v>1.68715893692088e-001</v>
      </c>
      <c r="J2363" s="44">
        <v>2.1977128172573336e-001</v>
      </c>
      <c r="K2363" s="44">
        <v>2.55038272313308e-001</v>
      </c>
      <c r="L2363" s="44">
        <v>2.903928558348492e-001</v>
      </c>
      <c r="M2363" s="44">
        <v>3.9104171499029448e-001</v>
      </c>
      <c r="N2363" s="44">
        <v>4.1115940082770744e-001</v>
      </c>
      <c r="O2363" s="44">
        <v>4.4301179299989008e-001</v>
      </c>
      <c r="P2363" s="44">
        <v>4.8380568407945008e-001</v>
      </c>
      <c r="Q2363" s="44">
        <v>5.689985106149208e-001</v>
      </c>
    </row>
    <row r="2364" spans="1:17" x14ac:dyDescent="0.25">
      <c r="A2364" t="s">
        <v>38</v>
      </c>
      <c r="B2364" t="s">
        <v>45</v>
      </c>
      <c r="C2364" t="s">
        <v>270</v>
      </c>
      <c r="D2364" t="s">
        <v>265</v>
      </c>
      <c r="E2364" t="s">
        <v>35</v>
      </c>
      <c r="F2364" t="s">
        <v>28</v>
      </c>
      <c r="G2364" t="s">
        <v>30</v>
      </c>
      <c r="H2364" s="44">
        <v>5.3141382030706624e-002</v>
      </c>
      <c r="I2364" s="44">
        <v>4.4875099719428872e-002</v>
      </c>
      <c r="J2364" s="44">
        <v>5.9673510766090112e-002</v>
      </c>
      <c r="K2364" s="44">
        <v>3.8236533044212928e-001</v>
      </c>
      <c r="L2364" s="44">
        <v>4.3168312877439104e-001</v>
      </c>
      <c r="M2364" s="44">
        <v>3.4317107588179104e-001</v>
      </c>
      <c r="N2364" s="44">
        <v>4.8553859492329128e-001</v>
      </c>
      <c r="O2364" s="44">
        <v>5.1787450130447928e-001</v>
      </c>
      <c r="P2364" s="44">
        <v>6.201700859008868e-001</v>
      </c>
      <c r="Q2364" s="44">
        <v>6.1089986509935208e-001</v>
      </c>
    </row>
    <row r="2365" spans="1:17" x14ac:dyDescent="0.25">
      <c r="A2365" t="s">
        <v>38</v>
      </c>
      <c r="B2365" t="s">
        <v>45</v>
      </c>
      <c r="C2365" t="s">
        <v>270</v>
      </c>
      <c r="D2365" t="s">
        <v>265</v>
      </c>
      <c r="E2365" t="s">
        <v>35</v>
      </c>
      <c r="F2365" t="s">
        <v>28</v>
      </c>
      <c r="G2365" t="s">
        <v>31</v>
      </c>
      <c r="H2365" s="44">
        <v>9.51e+002</v>
      </c>
      <c r="I2365" s="44">
        <v>8.68e+002</v>
      </c>
      <c r="J2365" s="44">
        <v>8.08e+002</v>
      </c>
      <c r="K2365" s="44">
        <v>6.86e+002</v>
      </c>
      <c r="L2365" s="44">
        <v>6.13e+002</v>
      </c>
      <c r="M2365" s="44">
        <v>5.91e+002</v>
      </c>
      <c r="N2365" s="44">
        <v>5.61e+002</v>
      </c>
      <c r="O2365" s="44">
        <v>5.42e+002</v>
      </c>
      <c r="P2365" s="44">
        <v>5.09e+002</v>
      </c>
      <c r="Q2365" s="44">
        <v>4.67e+002</v>
      </c>
    </row>
    <row r="2366" spans="1:17" x14ac:dyDescent="0.25">
      <c r="A2366" t="s">
        <v>38</v>
      </c>
      <c r="B2366" t="s">
        <v>45</v>
      </c>
      <c r="C2366" t="s">
        <v>271</v>
      </c>
      <c r="D2366" t="s">
        <v>266</v>
      </c>
      <c r="E2366" t="s">
        <v>33</v>
      </c>
      <c r="F2366" t="s">
        <v>28</v>
      </c>
      <c r="G2366" t="s">
        <v>29</v>
      </c>
      <c r="H2366" s="44">
        <v>1.0092748086420032e-001</v>
      </c>
      <c r="I2366" s="44">
        <v>2.0541732112384064e-001</v>
      </c>
      <c r="J2366" s="44">
        <v>3.298962072415026e-001</v>
      </c>
      <c r="K2366" s="44">
        <v>3.298962072415026e-001</v>
      </c>
      <c r="L2366" s="44">
        <v>3.298962072415026e-001</v>
      </c>
      <c r="M2366" s="44">
        <v>3.298962072415026e-001</v>
      </c>
      <c r="N2366" s="44">
        <v>3.3034433123152608e-001</v>
      </c>
      <c r="O2366" s="44">
        <v>3.3034433123152608e-001</v>
      </c>
      <c r="P2366" s="44">
        <v>3.3079245522154976e-001</v>
      </c>
      <c r="Q2366" s="44">
        <v>3.347622000624658e-001</v>
      </c>
    </row>
    <row r="2367" spans="1:17" x14ac:dyDescent="0.25">
      <c r="A2367" t="s">
        <v>38</v>
      </c>
      <c r="B2367" t="s">
        <v>45</v>
      </c>
      <c r="C2367" t="s">
        <v>271</v>
      </c>
      <c r="D2367" t="s">
        <v>266</v>
      </c>
      <c r="E2367" t="s">
        <v>33</v>
      </c>
      <c r="F2367" t="s">
        <v>28</v>
      </c>
      <c r="G2367" t="s">
        <v>30</v>
      </c>
      <c r="H2367" s="44">
        <v>1.2250957527918552e+002</v>
      </c>
      <c r="I2367" s="44">
        <v>1.3420295938829024e+002</v>
      </c>
      <c r="J2367" s="44">
        <v>1.308919745887131e+002</v>
      </c>
      <c r="K2367" s="44">
        <v>1.8222865012829128e+002</v>
      </c>
      <c r="L2367" s="44">
        <v>2.337627090736954e+002</v>
      </c>
      <c r="M2367" s="44">
        <v>2.758507532827486e+002</v>
      </c>
      <c r="N2367" s="44">
        <v>3.2504317963825704e+002</v>
      </c>
      <c r="O2367" s="44">
        <v>3.7352462318443424e+002</v>
      </c>
      <c r="P2367" s="44">
        <v>4.251036652116204e+002</v>
      </c>
      <c r="Q2367" s="44">
        <v>4.6935506923035312e+002</v>
      </c>
    </row>
    <row r="2368" spans="1:17" x14ac:dyDescent="0.25">
      <c r="A2368" t="s">
        <v>38</v>
      </c>
      <c r="B2368" t="s">
        <v>45</v>
      </c>
      <c r="C2368" t="s">
        <v>271</v>
      </c>
      <c r="D2368" t="s">
        <v>266</v>
      </c>
      <c r="E2368" t="s">
        <v>33</v>
      </c>
      <c r="F2368" t="s">
        <v>28</v>
      </c>
      <c r="G2368" t="s">
        <v>31</v>
      </c>
      <c r="H2368" s="44">
        <v>1.74e+002</v>
      </c>
      <c r="I2368" s="44">
        <v>1.18e+002</v>
      </c>
      <c r="J2368" s="44">
        <v>9.e+001</v>
      </c>
      <c r="K2368" s="44">
        <v>7.6e+001</v>
      </c>
      <c r="L2368" s="44">
        <v>6.5e+001</v>
      </c>
      <c r="M2368" s="44">
        <v>5.5e+001</v>
      </c>
      <c r="N2368" s="44">
        <v>4.8e+001</v>
      </c>
      <c r="O2368" s="44">
        <v>4.2e+001</v>
      </c>
      <c r="P2368" s="44">
        <v>3.8e+001</v>
      </c>
      <c r="Q2368" s="44">
        <v>3.3e+001</v>
      </c>
    </row>
    <row r="2369" spans="1:17" x14ac:dyDescent="0.25">
      <c r="A2369" t="s">
        <v>38</v>
      </c>
      <c r="B2369" t="s">
        <v>45</v>
      </c>
      <c r="C2369" t="s">
        <v>272</v>
      </c>
      <c r="D2369" t="s">
        <v>266</v>
      </c>
      <c r="E2369" t="s">
        <v>34</v>
      </c>
      <c r="F2369" t="s">
        <v>28</v>
      </c>
      <c r="G2369" t="s">
        <v>29</v>
      </c>
      <c r="H2369" s="44">
        <v>4.5009098387399328e-001</v>
      </c>
      <c r="I2369" s="44">
        <v>4.7877955333596592e-001</v>
      </c>
      <c r="J2369" s="44">
        <v>4.933778484010852e-001</v>
      </c>
      <c r="K2369" s="44">
        <v>4.933778484010852e-001</v>
      </c>
      <c r="L2369" s="44">
        <v>6.5719115664481552e-001</v>
      </c>
      <c r="M2369" s="44">
        <v>6.5719115664481552e-001</v>
      </c>
      <c r="N2369" s="44">
        <v>6.917861962901352e-001</v>
      </c>
      <c r="O2369" s="44">
        <v>7.050560465043288e-001</v>
      </c>
      <c r="P2369" s="44">
        <v>7.050560465043288e-001</v>
      </c>
      <c r="Q2369" s="44">
        <v>7.050560465043288e-001</v>
      </c>
    </row>
    <row r="2370" spans="1:17" x14ac:dyDescent="0.25">
      <c r="A2370" t="s">
        <v>38</v>
      </c>
      <c r="B2370" t="s">
        <v>45</v>
      </c>
      <c r="C2370" t="s">
        <v>272</v>
      </c>
      <c r="D2370" t="s">
        <v>266</v>
      </c>
      <c r="E2370" t="s">
        <v>34</v>
      </c>
      <c r="F2370" t="s">
        <v>28</v>
      </c>
      <c r="G2370" t="s">
        <v>30</v>
      </c>
      <c r="H2370" s="44">
        <v>3.7247702449585248e+001</v>
      </c>
      <c r="I2370" s="44">
        <v>7.640805166334064e+001</v>
      </c>
      <c r="J2370" s="44">
        <v>1.1391581784746848e+002</v>
      </c>
      <c r="K2370" s="44">
        <v>1.567967316577383e+002</v>
      </c>
      <c r="L2370" s="44">
        <v>1.4941550278941812e+002</v>
      </c>
      <c r="M2370" s="44">
        <v>1.8151375050396112e+002</v>
      </c>
      <c r="N2370" s="44">
        <v>2.04365787649444e+002</v>
      </c>
      <c r="O2370" s="44">
        <v>2.2984329406600592e+002</v>
      </c>
      <c r="P2370" s="44">
        <v>2.6229110620398928e+002</v>
      </c>
      <c r="Q2370" s="44">
        <v>2.9079604800697344e+002</v>
      </c>
    </row>
    <row r="2371" spans="1:17" x14ac:dyDescent="0.25">
      <c r="A2371" t="s">
        <v>38</v>
      </c>
      <c r="B2371" t="s">
        <v>45</v>
      </c>
      <c r="C2371" t="s">
        <v>272</v>
      </c>
      <c r="D2371" t="s">
        <v>266</v>
      </c>
      <c r="E2371" t="s">
        <v>34</v>
      </c>
      <c r="F2371" t="s">
        <v>28</v>
      </c>
      <c r="G2371" t="s">
        <v>31</v>
      </c>
      <c r="H2371" s="44">
        <v>1.8e+002</v>
      </c>
      <c r="I2371" s="44">
        <v>1.28e+002</v>
      </c>
      <c r="J2371" s="44">
        <v>9.8e+001</v>
      </c>
      <c r="K2371" s="44">
        <v>7.6e+001</v>
      </c>
      <c r="L2371" s="44">
        <v>6.3e+001</v>
      </c>
      <c r="M2371" s="44">
        <v>5.3e+001</v>
      </c>
      <c r="N2371" s="44">
        <v>4.6e+001</v>
      </c>
      <c r="O2371" s="44">
        <v>4.e+001</v>
      </c>
      <c r="P2371" s="44">
        <v>3.8e+001</v>
      </c>
      <c r="Q2371" s="44">
        <v>3.4e+001</v>
      </c>
    </row>
    <row r="2372" spans="1:17" x14ac:dyDescent="0.25">
      <c r="A2372" t="s">
        <v>38</v>
      </c>
      <c r="B2372" t="s">
        <v>45</v>
      </c>
      <c r="C2372" t="s">
        <v>273</v>
      </c>
      <c r="D2372" t="s">
        <v>266</v>
      </c>
      <c r="E2372" t="s">
        <v>35</v>
      </c>
      <c r="F2372" t="s">
        <v>28</v>
      </c>
      <c r="G2372" t="s">
        <v>29</v>
      </c>
      <c r="H2372" s="44">
        <v>4.92804512168804e-002</v>
      </c>
      <c r="I2372" s="44">
        <v>1.2231793849963248e-001</v>
      </c>
      <c r="J2372" s="44">
        <v>2.0676695511359124e-001</v>
      </c>
      <c r="K2372" s="44">
        <v>2.9332829240826952e-001</v>
      </c>
      <c r="L2372" s="44">
        <v>3.1044071855898764e-001</v>
      </c>
      <c r="M2372" s="44">
        <v>3.383918908174574e-001</v>
      </c>
      <c r="N2372" s="44">
        <v>3.8203699887552744e-001</v>
      </c>
      <c r="O2372" s="44">
        <v>4.2224281140828424e-001</v>
      </c>
      <c r="P2372" s="44">
        <v>4.2845613015971408e-001</v>
      </c>
      <c r="Q2372" s="44">
        <v>4.4509053382422864e-001</v>
      </c>
    </row>
    <row r="2373" spans="1:17" x14ac:dyDescent="0.25">
      <c r="A2373" t="s">
        <v>38</v>
      </c>
      <c r="B2373" t="s">
        <v>45</v>
      </c>
      <c r="C2373" t="s">
        <v>273</v>
      </c>
      <c r="D2373" t="s">
        <v>266</v>
      </c>
      <c r="E2373" t="s">
        <v>35</v>
      </c>
      <c r="F2373" t="s">
        <v>28</v>
      </c>
      <c r="G2373" t="s">
        <v>30</v>
      </c>
      <c r="H2373" s="44">
        <v>2.495011688782062e-001</v>
      </c>
      <c r="I2373" s="44">
        <v>4.3781107726920608e-001</v>
      </c>
      <c r="J2373" s="44">
        <v>3.6768784303631376e-001</v>
      </c>
      <c r="K2373" s="44">
        <v>3.5195242705020056e-001</v>
      </c>
      <c r="L2373" s="44">
        <v>6.7815171554433088e-001</v>
      </c>
      <c r="M2373" s="44">
        <v>8.6184038913013472e-001</v>
      </c>
      <c r="N2373" s="44">
        <v>1.0287455424871688e+000</v>
      </c>
      <c r="O2373" s="44">
        <v>1.0861120974423536e+000</v>
      </c>
      <c r="P2373" s="44">
        <v>1.2661725230711436e+000</v>
      </c>
      <c r="Q2373" s="44">
        <v>1.4161850848910922e+000</v>
      </c>
    </row>
    <row r="2374" spans="1:17" x14ac:dyDescent="0.25">
      <c r="A2374" t="s">
        <v>38</v>
      </c>
      <c r="B2374" t="s">
        <v>45</v>
      </c>
      <c r="C2374" t="s">
        <v>273</v>
      </c>
      <c r="D2374" t="s">
        <v>266</v>
      </c>
      <c r="E2374" t="s">
        <v>35</v>
      </c>
      <c r="F2374" t="s">
        <v>28</v>
      </c>
      <c r="G2374" t="s">
        <v>31</v>
      </c>
      <c r="H2374" s="44">
        <v>9.53e+002</v>
      </c>
      <c r="I2374" s="44">
        <v>9.e+002</v>
      </c>
      <c r="J2374" s="44">
        <v>7.71e+002</v>
      </c>
      <c r="K2374" s="44">
        <v>6.91e+002</v>
      </c>
      <c r="L2374" s="44">
        <v>6.16e+002</v>
      </c>
      <c r="M2374" s="44">
        <v>5.43e+002</v>
      </c>
      <c r="N2374" s="44">
        <v>4.61e+002</v>
      </c>
      <c r="O2374" s="44">
        <v>4.42e+002</v>
      </c>
      <c r="P2374" s="44">
        <v>3.98e+002</v>
      </c>
      <c r="Q2374" s="44">
        <v>3.84e+002</v>
      </c>
    </row>
    <row r="2375" spans="1:17" x14ac:dyDescent="0.25">
      <c r="A2375" t="s">
        <v>38</v>
      </c>
      <c r="B2375" t="s">
        <v>45</v>
      </c>
      <c r="C2375" t="s">
        <v>274</v>
      </c>
      <c r="D2375" t="s">
        <v>267</v>
      </c>
      <c r="E2375" t="s">
        <v>33</v>
      </c>
      <c r="F2375" t="s">
        <v>28</v>
      </c>
      <c r="G2375" t="s">
        <v>29</v>
      </c>
      <c r="H2375" s="44">
        <v>0.e+000</v>
      </c>
      <c r="I2375" s="44">
        <v>8.6347626513963696e-001</v>
      </c>
      <c r="J2375" s="44">
        <v>8.6347626513963696e-001</v>
      </c>
      <c r="K2375" s="44">
        <v>8.6347626513963696e-001</v>
      </c>
      <c r="L2375" s="44">
        <v>8.6347626513963696e-001</v>
      </c>
      <c r="M2375" s="44">
        <v>8.6347626513963696e-001</v>
      </c>
      <c r="N2375" s="44">
        <v>8.6347626513963696e-001</v>
      </c>
      <c r="O2375" s="44">
        <v>8.8617719908196416e-001</v>
      </c>
      <c r="P2375" s="44">
        <v>8.8617719908196416e-001</v>
      </c>
      <c r="Q2375" s="44">
        <v>8.8617719908196416e-001</v>
      </c>
    </row>
    <row r="2376" spans="1:17" x14ac:dyDescent="0.25">
      <c r="A2376" t="s">
        <v>38</v>
      </c>
      <c r="B2376" t="s">
        <v>45</v>
      </c>
      <c r="C2376" t="s">
        <v>274</v>
      </c>
      <c r="D2376" t="s">
        <v>267</v>
      </c>
      <c r="E2376" t="s">
        <v>33</v>
      </c>
      <c r="F2376" t="s">
        <v>28</v>
      </c>
      <c r="G2376" t="s">
        <v>30</v>
      </c>
      <c r="I2376" s="44">
        <v>8.0751960577909936e+001</v>
      </c>
      <c r="J2376" s="44">
        <v>1.2647462433221924e+002</v>
      </c>
      <c r="K2376" s="44">
        <v>1.6871690702386902e+002</v>
      </c>
      <c r="L2376" s="44">
        <v>2.1580027105976476e+002</v>
      </c>
      <c r="M2376" s="44">
        <v>2.6525856601489516e+002</v>
      </c>
      <c r="N2376" s="44">
        <v>3.1119547882839008e+002</v>
      </c>
      <c r="O2376" s="44">
        <v>3.5134394712549368e+002</v>
      </c>
      <c r="P2376" s="44">
        <v>3.9787031386224928e+002</v>
      </c>
      <c r="Q2376" s="44">
        <v>4.4497287040361024e+002</v>
      </c>
    </row>
    <row r="2377" spans="1:17" x14ac:dyDescent="0.25">
      <c r="A2377" t="s">
        <v>38</v>
      </c>
      <c r="B2377" t="s">
        <v>45</v>
      </c>
      <c r="C2377" t="s">
        <v>274</v>
      </c>
      <c r="D2377" t="s">
        <v>267</v>
      </c>
      <c r="E2377" t="s">
        <v>33</v>
      </c>
      <c r="F2377" t="s">
        <v>28</v>
      </c>
      <c r="G2377" t="s">
        <v>31</v>
      </c>
      <c r="H2377" s="44">
        <v>1.54e+002</v>
      </c>
      <c r="I2377" s="44">
        <v>9.9e+001</v>
      </c>
      <c r="J2377" s="44">
        <v>7.7e+001</v>
      </c>
      <c r="K2377" s="44">
        <v>5.8e+001</v>
      </c>
      <c r="L2377" s="44">
        <v>5.1e+001</v>
      </c>
      <c r="M2377" s="44">
        <v>4.3e+001</v>
      </c>
      <c r="N2377" s="44">
        <v>3.6e+001</v>
      </c>
      <c r="O2377" s="44">
        <v>3.1e+001</v>
      </c>
      <c r="P2377" s="44">
        <v>2.7e+001</v>
      </c>
      <c r="Q2377" s="44">
        <v>2.4e+001</v>
      </c>
    </row>
    <row r="2378" spans="1:17" x14ac:dyDescent="0.25">
      <c r="A2378" t="s">
        <v>38</v>
      </c>
      <c r="B2378" t="s">
        <v>45</v>
      </c>
      <c r="C2378" t="s">
        <v>275</v>
      </c>
      <c r="D2378" t="s">
        <v>267</v>
      </c>
      <c r="E2378" t="s">
        <v>34</v>
      </c>
      <c r="F2378" t="s">
        <v>28</v>
      </c>
      <c r="G2378" t="s">
        <v>29</v>
      </c>
      <c r="H2378" s="44">
        <v>7.7831783601014384e-001</v>
      </c>
      <c r="I2378" s="44">
        <v>7.7831783601014384e-001</v>
      </c>
      <c r="J2378" s="44">
        <v>7.7831783601014384e-001</v>
      </c>
      <c r="K2378" s="44">
        <v>1.e+000</v>
      </c>
      <c r="L2378" s="44">
        <v>1.e+000</v>
      </c>
      <c r="M2378" s="44">
        <v>1.e+000</v>
      </c>
      <c r="N2378" s="44">
        <v>1.e+000</v>
      </c>
      <c r="O2378" s="44">
        <v>1.e+000</v>
      </c>
      <c r="P2378" s="44">
        <v>1.e+000</v>
      </c>
      <c r="Q2378" s="44">
        <v>1.e+000</v>
      </c>
    </row>
    <row r="2379" spans="1:17" x14ac:dyDescent="0.25">
      <c r="A2379" t="s">
        <v>38</v>
      </c>
      <c r="B2379" t="s">
        <v>45</v>
      </c>
      <c r="C2379" t="s">
        <v>275</v>
      </c>
      <c r="D2379" t="s">
        <v>267</v>
      </c>
      <c r="E2379" t="s">
        <v>34</v>
      </c>
      <c r="F2379" t="s">
        <v>28</v>
      </c>
      <c r="G2379" t="s">
        <v>30</v>
      </c>
      <c r="H2379" s="44">
        <v>3.1334292696171596e+002</v>
      </c>
      <c r="I2379" s="44">
        <v>5.7832473527016016e+002</v>
      </c>
      <c r="J2379" s="44">
        <v>8.7686430898723872e+002</v>
      </c>
      <c r="K2379" s="44">
        <v>9.315262221752608e+002</v>
      </c>
      <c r="L2379" s="44">
        <v>1.1822547548605242e+003</v>
      </c>
      <c r="M2379" s="44">
        <v>1.436320530431107e+003</v>
      </c>
      <c r="N2379" s="44">
        <v>1.7002357882502112e+003</v>
      </c>
      <c r="O2379" s="44">
        <v>1.9332611122851504e+003</v>
      </c>
      <c r="P2379" s="44">
        <v>2.1825151979430824e+003</v>
      </c>
      <c r="Q2379" s="44">
        <v>2.440286841363764e+003</v>
      </c>
    </row>
    <row r="2380" spans="1:17" x14ac:dyDescent="0.25">
      <c r="A2380" t="s">
        <v>38</v>
      </c>
      <c r="B2380" t="s">
        <v>45</v>
      </c>
      <c r="C2380" t="s">
        <v>275</v>
      </c>
      <c r="D2380" t="s">
        <v>267</v>
      </c>
      <c r="E2380" t="s">
        <v>34</v>
      </c>
      <c r="F2380" t="s">
        <v>28</v>
      </c>
      <c r="G2380" t="s">
        <v>31</v>
      </c>
      <c r="H2380" s="44">
        <v>1.44e+002</v>
      </c>
      <c r="I2380" s="44">
        <v>1.08e+002</v>
      </c>
      <c r="J2380" s="44">
        <v>8.5e+001</v>
      </c>
      <c r="K2380" s="44">
        <v>7.1e+001</v>
      </c>
      <c r="L2380" s="44">
        <v>6.1e+001</v>
      </c>
      <c r="M2380" s="44">
        <v>5.2e+001</v>
      </c>
      <c r="N2380" s="44">
        <v>4.4e+001</v>
      </c>
      <c r="O2380" s="44">
        <v>3.8e+001</v>
      </c>
      <c r="P2380" s="44">
        <v>3.5e+001</v>
      </c>
      <c r="Q2380" s="44">
        <v>3.2e+001</v>
      </c>
    </row>
    <row r="2381" spans="1:17" x14ac:dyDescent="0.25">
      <c r="A2381" t="s">
        <v>38</v>
      </c>
      <c r="B2381" t="s">
        <v>45</v>
      </c>
      <c r="C2381" t="s">
        <v>276</v>
      </c>
      <c r="D2381" t="s">
        <v>267</v>
      </c>
      <c r="E2381" t="s">
        <v>35</v>
      </c>
      <c r="F2381" t="s">
        <v>28</v>
      </c>
      <c r="G2381" t="s">
        <v>29</v>
      </c>
      <c r="H2381" s="44">
        <v>8.5658009166764608e-002</v>
      </c>
      <c r="I2381" s="44">
        <v>2.1085062874603364e-001</v>
      </c>
      <c r="J2381" s="44">
        <v>2.4418944646844524e-001</v>
      </c>
      <c r="K2381" s="44">
        <v>3.1451404395346112e-001</v>
      </c>
      <c r="L2381" s="44">
        <v>4.0463603243624392e-001</v>
      </c>
      <c r="M2381" s="44">
        <v>4.4752614878364072e-001</v>
      </c>
      <c r="N2381" s="44">
        <v>5.2184651545422512e-001</v>
      </c>
      <c r="O2381" s="44">
        <v>6.6704712657186496e-001</v>
      </c>
      <c r="P2381" s="44">
        <v>6.6704712657186496e-001</v>
      </c>
      <c r="Q2381" s="44">
        <v>6.6979057468562704e-001</v>
      </c>
    </row>
    <row r="2382" spans="1:17" x14ac:dyDescent="0.25">
      <c r="A2382" t="s">
        <v>38</v>
      </c>
      <c r="B2382" t="s">
        <v>45</v>
      </c>
      <c r="C2382" t="s">
        <v>276</v>
      </c>
      <c r="D2382" t="s">
        <v>267</v>
      </c>
      <c r="E2382" t="s">
        <v>35</v>
      </c>
      <c r="F2382" t="s">
        <v>28</v>
      </c>
      <c r="G2382" t="s">
        <v>30</v>
      </c>
      <c r="H2382" s="44">
        <v>8.7698116521051984e-002</v>
      </c>
      <c r="I2382" s="44">
        <v>2.5457269492477688e-001</v>
      </c>
      <c r="J2382" s="44">
        <v>3.6360626198378304e-001</v>
      </c>
      <c r="K2382" s="44">
        <v>5.8442866751363888e-001</v>
      </c>
      <c r="L2382" s="44">
        <v>8.612949921116408e-001</v>
      </c>
      <c r="M2382" s="44">
        <v>8.2215756302521008e-001</v>
      </c>
      <c r="N2382" s="44">
        <v>8.0065723927076704e-001</v>
      </c>
      <c r="O2382" s="44">
        <v>6.8318844011456152e-001</v>
      </c>
      <c r="P2382" s="44">
        <v>7.3430135534357184e-001</v>
      </c>
      <c r="Q2382" s="44">
        <v>8.1268967414648384e-001</v>
      </c>
    </row>
    <row r="2383" spans="1:17" x14ac:dyDescent="0.25">
      <c r="A2383" t="s">
        <v>38</v>
      </c>
      <c r="B2383" t="s">
        <v>45</v>
      </c>
      <c r="C2383" t="s">
        <v>276</v>
      </c>
      <c r="D2383" t="s">
        <v>267</v>
      </c>
      <c r="E2383" t="s">
        <v>35</v>
      </c>
      <c r="F2383" t="s">
        <v>28</v>
      </c>
      <c r="G2383" t="s">
        <v>31</v>
      </c>
      <c r="H2383" s="44">
        <v>8.98e+002</v>
      </c>
      <c r="I2383" s="44">
        <v>8.63e+002</v>
      </c>
      <c r="J2383" s="44">
        <v>8.21e+002</v>
      </c>
      <c r="K2383" s="44">
        <v>6.87e+002</v>
      </c>
      <c r="L2383" s="44">
        <v>6.29e+002</v>
      </c>
      <c r="M2383" s="44">
        <v>5.62e+002</v>
      </c>
      <c r="N2383" s="44">
        <v>5.24e+002</v>
      </c>
      <c r="O2383" s="44">
        <v>4.84e+002</v>
      </c>
      <c r="P2383" s="44">
        <v>4.64e+002</v>
      </c>
      <c r="Q2383" s="44">
        <v>4.42e+002</v>
      </c>
    </row>
    <row r="2384" spans="1:17" x14ac:dyDescent="0.25">
      <c r="A2384" t="s">
        <v>38</v>
      </c>
      <c r="B2384" t="s">
        <v>45</v>
      </c>
      <c r="C2384" t="s">
        <v>286</v>
      </c>
      <c r="D2384" t="s">
        <v>277</v>
      </c>
      <c r="E2384" t="s">
        <v>33</v>
      </c>
      <c r="F2384" t="s">
        <v>28</v>
      </c>
      <c r="G2384" t="s">
        <v>29</v>
      </c>
      <c r="H2384" s="44">
        <v>6.5263181911519768e-001</v>
      </c>
      <c r="I2384" s="44">
        <v>9.255105067421112e-001</v>
      </c>
      <c r="J2384" s="44">
        <v>9.255105067421112e-001</v>
      </c>
      <c r="K2384" s="44">
        <v>9.255105067421112e-001</v>
      </c>
      <c r="L2384" s="44">
        <v>9.255105067421112e-001</v>
      </c>
      <c r="M2384" s="44">
        <v>9.2823929361838064e-001</v>
      </c>
      <c r="N2384" s="44">
        <v>9.8058819503068768e-001</v>
      </c>
      <c r="O2384" s="44">
        <v>9.8058819503068768e-001</v>
      </c>
      <c r="P2384" s="44">
        <v>9.8058819503068768e-001</v>
      </c>
      <c r="Q2384" s="44">
        <v>9.8058819503068768e-001</v>
      </c>
    </row>
    <row r="2385" spans="1:17" x14ac:dyDescent="0.25">
      <c r="A2385" t="s">
        <v>38</v>
      </c>
      <c r="B2385" t="s">
        <v>45</v>
      </c>
      <c r="C2385" t="s">
        <v>286</v>
      </c>
      <c r="D2385" t="s">
        <v>277</v>
      </c>
      <c r="E2385" t="s">
        <v>33</v>
      </c>
      <c r="F2385" t="s">
        <v>28</v>
      </c>
      <c r="G2385" t="s">
        <v>30</v>
      </c>
      <c r="H2385" s="44">
        <v>1.0528111256388918e+001</v>
      </c>
      <c r="I2385" s="44">
        <v>1.7452560385758876e+001</v>
      </c>
      <c r="J2385" s="44">
        <v>2.6748666311673832e+001</v>
      </c>
      <c r="K2385" s="44">
        <v>3.7218118439412096e+001</v>
      </c>
      <c r="L2385" s="44">
        <v>4.7483743054220224e+001</v>
      </c>
      <c r="M2385" s="44">
        <v>6.3627013700785048e+001</v>
      </c>
      <c r="N2385" s="44">
        <v>6.5329802085708568e+001</v>
      </c>
      <c r="O2385" s="44">
        <v>7.5714963632725408e+001</v>
      </c>
      <c r="P2385" s="44">
        <v>8.6295307853749104e+001</v>
      </c>
      <c r="Q2385" s="44">
        <v>9.6900941640180352e+001</v>
      </c>
    </row>
    <row r="2386" spans="1:17" x14ac:dyDescent="0.25">
      <c r="A2386" t="s">
        <v>38</v>
      </c>
      <c r="B2386" t="s">
        <v>45</v>
      </c>
      <c r="C2386" t="s">
        <v>286</v>
      </c>
      <c r="D2386" t="s">
        <v>277</v>
      </c>
      <c r="E2386" t="s">
        <v>33</v>
      </c>
      <c r="F2386" t="s">
        <v>28</v>
      </c>
      <c r="G2386" t="s">
        <v>31</v>
      </c>
      <c r="H2386" s="44">
        <v>1.63e+002</v>
      </c>
      <c r="I2386" s="44">
        <v>1.e+002</v>
      </c>
      <c r="J2386" s="44">
        <v>7.2e+001</v>
      </c>
      <c r="K2386" s="44">
        <v>5.7e+001</v>
      </c>
      <c r="L2386" s="44">
        <v>4.7e+001</v>
      </c>
      <c r="M2386" s="44">
        <v>4.2e+001</v>
      </c>
      <c r="N2386" s="44">
        <v>3.7e+001</v>
      </c>
      <c r="O2386" s="44">
        <v>3.2e+001</v>
      </c>
      <c r="P2386" s="44">
        <v>2.9e+001</v>
      </c>
      <c r="Q2386" s="44">
        <v>2.6e+001</v>
      </c>
    </row>
    <row r="2387" spans="1:17" x14ac:dyDescent="0.25">
      <c r="A2387" t="s">
        <v>38</v>
      </c>
      <c r="B2387" t="s">
        <v>45</v>
      </c>
      <c r="C2387" t="s">
        <v>287</v>
      </c>
      <c r="D2387" t="s">
        <v>277</v>
      </c>
      <c r="E2387" t="s">
        <v>34</v>
      </c>
      <c r="F2387" t="s">
        <v>28</v>
      </c>
      <c r="G2387" t="s">
        <v>29</v>
      </c>
      <c r="H2387" s="44">
        <v>1.e+000</v>
      </c>
      <c r="I2387" s="44">
        <v>1.e+000</v>
      </c>
      <c r="J2387" s="44">
        <v>1.e+000</v>
      </c>
      <c r="K2387" s="44">
        <v>1.e+000</v>
      </c>
      <c r="L2387" s="44">
        <v>1.e+000</v>
      </c>
      <c r="M2387" s="44">
        <v>1.e+000</v>
      </c>
      <c r="N2387" s="44">
        <v>1.e+000</v>
      </c>
      <c r="O2387" s="44">
        <v>1.e+000</v>
      </c>
      <c r="P2387" s="44">
        <v>1.e+000</v>
      </c>
      <c r="Q2387" s="44">
        <v>1.e+000</v>
      </c>
    </row>
    <row r="2388" spans="1:17" x14ac:dyDescent="0.25">
      <c r="A2388" t="s">
        <v>38</v>
      </c>
      <c r="B2388" t="s">
        <v>45</v>
      </c>
      <c r="C2388" t="s">
        <v>287</v>
      </c>
      <c r="D2388" t="s">
        <v>277</v>
      </c>
      <c r="E2388" t="s">
        <v>34</v>
      </c>
      <c r="F2388" t="s">
        <v>28</v>
      </c>
      <c r="G2388" t="s">
        <v>30</v>
      </c>
      <c r="H2388" s="44">
        <v>1.8436769388668124e+002</v>
      </c>
      <c r="I2388" s="44">
        <v>4.0681554777757312e+002</v>
      </c>
      <c r="J2388" s="44">
        <v>6.135512118739968e+002</v>
      </c>
      <c r="K2388" s="44">
        <v>8.3700078949446016e+002</v>
      </c>
      <c r="L2388" s="44">
        <v>1.04427758625227e+003</v>
      </c>
      <c r="M2388" s="44">
        <v>1.1928933524566438e+003</v>
      </c>
      <c r="N2388" s="44">
        <v>1.3530899760520018e+003</v>
      </c>
      <c r="O2388" s="44">
        <v>1.6081249243401146e+003</v>
      </c>
      <c r="P2388" s="44">
        <v>1.7887443485354876e+003</v>
      </c>
      <c r="Q2388" s="44">
        <v>2.00996443327456e+003</v>
      </c>
    </row>
    <row r="2389" spans="1:17" x14ac:dyDescent="0.25">
      <c r="A2389" t="s">
        <v>38</v>
      </c>
      <c r="B2389" t="s">
        <v>45</v>
      </c>
      <c r="C2389" t="s">
        <v>287</v>
      </c>
      <c r="D2389" t="s">
        <v>277</v>
      </c>
      <c r="E2389" t="s">
        <v>34</v>
      </c>
      <c r="F2389" t="s">
        <v>28</v>
      </c>
      <c r="G2389" t="s">
        <v>31</v>
      </c>
      <c r="H2389" s="44">
        <v>2.17e+002</v>
      </c>
      <c r="I2389" s="44">
        <v>1.57e+002</v>
      </c>
      <c r="J2389" s="44">
        <v>1.28e+002</v>
      </c>
      <c r="K2389" s="44">
        <v>9.6e+001</v>
      </c>
      <c r="L2389" s="44">
        <v>7.4e+001</v>
      </c>
      <c r="M2389" s="44">
        <v>6.5e+001</v>
      </c>
      <c r="N2389" s="44">
        <v>5.9e+001</v>
      </c>
      <c r="O2389" s="44">
        <v>5.e+001</v>
      </c>
      <c r="P2389" s="44">
        <v>4.6e+001</v>
      </c>
      <c r="Q2389" s="44">
        <v>4.2e+001</v>
      </c>
    </row>
    <row r="2390" spans="1:17" x14ac:dyDescent="0.25">
      <c r="A2390" t="s">
        <v>38</v>
      </c>
      <c r="B2390" t="s">
        <v>45</v>
      </c>
      <c r="C2390" t="s">
        <v>288</v>
      </c>
      <c r="D2390" t="s">
        <v>277</v>
      </c>
      <c r="E2390" t="s">
        <v>35</v>
      </c>
      <c r="F2390" t="s">
        <v>28</v>
      </c>
      <c r="G2390" t="s">
        <v>29</v>
      </c>
      <c r="H2390" s="44">
        <v>3.6214763222264648e-001</v>
      </c>
      <c r="I2390" s="44">
        <v>4.5394619840758496e-001</v>
      </c>
      <c r="J2390" s="44">
        <v>4.8309625919457968e-001</v>
      </c>
      <c r="K2390" s="44">
        <v>4.9636444208617488e-001</v>
      </c>
      <c r="L2390" s="44">
        <v>5.052186436774236e-001</v>
      </c>
      <c r="M2390" s="44">
        <v>5.0713700543147088e-001</v>
      </c>
      <c r="N2390" s="44">
        <v>5.0713700543147088e-001</v>
      </c>
      <c r="O2390" s="44">
        <v>6.5020947460794544e-001</v>
      </c>
      <c r="P2390" s="44">
        <v>6.5020947460794544e-001</v>
      </c>
      <c r="Q2390" s="44">
        <v>6.8480704137888808e-001</v>
      </c>
    </row>
    <row r="2391" spans="1:17" x14ac:dyDescent="0.25">
      <c r="A2391" t="s">
        <v>38</v>
      </c>
      <c r="B2391" t="s">
        <v>45</v>
      </c>
      <c r="C2391" t="s">
        <v>288</v>
      </c>
      <c r="D2391" t="s">
        <v>277</v>
      </c>
      <c r="E2391" t="s">
        <v>35</v>
      </c>
      <c r="F2391" t="s">
        <v>28</v>
      </c>
      <c r="G2391" t="s">
        <v>30</v>
      </c>
      <c r="H2391" s="44">
        <v>4.8395147202073792e-002</v>
      </c>
      <c r="I2391" s="44">
        <v>1.61646457380671e-001</v>
      </c>
      <c r="J2391" s="44">
        <v>6.8476033855856144e-001</v>
      </c>
      <c r="K2391" s="44">
        <v>1.0270009133439252e+000</v>
      </c>
      <c r="L2391" s="44">
        <v>1.2923818674422424e+000</v>
      </c>
      <c r="M2391" s="44">
        <v>2.522042443596812e+000</v>
      </c>
      <c r="N2391" s="44">
        <v>2.6047077152145608e+000</v>
      </c>
      <c r="O2391" s="44">
        <v>2.4119404992769792e+000</v>
      </c>
      <c r="P2391" s="44">
        <v>2.7477384568821528e+000</v>
      </c>
      <c r="Q2391" s="44">
        <v>3.0237239212480776e+000</v>
      </c>
    </row>
    <row r="2392" spans="1:17" x14ac:dyDescent="0.25">
      <c r="A2392" t="s">
        <v>38</v>
      </c>
      <c r="B2392" t="s">
        <v>45</v>
      </c>
      <c r="C2392" t="s">
        <v>288</v>
      </c>
      <c r="D2392" t="s">
        <v>277</v>
      </c>
      <c r="E2392" t="s">
        <v>35</v>
      </c>
      <c r="F2392" t="s">
        <v>28</v>
      </c>
      <c r="G2392" t="s">
        <v>31</v>
      </c>
      <c r="H2392" s="44">
        <v>8.61e+002</v>
      </c>
      <c r="I2392" s="44">
        <v>7.3e+002</v>
      </c>
      <c r="J2392" s="44">
        <v>6.46e+002</v>
      </c>
      <c r="K2392" s="44">
        <v>5.34e+002</v>
      </c>
      <c r="L2392" s="44">
        <v>5.07e+002</v>
      </c>
      <c r="M2392" s="44">
        <v>5.04e+002</v>
      </c>
      <c r="N2392" s="44">
        <v>4.71e+002</v>
      </c>
      <c r="O2392" s="44">
        <v>4.48e+002</v>
      </c>
      <c r="P2392" s="44">
        <v>4.18e+002</v>
      </c>
      <c r="Q2392" s="44">
        <v>3.65e+002</v>
      </c>
    </row>
    <row r="2393" spans="1:17" x14ac:dyDescent="0.25">
      <c r="A2393" t="s">
        <v>39</v>
      </c>
      <c r="B2393" t="s">
        <v>45</v>
      </c>
      <c r="C2393" t="s">
        <v>131</v>
      </c>
      <c r="D2393" t="s">
        <v>118</v>
      </c>
      <c r="E2393" t="s">
        <v>33</v>
      </c>
      <c r="F2393" t="s">
        <v>28</v>
      </c>
      <c r="G2393" t="s">
        <v>29</v>
      </c>
      <c r="H2393" s="44">
        <v>1.1531705572093982e-001</v>
      </c>
      <c r="I2393" s="44">
        <v>1.1531705572093982e-001</v>
      </c>
      <c r="J2393" s="44">
        <v>1.1610689043734128e-001</v>
      </c>
      <c r="K2393" s="44">
        <v>4.2578066416552352e-001</v>
      </c>
      <c r="L2393" s="44">
        <v>9.0063119506820256e-001</v>
      </c>
      <c r="M2393" s="44">
        <v>9.0063119506820256e-001</v>
      </c>
      <c r="N2393" s="44">
        <v>9.0063119506820256e-001</v>
      </c>
      <c r="O2393" s="44">
        <v>9.0063119506820256e-001</v>
      </c>
      <c r="P2393" s="44">
        <v>9.0063119506820256e-001</v>
      </c>
      <c r="Q2393" s="44">
        <v>9.0063119506820256e-001</v>
      </c>
    </row>
    <row r="2394" spans="1:17" x14ac:dyDescent="0.25">
      <c r="A2394" t="s">
        <v>39</v>
      </c>
      <c r="B2394" t="s">
        <v>45</v>
      </c>
      <c r="C2394" t="s">
        <v>131</v>
      </c>
      <c r="D2394" t="s">
        <v>118</v>
      </c>
      <c r="E2394" t="s">
        <v>33</v>
      </c>
      <c r="F2394" t="s">
        <v>28</v>
      </c>
      <c r="G2394" t="s">
        <v>30</v>
      </c>
      <c r="H2394" s="44">
        <v>2.289764565797014e+001</v>
      </c>
      <c r="I2394" s="44">
        <v>5.3605070362605048e+001</v>
      </c>
      <c r="J2394" s="44">
        <v>7.7248671676635488e+001</v>
      </c>
      <c r="K2394" s="44">
        <v>2.7702626870942716e+001</v>
      </c>
      <c r="L2394" s="44">
        <v>1.6177855838874864e+001</v>
      </c>
      <c r="M2394" s="44">
        <v>1.9980769289914964e+001</v>
      </c>
      <c r="N2394" s="44">
        <v>2.3193208245185076e+001</v>
      </c>
      <c r="O2394" s="44">
        <v>2.6666292764263544e+001</v>
      </c>
      <c r="P2394" s="44">
        <v>3.02159455534832e+001</v>
      </c>
      <c r="Q2394" s="44">
        <v>3.3717144369825076e+001</v>
      </c>
    </row>
    <row r="2395" spans="1:17" x14ac:dyDescent="0.25">
      <c r="A2395" t="s">
        <v>39</v>
      </c>
      <c r="B2395" t="s">
        <v>45</v>
      </c>
      <c r="C2395" t="s">
        <v>131</v>
      </c>
      <c r="D2395" t="s">
        <v>118</v>
      </c>
      <c r="E2395" t="s">
        <v>33</v>
      </c>
      <c r="F2395" t="s">
        <v>28</v>
      </c>
      <c r="G2395" t="s">
        <v>31</v>
      </c>
      <c r="H2395" s="44">
        <v>3.72e+002</v>
      </c>
      <c r="I2395" s="44">
        <v>2.53e+002</v>
      </c>
      <c r="J2395" s="44">
        <v>2.08e+002</v>
      </c>
      <c r="K2395" s="44">
        <v>1.59e+002</v>
      </c>
      <c r="L2395" s="44">
        <v>1.31e+002</v>
      </c>
      <c r="M2395" s="44">
        <v>1.1e+002</v>
      </c>
      <c r="N2395" s="44">
        <v>9.7e+001</v>
      </c>
      <c r="O2395" s="44">
        <v>8.4e+001</v>
      </c>
      <c r="P2395" s="44">
        <v>7.3e+001</v>
      </c>
      <c r="Q2395" s="44">
        <v>6.4e+001</v>
      </c>
    </row>
    <row r="2396" spans="1:17" x14ac:dyDescent="0.25">
      <c r="A2396" t="s">
        <v>39</v>
      </c>
      <c r="B2396" t="s">
        <v>45</v>
      </c>
      <c r="C2396" t="s">
        <v>132</v>
      </c>
      <c r="D2396" t="s">
        <v>118</v>
      </c>
      <c r="E2396" t="s">
        <v>34</v>
      </c>
      <c r="F2396" t="s">
        <v>28</v>
      </c>
      <c r="G2396" t="s">
        <v>29</v>
      </c>
      <c r="H2396" s="44">
        <v>5.9778927721211992e-001</v>
      </c>
      <c r="I2396" s="44">
        <v>5.9778927721211992e-001</v>
      </c>
      <c r="J2396" s="44">
        <v>6.1582265040850304e-001</v>
      </c>
      <c r="K2396" s="44">
        <v>7.8292892828003984e-001</v>
      </c>
      <c r="L2396" s="44">
        <v>9.5057726912029312e-001</v>
      </c>
      <c r="M2396" s="44">
        <v>9.5057726912029312e-001</v>
      </c>
      <c r="N2396" s="44">
        <v>9.9483643110212016e-001</v>
      </c>
      <c r="O2396" s="44">
        <v>9.9483643110212016e-001</v>
      </c>
      <c r="P2396" s="44">
        <v>9.9483643110212016e-001</v>
      </c>
      <c r="Q2396" s="44">
        <v>9.9483643110212016e-001</v>
      </c>
    </row>
    <row r="2397" spans="1:17" x14ac:dyDescent="0.25">
      <c r="A2397" t="s">
        <v>39</v>
      </c>
      <c r="B2397" t="s">
        <v>45</v>
      </c>
      <c r="C2397" t="s">
        <v>132</v>
      </c>
      <c r="D2397" t="s">
        <v>118</v>
      </c>
      <c r="E2397" t="s">
        <v>34</v>
      </c>
      <c r="F2397" t="s">
        <v>28</v>
      </c>
      <c r="G2397" t="s">
        <v>30</v>
      </c>
      <c r="H2397" s="44">
        <v>1.2935079273080804e+002</v>
      </c>
      <c r="I2397" s="44">
        <v>2.6134616535168088e+002</v>
      </c>
      <c r="J2397" s="44">
        <v>3.7088506247788088e+002</v>
      </c>
      <c r="K2397" s="44">
        <v>3.945758233287176e+002</v>
      </c>
      <c r="L2397" s="44">
        <v>4.0524391835486944e+002</v>
      </c>
      <c r="M2397" s="44">
        <v>4.8609871136141856e+002</v>
      </c>
      <c r="N2397" s="44">
        <v>5.4234882767298432e+002</v>
      </c>
      <c r="O2397" s="44">
        <v>6.189034164316772e+002</v>
      </c>
      <c r="P2397" s="44">
        <v>6.992315612677084e+002</v>
      </c>
      <c r="Q2397" s="44">
        <v>7.903647807574344e+002</v>
      </c>
    </row>
    <row r="2398" spans="1:17" x14ac:dyDescent="0.25">
      <c r="A2398" t="s">
        <v>39</v>
      </c>
      <c r="B2398" t="s">
        <v>45</v>
      </c>
      <c r="C2398" t="s">
        <v>132</v>
      </c>
      <c r="D2398" t="s">
        <v>118</v>
      </c>
      <c r="E2398" t="s">
        <v>34</v>
      </c>
      <c r="F2398" t="s">
        <v>28</v>
      </c>
      <c r="G2398" t="s">
        <v>31</v>
      </c>
      <c r="H2398" s="44">
        <v>3.75e+002</v>
      </c>
      <c r="I2398" s="44">
        <v>2.79e+002</v>
      </c>
      <c r="J2398" s="44">
        <v>2.15e+002</v>
      </c>
      <c r="K2398" s="44">
        <v>1.76e+002</v>
      </c>
      <c r="L2398" s="44">
        <v>1.5e+002</v>
      </c>
      <c r="M2398" s="44">
        <v>1.3e+002</v>
      </c>
      <c r="N2398" s="44">
        <v>1.14e+002</v>
      </c>
      <c r="O2398" s="44">
        <v>1.01e+002</v>
      </c>
      <c r="P2398" s="44">
        <v>9.2e+001</v>
      </c>
      <c r="Q2398" s="44">
        <v>8.5e+001</v>
      </c>
    </row>
    <row r="2399" spans="1:17" x14ac:dyDescent="0.25">
      <c r="A2399" t="s">
        <v>39</v>
      </c>
      <c r="B2399" t="s">
        <v>45</v>
      </c>
      <c r="C2399" t="s">
        <v>133</v>
      </c>
      <c r="D2399" t="s">
        <v>118</v>
      </c>
      <c r="E2399" t="s">
        <v>35</v>
      </c>
      <c r="F2399" t="s">
        <v>28</v>
      </c>
      <c r="G2399" t="s">
        <v>29</v>
      </c>
      <c r="H2399" s="44">
        <v>1.8457860196165136e-001</v>
      </c>
      <c r="I2399" s="44">
        <v>2.3474004445472196e-001</v>
      </c>
      <c r="J2399" s="44">
        <v>3.5768381071898824e-001</v>
      </c>
      <c r="K2399" s="44">
        <v>3.9683074164377904e-001</v>
      </c>
      <c r="L2399" s="44">
        <v>4.253715566410044e-001</v>
      </c>
      <c r="M2399" s="44">
        <v>4.5867428283967504e-001</v>
      </c>
      <c r="N2399" s="44">
        <v>4.7037711686200688e-001</v>
      </c>
      <c r="O2399" s="44">
        <v>4.875017861674684e-001</v>
      </c>
      <c r="P2399" s="44">
        <v>4.9339963226361608e-001</v>
      </c>
      <c r="Q2399" s="44">
        <v>7.3046563864558704e-001</v>
      </c>
    </row>
    <row r="2400" spans="1:17" x14ac:dyDescent="0.25">
      <c r="A2400" t="s">
        <v>39</v>
      </c>
      <c r="B2400" t="s">
        <v>45</v>
      </c>
      <c r="C2400" t="s">
        <v>133</v>
      </c>
      <c r="D2400" t="s">
        <v>118</v>
      </c>
      <c r="E2400" t="s">
        <v>35</v>
      </c>
      <c r="F2400" t="s">
        <v>28</v>
      </c>
      <c r="G2400" t="s">
        <v>30</v>
      </c>
      <c r="H2400" s="44">
        <v>0.e+000</v>
      </c>
      <c r="I2400" s="44">
        <v>0.e+000</v>
      </c>
      <c r="J2400" s="44">
        <v>1.9366123964869528e-001</v>
      </c>
      <c r="K2400" s="44">
        <v>3.8356369782721288e-001</v>
      </c>
      <c r="L2400" s="44">
        <v>4.3016552571900904e-001</v>
      </c>
      <c r="M2400" s="44">
        <v>4.8796017846964248e-001</v>
      </c>
      <c r="N2400" s="44">
        <v>8.2404154472152416e-001</v>
      </c>
      <c r="O2400" s="44">
        <v>9.7526842547147824e-001</v>
      </c>
      <c r="P2400" s="44">
        <v>1.355034278113169e+000</v>
      </c>
      <c r="Q2400" s="44">
        <v>9.363026784458056e-001</v>
      </c>
    </row>
    <row r="2401" spans="1:17" x14ac:dyDescent="0.25">
      <c r="A2401" t="s">
        <v>39</v>
      </c>
      <c r="B2401" t="s">
        <v>45</v>
      </c>
      <c r="C2401" t="s">
        <v>133</v>
      </c>
      <c r="D2401" t="s">
        <v>118</v>
      </c>
      <c r="E2401" t="s">
        <v>35</v>
      </c>
      <c r="F2401" t="s">
        <v>28</v>
      </c>
      <c r="G2401" t="s">
        <v>31</v>
      </c>
      <c r="H2401" s="44">
        <v>9.81e+002</v>
      </c>
      <c r="I2401" s="44">
        <v>9.55e+002</v>
      </c>
      <c r="J2401" s="44">
        <v>8.41e+002</v>
      </c>
      <c r="K2401" s="44">
        <v>7.88e+002</v>
      </c>
      <c r="L2401" s="44">
        <v>7.59e+002</v>
      </c>
      <c r="M2401" s="44">
        <v>6.72e+002</v>
      </c>
      <c r="N2401" s="44">
        <v>5.95e+002</v>
      </c>
      <c r="O2401" s="44">
        <v>5.48e+002</v>
      </c>
      <c r="P2401" s="44">
        <v>5.28e+002</v>
      </c>
      <c r="Q2401" s="44">
        <v>4.97e+002</v>
      </c>
    </row>
    <row r="2402" spans="1:17" x14ac:dyDescent="0.25">
      <c r="A2402" t="s">
        <v>39</v>
      </c>
      <c r="B2402" t="s">
        <v>45</v>
      </c>
      <c r="C2402" t="s">
        <v>147</v>
      </c>
      <c r="D2402" t="s">
        <v>140</v>
      </c>
      <c r="E2402" t="s">
        <v>33</v>
      </c>
      <c r="F2402" t="s">
        <v>28</v>
      </c>
      <c r="G2402" t="s">
        <v>29</v>
      </c>
      <c r="H2402" s="44">
        <v>3.8444328551193792e-001</v>
      </c>
      <c r="I2402" s="44">
        <v>5.2110457240019376e-001</v>
      </c>
      <c r="J2402" s="44">
        <v>6.13879519708196e-001</v>
      </c>
      <c r="K2402" s="44">
        <v>6.5985348075777712e-001</v>
      </c>
      <c r="L2402" s="44">
        <v>8.550437737036848e-001</v>
      </c>
      <c r="M2402" s="44">
        <v>8.5874687165371104e-001</v>
      </c>
      <c r="N2402" s="44">
        <v>8.5874687165371104e-001</v>
      </c>
      <c r="O2402" s="44">
        <v>8.64727374843004e-001</v>
      </c>
      <c r="P2402" s="44">
        <v>8.64727374843004e-001</v>
      </c>
      <c r="Q2402" s="44">
        <v>8.6862179952044864e-001</v>
      </c>
    </row>
    <row r="2403" spans="1:17" x14ac:dyDescent="0.25">
      <c r="A2403" t="s">
        <v>39</v>
      </c>
      <c r="B2403" t="s">
        <v>45</v>
      </c>
      <c r="C2403" t="s">
        <v>147</v>
      </c>
      <c r="D2403" t="s">
        <v>140</v>
      </c>
      <c r="E2403" t="s">
        <v>33</v>
      </c>
      <c r="F2403" t="s">
        <v>28</v>
      </c>
      <c r="G2403" t="s">
        <v>30</v>
      </c>
      <c r="H2403" s="44">
        <v>4.0243751003371344e+001</v>
      </c>
      <c r="I2403" s="44">
        <v>6.426072821269e+001</v>
      </c>
      <c r="J2403" s="44">
        <v>8.5782304786369024e+001</v>
      </c>
      <c r="K2403" s="44">
        <v>1.0905622756661324e+002</v>
      </c>
      <c r="L2403" s="44">
        <v>1.0628081290748688e+002</v>
      </c>
      <c r="M2403" s="44">
        <v>1.2918537297932472e+002</v>
      </c>
      <c r="N2403" s="44">
        <v>1.5044324141735196e+002</v>
      </c>
      <c r="O2403" s="44">
        <v>1.723040031404177e+002</v>
      </c>
      <c r="P2403" s="44">
        <v>1.9420030512012996e+002</v>
      </c>
      <c r="Q2403" s="44">
        <v>2.1607145102929348e+002</v>
      </c>
    </row>
    <row r="2404" spans="1:17" x14ac:dyDescent="0.25">
      <c r="A2404" t="s">
        <v>39</v>
      </c>
      <c r="B2404" t="s">
        <v>45</v>
      </c>
      <c r="C2404" t="s">
        <v>147</v>
      </c>
      <c r="D2404" t="s">
        <v>140</v>
      </c>
      <c r="E2404" t="s">
        <v>33</v>
      </c>
      <c r="F2404" t="s">
        <v>28</v>
      </c>
      <c r="G2404" t="s">
        <v>31</v>
      </c>
      <c r="H2404" s="44">
        <v>4.04e+002</v>
      </c>
      <c r="I2404" s="44">
        <v>2.77e+002</v>
      </c>
      <c r="J2404" s="44">
        <v>2.11e+002</v>
      </c>
      <c r="K2404" s="44">
        <v>1.76e+002</v>
      </c>
      <c r="L2404" s="44">
        <v>1.44e+002</v>
      </c>
      <c r="M2404" s="44">
        <v>1.26e+002</v>
      </c>
      <c r="N2404" s="44">
        <v>1.14e+002</v>
      </c>
      <c r="O2404" s="44">
        <v>1.e+002</v>
      </c>
      <c r="P2404" s="44">
        <v>8.9e+001</v>
      </c>
      <c r="Q2404" s="44">
        <v>7.7e+001</v>
      </c>
    </row>
    <row r="2405" spans="1:17" x14ac:dyDescent="0.25">
      <c r="A2405" t="s">
        <v>39</v>
      </c>
      <c r="B2405" t="s">
        <v>45</v>
      </c>
      <c r="C2405" t="s">
        <v>148</v>
      </c>
      <c r="D2405" t="s">
        <v>140</v>
      </c>
      <c r="E2405" t="s">
        <v>34</v>
      </c>
      <c r="F2405" t="s">
        <v>28</v>
      </c>
      <c r="G2405" t="s">
        <v>29</v>
      </c>
      <c r="H2405" s="44">
        <v>1.6706159078137036e-001</v>
      </c>
      <c r="I2405" s="44">
        <v>2.3248188080437064e-001</v>
      </c>
      <c r="J2405" s="44">
        <v>2.3248188080437064e-001</v>
      </c>
      <c r="K2405" s="44">
        <v>2.455114798356962e-001</v>
      </c>
      <c r="L2405" s="44">
        <v>2.455114798356962e-001</v>
      </c>
      <c r="M2405" s="44">
        <v>2.6578296361097752e-001</v>
      </c>
      <c r="N2405" s="44">
        <v>3.0983100337761504e-001</v>
      </c>
      <c r="O2405" s="44">
        <v>4.0748637077291192e-001</v>
      </c>
      <c r="P2405" s="44">
        <v>4.0748637077291192e-001</v>
      </c>
      <c r="Q2405" s="44">
        <v>4.0748637077291192e-001</v>
      </c>
    </row>
    <row r="2406" spans="1:17" x14ac:dyDescent="0.25">
      <c r="A2406" t="s">
        <v>39</v>
      </c>
      <c r="B2406" t="s">
        <v>45</v>
      </c>
      <c r="C2406" t="s">
        <v>148</v>
      </c>
      <c r="D2406" t="s">
        <v>140</v>
      </c>
      <c r="E2406" t="s">
        <v>34</v>
      </c>
      <c r="F2406" t="s">
        <v>28</v>
      </c>
      <c r="G2406" t="s">
        <v>30</v>
      </c>
      <c r="H2406" s="44">
        <v>1.9408537938687752e+002</v>
      </c>
      <c r="I2406" s="44">
        <v>2.7754253264553432e+002</v>
      </c>
      <c r="J2406" s="44">
        <v>4.0870847662480072e+002</v>
      </c>
      <c r="K2406" s="44">
        <v>5.1759121103428736e+002</v>
      </c>
      <c r="L2406" s="44">
        <v>6.5501311442527768e+002</v>
      </c>
      <c r="M2406" s="44">
        <v>7.2781783503356864e+002</v>
      </c>
      <c r="N2406" s="44">
        <v>7.2808518764374784e+002</v>
      </c>
      <c r="O2406" s="44">
        <v>6.3279058434634256e+002</v>
      </c>
      <c r="P2406" s="44">
        <v>7.1436597710954728e+002</v>
      </c>
      <c r="Q2406" s="44">
        <v>7.9361683016990112e+002</v>
      </c>
    </row>
    <row r="2407" spans="1:17" x14ac:dyDescent="0.25">
      <c r="A2407" t="s">
        <v>39</v>
      </c>
      <c r="B2407" t="s">
        <v>45</v>
      </c>
      <c r="C2407" t="s">
        <v>148</v>
      </c>
      <c r="D2407" t="s">
        <v>140</v>
      </c>
      <c r="E2407" t="s">
        <v>34</v>
      </c>
      <c r="F2407" t="s">
        <v>28</v>
      </c>
      <c r="G2407" t="s">
        <v>31</v>
      </c>
      <c r="H2407" s="44">
        <v>4.02e+002</v>
      </c>
      <c r="I2407" s="44">
        <v>2.94e+002</v>
      </c>
      <c r="J2407" s="44">
        <v>2.3e+002</v>
      </c>
      <c r="K2407" s="44">
        <v>2.04e+002</v>
      </c>
      <c r="L2407" s="44">
        <v>1.8e+002</v>
      </c>
      <c r="M2407" s="44">
        <v>1.55e+002</v>
      </c>
      <c r="N2407" s="44">
        <v>1.37e+002</v>
      </c>
      <c r="O2407" s="44">
        <v>1.24e+002</v>
      </c>
      <c r="P2407" s="44">
        <v>1.12e+002</v>
      </c>
      <c r="Q2407" s="44">
        <v>1.01e+002</v>
      </c>
    </row>
    <row r="2408" spans="1:17" x14ac:dyDescent="0.25">
      <c r="A2408" t="s">
        <v>39</v>
      </c>
      <c r="B2408" t="s">
        <v>45</v>
      </c>
      <c r="C2408" t="s">
        <v>149</v>
      </c>
      <c r="D2408" t="s">
        <v>140</v>
      </c>
      <c r="E2408" t="s">
        <v>35</v>
      </c>
      <c r="F2408" t="s">
        <v>28</v>
      </c>
      <c r="G2408" t="s">
        <v>29</v>
      </c>
      <c r="H2408" s="44">
        <v>1.254194413152422e-001</v>
      </c>
      <c r="I2408" s="44">
        <v>2.3016704276268352e-001</v>
      </c>
      <c r="J2408" s="44">
        <v>2.7829008778616984e-001</v>
      </c>
      <c r="K2408" s="44">
        <v>3.0795238923680652e-001</v>
      </c>
      <c r="L2408" s="44">
        <v>3.2489251803088328e-001</v>
      </c>
      <c r="M2408" s="44">
        <v>3.3693553685529608e-001</v>
      </c>
      <c r="N2408" s="44">
        <v>4.1607513331585152e-001</v>
      </c>
      <c r="O2408" s="44">
        <v>4.8370309768200088e-001</v>
      </c>
      <c r="P2408" s="44">
        <v>5.8101094676952208e-001</v>
      </c>
      <c r="Q2408" s="44">
        <v>6.342862282582436e-001</v>
      </c>
    </row>
    <row r="2409" spans="1:17" x14ac:dyDescent="0.25">
      <c r="A2409" t="s">
        <v>39</v>
      </c>
      <c r="B2409" t="s">
        <v>45</v>
      </c>
      <c r="C2409" t="s">
        <v>149</v>
      </c>
      <c r="D2409" t="s">
        <v>140</v>
      </c>
      <c r="E2409" t="s">
        <v>35</v>
      </c>
      <c r="F2409" t="s">
        <v>28</v>
      </c>
      <c r="G2409" t="s">
        <v>30</v>
      </c>
      <c r="H2409" s="44">
        <v>0.e+000</v>
      </c>
      <c r="I2409" s="44">
        <v>0.e+000</v>
      </c>
      <c r="J2409" s="44">
        <v>1.2515142715154142e-004</v>
      </c>
      <c r="K2409" s="44">
        <v>1.025260094979275e-001</v>
      </c>
      <c r="L2409" s="44">
        <v>3.187496552434736e-001</v>
      </c>
      <c r="M2409" s="44">
        <v>3.4260217765572076e-001</v>
      </c>
      <c r="N2409" s="44">
        <v>3.4546285704997848e-001</v>
      </c>
      <c r="O2409" s="44">
        <v>3.2995859788567848e-001</v>
      </c>
      <c r="P2409" s="44">
        <v>2.8710148921304824e-001</v>
      </c>
      <c r="Q2409" s="44">
        <v>3.5799938213374952e-001</v>
      </c>
    </row>
    <row r="2410" spans="1:17" x14ac:dyDescent="0.25">
      <c r="A2410" t="s">
        <v>39</v>
      </c>
      <c r="B2410" t="s">
        <v>45</v>
      </c>
      <c r="C2410" t="s">
        <v>149</v>
      </c>
      <c r="D2410" t="s">
        <v>140</v>
      </c>
      <c r="E2410" t="s">
        <v>35</v>
      </c>
      <c r="F2410" t="s">
        <v>28</v>
      </c>
      <c r="G2410" t="s">
        <v>31</v>
      </c>
      <c r="H2410" s="44">
        <v>9.96e+002</v>
      </c>
      <c r="I2410" s="44">
        <v>9.79e+002</v>
      </c>
      <c r="J2410" s="44">
        <v>9.63e+002</v>
      </c>
      <c r="K2410" s="44">
        <v>9.1e+002</v>
      </c>
      <c r="L2410" s="44">
        <v>8.88e+002</v>
      </c>
      <c r="M2410" s="44">
        <v>8.51e+002</v>
      </c>
      <c r="N2410" s="44">
        <v>7.95e+002</v>
      </c>
      <c r="O2410" s="44">
        <v>7.81e+002</v>
      </c>
      <c r="P2410" s="44">
        <v>7.65e+002</v>
      </c>
      <c r="Q2410" s="44">
        <v>7.28e+002</v>
      </c>
    </row>
    <row r="2411" spans="1:17" x14ac:dyDescent="0.25">
      <c r="A2411" t="s">
        <v>39</v>
      </c>
      <c r="B2411" t="s">
        <v>45</v>
      </c>
      <c r="C2411" t="s">
        <v>150</v>
      </c>
      <c r="D2411" t="s">
        <v>141</v>
      </c>
      <c r="E2411" t="s">
        <v>33</v>
      </c>
      <c r="F2411" t="s">
        <v>28</v>
      </c>
      <c r="G2411" t="s">
        <v>29</v>
      </c>
      <c r="H2411" s="44">
        <v>2.9972481164730196e-001</v>
      </c>
      <c r="I2411" s="44">
        <v>7.1660810813519296e-001</v>
      </c>
      <c r="J2411" s="44">
        <v>8.0997572810669216e-001</v>
      </c>
      <c r="K2411" s="44">
        <v>8.3130533079724416e-001</v>
      </c>
      <c r="L2411" s="44">
        <v>8.7699902391312624e-001</v>
      </c>
      <c r="M2411" s="44">
        <v>8.7779672940747312e-001</v>
      </c>
      <c r="N2411" s="44">
        <v>8.7779672940747312e-001</v>
      </c>
      <c r="O2411" s="44">
        <v>8.7779672940747312e-001</v>
      </c>
      <c r="P2411" s="44">
        <v>8.7779672940747312e-001</v>
      </c>
      <c r="Q2411" s="44">
        <v>8.7779672940747312e-001</v>
      </c>
    </row>
    <row r="2412" spans="1:17" x14ac:dyDescent="0.25">
      <c r="A2412" t="s">
        <v>39</v>
      </c>
      <c r="B2412" t="s">
        <v>45</v>
      </c>
      <c r="C2412" t="s">
        <v>150</v>
      </c>
      <c r="D2412" t="s">
        <v>141</v>
      </c>
      <c r="E2412" t="s">
        <v>33</v>
      </c>
      <c r="F2412" t="s">
        <v>28</v>
      </c>
      <c r="G2412" t="s">
        <v>30</v>
      </c>
      <c r="H2412" s="44">
        <v>3.1258124807746312e+001</v>
      </c>
      <c r="I2412" s="44">
        <v>2.88087979459526e+001</v>
      </c>
      <c r="J2412" s="44">
        <v>3.810027293738028e+001</v>
      </c>
      <c r="K2412" s="44">
        <v>5.1475900753199408e+001</v>
      </c>
      <c r="L2412" s="44">
        <v>6.1631996151402544e+001</v>
      </c>
      <c r="M2412" s="44">
        <v>7.526410745273544e+001</v>
      </c>
      <c r="N2412" s="44">
        <v>8.9102894099917824e+001</v>
      </c>
      <c r="O2412" s="44">
        <v>1.02179963923646e+002</v>
      </c>
      <c r="P2412" s="44">
        <v>1.161717850945292e+002</v>
      </c>
      <c r="Q2412" s="44">
        <v>1.295812859621883e+002</v>
      </c>
    </row>
    <row r="2413" spans="1:17" x14ac:dyDescent="0.25">
      <c r="A2413" t="s">
        <v>39</v>
      </c>
      <c r="B2413" t="s">
        <v>45</v>
      </c>
      <c r="C2413" t="s">
        <v>150</v>
      </c>
      <c r="D2413" t="s">
        <v>141</v>
      </c>
      <c r="E2413" t="s">
        <v>33</v>
      </c>
      <c r="F2413" t="s">
        <v>28</v>
      </c>
      <c r="G2413" t="s">
        <v>31</v>
      </c>
      <c r="H2413" s="44">
        <v>3.68e+002</v>
      </c>
      <c r="I2413" s="44">
        <v>2.67e+002</v>
      </c>
      <c r="J2413" s="44">
        <v>2.1e+002</v>
      </c>
      <c r="K2413" s="44">
        <v>1.72e+002</v>
      </c>
      <c r="L2413" s="44">
        <v>1.43e+002</v>
      </c>
      <c r="M2413" s="44">
        <v>1.24e+002</v>
      </c>
      <c r="N2413" s="44">
        <v>1.07e+002</v>
      </c>
      <c r="O2413" s="44">
        <v>9.6e+001</v>
      </c>
      <c r="P2413" s="44">
        <v>8.5e+001</v>
      </c>
      <c r="Q2413" s="44">
        <v>7.5e+001</v>
      </c>
    </row>
    <row r="2414" spans="1:17" x14ac:dyDescent="0.25">
      <c r="A2414" t="s">
        <v>39</v>
      </c>
      <c r="B2414" t="s">
        <v>45</v>
      </c>
      <c r="C2414" t="s">
        <v>151</v>
      </c>
      <c r="D2414" t="s">
        <v>141</v>
      </c>
      <c r="E2414" t="s">
        <v>34</v>
      </c>
      <c r="F2414" t="s">
        <v>28</v>
      </c>
      <c r="G2414" t="s">
        <v>29</v>
      </c>
      <c r="H2414" s="44">
        <v>1.128046807841977e-001</v>
      </c>
      <c r="I2414" s="44">
        <v>1.8994426317394876e-001</v>
      </c>
      <c r="J2414" s="44">
        <v>3.0518916320814888e-001</v>
      </c>
      <c r="K2414" s="44">
        <v>3.0518916320814888e-001</v>
      </c>
      <c r="L2414" s="44">
        <v>3.0518916320814888e-001</v>
      </c>
      <c r="M2414" s="44">
        <v>3.7250778744211408e-001</v>
      </c>
      <c r="N2414" s="44">
        <v>5.2513703125144416e-001</v>
      </c>
      <c r="O2414" s="44">
        <v>5.4891992568423216e-001</v>
      </c>
      <c r="P2414" s="44">
        <v>5.4891992568423216e-001</v>
      </c>
      <c r="Q2414" s="44">
        <v>5.4891992568423216e-001</v>
      </c>
    </row>
    <row r="2415" spans="1:17" x14ac:dyDescent="0.25">
      <c r="A2415" t="s">
        <v>39</v>
      </c>
      <c r="B2415" t="s">
        <v>45</v>
      </c>
      <c r="C2415" t="s">
        <v>151</v>
      </c>
      <c r="D2415" t="s">
        <v>141</v>
      </c>
      <c r="E2415" t="s">
        <v>34</v>
      </c>
      <c r="F2415" t="s">
        <v>28</v>
      </c>
      <c r="G2415" t="s">
        <v>30</v>
      </c>
      <c r="H2415" s="44">
        <v>2.2133701040642412e+002</v>
      </c>
      <c r="I2415" s="44">
        <v>2.5979881505632736e+002</v>
      </c>
      <c r="J2415" s="44">
        <v>2.4156425001892928e+002</v>
      </c>
      <c r="K2415" s="44">
        <v>3.2367522904520328e+002</v>
      </c>
      <c r="L2415" s="44">
        <v>4.0191316347391528e+002</v>
      </c>
      <c r="M2415" s="44">
        <v>3.970697789109316e+002</v>
      </c>
      <c r="N2415" s="44">
        <v>3.2898524985478668e+002</v>
      </c>
      <c r="O2415" s="44">
        <v>3.5926932273599848e+002</v>
      </c>
      <c r="P2415" s="44">
        <v>4.12390533964234e+002</v>
      </c>
      <c r="Q2415" s="44">
        <v>4.5267053893173488e+002</v>
      </c>
    </row>
    <row r="2416" spans="1:17" x14ac:dyDescent="0.25">
      <c r="A2416" t="s">
        <v>39</v>
      </c>
      <c r="B2416" t="s">
        <v>45</v>
      </c>
      <c r="C2416" t="s">
        <v>151</v>
      </c>
      <c r="D2416" t="s">
        <v>141</v>
      </c>
      <c r="E2416" t="s">
        <v>34</v>
      </c>
      <c r="F2416" t="s">
        <v>28</v>
      </c>
      <c r="G2416" t="s">
        <v>31</v>
      </c>
      <c r="H2416" s="44">
        <v>4.24e+002</v>
      </c>
      <c r="I2416" s="44">
        <v>2.95e+002</v>
      </c>
      <c r="J2416" s="44">
        <v>2.35e+002</v>
      </c>
      <c r="K2416" s="44">
        <v>1.97e+002</v>
      </c>
      <c r="L2416" s="44">
        <v>1.68e+002</v>
      </c>
      <c r="M2416" s="44">
        <v>1.48e+002</v>
      </c>
      <c r="N2416" s="44">
        <v>1.33e+002</v>
      </c>
      <c r="O2416" s="44">
        <v>1.18e+002</v>
      </c>
      <c r="P2416" s="44">
        <v>1.09e+002</v>
      </c>
      <c r="Q2416" s="44">
        <v>1.e+002</v>
      </c>
    </row>
    <row r="2417" spans="1:17" x14ac:dyDescent="0.25">
      <c r="A2417" t="s">
        <v>39</v>
      </c>
      <c r="B2417" t="s">
        <v>45</v>
      </c>
      <c r="C2417" t="s">
        <v>152</v>
      </c>
      <c r="D2417" t="s">
        <v>141</v>
      </c>
      <c r="E2417" t="s">
        <v>35</v>
      </c>
      <c r="F2417" t="s">
        <v>28</v>
      </c>
      <c r="G2417" t="s">
        <v>29</v>
      </c>
      <c r="H2417" s="44">
        <v>9.5475988331255488e-002</v>
      </c>
      <c r="I2417" s="44">
        <v>1.9238627622188588e-001</v>
      </c>
      <c r="J2417" s="44">
        <v>2.5900130398528568e-001</v>
      </c>
      <c r="K2417" s="44">
        <v>3.4823287947081176e-001</v>
      </c>
      <c r="L2417" s="44">
        <v>3.9348703864464176e-001</v>
      </c>
      <c r="M2417" s="44">
        <v>4.2681350988296152e-001</v>
      </c>
      <c r="N2417" s="44">
        <v>4.7787957332185984e-001</v>
      </c>
      <c r="O2417" s="44">
        <v>4.8713188675127928e-001</v>
      </c>
      <c r="P2417" s="44">
        <v>5.1736788758596472e-001</v>
      </c>
      <c r="Q2417" s="44">
        <v>5.5030313515359528e-001</v>
      </c>
    </row>
    <row r="2418" spans="1:17" x14ac:dyDescent="0.25">
      <c r="A2418" t="s">
        <v>39</v>
      </c>
      <c r="B2418" t="s">
        <v>45</v>
      </c>
      <c r="C2418" t="s">
        <v>152</v>
      </c>
      <c r="D2418" t="s">
        <v>141</v>
      </c>
      <c r="E2418" t="s">
        <v>35</v>
      </c>
      <c r="F2418" t="s">
        <v>28</v>
      </c>
      <c r="G2418" t="s">
        <v>30</v>
      </c>
      <c r="H2418" s="44">
        <v>0.e+000</v>
      </c>
      <c r="I2418" s="44">
        <v>0.e+000</v>
      </c>
      <c r="J2418" s="44">
        <v>1.107019472872656e-002</v>
      </c>
      <c r="K2418" s="44">
        <v>3.9118463521210128e-002</v>
      </c>
      <c r="L2418" s="44">
        <v>5.534956058238804e-002</v>
      </c>
      <c r="M2418" s="44">
        <v>1.2613162144128992e-001</v>
      </c>
      <c r="N2418" s="44">
        <v>1.4541162199854372e-001</v>
      </c>
      <c r="O2418" s="44">
        <v>2.6269174911631232e-001</v>
      </c>
      <c r="P2418" s="44">
        <v>3.2658624261190184e-001</v>
      </c>
      <c r="Q2418" s="44">
        <v>3.8759261659815992e-001</v>
      </c>
    </row>
    <row r="2419" spans="1:17" x14ac:dyDescent="0.25">
      <c r="A2419" t="s">
        <v>39</v>
      </c>
      <c r="B2419" t="s">
        <v>45</v>
      </c>
      <c r="C2419" t="s">
        <v>152</v>
      </c>
      <c r="D2419" t="s">
        <v>141</v>
      </c>
      <c r="E2419" t="s">
        <v>35</v>
      </c>
      <c r="F2419" t="s">
        <v>28</v>
      </c>
      <c r="G2419" t="s">
        <v>31</v>
      </c>
      <c r="H2419" s="44">
        <v>9.94e+002</v>
      </c>
      <c r="I2419" s="44">
        <v>9.85e+002</v>
      </c>
      <c r="J2419" s="44">
        <v>9.6e+002</v>
      </c>
      <c r="K2419" s="44">
        <v>9.23e+002</v>
      </c>
      <c r="L2419" s="44">
        <v>8.97e+002</v>
      </c>
      <c r="M2419" s="44">
        <v>8.57e+002</v>
      </c>
      <c r="N2419" s="44">
        <v>7.98e+002</v>
      </c>
      <c r="O2419" s="44">
        <v>7.49e+002</v>
      </c>
      <c r="P2419" s="44">
        <v>7.02e+002</v>
      </c>
      <c r="Q2419" s="44">
        <v>6.4e+002</v>
      </c>
    </row>
    <row r="2420" spans="1:17" x14ac:dyDescent="0.25">
      <c r="A2420" t="s">
        <v>39</v>
      </c>
      <c r="B2420" t="s">
        <v>45</v>
      </c>
      <c r="C2420" t="s">
        <v>153</v>
      </c>
      <c r="D2420" t="s">
        <v>142</v>
      </c>
      <c r="E2420" t="s">
        <v>33</v>
      </c>
      <c r="F2420" t="s">
        <v>28</v>
      </c>
      <c r="G2420" t="s">
        <v>29</v>
      </c>
      <c r="H2420" s="44">
        <v>4.8019265610304784e-001</v>
      </c>
      <c r="I2420" s="44">
        <v>5.4272546728711e-001</v>
      </c>
      <c r="J2420" s="44">
        <v>6.025417916749512e-001</v>
      </c>
      <c r="K2420" s="44">
        <v>6.2041341533429992e-001</v>
      </c>
      <c r="L2420" s="44">
        <v>6.3216400789032208e-001</v>
      </c>
      <c r="M2420" s="44">
        <v>7.4187790553506528e-001</v>
      </c>
      <c r="N2420" s="44">
        <v>7.4187790553506528e-001</v>
      </c>
      <c r="O2420" s="44">
        <v>7.4187790553506528e-001</v>
      </c>
      <c r="P2420" s="44">
        <v>7.4187790553506528e-001</v>
      </c>
      <c r="Q2420" s="44">
        <v>7.7532464921353648e-001</v>
      </c>
    </row>
    <row r="2421" spans="1:17" x14ac:dyDescent="0.25">
      <c r="A2421" t="s">
        <v>39</v>
      </c>
      <c r="B2421" t="s">
        <v>45</v>
      </c>
      <c r="C2421" t="s">
        <v>153</v>
      </c>
      <c r="D2421" t="s">
        <v>142</v>
      </c>
      <c r="E2421" t="s">
        <v>33</v>
      </c>
      <c r="F2421" t="s">
        <v>28</v>
      </c>
      <c r="G2421" t="s">
        <v>30</v>
      </c>
      <c r="H2421" s="44">
        <v>5.1191535784733344e+001</v>
      </c>
      <c r="I2421" s="44">
        <v>9.723295080347736e+001</v>
      </c>
      <c r="J2421" s="44">
        <v>1.3509586608334576e+002</v>
      </c>
      <c r="K2421" s="44">
        <v>1.8062488837678236e+002</v>
      </c>
      <c r="L2421" s="44">
        <v>2.2358322142907624e+002</v>
      </c>
      <c r="M2421" s="44">
        <v>2.3180552979294888e+002</v>
      </c>
      <c r="N2421" s="44">
        <v>2.7508000794960424e+002</v>
      </c>
      <c r="O2421" s="44">
        <v>3.1196510003252108e+002</v>
      </c>
      <c r="P2421" s="44">
        <v>3.523103055779724e+002</v>
      </c>
      <c r="Q2421" s="44">
        <v>3.7656115298619264e+002</v>
      </c>
    </row>
    <row r="2422" spans="1:17" x14ac:dyDescent="0.25">
      <c r="A2422" t="s">
        <v>39</v>
      </c>
      <c r="B2422" t="s">
        <v>45</v>
      </c>
      <c r="C2422" t="s">
        <v>153</v>
      </c>
      <c r="D2422" t="s">
        <v>142</v>
      </c>
      <c r="E2422" t="s">
        <v>33</v>
      </c>
      <c r="F2422" t="s">
        <v>28</v>
      </c>
      <c r="G2422" t="s">
        <v>31</v>
      </c>
      <c r="H2422" s="44">
        <v>3.11e+002</v>
      </c>
      <c r="I2422" s="44">
        <v>2.1e+002</v>
      </c>
      <c r="J2422" s="44">
        <v>1.62e+002</v>
      </c>
      <c r="K2422" s="44">
        <v>1.38e+002</v>
      </c>
      <c r="L2422" s="44">
        <v>1.13e+002</v>
      </c>
      <c r="M2422" s="44">
        <v>9.9e+001</v>
      </c>
      <c r="N2422" s="44">
        <v>8.6e+001</v>
      </c>
      <c r="O2422" s="44">
        <v>7.7e+001</v>
      </c>
      <c r="P2422" s="44">
        <v>6.9e+001</v>
      </c>
      <c r="Q2422" s="44">
        <v>6.1e+001</v>
      </c>
    </row>
    <row r="2423" spans="1:17" x14ac:dyDescent="0.25">
      <c r="A2423" t="s">
        <v>39</v>
      </c>
      <c r="B2423" t="s">
        <v>45</v>
      </c>
      <c r="C2423" t="s">
        <v>154</v>
      </c>
      <c r="D2423" t="s">
        <v>142</v>
      </c>
      <c r="E2423" t="s">
        <v>34</v>
      </c>
      <c r="F2423" t="s">
        <v>28</v>
      </c>
      <c r="G2423" t="s">
        <v>29</v>
      </c>
      <c r="H2423" s="44">
        <v>2.8204818996722888e-001</v>
      </c>
      <c r="I2423" s="44">
        <v>3.0979687774371596e-001</v>
      </c>
      <c r="J2423" s="44">
        <v>3.0979687774371596e-001</v>
      </c>
      <c r="K2423" s="44">
        <v>3.0979687774371596e-001</v>
      </c>
      <c r="L2423" s="44">
        <v>3.291422575110382e-001</v>
      </c>
      <c r="M2423" s="44">
        <v>3.3167255871420096e-001</v>
      </c>
      <c r="N2423" s="44">
        <v>3.3167255871420096e-001</v>
      </c>
      <c r="O2423" s="44">
        <v>3.3167255871420096e-001</v>
      </c>
      <c r="P2423" s="44">
        <v>3.3167255871420096e-001</v>
      </c>
      <c r="Q2423" s="44">
        <v>3.3167255871420096e-001</v>
      </c>
    </row>
    <row r="2424" spans="1:17" x14ac:dyDescent="0.25">
      <c r="A2424" t="s">
        <v>39</v>
      </c>
      <c r="B2424" t="s">
        <v>45</v>
      </c>
      <c r="C2424" t="s">
        <v>154</v>
      </c>
      <c r="D2424" t="s">
        <v>142</v>
      </c>
      <c r="E2424" t="s">
        <v>34</v>
      </c>
      <c r="F2424" t="s">
        <v>28</v>
      </c>
      <c r="G2424" t="s">
        <v>30</v>
      </c>
      <c r="H2424" s="44">
        <v>1.5835162321101744e+002</v>
      </c>
      <c r="I2424" s="44">
        <v>3.0858830720061196e+002</v>
      </c>
      <c r="J2424" s="44">
        <v>4.5583677065122384e+002</v>
      </c>
      <c r="K2424" s="44">
        <v>6.147010489510488e+002</v>
      </c>
      <c r="L2424" s="44">
        <v>7.3333809842135008e+002</v>
      </c>
      <c r="M2424" s="44">
        <v>8.7813993570280448e+002</v>
      </c>
      <c r="N2424" s="44">
        <v>1.0301134322455544e+003</v>
      </c>
      <c r="O2424" s="44">
        <v>1.1800959737708264e+003</v>
      </c>
      <c r="P2424" s="44">
        <v>1.3310823616462124e+003</v>
      </c>
      <c r="Q2424" s="44">
        <v>1.4819230347255888e+003</v>
      </c>
    </row>
    <row r="2425" spans="1:17" x14ac:dyDescent="0.25">
      <c r="A2425" t="s">
        <v>39</v>
      </c>
      <c r="B2425" t="s">
        <v>45</v>
      </c>
      <c r="C2425" t="s">
        <v>154</v>
      </c>
      <c r="D2425" t="s">
        <v>142</v>
      </c>
      <c r="E2425" t="s">
        <v>34</v>
      </c>
      <c r="F2425" t="s">
        <v>28</v>
      </c>
      <c r="G2425" t="s">
        <v>31</v>
      </c>
      <c r="H2425" s="44">
        <v>3.39e+002</v>
      </c>
      <c r="I2425" s="44">
        <v>2.38e+002</v>
      </c>
      <c r="J2425" s="44">
        <v>1.92e+002</v>
      </c>
      <c r="K2425" s="44">
        <v>1.6e+002</v>
      </c>
      <c r="L2425" s="44">
        <v>1.38e+002</v>
      </c>
      <c r="M2425" s="44">
        <v>1.23e+002</v>
      </c>
      <c r="N2425" s="44">
        <v>1.11e+002</v>
      </c>
      <c r="O2425" s="44">
        <v>9.8e+001</v>
      </c>
      <c r="P2425" s="44">
        <v>8.7e+001</v>
      </c>
      <c r="Q2425" s="44">
        <v>8.e+001</v>
      </c>
    </row>
    <row r="2426" spans="1:17" x14ac:dyDescent="0.25">
      <c r="A2426" t="s">
        <v>39</v>
      </c>
      <c r="B2426" t="s">
        <v>45</v>
      </c>
      <c r="C2426" t="s">
        <v>155</v>
      </c>
      <c r="D2426" t="s">
        <v>142</v>
      </c>
      <c r="E2426" t="s">
        <v>35</v>
      </c>
      <c r="F2426" t="s">
        <v>28</v>
      </c>
      <c r="G2426" t="s">
        <v>29</v>
      </c>
      <c r="H2426" s="44">
        <v>9.6817952987176176e-002</v>
      </c>
      <c r="I2426" s="44">
        <v>4.1973260388218872e-001</v>
      </c>
      <c r="J2426" s="44">
        <v>4.1973260388218872e-001</v>
      </c>
      <c r="K2426" s="44">
        <v>4.1973260388218872e-001</v>
      </c>
      <c r="L2426" s="44">
        <v>4.1973260388218872e-001</v>
      </c>
      <c r="M2426" s="44">
        <v>4.1973260388218872e-001</v>
      </c>
      <c r="N2426" s="44">
        <v>4.8460331841409184e-001</v>
      </c>
      <c r="O2426" s="44">
        <v>5.1497538952909824e-001</v>
      </c>
      <c r="P2426" s="44">
        <v>5.325813635978876e-001</v>
      </c>
      <c r="Q2426" s="44">
        <v>5.799582110032476e-001</v>
      </c>
    </row>
    <row r="2427" spans="1:17" x14ac:dyDescent="0.25">
      <c r="A2427" t="s">
        <v>39</v>
      </c>
      <c r="B2427" t="s">
        <v>45</v>
      </c>
      <c r="C2427" t="s">
        <v>155</v>
      </c>
      <c r="D2427" t="s">
        <v>142</v>
      </c>
      <c r="E2427" t="s">
        <v>35</v>
      </c>
      <c r="F2427" t="s">
        <v>28</v>
      </c>
      <c r="G2427" t="s">
        <v>30</v>
      </c>
      <c r="H2427" s="44">
        <v>0.e+000</v>
      </c>
      <c r="I2427" s="44">
        <v>0.e+000</v>
      </c>
      <c r="J2427" s="44">
        <v>0.e+000</v>
      </c>
      <c r="K2427" s="44">
        <v>0.e+000</v>
      </c>
      <c r="L2427" s="44">
        <v>0.e+000</v>
      </c>
      <c r="M2427" s="44">
        <v>0.e+000</v>
      </c>
      <c r="N2427" s="44">
        <v>0.e+000</v>
      </c>
      <c r="O2427" s="44">
        <v>0.e+000</v>
      </c>
      <c r="P2427" s="44">
        <v>5.1590091173927056e-004</v>
      </c>
      <c r="Q2427" s="44">
        <v>6.0490600981313688e-003</v>
      </c>
    </row>
    <row r="2428" spans="1:17" x14ac:dyDescent="0.25">
      <c r="A2428" t="s">
        <v>39</v>
      </c>
      <c r="B2428" t="s">
        <v>45</v>
      </c>
      <c r="C2428" t="s">
        <v>155</v>
      </c>
      <c r="D2428" t="s">
        <v>142</v>
      </c>
      <c r="E2428" t="s">
        <v>35</v>
      </c>
      <c r="F2428" t="s">
        <v>28</v>
      </c>
      <c r="G2428" t="s">
        <v>31</v>
      </c>
      <c r="H2428" s="44">
        <v>1.e+003</v>
      </c>
      <c r="I2428" s="44">
        <v>9.98e+002</v>
      </c>
      <c r="J2428" s="44">
        <v>9.98e+002</v>
      </c>
      <c r="K2428" s="44">
        <v>9.98e+002</v>
      </c>
      <c r="L2428" s="44">
        <v>9.98e+002</v>
      </c>
      <c r="M2428" s="44">
        <v>9.98e+002</v>
      </c>
      <c r="N2428" s="44">
        <v>9.89e+002</v>
      </c>
      <c r="O2428" s="44">
        <v>9.81e+002</v>
      </c>
      <c r="P2428" s="44">
        <v>9.4e+002</v>
      </c>
      <c r="Q2428" s="44">
        <v>9.18e+002</v>
      </c>
    </row>
    <row r="2429" spans="1:17" x14ac:dyDescent="0.25">
      <c r="A2429" t="s">
        <v>39</v>
      </c>
      <c r="B2429" t="s">
        <v>45</v>
      </c>
      <c r="C2429" t="s">
        <v>156</v>
      </c>
      <c r="D2429" t="s">
        <v>143</v>
      </c>
      <c r="E2429" t="s">
        <v>33</v>
      </c>
      <c r="F2429" t="s">
        <v>28</v>
      </c>
      <c r="G2429" t="s">
        <v>29</v>
      </c>
      <c r="H2429" s="44">
        <v>1.131222599177611e-001</v>
      </c>
      <c r="I2429" s="44">
        <v>6.1686967172478144e-001</v>
      </c>
      <c r="J2429" s="44">
        <v>6.3726414635805976e-001</v>
      </c>
      <c r="K2429" s="44">
        <v>6.3726414635805976e-001</v>
      </c>
      <c r="L2429" s="44">
        <v>6.421197422013976e-001</v>
      </c>
      <c r="M2429" s="44">
        <v>6.421197422013976e-001</v>
      </c>
      <c r="N2429" s="44">
        <v>6.421197422013976e-001</v>
      </c>
      <c r="O2429" s="44">
        <v>6.536633259130368e-001</v>
      </c>
      <c r="P2429" s="44">
        <v>6.5414451108670064e-001</v>
      </c>
      <c r="Q2429" s="44">
        <v>6.5414451108670064e-001</v>
      </c>
    </row>
    <row r="2430" spans="1:17" x14ac:dyDescent="0.25">
      <c r="A2430" t="s">
        <v>39</v>
      </c>
      <c r="B2430" t="s">
        <v>45</v>
      </c>
      <c r="C2430" t="s">
        <v>156</v>
      </c>
      <c r="D2430" t="s">
        <v>143</v>
      </c>
      <c r="E2430" t="s">
        <v>33</v>
      </c>
      <c r="F2430" t="s">
        <v>28</v>
      </c>
      <c r="G2430" t="s">
        <v>30</v>
      </c>
      <c r="H2430" s="44">
        <v>1.1100949557446076e+002</v>
      </c>
      <c r="I2430" s="44">
        <v>4.5781725708342528e+001</v>
      </c>
      <c r="J2430" s="44">
        <v>7.0992643693941056e+001</v>
      </c>
      <c r="K2430" s="44">
        <v>9.746467905302336e+001</v>
      </c>
      <c r="L2430" s="44">
        <v>1.190559718721378e+002</v>
      </c>
      <c r="M2430" s="44">
        <v>1.4575456245127204e+002</v>
      </c>
      <c r="N2430" s="44">
        <v>1.7289352135704064e+002</v>
      </c>
      <c r="O2430" s="44">
        <v>1.9684549321118924e+002</v>
      </c>
      <c r="P2430" s="44">
        <v>2.240987405728722e+002</v>
      </c>
      <c r="Q2430" s="44">
        <v>2.5119268863543484e+002</v>
      </c>
    </row>
    <row r="2431" spans="1:17" x14ac:dyDescent="0.25">
      <c r="A2431" t="s">
        <v>39</v>
      </c>
      <c r="B2431" t="s">
        <v>45</v>
      </c>
      <c r="C2431" t="s">
        <v>156</v>
      </c>
      <c r="D2431" t="s">
        <v>143</v>
      </c>
      <c r="E2431" t="s">
        <v>33</v>
      </c>
      <c r="F2431" t="s">
        <v>28</v>
      </c>
      <c r="G2431" t="s">
        <v>31</v>
      </c>
      <c r="H2431" s="44">
        <v>3.19e+002</v>
      </c>
      <c r="I2431" s="44">
        <v>2.28e+002</v>
      </c>
      <c r="J2431" s="44">
        <v>1.64e+002</v>
      </c>
      <c r="K2431" s="44">
        <v>1.3e+002</v>
      </c>
      <c r="L2431" s="44">
        <v>1.13e+002</v>
      </c>
      <c r="M2431" s="44">
        <v>9.3e+001</v>
      </c>
      <c r="N2431" s="44">
        <v>8.2e+001</v>
      </c>
      <c r="O2431" s="44">
        <v>7.2e+001</v>
      </c>
      <c r="P2431" s="44">
        <v>6.5e+001</v>
      </c>
      <c r="Q2431" s="44">
        <v>5.7e+001</v>
      </c>
    </row>
    <row r="2432" spans="1:17" x14ac:dyDescent="0.25">
      <c r="A2432" t="s">
        <v>39</v>
      </c>
      <c r="B2432" t="s">
        <v>45</v>
      </c>
      <c r="C2432" t="s">
        <v>157</v>
      </c>
      <c r="D2432" t="s">
        <v>143</v>
      </c>
      <c r="E2432" t="s">
        <v>34</v>
      </c>
      <c r="F2432" t="s">
        <v>28</v>
      </c>
      <c r="G2432" t="s">
        <v>29</v>
      </c>
      <c r="H2432" s="44">
        <v>6.759585588700776e-001</v>
      </c>
      <c r="I2432" s="44">
        <v>6.759585588700776e-001</v>
      </c>
      <c r="J2432" s="44">
        <v>6.759585588700776e-001</v>
      </c>
      <c r="K2432" s="44">
        <v>7.4245587902807504e-001</v>
      </c>
      <c r="L2432" s="44">
        <v>7.4245587902807504e-001</v>
      </c>
      <c r="M2432" s="44">
        <v>7.44911846719244e-001</v>
      </c>
      <c r="N2432" s="44">
        <v>7.5075474458379344e-001</v>
      </c>
      <c r="O2432" s="44">
        <v>7.8427826025277856e-001</v>
      </c>
      <c r="P2432" s="44">
        <v>8.951071271827744e-001</v>
      </c>
      <c r="Q2432" s="44">
        <v>8.951071271827744e-001</v>
      </c>
    </row>
    <row r="2433" spans="1:17" x14ac:dyDescent="0.25">
      <c r="A2433" t="s">
        <v>39</v>
      </c>
      <c r="B2433" t="s">
        <v>45</v>
      </c>
      <c r="C2433" t="s">
        <v>157</v>
      </c>
      <c r="D2433" t="s">
        <v>143</v>
      </c>
      <c r="E2433" t="s">
        <v>34</v>
      </c>
      <c r="F2433" t="s">
        <v>28</v>
      </c>
      <c r="G2433" t="s">
        <v>30</v>
      </c>
      <c r="H2433" s="44">
        <v>7.5411806949199216e+001</v>
      </c>
      <c r="I2433" s="44">
        <v>1.599731239916578e+002</v>
      </c>
      <c r="J2433" s="44">
        <v>2.4486514120069776e+002</v>
      </c>
      <c r="K2433" s="44">
        <v>3.0102443305986444e+002</v>
      </c>
      <c r="L2433" s="44">
        <v>3.7648126321069032e+002</v>
      </c>
      <c r="M2433" s="44">
        <v>4.6131114013997344e+002</v>
      </c>
      <c r="N2433" s="44">
        <v>5.2690251550044288e+002</v>
      </c>
      <c r="O2433" s="44">
        <v>5.773695877046216e+002</v>
      </c>
      <c r="P2433" s="44">
        <v>5.6927688547486016e+002</v>
      </c>
      <c r="Q2433" s="44">
        <v>6.325993031617736e+002</v>
      </c>
    </row>
    <row r="2434" spans="1:17" x14ac:dyDescent="0.25">
      <c r="A2434" t="s">
        <v>39</v>
      </c>
      <c r="B2434" t="s">
        <v>45</v>
      </c>
      <c r="C2434" t="s">
        <v>157</v>
      </c>
      <c r="D2434" t="s">
        <v>143</v>
      </c>
      <c r="E2434" t="s">
        <v>34</v>
      </c>
      <c r="F2434" t="s">
        <v>28</v>
      </c>
      <c r="G2434" t="s">
        <v>31</v>
      </c>
      <c r="H2434" s="44">
        <v>3.22e+002</v>
      </c>
      <c r="I2434" s="44">
        <v>2.47e+002</v>
      </c>
      <c r="J2434" s="44">
        <v>1.96e+002</v>
      </c>
      <c r="K2434" s="44">
        <v>1.61e+002</v>
      </c>
      <c r="L2434" s="44">
        <v>1.35e+002</v>
      </c>
      <c r="M2434" s="44">
        <v>1.17e+002</v>
      </c>
      <c r="N2434" s="44">
        <v>1.05e+002</v>
      </c>
      <c r="O2434" s="44">
        <v>9.6e+001</v>
      </c>
      <c r="P2434" s="44">
        <v>8.4e+001</v>
      </c>
      <c r="Q2434" s="44">
        <v>7.5e+001</v>
      </c>
    </row>
    <row r="2435" spans="1:17" x14ac:dyDescent="0.25">
      <c r="A2435" t="s">
        <v>39</v>
      </c>
      <c r="B2435" t="s">
        <v>45</v>
      </c>
      <c r="C2435" t="s">
        <v>158</v>
      </c>
      <c r="D2435" t="s">
        <v>143</v>
      </c>
      <c r="E2435" t="s">
        <v>35</v>
      </c>
      <c r="F2435" t="s">
        <v>28</v>
      </c>
      <c r="G2435" t="s">
        <v>29</v>
      </c>
      <c r="H2435" s="44">
        <v>1.27353415873759e-001</v>
      </c>
      <c r="I2435" s="44">
        <v>2.2036669917540712e-001</v>
      </c>
      <c r="J2435" s="44">
        <v>2.9619548621653208e-001</v>
      </c>
      <c r="K2435" s="44">
        <v>3.4250069125408008e-001</v>
      </c>
      <c r="L2435" s="44">
        <v>4.4790451263198512e-001</v>
      </c>
      <c r="M2435" s="44">
        <v>4.9985679343520688e-001</v>
      </c>
      <c r="N2435" s="44">
        <v>5.2358142054790448e-001</v>
      </c>
      <c r="O2435" s="44">
        <v>5.8355356049416976e-001</v>
      </c>
      <c r="P2435" s="44">
        <v>6.2064908940302016e-001</v>
      </c>
      <c r="Q2435" s="44">
        <v>6.674036642515164e-001</v>
      </c>
    </row>
    <row r="2436" spans="1:17" x14ac:dyDescent="0.25">
      <c r="A2436" t="s">
        <v>39</v>
      </c>
      <c r="B2436" t="s">
        <v>45</v>
      </c>
      <c r="C2436" t="s">
        <v>158</v>
      </c>
      <c r="D2436" t="s">
        <v>143</v>
      </c>
      <c r="E2436" t="s">
        <v>35</v>
      </c>
      <c r="F2436" t="s">
        <v>28</v>
      </c>
      <c r="G2436" t="s">
        <v>30</v>
      </c>
      <c r="H2436" s="44">
        <v>0.e+000</v>
      </c>
      <c r="I2436" s="44">
        <v>1.2298643934613598e-002</v>
      </c>
      <c r="J2436" s="44">
        <v>9.5437559113317472e-003</v>
      </c>
      <c r="K2436" s="44">
        <v>7.6371573592827648e-002</v>
      </c>
      <c r="L2436" s="44">
        <v>5.915233813014024e-002</v>
      </c>
      <c r="M2436" s="44">
        <v>9.4016493374744176e-002</v>
      </c>
      <c r="N2436" s="44">
        <v>2.1221192351645048e-001</v>
      </c>
      <c r="O2436" s="44">
        <v>2.4113690763580856e-001</v>
      </c>
      <c r="P2436" s="44">
        <v>2.770687107086988e-001</v>
      </c>
      <c r="Q2436" s="44">
        <v>3.186983510556864e-001</v>
      </c>
    </row>
    <row r="2437" spans="1:17" x14ac:dyDescent="0.25">
      <c r="A2437" t="s">
        <v>39</v>
      </c>
      <c r="B2437" t="s">
        <v>45</v>
      </c>
      <c r="C2437" t="s">
        <v>158</v>
      </c>
      <c r="D2437" t="s">
        <v>143</v>
      </c>
      <c r="E2437" t="s">
        <v>35</v>
      </c>
      <c r="F2437" t="s">
        <v>28</v>
      </c>
      <c r="G2437" t="s">
        <v>31</v>
      </c>
      <c r="H2437" s="44">
        <v>9.85e+002</v>
      </c>
      <c r="I2437" s="44">
        <v>9.61e+002</v>
      </c>
      <c r="J2437" s="44">
        <v>9.37e+002</v>
      </c>
      <c r="K2437" s="44">
        <v>9.01e+002</v>
      </c>
      <c r="L2437" s="44">
        <v>8.82e+002</v>
      </c>
      <c r="M2437" s="44">
        <v>8.2e+002</v>
      </c>
      <c r="N2437" s="44">
        <v>7.73e+002</v>
      </c>
      <c r="O2437" s="44">
        <v>7.31e+002</v>
      </c>
      <c r="P2437" s="44">
        <v>6.29e+002</v>
      </c>
      <c r="Q2437" s="44">
        <v>5.93e+002</v>
      </c>
    </row>
    <row r="2438" spans="1:17" x14ac:dyDescent="0.25">
      <c r="A2438" t="s">
        <v>39</v>
      </c>
      <c r="B2438" t="s">
        <v>45</v>
      </c>
      <c r="C2438" t="s">
        <v>173</v>
      </c>
      <c r="D2438" t="s">
        <v>165</v>
      </c>
      <c r="E2438" t="s">
        <v>33</v>
      </c>
      <c r="F2438" t="s">
        <v>28</v>
      </c>
      <c r="G2438" t="s">
        <v>29</v>
      </c>
      <c r="H2438" s="44">
        <v>4.4779487910466944e-001</v>
      </c>
      <c r="I2438" s="44">
        <v>4.6934773429915696e-001</v>
      </c>
      <c r="J2438" s="44">
        <v>6.344448295932504e-001</v>
      </c>
      <c r="K2438" s="44">
        <v>6.3638857123111192e-001</v>
      </c>
      <c r="L2438" s="44">
        <v>6.3638857123111192e-001</v>
      </c>
      <c r="M2438" s="44">
        <v>7.1176255252151888e-001</v>
      </c>
      <c r="N2438" s="44">
        <v>7.1323115731457008e-001</v>
      </c>
      <c r="O2438" s="44">
        <v>7.240059651271152e-001</v>
      </c>
      <c r="P2438" s="44">
        <v>7.2659762064426384e-001</v>
      </c>
      <c r="Q2438" s="44">
        <v>8.3555297829812496e-001</v>
      </c>
    </row>
    <row r="2439" spans="1:17" x14ac:dyDescent="0.25">
      <c r="A2439" t="s">
        <v>39</v>
      </c>
      <c r="B2439" t="s">
        <v>45</v>
      </c>
      <c r="C2439" t="s">
        <v>173</v>
      </c>
      <c r="D2439" t="s">
        <v>165</v>
      </c>
      <c r="E2439" t="s">
        <v>33</v>
      </c>
      <c r="F2439" t="s">
        <v>28</v>
      </c>
      <c r="G2439" t="s">
        <v>30</v>
      </c>
      <c r="H2439" s="44">
        <v>1.3105845471206716e+001</v>
      </c>
      <c r="I2439" s="44">
        <v>2.7612395574258168e+001</v>
      </c>
      <c r="J2439" s="44">
        <v>3.18977544861768e+001</v>
      </c>
      <c r="K2439" s="44">
        <v>4.4586563995880064e+001</v>
      </c>
      <c r="L2439" s="44">
        <v>5.63353342032522e+001</v>
      </c>
      <c r="M2439" s="44">
        <v>6.092427180194408e+001</v>
      </c>
      <c r="N2439" s="44">
        <v>7.2239432418806112e+001</v>
      </c>
      <c r="O2439" s="44">
        <v>8.1714912784410816e+001</v>
      </c>
      <c r="P2439" s="44">
        <v>9.240397702362288e+001</v>
      </c>
      <c r="Q2439" s="44">
        <v>8.9643872219271264e+001</v>
      </c>
    </row>
    <row r="2440" spans="1:17" x14ac:dyDescent="0.25">
      <c r="A2440" t="s">
        <v>39</v>
      </c>
      <c r="B2440" t="s">
        <v>45</v>
      </c>
      <c r="C2440" t="s">
        <v>173</v>
      </c>
      <c r="D2440" t="s">
        <v>165</v>
      </c>
      <c r="E2440" t="s">
        <v>33</v>
      </c>
      <c r="F2440" t="s">
        <v>28</v>
      </c>
      <c r="G2440" t="s">
        <v>31</v>
      </c>
      <c r="H2440" s="44">
        <v>3.34e+002</v>
      </c>
      <c r="I2440" s="44">
        <v>2.25e+002</v>
      </c>
      <c r="J2440" s="44">
        <v>1.68e+002</v>
      </c>
      <c r="K2440" s="44">
        <v>1.37e+002</v>
      </c>
      <c r="L2440" s="44">
        <v>1.18e+002</v>
      </c>
      <c r="M2440" s="44">
        <v>1.01e+002</v>
      </c>
      <c r="N2440" s="44">
        <v>8.8e+001</v>
      </c>
      <c r="O2440" s="44">
        <v>7.7e+001</v>
      </c>
      <c r="P2440" s="44">
        <v>6.8e+001</v>
      </c>
      <c r="Q2440" s="44">
        <v>6.1e+001</v>
      </c>
    </row>
    <row r="2441" spans="1:17" x14ac:dyDescent="0.25">
      <c r="A2441" t="s">
        <v>39</v>
      </c>
      <c r="B2441" t="s">
        <v>45</v>
      </c>
      <c r="C2441" t="s">
        <v>174</v>
      </c>
      <c r="D2441" t="s">
        <v>165</v>
      </c>
      <c r="E2441" t="s">
        <v>34</v>
      </c>
      <c r="F2441" t="s">
        <v>28</v>
      </c>
      <c r="G2441" t="s">
        <v>29</v>
      </c>
      <c r="H2441" s="44">
        <v>1.0970906538051252e-001</v>
      </c>
      <c r="I2441" s="44">
        <v>2.2730463799564192e-001</v>
      </c>
      <c r="J2441" s="44">
        <v>2.487212917460636e-001</v>
      </c>
      <c r="K2441" s="44">
        <v>2.603550295857988e-001</v>
      </c>
      <c r="L2441" s="44">
        <v>2.63637275371304e-001</v>
      </c>
      <c r="M2441" s="44">
        <v>2.843245411693912e-001</v>
      </c>
      <c r="N2441" s="44">
        <v>2.8937555273930776e-001</v>
      </c>
      <c r="O2441" s="44">
        <v>3.5709010676416152e-001</v>
      </c>
      <c r="P2441" s="44">
        <v>3.5709010676416152e-001</v>
      </c>
      <c r="Q2441" s="44">
        <v>4.445710742972804e-001</v>
      </c>
    </row>
    <row r="2442" spans="1:17" x14ac:dyDescent="0.25">
      <c r="A2442" t="s">
        <v>39</v>
      </c>
      <c r="B2442" t="s">
        <v>45</v>
      </c>
      <c r="C2442" t="s">
        <v>174</v>
      </c>
      <c r="D2442" t="s">
        <v>165</v>
      </c>
      <c r="E2442" t="s">
        <v>34</v>
      </c>
      <c r="F2442" t="s">
        <v>28</v>
      </c>
      <c r="G2442" t="s">
        <v>30</v>
      </c>
      <c r="H2442" s="44">
        <v>5.2532454500124648e+002</v>
      </c>
      <c r="I2442" s="44">
        <v>5.1028780433997808e+002</v>
      </c>
      <c r="J2442" s="44">
        <v>6.973427144428152e+002</v>
      </c>
      <c r="K2442" s="44">
        <v>9.1669986167530432e+002</v>
      </c>
      <c r="L2442" s="44">
        <v>1.0970610907456084e+003</v>
      </c>
      <c r="M2442" s="44">
        <v>1.2213823873657204e+003</v>
      </c>
      <c r="N2442" s="44">
        <v>1.410636440971675e+003</v>
      </c>
      <c r="O2442" s="44">
        <v>1.3073651700454476e+003</v>
      </c>
      <c r="P2442" s="44">
        <v>1.4738708829086452e+003</v>
      </c>
      <c r="Q2442" s="44">
        <v>1.319719412030106e+003</v>
      </c>
    </row>
    <row r="2443" spans="1:17" x14ac:dyDescent="0.25">
      <c r="A2443" t="s">
        <v>39</v>
      </c>
      <c r="B2443" t="s">
        <v>45</v>
      </c>
      <c r="C2443" t="s">
        <v>174</v>
      </c>
      <c r="D2443" t="s">
        <v>165</v>
      </c>
      <c r="E2443" t="s">
        <v>34</v>
      </c>
      <c r="F2443" t="s">
        <v>28</v>
      </c>
      <c r="G2443" t="s">
        <v>31</v>
      </c>
      <c r="H2443" s="44">
        <v>3.37e+002</v>
      </c>
      <c r="I2443" s="44">
        <v>2.46e+002</v>
      </c>
      <c r="J2443" s="44">
        <v>1.88e+002</v>
      </c>
      <c r="K2443" s="44">
        <v>1.56e+002</v>
      </c>
      <c r="L2443" s="44">
        <v>1.4e+002</v>
      </c>
      <c r="M2443" s="44">
        <v>1.2e+002</v>
      </c>
      <c r="N2443" s="44">
        <v>1.09e+002</v>
      </c>
      <c r="O2443" s="44">
        <v>9.6e+001</v>
      </c>
      <c r="P2443" s="44">
        <v>8.8e+001</v>
      </c>
      <c r="Q2443" s="44">
        <v>8.1e+001</v>
      </c>
    </row>
    <row r="2444" spans="1:17" x14ac:dyDescent="0.25">
      <c r="A2444" t="s">
        <v>39</v>
      </c>
      <c r="B2444" t="s">
        <v>45</v>
      </c>
      <c r="C2444" t="s">
        <v>175</v>
      </c>
      <c r="D2444" t="s">
        <v>165</v>
      </c>
      <c r="E2444" t="s">
        <v>35</v>
      </c>
      <c r="F2444" t="s">
        <v>28</v>
      </c>
      <c r="G2444" t="s">
        <v>29</v>
      </c>
      <c r="H2444" s="44">
        <v>1.280154832117052e-001</v>
      </c>
      <c r="I2444" s="44">
        <v>1.9761772757720064e-001</v>
      </c>
      <c r="J2444" s="44">
        <v>2.8015975541076808e-001</v>
      </c>
      <c r="K2444" s="44">
        <v>3.216549159498032e-001</v>
      </c>
      <c r="L2444" s="44">
        <v>3.5248594878297544e-001</v>
      </c>
      <c r="M2444" s="44">
        <v>4.3613393984665032e-001</v>
      </c>
      <c r="N2444" s="44">
        <v>4.817581027157708e-001</v>
      </c>
      <c r="O2444" s="44">
        <v>4.9147039363647856e-001</v>
      </c>
      <c r="P2444" s="44">
        <v>4.9939252025866992e-001</v>
      </c>
      <c r="Q2444" s="44">
        <v>5.401571187134668e-001</v>
      </c>
    </row>
    <row r="2445" spans="1:17" x14ac:dyDescent="0.25">
      <c r="A2445" t="s">
        <v>39</v>
      </c>
      <c r="B2445" t="s">
        <v>45</v>
      </c>
      <c r="C2445" t="s">
        <v>175</v>
      </c>
      <c r="D2445" t="s">
        <v>165</v>
      </c>
      <c r="E2445" t="s">
        <v>35</v>
      </c>
      <c r="F2445" t="s">
        <v>28</v>
      </c>
      <c r="G2445" t="s">
        <v>30</v>
      </c>
      <c r="H2445" s="44">
        <v>2.146202428872992e-002</v>
      </c>
      <c r="I2445" s="44">
        <v>1.390296024403882e-002</v>
      </c>
      <c r="J2445" s="44">
        <v>1.3179874039455664e-002</v>
      </c>
      <c r="K2445" s="44">
        <v>5.017776375660184e-002</v>
      </c>
      <c r="L2445" s="44">
        <v>1.1095040039729344e-001</v>
      </c>
      <c r="M2445" s="44">
        <v>1.307658707549397e-001</v>
      </c>
      <c r="N2445" s="44">
        <v>1.4833674501469184e-001</v>
      </c>
      <c r="O2445" s="44">
        <v>2.5817154874935968e-001</v>
      </c>
      <c r="P2445" s="44">
        <v>4.4066910081943856e-001</v>
      </c>
      <c r="Q2445" s="44">
        <v>4.4883377956693192e-001</v>
      </c>
    </row>
    <row r="2446" spans="1:17" x14ac:dyDescent="0.25">
      <c r="A2446" t="s">
        <v>39</v>
      </c>
      <c r="B2446" t="s">
        <v>45</v>
      </c>
      <c r="C2446" t="s">
        <v>175</v>
      </c>
      <c r="D2446" t="s">
        <v>165</v>
      </c>
      <c r="E2446" t="s">
        <v>35</v>
      </c>
      <c r="F2446" t="s">
        <v>28</v>
      </c>
      <c r="G2446" t="s">
        <v>31</v>
      </c>
      <c r="H2446" s="44">
        <v>9.96e+002</v>
      </c>
      <c r="I2446" s="44">
        <v>9.87e+002</v>
      </c>
      <c r="J2446" s="44">
        <v>9.69e+002</v>
      </c>
      <c r="K2446" s="44">
        <v>9.36e+002</v>
      </c>
      <c r="L2446" s="44">
        <v>8.89e+002</v>
      </c>
      <c r="M2446" s="44">
        <v>8.3e+002</v>
      </c>
      <c r="N2446" s="44">
        <v>8.18e+002</v>
      </c>
      <c r="O2446" s="44">
        <v>7.91e+002</v>
      </c>
      <c r="P2446" s="44">
        <v>7.82e+002</v>
      </c>
      <c r="Q2446" s="44">
        <v>7.27e+002</v>
      </c>
    </row>
    <row r="2447" spans="1:17" x14ac:dyDescent="0.25">
      <c r="A2447" t="s">
        <v>39</v>
      </c>
      <c r="B2447" t="s">
        <v>45</v>
      </c>
      <c r="C2447" t="s">
        <v>176</v>
      </c>
      <c r="D2447" t="s">
        <v>166</v>
      </c>
      <c r="E2447" t="s">
        <v>33</v>
      </c>
      <c r="F2447" t="s">
        <v>28</v>
      </c>
      <c r="G2447" t="s">
        <v>29</v>
      </c>
      <c r="H2447" s="44">
        <v>7.398482575346232e-001</v>
      </c>
      <c r="I2447" s="44">
        <v>7.4035023992361792e-001</v>
      </c>
      <c r="J2447" s="44">
        <v>7.7594810662459104e-001</v>
      </c>
      <c r="K2447" s="44">
        <v>7.9940506258068128e-001</v>
      </c>
      <c r="L2447" s="44">
        <v>7.999549729364648e-001</v>
      </c>
      <c r="M2447" s="44">
        <v>8.7766827919049696e-001</v>
      </c>
      <c r="N2447" s="44">
        <v>8.7766827919049696e-001</v>
      </c>
      <c r="O2447" s="44">
        <v>8.7820305439887264e-001</v>
      </c>
      <c r="P2447" s="44">
        <v>8.7820305439887264e-001</v>
      </c>
      <c r="Q2447" s="44">
        <v>8.868427010436312e-001</v>
      </c>
    </row>
    <row r="2448" spans="1:17" x14ac:dyDescent="0.25">
      <c r="A2448" t="s">
        <v>39</v>
      </c>
      <c r="B2448" t="s">
        <v>45</v>
      </c>
      <c r="C2448" t="s">
        <v>176</v>
      </c>
      <c r="D2448" t="s">
        <v>166</v>
      </c>
      <c r="E2448" t="s">
        <v>33</v>
      </c>
      <c r="F2448" t="s">
        <v>28</v>
      </c>
      <c r="G2448" t="s">
        <v>30</v>
      </c>
      <c r="H2448" s="44">
        <v>6.7735578386054384e+000</v>
      </c>
      <c r="I2448" s="44">
        <v>1.692261557450151e+001</v>
      </c>
      <c r="J2448" s="44">
        <v>2.6032809641499604e+001</v>
      </c>
      <c r="K2448" s="44">
        <v>3.5210589550396128e+001</v>
      </c>
      <c r="L2448" s="44">
        <v>4.5410562404858032e+001</v>
      </c>
      <c r="M2448" s="44">
        <v>5.0744351993561968e+001</v>
      </c>
      <c r="N2448" s="44">
        <v>6.051895482600792e+001</v>
      </c>
      <c r="O2448" s="44">
        <v>7.0135998845307048e+001</v>
      </c>
      <c r="P2448" s="44">
        <v>8.1112329076001488e+001</v>
      </c>
      <c r="Q2448" s="44">
        <v>8.8454861698753744e+001</v>
      </c>
    </row>
    <row r="2449" spans="1:17" x14ac:dyDescent="0.25">
      <c r="A2449" t="s">
        <v>39</v>
      </c>
      <c r="B2449" t="s">
        <v>45</v>
      </c>
      <c r="C2449" t="s">
        <v>176</v>
      </c>
      <c r="D2449" t="s">
        <v>166</v>
      </c>
      <c r="E2449" t="s">
        <v>33</v>
      </c>
      <c r="F2449" t="s">
        <v>28</v>
      </c>
      <c r="G2449" t="s">
        <v>31</v>
      </c>
      <c r="H2449" s="44">
        <v>4.2e+002</v>
      </c>
      <c r="I2449" s="44">
        <v>2.79e+002</v>
      </c>
      <c r="J2449" s="44">
        <v>2.09e+002</v>
      </c>
      <c r="K2449" s="44">
        <v>1.7e+002</v>
      </c>
      <c r="L2449" s="44">
        <v>1.38e+002</v>
      </c>
      <c r="M2449" s="44">
        <v>1.17e+002</v>
      </c>
      <c r="N2449" s="44">
        <v>1.02e+002</v>
      </c>
      <c r="O2449" s="44">
        <v>9.2e+001</v>
      </c>
      <c r="P2449" s="44">
        <v>8.4e+001</v>
      </c>
      <c r="Q2449" s="44">
        <v>7.4e+001</v>
      </c>
    </row>
    <row r="2450" spans="1:17" x14ac:dyDescent="0.25">
      <c r="A2450" t="s">
        <v>39</v>
      </c>
      <c r="B2450" t="s">
        <v>45</v>
      </c>
      <c r="C2450" t="s">
        <v>177</v>
      </c>
      <c r="D2450" t="s">
        <v>166</v>
      </c>
      <c r="E2450" t="s">
        <v>34</v>
      </c>
      <c r="F2450" t="s">
        <v>28</v>
      </c>
      <c r="G2450" t="s">
        <v>29</v>
      </c>
      <c r="H2450" s="44">
        <v>0.e+000</v>
      </c>
      <c r="I2450" s="44">
        <v>0.e+000</v>
      </c>
      <c r="J2450" s="44">
        <v>8.106150152931288e-001</v>
      </c>
      <c r="K2450" s="44">
        <v>8.1233653080283104e-001</v>
      </c>
      <c r="L2450" s="44">
        <v>8.1993822927617696e-001</v>
      </c>
      <c r="M2450" s="44">
        <v>8.2055194844758976e-001</v>
      </c>
      <c r="N2450" s="44">
        <v>8.2178160238309136e-001</v>
      </c>
      <c r="O2450" s="44">
        <v>8.2178160238309136e-001</v>
      </c>
      <c r="P2450" s="44">
        <v>8.2178160238309136e-001</v>
      </c>
      <c r="Q2450" s="44">
        <v>8.226722706390768e-001</v>
      </c>
    </row>
    <row r="2451" spans="1:17" x14ac:dyDescent="0.25">
      <c r="A2451" t="s">
        <v>39</v>
      </c>
      <c r="B2451" t="s">
        <v>45</v>
      </c>
      <c r="C2451" t="s">
        <v>177</v>
      </c>
      <c r="D2451" t="s">
        <v>166</v>
      </c>
      <c r="E2451" t="s">
        <v>34</v>
      </c>
      <c r="F2451" t="s">
        <v>28</v>
      </c>
      <c r="G2451" t="s">
        <v>30</v>
      </c>
      <c r="J2451" s="44">
        <v>4.8172841589834592e+001</v>
      </c>
      <c r="K2451" s="44">
        <v>6.4077911823486056e+001</v>
      </c>
      <c r="L2451" s="44">
        <v>7.987822914872272e+001</v>
      </c>
      <c r="M2451" s="44">
        <v>9.6375147241181216e+001</v>
      </c>
      <c r="N2451" s="44">
        <v>1.1338725277747262e+002</v>
      </c>
      <c r="O2451" s="44">
        <v>1.2953832652684324e+002</v>
      </c>
      <c r="P2451" s="44">
        <v>1.461931245800006e+002</v>
      </c>
      <c r="Q2451" s="44">
        <v>1.6057929723189702e+002</v>
      </c>
    </row>
    <row r="2452" spans="1:17" x14ac:dyDescent="0.25">
      <c r="A2452" t="s">
        <v>39</v>
      </c>
      <c r="B2452" t="s">
        <v>45</v>
      </c>
      <c r="C2452" t="s">
        <v>177</v>
      </c>
      <c r="D2452" t="s">
        <v>166</v>
      </c>
      <c r="E2452" t="s">
        <v>34</v>
      </c>
      <c r="F2452" t="s">
        <v>28</v>
      </c>
      <c r="G2452" t="s">
        <v>31</v>
      </c>
      <c r="H2452" s="44">
        <v>3.96e+002</v>
      </c>
      <c r="I2452" s="44">
        <v>2.99e+002</v>
      </c>
      <c r="J2452" s="44">
        <v>2.4e+002</v>
      </c>
      <c r="K2452" s="44">
        <v>2.07e+002</v>
      </c>
      <c r="L2452" s="44">
        <v>1.85e+002</v>
      </c>
      <c r="M2452" s="44">
        <v>1.6e+002</v>
      </c>
      <c r="N2452" s="44">
        <v>1.41e+002</v>
      </c>
      <c r="O2452" s="44">
        <v>1.27e+002</v>
      </c>
      <c r="P2452" s="44">
        <v>1.12e+002</v>
      </c>
      <c r="Q2452" s="44">
        <v>1.01e+002</v>
      </c>
    </row>
    <row r="2453" spans="1:17" x14ac:dyDescent="0.25">
      <c r="A2453" t="s">
        <v>39</v>
      </c>
      <c r="B2453" t="s">
        <v>45</v>
      </c>
      <c r="C2453" t="s">
        <v>178</v>
      </c>
      <c r="D2453" t="s">
        <v>166</v>
      </c>
      <c r="E2453" t="s">
        <v>35</v>
      </c>
      <c r="F2453" t="s">
        <v>28</v>
      </c>
      <c r="G2453" t="s">
        <v>29</v>
      </c>
      <c r="H2453" s="44">
        <v>1.0295423528799556e-001</v>
      </c>
      <c r="I2453" s="44">
        <v>1.7244468984125638e-001</v>
      </c>
      <c r="J2453" s="44">
        <v>2.640136264097816e-001</v>
      </c>
      <c r="K2453" s="44">
        <v>3.5379313470567576e-001</v>
      </c>
      <c r="L2453" s="44">
        <v>3.7762256544203128e-001</v>
      </c>
      <c r="M2453" s="44">
        <v>3.8428482202497216e-001</v>
      </c>
      <c r="N2453" s="44">
        <v>4.3941207377278976e-001</v>
      </c>
      <c r="O2453" s="44">
        <v>4.5250325623520464e-001</v>
      </c>
      <c r="P2453" s="44">
        <v>5.2794254615577008e-001</v>
      </c>
      <c r="Q2453" s="44">
        <v>5.5171826047118336e-001</v>
      </c>
    </row>
    <row r="2454" spans="1:17" x14ac:dyDescent="0.25">
      <c r="A2454" t="s">
        <v>39</v>
      </c>
      <c r="B2454" t="s">
        <v>45</v>
      </c>
      <c r="C2454" t="s">
        <v>178</v>
      </c>
      <c r="D2454" t="s">
        <v>166</v>
      </c>
      <c r="E2454" t="s">
        <v>35</v>
      </c>
      <c r="F2454" t="s">
        <v>28</v>
      </c>
      <c r="G2454" t="s">
        <v>30</v>
      </c>
      <c r="H2454" s="44">
        <v>0.e+000</v>
      </c>
      <c r="I2454" s="44">
        <v>1.0654777772120202e-001</v>
      </c>
      <c r="J2454" s="44">
        <v>6.9593371873502184e-002</v>
      </c>
      <c r="K2454" s="44">
        <v>5.3339056157401032e-002</v>
      </c>
      <c r="L2454" s="44">
        <v>2.2038058438338832e-001</v>
      </c>
      <c r="M2454" s="44">
        <v>4.556073580876632e-001</v>
      </c>
      <c r="N2454" s="44">
        <v>4.449118138238616e-001</v>
      </c>
      <c r="O2454" s="44">
        <v>4.7019422124591296e-001</v>
      </c>
      <c r="P2454" s="44">
        <v>4.0345630663329888e-001</v>
      </c>
      <c r="Q2454" s="44">
        <v>4.0352333599830744e-001</v>
      </c>
    </row>
    <row r="2455" spans="1:17" x14ac:dyDescent="0.25">
      <c r="A2455" t="s">
        <v>39</v>
      </c>
      <c r="B2455" t="s">
        <v>45</v>
      </c>
      <c r="C2455" t="s">
        <v>178</v>
      </c>
      <c r="D2455" t="s">
        <v>166</v>
      </c>
      <c r="E2455" t="s">
        <v>35</v>
      </c>
      <c r="F2455" t="s">
        <v>28</v>
      </c>
      <c r="G2455" t="s">
        <v>31</v>
      </c>
      <c r="H2455" s="44">
        <v>9.96e+002</v>
      </c>
      <c r="I2455" s="44">
        <v>9.86e+002</v>
      </c>
      <c r="J2455" s="44">
        <v>9.76e+002</v>
      </c>
      <c r="K2455" s="44">
        <v>9.51e+002</v>
      </c>
      <c r="L2455" s="44">
        <v>9.3e+002</v>
      </c>
      <c r="M2455" s="44">
        <v>9.e+002</v>
      </c>
      <c r="N2455" s="44">
        <v>8.83e+002</v>
      </c>
      <c r="O2455" s="44">
        <v>8.32e+002</v>
      </c>
      <c r="P2455" s="44">
        <v>8.15e+002</v>
      </c>
      <c r="Q2455" s="44">
        <v>7.89e+002</v>
      </c>
    </row>
    <row r="2456" spans="1:17" x14ac:dyDescent="0.25">
      <c r="A2456" t="s">
        <v>39</v>
      </c>
      <c r="B2456" t="s">
        <v>45</v>
      </c>
      <c r="C2456" t="s">
        <v>179</v>
      </c>
      <c r="D2456" t="s">
        <v>167</v>
      </c>
      <c r="E2456" t="s">
        <v>33</v>
      </c>
      <c r="F2456" t="s">
        <v>28</v>
      </c>
      <c r="G2456" t="s">
        <v>29</v>
      </c>
      <c r="H2456" s="44">
        <v>6.7977957201096576e-001</v>
      </c>
      <c r="I2456" s="44">
        <v>7.467077605744448e-001</v>
      </c>
      <c r="J2456" s="44">
        <v>7.7537561354325344e-001</v>
      </c>
      <c r="K2456" s="44">
        <v>7.7892029773004672e-001</v>
      </c>
      <c r="L2456" s="44">
        <v>8.1823642549930528e-001</v>
      </c>
      <c r="M2456" s="44">
        <v>8.6230194484949936e-001</v>
      </c>
      <c r="N2456" s="44">
        <v>8.6595873375213696e-001</v>
      </c>
      <c r="O2456" s="44">
        <v>8.6997107865651712e-001</v>
      </c>
      <c r="P2456" s="44">
        <v>8.6997107865651712e-001</v>
      </c>
      <c r="Q2456" s="44">
        <v>8.6997107865651712e-001</v>
      </c>
    </row>
    <row r="2457" spans="1:17" x14ac:dyDescent="0.25">
      <c r="A2457" t="s">
        <v>39</v>
      </c>
      <c r="B2457" t="s">
        <v>45</v>
      </c>
      <c r="C2457" t="s">
        <v>179</v>
      </c>
      <c r="D2457" t="s">
        <v>167</v>
      </c>
      <c r="E2457" t="s">
        <v>33</v>
      </c>
      <c r="F2457" t="s">
        <v>28</v>
      </c>
      <c r="G2457" t="s">
        <v>30</v>
      </c>
      <c r="H2457" s="44">
        <v>1.1472875448588888e+001</v>
      </c>
      <c r="I2457" s="44">
        <v>2.4058401340880264e+001</v>
      </c>
      <c r="J2457" s="44">
        <v>3.7002233455436088e+001</v>
      </c>
      <c r="K2457" s="44">
        <v>5.137373959778832e+001</v>
      </c>
      <c r="L2457" s="44">
        <v>6.317543124205688e+001</v>
      </c>
      <c r="M2457" s="44">
        <v>7.4163940899508e+001</v>
      </c>
      <c r="N2457" s="44">
        <v>8.81822556492672e+001</v>
      </c>
      <c r="O2457" s="44">
        <v>1.0224806373006272e+002</v>
      </c>
      <c r="P2457" s="44">
        <v>1.1556109227357616e+002</v>
      </c>
      <c r="Q2457" s="44">
        <v>1.294536074146589e+002</v>
      </c>
    </row>
    <row r="2458" spans="1:17" x14ac:dyDescent="0.25">
      <c r="A2458" t="s">
        <v>39</v>
      </c>
      <c r="B2458" t="s">
        <v>45</v>
      </c>
      <c r="C2458" t="s">
        <v>179</v>
      </c>
      <c r="D2458" t="s">
        <v>167</v>
      </c>
      <c r="E2458" t="s">
        <v>33</v>
      </c>
      <c r="F2458" t="s">
        <v>28</v>
      </c>
      <c r="G2458" t="s">
        <v>31</v>
      </c>
      <c r="H2458" s="44">
        <v>4.13e+002</v>
      </c>
      <c r="I2458" s="44">
        <v>2.67e+002</v>
      </c>
      <c r="J2458" s="44">
        <v>2.e+002</v>
      </c>
      <c r="K2458" s="44">
        <v>1.66e+002</v>
      </c>
      <c r="L2458" s="44">
        <v>1.36e+002</v>
      </c>
      <c r="M2458" s="44">
        <v>1.16e+002</v>
      </c>
      <c r="N2458" s="44">
        <v>1.01e+002</v>
      </c>
      <c r="O2458" s="44">
        <v>9.e+001</v>
      </c>
      <c r="P2458" s="44">
        <v>8.2e+001</v>
      </c>
      <c r="Q2458" s="44">
        <v>7.3e+001</v>
      </c>
    </row>
    <row r="2459" spans="1:17" x14ac:dyDescent="0.25">
      <c r="A2459" t="s">
        <v>39</v>
      </c>
      <c r="B2459" t="s">
        <v>45</v>
      </c>
      <c r="C2459" t="s">
        <v>180</v>
      </c>
      <c r="D2459" t="s">
        <v>167</v>
      </c>
      <c r="E2459" t="s">
        <v>34</v>
      </c>
      <c r="F2459" t="s">
        <v>28</v>
      </c>
      <c r="G2459" t="s">
        <v>29</v>
      </c>
      <c r="H2459" s="44">
        <v>3.3540584134709288e-001</v>
      </c>
      <c r="I2459" s="44">
        <v>3.9176540846453944e-001</v>
      </c>
      <c r="J2459" s="44">
        <v>4.3305557260940672e-001</v>
      </c>
      <c r="K2459" s="44">
        <v>4.3584620278951408e-001</v>
      </c>
      <c r="L2459" s="44">
        <v>4.3639874756517528e-001</v>
      </c>
      <c r="M2459" s="44">
        <v>4.3639874756517528e-001</v>
      </c>
      <c r="N2459" s="44">
        <v>4.3639874756517528e-001</v>
      </c>
      <c r="O2459" s="44">
        <v>4.3639874756517528e-001</v>
      </c>
      <c r="P2459" s="44">
        <v>6.145469970028632e-001</v>
      </c>
      <c r="Q2459" s="44">
        <v>6.145469970028632e-001</v>
      </c>
    </row>
    <row r="2460" spans="1:17" x14ac:dyDescent="0.25">
      <c r="A2460" t="s">
        <v>39</v>
      </c>
      <c r="B2460" t="s">
        <v>45</v>
      </c>
      <c r="C2460" t="s">
        <v>180</v>
      </c>
      <c r="D2460" t="s">
        <v>167</v>
      </c>
      <c r="E2460" t="s">
        <v>34</v>
      </c>
      <c r="F2460" t="s">
        <v>28</v>
      </c>
      <c r="G2460" t="s">
        <v>30</v>
      </c>
      <c r="H2460" s="44">
        <v>1.005362634162576e+002</v>
      </c>
      <c r="I2460" s="44">
        <v>1.7704993375407802e+002</v>
      </c>
      <c r="J2460" s="44">
        <v>2.4336001920325808e+002</v>
      </c>
      <c r="K2460" s="44">
        <v>3.2948402184630744e+002</v>
      </c>
      <c r="L2460" s="44">
        <v>4.0990033252334056e+002</v>
      </c>
      <c r="M2460" s="44">
        <v>4.9546598350172656e+002</v>
      </c>
      <c r="N2460" s="44">
        <v>5.7753822739480728e+002</v>
      </c>
      <c r="O2460" s="44">
        <v>6.6358582938994752e+002</v>
      </c>
      <c r="P2460" s="44">
        <v>5.2945979665604088e+002</v>
      </c>
      <c r="Q2460" s="44">
        <v>5.9218063010289808e+002</v>
      </c>
    </row>
    <row r="2461" spans="1:17" x14ac:dyDescent="0.25">
      <c r="A2461" t="s">
        <v>39</v>
      </c>
      <c r="B2461" t="s">
        <v>45</v>
      </c>
      <c r="C2461" t="s">
        <v>180</v>
      </c>
      <c r="D2461" t="s">
        <v>167</v>
      </c>
      <c r="E2461" t="s">
        <v>34</v>
      </c>
      <c r="F2461" t="s">
        <v>28</v>
      </c>
      <c r="G2461" t="s">
        <v>31</v>
      </c>
      <c r="H2461" s="44">
        <v>3.53e+002</v>
      </c>
      <c r="I2461" s="44">
        <v>2.63e+002</v>
      </c>
      <c r="J2461" s="44">
        <v>2.08e+002</v>
      </c>
      <c r="K2461" s="44">
        <v>1.77e+002</v>
      </c>
      <c r="L2461" s="44">
        <v>1.5e+002</v>
      </c>
      <c r="M2461" s="44">
        <v>1.37e+002</v>
      </c>
      <c r="N2461" s="44">
        <v>1.22e+002</v>
      </c>
      <c r="O2461" s="44">
        <v>1.1e+002</v>
      </c>
      <c r="P2461" s="44">
        <v>9.8e+001</v>
      </c>
      <c r="Q2461" s="44">
        <v>9.e+001</v>
      </c>
    </row>
    <row r="2462" spans="1:17" x14ac:dyDescent="0.25">
      <c r="A2462" t="s">
        <v>39</v>
      </c>
      <c r="B2462" t="s">
        <v>45</v>
      </c>
      <c r="C2462" t="s">
        <v>181</v>
      </c>
      <c r="D2462" t="s">
        <v>167</v>
      </c>
      <c r="E2462" t="s">
        <v>35</v>
      </c>
      <c r="F2462" t="s">
        <v>28</v>
      </c>
      <c r="G2462" t="s">
        <v>29</v>
      </c>
      <c r="H2462" s="44">
        <v>8.9340669025272064e-002</v>
      </c>
      <c r="I2462" s="44">
        <v>1.6347339610215498e-001</v>
      </c>
      <c r="J2462" s="44">
        <v>2.3525286531802112e-001</v>
      </c>
      <c r="K2462" s="44">
        <v>2.9539730263937832e-001</v>
      </c>
      <c r="L2462" s="44">
        <v>3.2516627501261004e-001</v>
      </c>
      <c r="M2462" s="44">
        <v>3.6268203892344752e-001</v>
      </c>
      <c r="N2462" s="44">
        <v>3.8945625888461616e-001</v>
      </c>
      <c r="O2462" s="44">
        <v>4.2281960085663192e-001</v>
      </c>
      <c r="P2462" s="44">
        <v>5.0109297837440408e-001</v>
      </c>
      <c r="Q2462" s="44">
        <v>5.1255654225478144e-001</v>
      </c>
    </row>
    <row r="2463" spans="1:17" x14ac:dyDescent="0.25">
      <c r="A2463" t="s">
        <v>39</v>
      </c>
      <c r="B2463" t="s">
        <v>45</v>
      </c>
      <c r="C2463" t="s">
        <v>181</v>
      </c>
      <c r="D2463" t="s">
        <v>167</v>
      </c>
      <c r="E2463" t="s">
        <v>35</v>
      </c>
      <c r="F2463" t="s">
        <v>28</v>
      </c>
      <c r="G2463" t="s">
        <v>30</v>
      </c>
      <c r="H2463" s="44">
        <v>0.e+000</v>
      </c>
      <c r="I2463" s="44">
        <v>0.e+000</v>
      </c>
      <c r="J2463" s="44">
        <v>1.111455519638666e-003</v>
      </c>
      <c r="K2463" s="44">
        <v>1.85135422022574e-002</v>
      </c>
      <c r="L2463" s="44">
        <v>3.6902435430028656e-002</v>
      </c>
      <c r="M2463" s="44">
        <v>7.0748066020000872e-002</v>
      </c>
      <c r="N2463" s="44">
        <v>7.3809791928408976e-002</v>
      </c>
      <c r="O2463" s="44">
        <v>8.2539612928721744e-002</v>
      </c>
      <c r="P2463" s="44">
        <v>9.8595262047211552e-002</v>
      </c>
      <c r="Q2463" s="44">
        <v>1.4696058037524404e-001</v>
      </c>
    </row>
    <row r="2464" spans="1:17" x14ac:dyDescent="0.25">
      <c r="A2464" t="s">
        <v>39</v>
      </c>
      <c r="B2464" t="s">
        <v>45</v>
      </c>
      <c r="C2464" t="s">
        <v>181</v>
      </c>
      <c r="D2464" t="s">
        <v>167</v>
      </c>
      <c r="E2464" t="s">
        <v>35</v>
      </c>
      <c r="F2464" t="s">
        <v>28</v>
      </c>
      <c r="G2464" t="s">
        <v>31</v>
      </c>
      <c r="H2464" s="44">
        <v>9.97e+002</v>
      </c>
      <c r="I2464" s="44">
        <v>9.88e+002</v>
      </c>
      <c r="J2464" s="44">
        <v>9.6e+002</v>
      </c>
      <c r="K2464" s="44">
        <v>9.35e+002</v>
      </c>
      <c r="L2464" s="44">
        <v>9.07e+002</v>
      </c>
      <c r="M2464" s="44">
        <v>8.71e+002</v>
      </c>
      <c r="N2464" s="44">
        <v>8.48e+002</v>
      </c>
      <c r="O2464" s="44">
        <v>8.04e+002</v>
      </c>
      <c r="P2464" s="44">
        <v>7.72e+002</v>
      </c>
      <c r="Q2464" s="44">
        <v>7.32e+002</v>
      </c>
    </row>
    <row r="2465" spans="1:17" x14ac:dyDescent="0.25">
      <c r="A2465" t="s">
        <v>39</v>
      </c>
      <c r="B2465" t="s">
        <v>45</v>
      </c>
      <c r="C2465" t="s">
        <v>182</v>
      </c>
      <c r="D2465" t="s">
        <v>168</v>
      </c>
      <c r="E2465" t="s">
        <v>33</v>
      </c>
      <c r="F2465" t="s">
        <v>28</v>
      </c>
      <c r="G2465" t="s">
        <v>29</v>
      </c>
      <c r="H2465" s="44">
        <v>6.3657124613545216e-003</v>
      </c>
      <c r="I2465" s="44">
        <v>8.133169575325968e-002</v>
      </c>
      <c r="J2465" s="44">
        <v>8.8288153280969856e-002</v>
      </c>
      <c r="K2465" s="44">
        <v>9.5885308582852512e-002</v>
      </c>
      <c r="L2465" s="44">
        <v>1.0022685044919432e-001</v>
      </c>
      <c r="M2465" s="44">
        <v>1.0261372114009456e-001</v>
      </c>
      <c r="N2465" s="44">
        <v>1.0261372114009456e-001</v>
      </c>
      <c r="O2465" s="44">
        <v>2.692537825602066e-001</v>
      </c>
      <c r="P2465" s="44">
        <v>2.7049499875661192e-001</v>
      </c>
      <c r="Q2465" s="44">
        <v>3.0089013553472756e-001</v>
      </c>
    </row>
    <row r="2466" spans="1:17" x14ac:dyDescent="0.25">
      <c r="A2466" t="s">
        <v>39</v>
      </c>
      <c r="B2466" t="s">
        <v>45</v>
      </c>
      <c r="C2466" t="s">
        <v>182</v>
      </c>
      <c r="D2466" t="s">
        <v>168</v>
      </c>
      <c r="E2466" t="s">
        <v>33</v>
      </c>
      <c r="F2466" t="s">
        <v>28</v>
      </c>
      <c r="G2466" t="s">
        <v>30</v>
      </c>
      <c r="H2466" s="44">
        <v>1.4611680313886048e+003</v>
      </c>
      <c r="I2466" s="44">
        <v>2.4248879779961544e+002</v>
      </c>
      <c r="J2466" s="44">
        <v>3.4707997343238776e+002</v>
      </c>
      <c r="K2466" s="44">
        <v>4.3774302928718656e+002</v>
      </c>
      <c r="L2466" s="44">
        <v>5.3322500975123512e+002</v>
      </c>
      <c r="M2466" s="44">
        <v>6.2984850360869488e+002</v>
      </c>
      <c r="N2466" s="44">
        <v>7.445940059686328e+002</v>
      </c>
      <c r="O2466" s="44">
        <v>3.2392195137690164e+002</v>
      </c>
      <c r="P2466" s="44">
        <v>3.6377063803991312e+002</v>
      </c>
      <c r="Q2466" s="44">
        <v>3.655198894907988e+002</v>
      </c>
    </row>
    <row r="2467" spans="1:17" x14ac:dyDescent="0.25">
      <c r="A2467" t="s">
        <v>39</v>
      </c>
      <c r="B2467" t="s">
        <v>45</v>
      </c>
      <c r="C2467" t="s">
        <v>182</v>
      </c>
      <c r="D2467" t="s">
        <v>168</v>
      </c>
      <c r="E2467" t="s">
        <v>33</v>
      </c>
      <c r="F2467" t="s">
        <v>28</v>
      </c>
      <c r="G2467" t="s">
        <v>31</v>
      </c>
      <c r="H2467" s="44">
        <v>3.79e+002</v>
      </c>
      <c r="I2467" s="44">
        <v>2.45e+002</v>
      </c>
      <c r="J2467" s="44">
        <v>1.98e+002</v>
      </c>
      <c r="K2467" s="44">
        <v>1.56e+002</v>
      </c>
      <c r="L2467" s="44">
        <v>1.25e+002</v>
      </c>
      <c r="M2467" s="44">
        <v>1.08e+002</v>
      </c>
      <c r="N2467" s="44">
        <v>9.6e+001</v>
      </c>
      <c r="O2467" s="44">
        <v>8.3e+001</v>
      </c>
      <c r="P2467" s="44">
        <v>7.5e+001</v>
      </c>
      <c r="Q2467" s="44">
        <v>6.5e+001</v>
      </c>
    </row>
    <row r="2468" spans="1:17" x14ac:dyDescent="0.25">
      <c r="A2468" t="s">
        <v>39</v>
      </c>
      <c r="B2468" t="s">
        <v>45</v>
      </c>
      <c r="C2468" t="s">
        <v>183</v>
      </c>
      <c r="D2468" t="s">
        <v>168</v>
      </c>
      <c r="E2468" t="s">
        <v>34</v>
      </c>
      <c r="F2468" t="s">
        <v>28</v>
      </c>
      <c r="G2468" t="s">
        <v>29</v>
      </c>
      <c r="H2468" s="44">
        <v>3.1408172471184808e-001</v>
      </c>
      <c r="I2468" s="44">
        <v>3.2185910497907892e-001</v>
      </c>
      <c r="J2468" s="44">
        <v>3.2185910497907892e-001</v>
      </c>
      <c r="K2468" s="44">
        <v>6.1794397175255472e-001</v>
      </c>
      <c r="L2468" s="44">
        <v>6.1794397175255472e-001</v>
      </c>
      <c r="M2468" s="44">
        <v>6.1794397175255472e-001</v>
      </c>
      <c r="N2468" s="44">
        <v>6.5928852525315392e-001</v>
      </c>
      <c r="O2468" s="44">
        <v>6.5928852525315392e-001</v>
      </c>
      <c r="P2468" s="44">
        <v>6.5928852525315392e-001</v>
      </c>
      <c r="Q2468" s="44">
        <v>8.4594565166669248e-001</v>
      </c>
    </row>
    <row r="2469" spans="1:17" x14ac:dyDescent="0.25">
      <c r="A2469" t="s">
        <v>39</v>
      </c>
      <c r="B2469" t="s">
        <v>45</v>
      </c>
      <c r="C2469" t="s">
        <v>183</v>
      </c>
      <c r="D2469" t="s">
        <v>168</v>
      </c>
      <c r="E2469" t="s">
        <v>34</v>
      </c>
      <c r="F2469" t="s">
        <v>28</v>
      </c>
      <c r="G2469" t="s">
        <v>30</v>
      </c>
      <c r="H2469" s="44">
        <v>4.1098364451267824e+002</v>
      </c>
      <c r="I2469" s="44">
        <v>8.1428962884206432e+002</v>
      </c>
      <c r="J2469" s="44">
        <v>1.2089263121012952e+003</v>
      </c>
      <c r="K2469" s="44">
        <v>8.377413723664008e+002</v>
      </c>
      <c r="L2469" s="44">
        <v>1.0529306076471922e+003</v>
      </c>
      <c r="M2469" s="44">
        <v>1.2631662030860624e+003</v>
      </c>
      <c r="N2469" s="44">
        <v>1.3824836675710744e+003</v>
      </c>
      <c r="O2469" s="44">
        <v>1.581820844638434e+003</v>
      </c>
      <c r="P2469" s="44">
        <v>1.7798947151114778e+003</v>
      </c>
      <c r="Q2469" s="44">
        <v>1.5438538751493978e+003</v>
      </c>
    </row>
    <row r="2470" spans="1:17" x14ac:dyDescent="0.25">
      <c r="A2470" t="s">
        <v>39</v>
      </c>
      <c r="B2470" t="s">
        <v>45</v>
      </c>
      <c r="C2470" t="s">
        <v>183</v>
      </c>
      <c r="D2470" t="s">
        <v>168</v>
      </c>
      <c r="E2470" t="s">
        <v>34</v>
      </c>
      <c r="F2470" t="s">
        <v>28</v>
      </c>
      <c r="G2470" t="s">
        <v>31</v>
      </c>
      <c r="H2470" s="44">
        <v>3.42e+002</v>
      </c>
      <c r="I2470" s="44">
        <v>2.56e+002</v>
      </c>
      <c r="J2470" s="44">
        <v>2.08e+002</v>
      </c>
      <c r="K2470" s="44">
        <v>1.71e+002</v>
      </c>
      <c r="L2470" s="44">
        <v>1.46e+002</v>
      </c>
      <c r="M2470" s="44">
        <v>1.27e+002</v>
      </c>
      <c r="N2470" s="44">
        <v>1.14e+002</v>
      </c>
      <c r="O2470" s="44">
        <v>1.01e+002</v>
      </c>
      <c r="P2470" s="44">
        <v>9.e+001</v>
      </c>
      <c r="Q2470" s="44">
        <v>8.2e+001</v>
      </c>
    </row>
    <row r="2471" spans="1:17" x14ac:dyDescent="0.25">
      <c r="A2471" t="s">
        <v>39</v>
      </c>
      <c r="B2471" t="s">
        <v>45</v>
      </c>
      <c r="C2471" t="s">
        <v>184</v>
      </c>
      <c r="D2471" t="s">
        <v>168</v>
      </c>
      <c r="E2471" t="s">
        <v>35</v>
      </c>
      <c r="F2471" t="s">
        <v>28</v>
      </c>
      <c r="G2471" t="s">
        <v>29</v>
      </c>
      <c r="H2471" s="44">
        <v>1.0675405833147576e-001</v>
      </c>
      <c r="I2471" s="44">
        <v>2.1118233294853424e-001</v>
      </c>
      <c r="J2471" s="44">
        <v>2.9754741127677024e-001</v>
      </c>
      <c r="K2471" s="44">
        <v>3.8595570329131592e-001</v>
      </c>
      <c r="L2471" s="44">
        <v>4.3542303340194488e-001</v>
      </c>
      <c r="M2471" s="44">
        <v>4.989348945571488e-001</v>
      </c>
      <c r="N2471" s="44">
        <v>5.4478290683713048e-001</v>
      </c>
      <c r="O2471" s="44">
        <v>5.5690861749733376e-001</v>
      </c>
      <c r="P2471" s="44">
        <v>5.582126967286416e-001</v>
      </c>
      <c r="Q2471" s="44">
        <v>6.0326142834169584e-001</v>
      </c>
    </row>
    <row r="2472" spans="1:17" x14ac:dyDescent="0.25">
      <c r="A2472" t="s">
        <v>39</v>
      </c>
      <c r="B2472" t="s">
        <v>45</v>
      </c>
      <c r="C2472" t="s">
        <v>184</v>
      </c>
      <c r="D2472" t="s">
        <v>168</v>
      </c>
      <c r="E2472" t="s">
        <v>35</v>
      </c>
      <c r="F2472" t="s">
        <v>28</v>
      </c>
      <c r="G2472" t="s">
        <v>30</v>
      </c>
      <c r="H2472" s="44">
        <v>3.78874352445342e-002</v>
      </c>
      <c r="I2472" s="44">
        <v>4.4172829779718408e-002</v>
      </c>
      <c r="J2472" s="44">
        <v>3.8561472523736656e-002</v>
      </c>
      <c r="K2472" s="44">
        <v>5.7222062281201952e-002</v>
      </c>
      <c r="L2472" s="44">
        <v>8.2062556228579312e-002</v>
      </c>
      <c r="M2472" s="44">
        <v>1.135109842648044e-001</v>
      </c>
      <c r="N2472" s="44">
        <v>1.6934235061586076e-001</v>
      </c>
      <c r="O2472" s="44">
        <v>3.1345937791915992e-001</v>
      </c>
      <c r="P2472" s="44">
        <v>4.738944127148048e-001</v>
      </c>
      <c r="Q2472" s="44">
        <v>4.7554507392495312e-001</v>
      </c>
    </row>
    <row r="2473" spans="1:17" x14ac:dyDescent="0.25">
      <c r="A2473" t="s">
        <v>39</v>
      </c>
      <c r="B2473" t="s">
        <v>45</v>
      </c>
      <c r="C2473" t="s">
        <v>184</v>
      </c>
      <c r="D2473" t="s">
        <v>168</v>
      </c>
      <c r="E2473" t="s">
        <v>35</v>
      </c>
      <c r="F2473" t="s">
        <v>28</v>
      </c>
      <c r="G2473" t="s">
        <v>31</v>
      </c>
      <c r="H2473" s="44">
        <v>9.96e+002</v>
      </c>
      <c r="I2473" s="44">
        <v>9.92e+002</v>
      </c>
      <c r="J2473" s="44">
        <v>9.72e+002</v>
      </c>
      <c r="K2473" s="44">
        <v>9.5e+002</v>
      </c>
      <c r="L2473" s="44">
        <v>9.11e+002</v>
      </c>
      <c r="M2473" s="44">
        <v>8.59e+002</v>
      </c>
      <c r="N2473" s="44">
        <v>8.17e+002</v>
      </c>
      <c r="O2473" s="44">
        <v>7.68e+002</v>
      </c>
      <c r="P2473" s="44">
        <v>7.54e+002</v>
      </c>
      <c r="Q2473" s="44">
        <v>6.99e+002</v>
      </c>
    </row>
    <row r="2474" spans="1:17" x14ac:dyDescent="0.25">
      <c r="A2474" t="s">
        <v>39</v>
      </c>
      <c r="B2474" t="s">
        <v>45</v>
      </c>
      <c r="C2474" t="s">
        <v>185</v>
      </c>
      <c r="D2474" t="s">
        <v>169</v>
      </c>
      <c r="E2474" t="s">
        <v>33</v>
      </c>
      <c r="F2474" t="s">
        <v>28</v>
      </c>
      <c r="G2474" t="s">
        <v>29</v>
      </c>
      <c r="H2474" s="44">
        <v>5.340894584536376e-001</v>
      </c>
      <c r="I2474" s="44">
        <v>5.4822106780651872e-001</v>
      </c>
      <c r="J2474" s="44">
        <v>5.5736351979523e-001</v>
      </c>
      <c r="K2474" s="44">
        <v>5.8666424906107728e-001</v>
      </c>
      <c r="L2474" s="44">
        <v>5.8666424906107728e-001</v>
      </c>
      <c r="M2474" s="44">
        <v>5.8926290403759104e-001</v>
      </c>
      <c r="N2474" s="44">
        <v>5.8926290403759104e-001</v>
      </c>
      <c r="O2474" s="44">
        <v>5.8926290403759104e-001</v>
      </c>
      <c r="P2474" s="44">
        <v>5.8926290403759104e-001</v>
      </c>
      <c r="Q2474" s="44">
        <v>6.203264255403228e-001</v>
      </c>
    </row>
    <row r="2475" spans="1:17" x14ac:dyDescent="0.25">
      <c r="A2475" t="s">
        <v>39</v>
      </c>
      <c r="B2475" t="s">
        <v>45</v>
      </c>
      <c r="C2475" t="s">
        <v>185</v>
      </c>
      <c r="D2475" t="s">
        <v>169</v>
      </c>
      <c r="E2475" t="s">
        <v>33</v>
      </c>
      <c r="F2475" t="s">
        <v>28</v>
      </c>
      <c r="G2475" t="s">
        <v>30</v>
      </c>
      <c r="H2475" s="44">
        <v>2.1602544838389976e+001</v>
      </c>
      <c r="I2475" s="44">
        <v>4.6414292261349448e+001</v>
      </c>
      <c r="J2475" s="44">
        <v>7.1939178652132888e+001</v>
      </c>
      <c r="K2475" s="44">
        <v>9.362625932234632e+001</v>
      </c>
      <c r="L2475" s="44">
        <v>1.2017060396191922e+002</v>
      </c>
      <c r="M2475" s="44">
        <v>1.4547097410706278e+002</v>
      </c>
      <c r="N2475" s="44">
        <v>1.7135004932973652e+002</v>
      </c>
      <c r="O2475" s="44">
        <v>1.9723738849064804e+002</v>
      </c>
      <c r="P2475" s="44">
        <v>2.2413965351896956e+002</v>
      </c>
      <c r="Q2475" s="44">
        <v>2.379011244968338e+002</v>
      </c>
    </row>
    <row r="2476" spans="1:17" x14ac:dyDescent="0.25">
      <c r="A2476" t="s">
        <v>39</v>
      </c>
      <c r="B2476" t="s">
        <v>45</v>
      </c>
      <c r="C2476" t="s">
        <v>185</v>
      </c>
      <c r="D2476" t="s">
        <v>169</v>
      </c>
      <c r="E2476" t="s">
        <v>33</v>
      </c>
      <c r="F2476" t="s">
        <v>28</v>
      </c>
      <c r="G2476" t="s">
        <v>31</v>
      </c>
      <c r="H2476" s="44">
        <v>3.07e+002</v>
      </c>
      <c r="I2476" s="44">
        <v>2.13e+002</v>
      </c>
      <c r="J2476" s="44">
        <v>1.64e+002</v>
      </c>
      <c r="K2476" s="44">
        <v>1.32e+002</v>
      </c>
      <c r="L2476" s="44">
        <v>1.1e+002</v>
      </c>
      <c r="M2476" s="44">
        <v>9.3e+001</v>
      </c>
      <c r="N2476" s="44">
        <v>8.2e+001</v>
      </c>
      <c r="O2476" s="44">
        <v>7.3e+001</v>
      </c>
      <c r="P2476" s="44">
        <v>6.5e+001</v>
      </c>
      <c r="Q2476" s="44">
        <v>5.8e+001</v>
      </c>
    </row>
    <row r="2477" spans="1:17" x14ac:dyDescent="0.25">
      <c r="A2477" t="s">
        <v>39</v>
      </c>
      <c r="B2477" t="s">
        <v>45</v>
      </c>
      <c r="C2477" t="s">
        <v>186</v>
      </c>
      <c r="D2477" t="s">
        <v>169</v>
      </c>
      <c r="E2477" t="s">
        <v>34</v>
      </c>
      <c r="F2477" t="s">
        <v>28</v>
      </c>
      <c r="G2477" t="s">
        <v>29</v>
      </c>
      <c r="H2477" s="44">
        <v>3.6235821457752656e-001</v>
      </c>
      <c r="I2477" s="44">
        <v>5.4684084937784464e-001</v>
      </c>
      <c r="J2477" s="44">
        <v>6.1716614792161e-001</v>
      </c>
      <c r="K2477" s="44">
        <v>6.1716614792161e-001</v>
      </c>
      <c r="L2477" s="44">
        <v>6.1834230127683096e-001</v>
      </c>
      <c r="M2477" s="44">
        <v>6.7534508854348048e-001</v>
      </c>
      <c r="N2477" s="44">
        <v>6.7534508854348048e-001</v>
      </c>
      <c r="O2477" s="44">
        <v>6.8509577926257344e-001</v>
      </c>
      <c r="P2477" s="44">
        <v>6.8509577926257344e-001</v>
      </c>
      <c r="Q2477" s="44">
        <v>6.9236408179414888e-001</v>
      </c>
    </row>
    <row r="2478" spans="1:17" x14ac:dyDescent="0.25">
      <c r="A2478" t="s">
        <v>39</v>
      </c>
      <c r="B2478" t="s">
        <v>45</v>
      </c>
      <c r="C2478" t="s">
        <v>186</v>
      </c>
      <c r="D2478" t="s">
        <v>169</v>
      </c>
      <c r="E2478" t="s">
        <v>34</v>
      </c>
      <c r="F2478" t="s">
        <v>28</v>
      </c>
      <c r="G2478" t="s">
        <v>30</v>
      </c>
      <c r="H2478" s="44">
        <v>1.1854459277540948e+002</v>
      </c>
      <c r="I2478" s="44">
        <v>1.5677903352099276e+002</v>
      </c>
      <c r="J2478" s="44">
        <v>2.1296931288257352e+002</v>
      </c>
      <c r="K2478" s="44">
        <v>2.8746984859529104e+002</v>
      </c>
      <c r="L2478" s="44">
        <v>3.6148812497808624e+002</v>
      </c>
      <c r="M2478" s="44">
        <v>3.9537097414948512e+002</v>
      </c>
      <c r="N2478" s="44">
        <v>4.653311811301676e+002</v>
      </c>
      <c r="O2478" s="44">
        <v>5.2490377175632896e+002</v>
      </c>
      <c r="P2478" s="44">
        <v>5.904867859968356e+002</v>
      </c>
      <c r="Q2478" s="44">
        <v>6.513261364792824e+002</v>
      </c>
    </row>
    <row r="2479" spans="1:17" x14ac:dyDescent="0.25">
      <c r="A2479" t="s">
        <v>39</v>
      </c>
      <c r="B2479" t="s">
        <v>45</v>
      </c>
      <c r="C2479" t="s">
        <v>186</v>
      </c>
      <c r="D2479" t="s">
        <v>169</v>
      </c>
      <c r="E2479" t="s">
        <v>34</v>
      </c>
      <c r="F2479" t="s">
        <v>28</v>
      </c>
      <c r="G2479" t="s">
        <v>31</v>
      </c>
      <c r="H2479" s="44">
        <v>3.5e+002</v>
      </c>
      <c r="I2479" s="44">
        <v>2.4e+002</v>
      </c>
      <c r="J2479" s="44">
        <v>1.92e+002</v>
      </c>
      <c r="K2479" s="44">
        <v>1.61e+002</v>
      </c>
      <c r="L2479" s="44">
        <v>1.37e+002</v>
      </c>
      <c r="M2479" s="44">
        <v>1.21e+002</v>
      </c>
      <c r="N2479" s="44">
        <v>1.06e+002</v>
      </c>
      <c r="O2479" s="44">
        <v>9.6e+001</v>
      </c>
      <c r="P2479" s="44">
        <v>8.7e+001</v>
      </c>
      <c r="Q2479" s="44">
        <v>7.9e+001</v>
      </c>
    </row>
    <row r="2480" spans="1:17" x14ac:dyDescent="0.25">
      <c r="A2480" t="s">
        <v>39</v>
      </c>
      <c r="B2480" t="s">
        <v>45</v>
      </c>
      <c r="C2480" t="s">
        <v>187</v>
      </c>
      <c r="D2480" t="s">
        <v>169</v>
      </c>
      <c r="E2480" t="s">
        <v>35</v>
      </c>
      <c r="F2480" t="s">
        <v>28</v>
      </c>
      <c r="G2480" t="s">
        <v>29</v>
      </c>
      <c r="H2480" s="44">
        <v>7.1323237378111848e-002</v>
      </c>
      <c r="I2480" s="44">
        <v>1.4267926247528924e-001</v>
      </c>
      <c r="J2480" s="44">
        <v>2.314461268701172e-001</v>
      </c>
      <c r="K2480" s="44">
        <v>2.832542259551648e-001</v>
      </c>
      <c r="L2480" s="44">
        <v>3.4850879281853672e-001</v>
      </c>
      <c r="M2480" s="44">
        <v>4.1730233156412776e-001</v>
      </c>
      <c r="N2480" s="44">
        <v>4.8451365268711808e-001</v>
      </c>
      <c r="O2480" s="44">
        <v>5.0919706028673696e-001</v>
      </c>
      <c r="P2480" s="44">
        <v>5.65311139690606e-001</v>
      </c>
      <c r="Q2480" s="44">
        <v>6.360160343155708e-001</v>
      </c>
    </row>
    <row r="2481" spans="1:17" x14ac:dyDescent="0.25">
      <c r="A2481" t="s">
        <v>39</v>
      </c>
      <c r="B2481" t="s">
        <v>45</v>
      </c>
      <c r="C2481" t="s">
        <v>187</v>
      </c>
      <c r="D2481" t="s">
        <v>169</v>
      </c>
      <c r="E2481" t="s">
        <v>35</v>
      </c>
      <c r="F2481" t="s">
        <v>28</v>
      </c>
      <c r="G2481" t="s">
        <v>30</v>
      </c>
      <c r="H2481" s="44">
        <v>0.e+000</v>
      </c>
      <c r="I2481" s="44">
        <v>0.e+000</v>
      </c>
      <c r="J2481" s="44">
        <v>0.e+000</v>
      </c>
      <c r="K2481" s="44">
        <v>0.e+000</v>
      </c>
      <c r="L2481" s="44">
        <v>0.e+000</v>
      </c>
      <c r="M2481" s="44">
        <v>0.e+000</v>
      </c>
      <c r="N2481" s="44">
        <v>0.e+000</v>
      </c>
      <c r="O2481" s="44">
        <v>8.2844278018418576e-003</v>
      </c>
      <c r="P2481" s="44">
        <v>1.011296750570018e-002</v>
      </c>
      <c r="Q2481" s="44">
        <v>1.324041980722742e-002</v>
      </c>
    </row>
    <row r="2482" spans="1:17" x14ac:dyDescent="0.25">
      <c r="A2482" t="s">
        <v>39</v>
      </c>
      <c r="B2482" t="s">
        <v>45</v>
      </c>
      <c r="C2482" t="s">
        <v>187</v>
      </c>
      <c r="D2482" t="s">
        <v>169</v>
      </c>
      <c r="E2482" t="s">
        <v>35</v>
      </c>
      <c r="F2482" t="s">
        <v>28</v>
      </c>
      <c r="G2482" t="s">
        <v>31</v>
      </c>
      <c r="H2482" s="44">
        <v>9.98e+002</v>
      </c>
      <c r="I2482" s="44">
        <v>9.98e+002</v>
      </c>
      <c r="J2482" s="44">
        <v>9.96e+002</v>
      </c>
      <c r="K2482" s="44">
        <v>9.95e+002</v>
      </c>
      <c r="L2482" s="44">
        <v>9.92e+002</v>
      </c>
      <c r="M2482" s="44">
        <v>9.88e+002</v>
      </c>
      <c r="N2482" s="44">
        <v>9.77e+002</v>
      </c>
      <c r="O2482" s="44">
        <v>9.68e+002</v>
      </c>
      <c r="P2482" s="44">
        <v>9.43e+002</v>
      </c>
      <c r="Q2482" s="44">
        <v>9.14e+002</v>
      </c>
    </row>
    <row r="2483" spans="1:17" x14ac:dyDescent="0.25">
      <c r="A2483" t="s">
        <v>39</v>
      </c>
      <c r="B2483" t="s">
        <v>45</v>
      </c>
      <c r="C2483" t="s">
        <v>198</v>
      </c>
      <c r="D2483" t="s">
        <v>194</v>
      </c>
      <c r="E2483" t="s">
        <v>33</v>
      </c>
      <c r="F2483" t="s">
        <v>28</v>
      </c>
      <c r="G2483" t="s">
        <v>29</v>
      </c>
      <c r="H2483" s="44">
        <v>9.9669386080147392e-002</v>
      </c>
      <c r="I2483" s="44">
        <v>5.9762918074335216e-001</v>
      </c>
      <c r="J2483" s="44">
        <v>6.1806478587522352e-001</v>
      </c>
      <c r="K2483" s="44">
        <v>6.2260717852893584e-001</v>
      </c>
      <c r="L2483" s="44">
        <v>6.6827371012824528e-001</v>
      </c>
      <c r="M2483" s="44">
        <v>6.6827371012824528e-001</v>
      </c>
      <c r="N2483" s="44">
        <v>6.7934063041183512e-001</v>
      </c>
      <c r="O2483" s="44">
        <v>7.1504486903198e-001</v>
      </c>
      <c r="P2483" s="44">
        <v>7.1504486903198e-001</v>
      </c>
      <c r="Q2483" s="44">
        <v>7.1504486903198e-001</v>
      </c>
    </row>
    <row r="2484" spans="1:17" x14ac:dyDescent="0.25">
      <c r="A2484" t="s">
        <v>39</v>
      </c>
      <c r="B2484" t="s">
        <v>45</v>
      </c>
      <c r="C2484" t="s">
        <v>198</v>
      </c>
      <c r="D2484" t="s">
        <v>194</v>
      </c>
      <c r="E2484" t="s">
        <v>33</v>
      </c>
      <c r="F2484" t="s">
        <v>28</v>
      </c>
      <c r="G2484" t="s">
        <v>30</v>
      </c>
      <c r="H2484" s="44">
        <v>1.4984810192138378e+002</v>
      </c>
      <c r="I2484" s="44">
        <v>6.0902188652519024e+001</v>
      </c>
      <c r="J2484" s="44">
        <v>9.5377847884547968e+001</v>
      </c>
      <c r="K2484" s="44">
        <v>1.2853002246762502e+002</v>
      </c>
      <c r="L2484" s="44">
        <v>1.5212494110377316e+002</v>
      </c>
      <c r="M2484" s="44">
        <v>1.7554516664735644e+002</v>
      </c>
      <c r="N2484" s="44">
        <v>2.0414651923500672e+002</v>
      </c>
      <c r="O2484" s="44">
        <v>2.2746152707794924e+002</v>
      </c>
      <c r="P2484" s="44">
        <v>2.5938177490146248e+002</v>
      </c>
      <c r="Q2484" s="44">
        <v>2.9148572650621528e+002</v>
      </c>
    </row>
    <row r="2485" spans="1:17" x14ac:dyDescent="0.25">
      <c r="A2485" t="s">
        <v>39</v>
      </c>
      <c r="B2485" t="s">
        <v>45</v>
      </c>
      <c r="C2485" t="s">
        <v>198</v>
      </c>
      <c r="D2485" t="s">
        <v>194</v>
      </c>
      <c r="E2485" t="s">
        <v>33</v>
      </c>
      <c r="F2485" t="s">
        <v>28</v>
      </c>
      <c r="G2485" t="s">
        <v>31</v>
      </c>
      <c r="H2485" s="44">
        <v>3.57e+002</v>
      </c>
      <c r="I2485" s="44">
        <v>2.34e+002</v>
      </c>
      <c r="J2485" s="44">
        <v>1.77e+002</v>
      </c>
      <c r="K2485" s="44">
        <v>1.37e+002</v>
      </c>
      <c r="L2485" s="44">
        <v>1.16e+002</v>
      </c>
      <c r="M2485" s="44">
        <v>1.01e+002</v>
      </c>
      <c r="N2485" s="44">
        <v>8.7e+001</v>
      </c>
      <c r="O2485" s="44">
        <v>7.7e+001</v>
      </c>
      <c r="P2485" s="44">
        <v>6.9e+001</v>
      </c>
      <c r="Q2485" s="44">
        <v>6.1e+001</v>
      </c>
    </row>
    <row r="2486" spans="1:17" x14ac:dyDescent="0.25">
      <c r="A2486" t="s">
        <v>39</v>
      </c>
      <c r="B2486" t="s">
        <v>45</v>
      </c>
      <c r="C2486" t="s">
        <v>199</v>
      </c>
      <c r="D2486" t="s">
        <v>194</v>
      </c>
      <c r="E2486" t="s">
        <v>34</v>
      </c>
      <c r="F2486" t="s">
        <v>28</v>
      </c>
      <c r="G2486" t="s">
        <v>29</v>
      </c>
      <c r="H2486" s="44">
        <v>2.4236709219125244e-001</v>
      </c>
      <c r="I2486" s="44">
        <v>3.2129743554965656e-001</v>
      </c>
      <c r="J2486" s="44">
        <v>3.5035754614514344e-001</v>
      </c>
      <c r="K2486" s="44">
        <v>3.6111783898528576e-001</v>
      </c>
      <c r="L2486" s="44">
        <v>3.6111783898528576e-001</v>
      </c>
      <c r="M2486" s="44">
        <v>3.6111783898528576e-001</v>
      </c>
      <c r="N2486" s="44">
        <v>3.6197470104018312e-001</v>
      </c>
      <c r="O2486" s="44">
        <v>5.4281995885770384e-001</v>
      </c>
      <c r="P2486" s="44">
        <v>5.4281995885770384e-001</v>
      </c>
      <c r="Q2486" s="44">
        <v>5.4281995885770384e-001</v>
      </c>
    </row>
    <row r="2487" spans="1:17" x14ac:dyDescent="0.25">
      <c r="A2487" t="s">
        <v>39</v>
      </c>
      <c r="B2487" t="s">
        <v>45</v>
      </c>
      <c r="C2487" t="s">
        <v>199</v>
      </c>
      <c r="D2487" t="s">
        <v>194</v>
      </c>
      <c r="E2487" t="s">
        <v>34</v>
      </c>
      <c r="F2487" t="s">
        <v>28</v>
      </c>
      <c r="G2487" t="s">
        <v>30</v>
      </c>
      <c r="H2487" s="44">
        <v>1.296267676947129e+002</v>
      </c>
      <c r="I2487" s="44">
        <v>1.994788693228266e+002</v>
      </c>
      <c r="J2487" s="44">
        <v>2.7627759069904632e+002</v>
      </c>
      <c r="K2487" s="44">
        <v>3.6025699023453804e+002</v>
      </c>
      <c r="L2487" s="44">
        <v>4.4951425471281928e+002</v>
      </c>
      <c r="M2487" s="44">
        <v>5.361155549858704e+002</v>
      </c>
      <c r="N2487" s="44">
        <v>6.188201561868056e+002</v>
      </c>
      <c r="O2487" s="44">
        <v>4.7078815858359912e+002</v>
      </c>
      <c r="P2487" s="44">
        <v>5.3216937556518008e+002</v>
      </c>
      <c r="Q2487" s="44">
        <v>5.9487122023384576e+002</v>
      </c>
    </row>
    <row r="2488" spans="1:17" x14ac:dyDescent="0.25">
      <c r="A2488" t="s">
        <v>39</v>
      </c>
      <c r="B2488" t="s">
        <v>45</v>
      </c>
      <c r="C2488" t="s">
        <v>199</v>
      </c>
      <c r="D2488" t="s">
        <v>194</v>
      </c>
      <c r="E2488" t="s">
        <v>34</v>
      </c>
      <c r="F2488" t="s">
        <v>28</v>
      </c>
      <c r="G2488" t="s">
        <v>31</v>
      </c>
      <c r="H2488" s="44">
        <v>3.27e+002</v>
      </c>
      <c r="I2488" s="44">
        <v>2.36e+002</v>
      </c>
      <c r="J2488" s="44">
        <v>1.88e+002</v>
      </c>
      <c r="K2488" s="44">
        <v>1.56e+002</v>
      </c>
      <c r="L2488" s="44">
        <v>1.33e+002</v>
      </c>
      <c r="M2488" s="44">
        <v>1.17e+002</v>
      </c>
      <c r="N2488" s="44">
        <v>1.02e+002</v>
      </c>
      <c r="O2488" s="44">
        <v>9.e+001</v>
      </c>
      <c r="P2488" s="44">
        <v>7.9e+001</v>
      </c>
      <c r="Q2488" s="44">
        <v>7.3e+001</v>
      </c>
    </row>
    <row r="2489" spans="1:17" x14ac:dyDescent="0.25">
      <c r="A2489" t="s">
        <v>39</v>
      </c>
      <c r="B2489" t="s">
        <v>45</v>
      </c>
      <c r="C2489" t="s">
        <v>200</v>
      </c>
      <c r="D2489" t="s">
        <v>194</v>
      </c>
      <c r="E2489" t="s">
        <v>35</v>
      </c>
      <c r="F2489" t="s">
        <v>28</v>
      </c>
      <c r="G2489" t="s">
        <v>29</v>
      </c>
      <c r="H2489" s="44">
        <v>1.187933741632277e-001</v>
      </c>
      <c r="I2489" s="44">
        <v>2.1513450852047328e-001</v>
      </c>
      <c r="J2489" s="44">
        <v>3.0210921075853592e-001</v>
      </c>
      <c r="K2489" s="44">
        <v>3.7376277856425192e-001</v>
      </c>
      <c r="L2489" s="44">
        <v>4.725888162853236e-001</v>
      </c>
      <c r="M2489" s="44">
        <v>5.3908348384819512e-001</v>
      </c>
      <c r="N2489" s="44">
        <v>5.690238268557852e-001</v>
      </c>
      <c r="O2489" s="44">
        <v>5.8349444279639528e-001</v>
      </c>
      <c r="P2489" s="44">
        <v>6.2247265117691264e-001</v>
      </c>
      <c r="Q2489" s="44">
        <v>6.498555379187484e-001</v>
      </c>
    </row>
    <row r="2490" spans="1:17" x14ac:dyDescent="0.25">
      <c r="A2490" t="s">
        <v>39</v>
      </c>
      <c r="B2490" t="s">
        <v>45</v>
      </c>
      <c r="C2490" t="s">
        <v>200</v>
      </c>
      <c r="D2490" t="s">
        <v>194</v>
      </c>
      <c r="E2490" t="s">
        <v>35</v>
      </c>
      <c r="F2490" t="s">
        <v>28</v>
      </c>
      <c r="G2490" t="s">
        <v>30</v>
      </c>
      <c r="H2490" s="44">
        <v>0.e+000</v>
      </c>
      <c r="I2490" s="44">
        <v>0.e+000</v>
      </c>
      <c r="J2490" s="44">
        <v>1.2154217398020878e-003</v>
      </c>
      <c r="K2490" s="44">
        <v>2.28696703635796e-002</v>
      </c>
      <c r="L2490" s="44">
        <v>4.930873836770936e-002</v>
      </c>
      <c r="M2490" s="44">
        <v>9.0729635835108944e-002</v>
      </c>
      <c r="N2490" s="44">
        <v>2.584737823412166e-001</v>
      </c>
      <c r="O2490" s="44">
        <v>2.8362217388995976e-001</v>
      </c>
      <c r="P2490" s="44">
        <v>3.7721065842918328e-001</v>
      </c>
      <c r="Q2490" s="44">
        <v>5.3580481458834592e-001</v>
      </c>
    </row>
    <row r="2491" spans="1:17" x14ac:dyDescent="0.25">
      <c r="A2491" t="s">
        <v>39</v>
      </c>
      <c r="B2491" t="s">
        <v>45</v>
      </c>
      <c r="C2491" t="s">
        <v>200</v>
      </c>
      <c r="D2491" t="s">
        <v>194</v>
      </c>
      <c r="E2491" t="s">
        <v>35</v>
      </c>
      <c r="F2491" t="s">
        <v>28</v>
      </c>
      <c r="G2491" t="s">
        <v>31</v>
      </c>
      <c r="H2491" s="44">
        <v>9.95e+002</v>
      </c>
      <c r="I2491" s="44">
        <v>9.88e+002</v>
      </c>
      <c r="J2491" s="44">
        <v>9.56e+002</v>
      </c>
      <c r="K2491" s="44">
        <v>9.29e+002</v>
      </c>
      <c r="L2491" s="44">
        <v>9.01e+002</v>
      </c>
      <c r="M2491" s="44">
        <v>8.74e+002</v>
      </c>
      <c r="N2491" s="44">
        <v>8.19e+002</v>
      </c>
      <c r="O2491" s="44">
        <v>8.12e+002</v>
      </c>
      <c r="P2491" s="44">
        <v>7.5e+002</v>
      </c>
      <c r="Q2491" s="44">
        <v>6.93e+002</v>
      </c>
    </row>
    <row r="2492" spans="1:17" x14ac:dyDescent="0.25">
      <c r="A2492" t="s">
        <v>39</v>
      </c>
      <c r="B2492" t="s">
        <v>45</v>
      </c>
      <c r="C2492" t="s">
        <v>201</v>
      </c>
      <c r="D2492" t="s">
        <v>195</v>
      </c>
      <c r="E2492" t="s">
        <v>33</v>
      </c>
      <c r="F2492" t="s">
        <v>28</v>
      </c>
      <c r="G2492" t="s">
        <v>29</v>
      </c>
      <c r="H2492" s="44">
        <v>2.2951090847936648e-001</v>
      </c>
      <c r="I2492" s="44">
        <v>2.6569474847520752e-001</v>
      </c>
      <c r="J2492" s="44">
        <v>2.9152819536878996e-001</v>
      </c>
      <c r="K2492" s="44">
        <v>3.1342628732029592e-001</v>
      </c>
      <c r="L2492" s="44">
        <v>4.0014903305745408e-001</v>
      </c>
      <c r="M2492" s="44">
        <v>6.1692438935437648e-001</v>
      </c>
      <c r="N2492" s="44">
        <v>6.2364820636509776e-001</v>
      </c>
      <c r="O2492" s="44">
        <v>6.3222154567445744e-001</v>
      </c>
      <c r="P2492" s="44">
        <v>6.3222154567445744e-001</v>
      </c>
      <c r="Q2492" s="44">
        <v>6.3491548360518192e-001</v>
      </c>
    </row>
    <row r="2493" spans="1:17" x14ac:dyDescent="0.25">
      <c r="A2493" t="s">
        <v>39</v>
      </c>
      <c r="B2493" t="s">
        <v>45</v>
      </c>
      <c r="C2493" t="s">
        <v>201</v>
      </c>
      <c r="D2493" t="s">
        <v>195</v>
      </c>
      <c r="E2493" t="s">
        <v>33</v>
      </c>
      <c r="F2493" t="s">
        <v>28</v>
      </c>
      <c r="G2493" t="s">
        <v>30</v>
      </c>
      <c r="H2493" s="44">
        <v>4.9216217978638704e+001</v>
      </c>
      <c r="I2493" s="44">
        <v>8.8591519815952352e+001</v>
      </c>
      <c r="J2493" s="44">
        <v>1.2617678195082412e+002</v>
      </c>
      <c r="K2493" s="44">
        <v>1.623397235486303e+002</v>
      </c>
      <c r="L2493" s="44">
        <v>1.5905922093874756e+002</v>
      </c>
      <c r="M2493" s="44">
        <v>1.251763492152667e+002</v>
      </c>
      <c r="N2493" s="44">
        <v>1.4282647158381878e+002</v>
      </c>
      <c r="O2493" s="44">
        <v>1.63346484495699e+002</v>
      </c>
      <c r="P2493" s="44">
        <v>1.846034143351242e+002</v>
      </c>
      <c r="Q2493" s="44">
        <v>2.0519062920266588e+002</v>
      </c>
    </row>
    <row r="2494" spans="1:17" x14ac:dyDescent="0.25">
      <c r="A2494" t="s">
        <v>39</v>
      </c>
      <c r="B2494" t="s">
        <v>45</v>
      </c>
      <c r="C2494" t="s">
        <v>201</v>
      </c>
      <c r="D2494" t="s">
        <v>195</v>
      </c>
      <c r="E2494" t="s">
        <v>33</v>
      </c>
      <c r="F2494" t="s">
        <v>28</v>
      </c>
      <c r="G2494" t="s">
        <v>31</v>
      </c>
      <c r="H2494" s="44">
        <v>3.06e+002</v>
      </c>
      <c r="I2494" s="44">
        <v>2.17e+002</v>
      </c>
      <c r="J2494" s="44">
        <v>1.68e+002</v>
      </c>
      <c r="K2494" s="44">
        <v>1.36e+002</v>
      </c>
      <c r="L2494" s="44">
        <v>1.11e+002</v>
      </c>
      <c r="M2494" s="44">
        <v>9.4e+001</v>
      </c>
      <c r="N2494" s="44">
        <v>8.2e+001</v>
      </c>
      <c r="O2494" s="44">
        <v>7.3e+001</v>
      </c>
      <c r="P2494" s="44">
        <v>6.4e+001</v>
      </c>
      <c r="Q2494" s="44">
        <v>5.7e+001</v>
      </c>
    </row>
    <row r="2495" spans="1:17" x14ac:dyDescent="0.25">
      <c r="A2495" t="s">
        <v>39</v>
      </c>
      <c r="B2495" t="s">
        <v>45</v>
      </c>
      <c r="C2495" t="s">
        <v>202</v>
      </c>
      <c r="D2495" t="s">
        <v>195</v>
      </c>
      <c r="E2495" t="s">
        <v>34</v>
      </c>
      <c r="F2495" t="s">
        <v>28</v>
      </c>
      <c r="G2495" t="s">
        <v>29</v>
      </c>
      <c r="H2495" s="44">
        <v>1.3913869556024762e-001</v>
      </c>
      <c r="I2495" s="44">
        <v>2.4877751614451036e-001</v>
      </c>
      <c r="J2495" s="44">
        <v>3.4876583436393676e-001</v>
      </c>
      <c r="K2495" s="44">
        <v>4.8779640104614688e-001</v>
      </c>
      <c r="L2495" s="44">
        <v>4.8779640104614688e-001</v>
      </c>
      <c r="M2495" s="44">
        <v>5.4396549144092336e-001</v>
      </c>
      <c r="N2495" s="44">
        <v>5.4396549144092336e-001</v>
      </c>
      <c r="O2495" s="44">
        <v>8.3931179830874816e-001</v>
      </c>
      <c r="P2495" s="44">
        <v>9.3564690514876944e-001</v>
      </c>
      <c r="Q2495" s="44">
        <v>9.3564690514876944e-001</v>
      </c>
    </row>
    <row r="2496" spans="1:17" x14ac:dyDescent="0.25">
      <c r="A2496" t="s">
        <v>39</v>
      </c>
      <c r="B2496" t="s">
        <v>45</v>
      </c>
      <c r="C2496" t="s">
        <v>202</v>
      </c>
      <c r="D2496" t="s">
        <v>195</v>
      </c>
      <c r="E2496" t="s">
        <v>34</v>
      </c>
      <c r="F2496" t="s">
        <v>28</v>
      </c>
      <c r="G2496" t="s">
        <v>30</v>
      </c>
      <c r="H2496" s="44">
        <v>2.0968236885928396e+002</v>
      </c>
      <c r="I2496" s="44">
        <v>2.3051098632433528e+002</v>
      </c>
      <c r="J2496" s="44">
        <v>2.5254413816394096e+002</v>
      </c>
      <c r="K2496" s="44">
        <v>2.395393401417092e+002</v>
      </c>
      <c r="L2496" s="44">
        <v>3.0033150655108264e+002</v>
      </c>
      <c r="M2496" s="44">
        <v>3.2211286561124512e+002</v>
      </c>
      <c r="N2496" s="44">
        <v>3.7418711664063624e+002</v>
      </c>
      <c r="O2496" s="44">
        <v>2.7852967585350152e+002</v>
      </c>
      <c r="P2496" s="44">
        <v>2.8164593393757792e+002</v>
      </c>
      <c r="Q2496" s="44">
        <v>3.14265524008816e+002</v>
      </c>
    </row>
    <row r="2497" spans="1:17" x14ac:dyDescent="0.25">
      <c r="A2497" t="s">
        <v>39</v>
      </c>
      <c r="B2497" t="s">
        <v>45</v>
      </c>
      <c r="C2497" t="s">
        <v>202</v>
      </c>
      <c r="D2497" t="s">
        <v>195</v>
      </c>
      <c r="E2497" t="s">
        <v>34</v>
      </c>
      <c r="F2497" t="s">
        <v>28</v>
      </c>
      <c r="G2497" t="s">
        <v>31</v>
      </c>
      <c r="H2497" s="44">
        <v>3.25e+002</v>
      </c>
      <c r="I2497" s="44">
        <v>2.28e+002</v>
      </c>
      <c r="J2497" s="44">
        <v>1.83e+002</v>
      </c>
      <c r="K2497" s="44">
        <v>1.52e+002</v>
      </c>
      <c r="L2497" s="44">
        <v>1.29e+002</v>
      </c>
      <c r="M2497" s="44">
        <v>1.13e+002</v>
      </c>
      <c r="N2497" s="44">
        <v>1.e+002</v>
      </c>
      <c r="O2497" s="44">
        <v>8.9e+001</v>
      </c>
      <c r="P2497" s="44">
        <v>8.e+001</v>
      </c>
      <c r="Q2497" s="44">
        <v>7.2e+001</v>
      </c>
    </row>
    <row r="2498" spans="1:17" x14ac:dyDescent="0.25">
      <c r="A2498" t="s">
        <v>39</v>
      </c>
      <c r="B2498" t="s">
        <v>45</v>
      </c>
      <c r="C2498" t="s">
        <v>203</v>
      </c>
      <c r="D2498" t="s">
        <v>195</v>
      </c>
      <c r="E2498" t="s">
        <v>35</v>
      </c>
      <c r="F2498" t="s">
        <v>28</v>
      </c>
      <c r="G2498" t="s">
        <v>29</v>
      </c>
      <c r="H2498" s="44">
        <v>1.142329241592394e-001</v>
      </c>
      <c r="I2498" s="44">
        <v>2.4725088330459104e-001</v>
      </c>
      <c r="J2498" s="44">
        <v>2.5426316333571344e-001</v>
      </c>
      <c r="K2498" s="44">
        <v>2.7760368761556544e-001</v>
      </c>
      <c r="L2498" s="44">
        <v>3.43130001507024e-001</v>
      </c>
      <c r="M2498" s="44">
        <v>3.983621142015436e-001</v>
      </c>
      <c r="N2498" s="44">
        <v>4.399390205710672e-001</v>
      </c>
      <c r="O2498" s="44">
        <v>5.1839018457943744e-001</v>
      </c>
      <c r="P2498" s="44">
        <v>5.6358951602260064e-001</v>
      </c>
      <c r="Q2498" s="44">
        <v>6.0135900411401104e-001</v>
      </c>
    </row>
    <row r="2499" spans="1:17" x14ac:dyDescent="0.25">
      <c r="A2499" t="s">
        <v>39</v>
      </c>
      <c r="B2499" t="s">
        <v>45</v>
      </c>
      <c r="C2499" t="s">
        <v>203</v>
      </c>
      <c r="D2499" t="s">
        <v>195</v>
      </c>
      <c r="E2499" t="s">
        <v>35</v>
      </c>
      <c r="F2499" t="s">
        <v>28</v>
      </c>
      <c r="G2499" t="s">
        <v>30</v>
      </c>
      <c r="H2499" s="44">
        <v>0.e+000</v>
      </c>
      <c r="I2499" s="44">
        <v>0.e+000</v>
      </c>
      <c r="J2499" s="44">
        <v>0.e+000</v>
      </c>
      <c r="K2499" s="44">
        <v>7.2574866675782848e-002</v>
      </c>
      <c r="L2499" s="44">
        <v>5.8715502954914048e-002</v>
      </c>
      <c r="M2499" s="44">
        <v>9.1745485512123712e-002</v>
      </c>
      <c r="N2499" s="44">
        <v>2.1904404436793808e-001</v>
      </c>
      <c r="O2499" s="44">
        <v>1.9640434540428048e-001</v>
      </c>
      <c r="P2499" s="44">
        <v>2.367147697687764e-001</v>
      </c>
      <c r="Q2499" s="44">
        <v>3.28336702762483e-001</v>
      </c>
    </row>
    <row r="2500" spans="1:17" x14ac:dyDescent="0.25">
      <c r="A2500" t="s">
        <v>39</v>
      </c>
      <c r="B2500" t="s">
        <v>45</v>
      </c>
      <c r="C2500" t="s">
        <v>203</v>
      </c>
      <c r="D2500" t="s">
        <v>195</v>
      </c>
      <c r="E2500" t="s">
        <v>35</v>
      </c>
      <c r="F2500" t="s">
        <v>28</v>
      </c>
      <c r="G2500" t="s">
        <v>31</v>
      </c>
      <c r="H2500" s="44">
        <v>9.96e+002</v>
      </c>
      <c r="I2500" s="44">
        <v>9.89e+002</v>
      </c>
      <c r="J2500" s="44">
        <v>9.8e+002</v>
      </c>
      <c r="K2500" s="44">
        <v>9.56e+002</v>
      </c>
      <c r="L2500" s="44">
        <v>9.25e+002</v>
      </c>
      <c r="M2500" s="44">
        <v>8.65e+002</v>
      </c>
      <c r="N2500" s="44">
        <v>8.24e+002</v>
      </c>
      <c r="O2500" s="44">
        <v>7.99e+002</v>
      </c>
      <c r="P2500" s="44">
        <v>7.55e+002</v>
      </c>
      <c r="Q2500" s="44">
        <v>7.14e+002</v>
      </c>
    </row>
    <row r="2501" spans="1:17" x14ac:dyDescent="0.25">
      <c r="A2501" t="s">
        <v>39</v>
      </c>
      <c r="B2501" t="s">
        <v>45</v>
      </c>
      <c r="C2501" t="s">
        <v>204</v>
      </c>
      <c r="D2501" t="s">
        <v>196</v>
      </c>
      <c r="E2501" t="s">
        <v>33</v>
      </c>
      <c r="F2501" t="s">
        <v>28</v>
      </c>
      <c r="G2501" t="s">
        <v>29</v>
      </c>
      <c r="H2501" s="44">
        <v>2.3567578207807156e-001</v>
      </c>
      <c r="I2501" s="44">
        <v>2.5018927349262592e-001</v>
      </c>
      <c r="J2501" s="44">
        <v>2.788944913842706e-001</v>
      </c>
      <c r="K2501" s="44">
        <v>2.842660731049938e-001</v>
      </c>
      <c r="L2501" s="44">
        <v>3.85902153175252e-001</v>
      </c>
      <c r="M2501" s="44">
        <v>4.6161155022561408e-001</v>
      </c>
      <c r="N2501" s="44">
        <v>4.9997728718088488e-001</v>
      </c>
      <c r="O2501" s="44">
        <v>6.1750476969201424e-001</v>
      </c>
      <c r="P2501" s="44">
        <v>6.4476015263014416e-001</v>
      </c>
      <c r="Q2501" s="44">
        <v>7.7911026316586416e-001</v>
      </c>
    </row>
    <row r="2502" spans="1:17" x14ac:dyDescent="0.25">
      <c r="A2502" t="s">
        <v>39</v>
      </c>
      <c r="B2502" t="s">
        <v>45</v>
      </c>
      <c r="C2502" t="s">
        <v>204</v>
      </c>
      <c r="D2502" t="s">
        <v>196</v>
      </c>
      <c r="E2502" t="s">
        <v>33</v>
      </c>
      <c r="F2502" t="s">
        <v>28</v>
      </c>
      <c r="G2502" t="s">
        <v>30</v>
      </c>
      <c r="H2502" s="44">
        <v>3.6944501108291312e+001</v>
      </c>
      <c r="I2502" s="44">
        <v>7.5056621830176128e+001</v>
      </c>
      <c r="J2502" s="44">
        <v>1.0926556498133698e+002</v>
      </c>
      <c r="K2502" s="44">
        <v>1.4657419700641856e+002</v>
      </c>
      <c r="L2502" s="44">
        <v>1.388650544912353e+002</v>
      </c>
      <c r="M2502" s="44">
        <v>1.4315739320830224e+002</v>
      </c>
      <c r="N2502" s="44">
        <v>1.5698024273535338e+002</v>
      </c>
      <c r="O2502" s="44">
        <v>1.465576e+002</v>
      </c>
      <c r="P2502" s="44">
        <v>1.5920803757522388e+002</v>
      </c>
      <c r="Q2502" s="44">
        <v>1.4806761986434484e+002</v>
      </c>
    </row>
    <row r="2503" spans="1:17" x14ac:dyDescent="0.25">
      <c r="A2503" t="s">
        <v>39</v>
      </c>
      <c r="B2503" t="s">
        <v>45</v>
      </c>
      <c r="C2503" t="s">
        <v>204</v>
      </c>
      <c r="D2503" t="s">
        <v>196</v>
      </c>
      <c r="E2503" t="s">
        <v>33</v>
      </c>
      <c r="F2503" t="s">
        <v>28</v>
      </c>
      <c r="G2503" t="s">
        <v>31</v>
      </c>
      <c r="H2503" s="44">
        <v>4.01e+002</v>
      </c>
      <c r="I2503" s="44">
        <v>2.75e+002</v>
      </c>
      <c r="J2503" s="44">
        <v>2.12e+002</v>
      </c>
      <c r="K2503" s="44">
        <v>1.76e+002</v>
      </c>
      <c r="L2503" s="44">
        <v>1.46e+002</v>
      </c>
      <c r="M2503" s="44">
        <v>1.29e+002</v>
      </c>
      <c r="N2503" s="44">
        <v>1.11e+002</v>
      </c>
      <c r="O2503" s="44">
        <v>9.6e+001</v>
      </c>
      <c r="P2503" s="44">
        <v>8.3e+001</v>
      </c>
      <c r="Q2503" s="44">
        <v>7.5e+001</v>
      </c>
    </row>
    <row r="2504" spans="1:17" x14ac:dyDescent="0.25">
      <c r="A2504" t="s">
        <v>39</v>
      </c>
      <c r="B2504" t="s">
        <v>45</v>
      </c>
      <c r="C2504" t="s">
        <v>205</v>
      </c>
      <c r="D2504" t="s">
        <v>196</v>
      </c>
      <c r="E2504" t="s">
        <v>34</v>
      </c>
      <c r="F2504" t="s">
        <v>28</v>
      </c>
      <c r="G2504" t="s">
        <v>29</v>
      </c>
      <c r="H2504" s="44">
        <v>1.4501667204142628e-001</v>
      </c>
      <c r="I2504" s="44">
        <v>1.4995425025189364e-001</v>
      </c>
      <c r="J2504" s="44">
        <v>1.6229819577806204e-001</v>
      </c>
      <c r="K2504" s="44">
        <v>5.3384478414296736e-001</v>
      </c>
      <c r="L2504" s="44">
        <v>5.3384478414296736e-001</v>
      </c>
      <c r="M2504" s="44">
        <v>5.7087662072147264e-001</v>
      </c>
      <c r="N2504" s="44">
        <v>5.7087662072147264e-001</v>
      </c>
      <c r="O2504" s="44">
        <v>6.6345004019497264e-001</v>
      </c>
      <c r="P2504" s="44">
        <v>7.1282582229964608e-001</v>
      </c>
      <c r="Q2504" s="44">
        <v>7.1467124215580848e-001</v>
      </c>
    </row>
    <row r="2505" spans="1:17" x14ac:dyDescent="0.25">
      <c r="A2505" t="s">
        <v>39</v>
      </c>
      <c r="B2505" t="s">
        <v>45</v>
      </c>
      <c r="C2505" t="s">
        <v>205</v>
      </c>
      <c r="D2505" t="s">
        <v>196</v>
      </c>
      <c r="E2505" t="s">
        <v>34</v>
      </c>
      <c r="F2505" t="s">
        <v>28</v>
      </c>
      <c r="G2505" t="s">
        <v>30</v>
      </c>
      <c r="H2505" s="44">
        <v>2.0983148195437524e+002</v>
      </c>
      <c r="I2505" s="44">
        <v>4.294190504609812e+002</v>
      </c>
      <c r="J2505" s="44">
        <v>6.0874590241861872e+002</v>
      </c>
      <c r="K2505" s="44">
        <v>2.4914765882420956e+002</v>
      </c>
      <c r="L2505" s="44">
        <v>3.122652436557026e+002</v>
      </c>
      <c r="M2505" s="44">
        <v>3.5179411589815672e+002</v>
      </c>
      <c r="N2505" s="44">
        <v>4.1077524731066552e+002</v>
      </c>
      <c r="O2505" s="44">
        <v>4.0660351973133392e+002</v>
      </c>
      <c r="P2505" s="44">
        <v>4.2797362850018176e+002</v>
      </c>
      <c r="Q2505" s="44">
        <v>4.7548866079987584e+002</v>
      </c>
    </row>
    <row r="2506" spans="1:17" x14ac:dyDescent="0.25">
      <c r="A2506" t="s">
        <v>39</v>
      </c>
      <c r="B2506" t="s">
        <v>45</v>
      </c>
      <c r="C2506" t="s">
        <v>205</v>
      </c>
      <c r="D2506" t="s">
        <v>196</v>
      </c>
      <c r="E2506" t="s">
        <v>34</v>
      </c>
      <c r="F2506" t="s">
        <v>28</v>
      </c>
      <c r="G2506" t="s">
        <v>31</v>
      </c>
      <c r="H2506" s="44">
        <v>3.57e+002</v>
      </c>
      <c r="I2506" s="44">
        <v>2.54e+002</v>
      </c>
      <c r="J2506" s="44">
        <v>2.09e+002</v>
      </c>
      <c r="K2506" s="44">
        <v>1.74e+002</v>
      </c>
      <c r="L2506" s="44">
        <v>1.5e+002</v>
      </c>
      <c r="M2506" s="44">
        <v>1.33e+002</v>
      </c>
      <c r="N2506" s="44">
        <v>1.21e+002</v>
      </c>
      <c r="O2506" s="44">
        <v>1.07e+002</v>
      </c>
      <c r="P2506" s="44">
        <v>9.9e+001</v>
      </c>
      <c r="Q2506" s="44">
        <v>8.9e+001</v>
      </c>
    </row>
    <row r="2507" spans="1:17" x14ac:dyDescent="0.25">
      <c r="A2507" t="s">
        <v>39</v>
      </c>
      <c r="B2507" t="s">
        <v>45</v>
      </c>
      <c r="C2507" t="s">
        <v>206</v>
      </c>
      <c r="D2507" t="s">
        <v>196</v>
      </c>
      <c r="E2507" t="s">
        <v>35</v>
      </c>
      <c r="F2507" t="s">
        <v>28</v>
      </c>
      <c r="G2507" t="s">
        <v>29</v>
      </c>
      <c r="H2507" s="44">
        <v>1.2830049406112908e-001</v>
      </c>
      <c r="I2507" s="44">
        <v>2.5322651236791804e-001</v>
      </c>
      <c r="J2507" s="44">
        <v>2.9648888195526552e-001</v>
      </c>
      <c r="K2507" s="44">
        <v>3.3514830028767112e-001</v>
      </c>
      <c r="L2507" s="44">
        <v>3.3583120822500396e-001</v>
      </c>
      <c r="M2507" s="44">
        <v>3.7259229424894392e-001</v>
      </c>
      <c r="N2507" s="44">
        <v>4.0162316593691648e-001</v>
      </c>
      <c r="O2507" s="44">
        <v>4.585379274927808e-001</v>
      </c>
      <c r="P2507" s="44">
        <v>4.977074021757144e-001</v>
      </c>
      <c r="Q2507" s="44">
        <v>5.5962408497924256e-001</v>
      </c>
    </row>
    <row r="2508" spans="1:17" x14ac:dyDescent="0.25">
      <c r="A2508" t="s">
        <v>39</v>
      </c>
      <c r="B2508" t="s">
        <v>45</v>
      </c>
      <c r="C2508" t="s">
        <v>206</v>
      </c>
      <c r="D2508" t="s">
        <v>196</v>
      </c>
      <c r="E2508" t="s">
        <v>35</v>
      </c>
      <c r="F2508" t="s">
        <v>28</v>
      </c>
      <c r="G2508" t="s">
        <v>30</v>
      </c>
      <c r="H2508" s="44">
        <v>0.e+000</v>
      </c>
      <c r="I2508" s="44">
        <v>0.e+000</v>
      </c>
      <c r="J2508" s="44">
        <v>6.4226720117274672e-003</v>
      </c>
      <c r="K2508" s="44">
        <v>2.6099765038721756e-001</v>
      </c>
      <c r="L2508" s="44">
        <v>3.2983679244302516e-001</v>
      </c>
      <c r="M2508" s="44">
        <v>4.13504481332364e-001</v>
      </c>
      <c r="N2508" s="44">
        <v>5.8752691779996312e-001</v>
      </c>
      <c r="O2508" s="44">
        <v>5.690074634596288e-001</v>
      </c>
      <c r="P2508" s="44">
        <v>6.1554286508801168e-001</v>
      </c>
      <c r="Q2508" s="44">
        <v>5.915747940747772e-001</v>
      </c>
    </row>
    <row r="2509" spans="1:17" x14ac:dyDescent="0.25">
      <c r="A2509" t="s">
        <v>39</v>
      </c>
      <c r="B2509" t="s">
        <v>45</v>
      </c>
      <c r="C2509" t="s">
        <v>206</v>
      </c>
      <c r="D2509" t="s">
        <v>196</v>
      </c>
      <c r="E2509" t="s">
        <v>35</v>
      </c>
      <c r="F2509" t="s">
        <v>28</v>
      </c>
      <c r="G2509" t="s">
        <v>31</v>
      </c>
      <c r="H2509" s="44">
        <v>9.86e+002</v>
      </c>
      <c r="I2509" s="44">
        <v>9.8e+002</v>
      </c>
      <c r="J2509" s="44">
        <v>9.53e+002</v>
      </c>
      <c r="K2509" s="44">
        <v>9.11e+002</v>
      </c>
      <c r="L2509" s="44">
        <v>8.9e+002</v>
      </c>
      <c r="M2509" s="44">
        <v>8.06e+002</v>
      </c>
      <c r="N2509" s="44">
        <v>7.39e+002</v>
      </c>
      <c r="O2509" s="44">
        <v>7.24e+002</v>
      </c>
      <c r="P2509" s="44">
        <v>6.74e+002</v>
      </c>
      <c r="Q2509" s="44">
        <v>6.26e+002</v>
      </c>
    </row>
    <row r="2510" spans="1:17" x14ac:dyDescent="0.25">
      <c r="A2510" t="s">
        <v>39</v>
      </c>
      <c r="B2510" t="s">
        <v>45</v>
      </c>
      <c r="C2510" t="s">
        <v>207</v>
      </c>
      <c r="D2510" t="s">
        <v>197</v>
      </c>
      <c r="E2510" t="s">
        <v>33</v>
      </c>
      <c r="F2510" t="s">
        <v>28</v>
      </c>
      <c r="G2510" t="s">
        <v>29</v>
      </c>
      <c r="H2510" s="44">
        <v>3.4395917719814804e-001</v>
      </c>
      <c r="I2510" s="44">
        <v>3.6446954954902512e-001</v>
      </c>
      <c r="J2510" s="44">
        <v>6.0852726153344576e-001</v>
      </c>
      <c r="K2510" s="44">
        <v>6.8978280138618192e-001</v>
      </c>
      <c r="L2510" s="44">
        <v>6.9467315414653848e-001</v>
      </c>
      <c r="M2510" s="44">
        <v>7.0869798724141888e-001</v>
      </c>
      <c r="N2510" s="44">
        <v>7.8438201805646352e-001</v>
      </c>
      <c r="O2510" s="44">
        <v>8.277431458649592e-001</v>
      </c>
      <c r="P2510" s="44">
        <v>8.277431458649592e-001</v>
      </c>
      <c r="Q2510" s="44">
        <v>8.5685238848612992e-001</v>
      </c>
    </row>
    <row r="2511" spans="1:17" x14ac:dyDescent="0.25">
      <c r="A2511" t="s">
        <v>39</v>
      </c>
      <c r="B2511" t="s">
        <v>45</v>
      </c>
      <c r="C2511" t="s">
        <v>207</v>
      </c>
      <c r="D2511" t="s">
        <v>197</v>
      </c>
      <c r="E2511" t="s">
        <v>33</v>
      </c>
      <c r="F2511" t="s">
        <v>28</v>
      </c>
      <c r="G2511" t="s">
        <v>30</v>
      </c>
      <c r="H2511" s="44">
        <v>5.3452558574493376e+001</v>
      </c>
      <c r="I2511" s="44">
        <v>1.087869975840105e+002</v>
      </c>
      <c r="J2511" s="44">
        <v>1.0237461223298788e+002</v>
      </c>
      <c r="K2511" s="44">
        <v>1.2108888499705648e+002</v>
      </c>
      <c r="L2511" s="44">
        <v>1.5567133401915412e+002</v>
      </c>
      <c r="M2511" s="44">
        <v>1.8545038537920776e+002</v>
      </c>
      <c r="N2511" s="44">
        <v>1.9761068464326076e+002</v>
      </c>
      <c r="O2511" s="44">
        <v>2.160709740379628e+002</v>
      </c>
      <c r="P2511" s="44">
        <v>2.44287455052179e+002</v>
      </c>
      <c r="Q2511" s="44">
        <v>2.6276091827114984e+002</v>
      </c>
    </row>
    <row r="2512" spans="1:17" x14ac:dyDescent="0.25">
      <c r="A2512" t="s">
        <v>39</v>
      </c>
      <c r="B2512" t="s">
        <v>45</v>
      </c>
      <c r="C2512" t="s">
        <v>207</v>
      </c>
      <c r="D2512" t="s">
        <v>197</v>
      </c>
      <c r="E2512" t="s">
        <v>33</v>
      </c>
      <c r="F2512" t="s">
        <v>28</v>
      </c>
      <c r="G2512" t="s">
        <v>31</v>
      </c>
      <c r="H2512" s="44">
        <v>3.76e+002</v>
      </c>
      <c r="I2512" s="44">
        <v>2.62e+002</v>
      </c>
      <c r="J2512" s="44">
        <v>1.9e+002</v>
      </c>
      <c r="K2512" s="44">
        <v>1.49e+002</v>
      </c>
      <c r="L2512" s="44">
        <v>1.3e+002</v>
      </c>
      <c r="M2512" s="44">
        <v>1.11e+002</v>
      </c>
      <c r="N2512" s="44">
        <v>9.8e+001</v>
      </c>
      <c r="O2512" s="44">
        <v>8.7e+001</v>
      </c>
      <c r="P2512" s="44">
        <v>7.9e+001</v>
      </c>
      <c r="Q2512" s="44">
        <v>7.2e+001</v>
      </c>
    </row>
    <row r="2513" spans="1:17" x14ac:dyDescent="0.25">
      <c r="A2513" t="s">
        <v>39</v>
      </c>
      <c r="B2513" t="s">
        <v>45</v>
      </c>
      <c r="C2513" t="s">
        <v>208</v>
      </c>
      <c r="D2513" t="s">
        <v>197</v>
      </c>
      <c r="E2513" t="s">
        <v>34</v>
      </c>
      <c r="F2513" t="s">
        <v>28</v>
      </c>
      <c r="G2513" t="s">
        <v>29</v>
      </c>
      <c r="H2513" s="44">
        <v>2.590560994954578e-001</v>
      </c>
      <c r="I2513" s="44">
        <v>2.7470557262541904e-001</v>
      </c>
      <c r="J2513" s="44">
        <v>2.7470557262541904e-001</v>
      </c>
      <c r="K2513" s="44">
        <v>2.7470557262541904e-001</v>
      </c>
      <c r="L2513" s="44">
        <v>2.7470557262541904e-001</v>
      </c>
      <c r="M2513" s="44">
        <v>4.4266414284476488e-001</v>
      </c>
      <c r="N2513" s="44">
        <v>4.8511367196091616e-001</v>
      </c>
      <c r="O2513" s="44">
        <v>6.8506435079347088e-001</v>
      </c>
      <c r="P2513" s="44">
        <v>7.4696908096002992e-001</v>
      </c>
      <c r="Q2513" s="44">
        <v>7.4696908096002992e-001</v>
      </c>
    </row>
    <row r="2514" spans="1:17" x14ac:dyDescent="0.25">
      <c r="A2514" t="s">
        <v>39</v>
      </c>
      <c r="B2514" t="s">
        <v>45</v>
      </c>
      <c r="C2514" t="s">
        <v>208</v>
      </c>
      <c r="D2514" t="s">
        <v>197</v>
      </c>
      <c r="E2514" t="s">
        <v>34</v>
      </c>
      <c r="F2514" t="s">
        <v>28</v>
      </c>
      <c r="G2514" t="s">
        <v>30</v>
      </c>
      <c r="H2514" s="44">
        <v>3.4123870536173708e+002</v>
      </c>
      <c r="I2514" s="44">
        <v>6.6584919691381992e+002</v>
      </c>
      <c r="J2514" s="44">
        <v>1.0118500097049688e+003</v>
      </c>
      <c r="K2514" s="44">
        <v>1.3698811141304348e+003</v>
      </c>
      <c r="L2514" s="44">
        <v>1.7266988062888198e+003</v>
      </c>
      <c r="M2514" s="44">
        <v>1.2924759696458688e+003</v>
      </c>
      <c r="N2514" s="44">
        <v>1.3833637013120838e+003</v>
      </c>
      <c r="O2514" s="44">
        <v>1.11829908546967e+003</v>
      </c>
      <c r="P2514" s="44">
        <v>1.155802097739866e+003</v>
      </c>
      <c r="Q2514" s="44">
        <v>1.286121492241664e+003</v>
      </c>
    </row>
    <row r="2515" spans="1:17" x14ac:dyDescent="0.25">
      <c r="A2515" t="s">
        <v>39</v>
      </c>
      <c r="B2515" t="s">
        <v>45</v>
      </c>
      <c r="C2515" t="s">
        <v>208</v>
      </c>
      <c r="D2515" t="s">
        <v>197</v>
      </c>
      <c r="E2515" t="s">
        <v>34</v>
      </c>
      <c r="F2515" t="s">
        <v>28</v>
      </c>
      <c r="G2515" t="s">
        <v>31</v>
      </c>
      <c r="H2515" s="44">
        <v>3.71e+002</v>
      </c>
      <c r="I2515" s="44">
        <v>2.87e+002</v>
      </c>
      <c r="J2515" s="44">
        <v>2.28e+002</v>
      </c>
      <c r="K2515" s="44">
        <v>1.86e+002</v>
      </c>
      <c r="L2515" s="44">
        <v>1.58e+002</v>
      </c>
      <c r="M2515" s="44">
        <v>1.4e+002</v>
      </c>
      <c r="N2515" s="44">
        <v>1.24e+002</v>
      </c>
      <c r="O2515" s="44">
        <v>1.11e+002</v>
      </c>
      <c r="P2515" s="44">
        <v>1.02e+002</v>
      </c>
      <c r="Q2515" s="44">
        <v>9.3e+001</v>
      </c>
    </row>
    <row r="2516" spans="1:17" x14ac:dyDescent="0.25">
      <c r="A2516" t="s">
        <v>39</v>
      </c>
      <c r="B2516" t="s">
        <v>45</v>
      </c>
      <c r="C2516" t="s">
        <v>209</v>
      </c>
      <c r="D2516" t="s">
        <v>197</v>
      </c>
      <c r="E2516" t="s">
        <v>35</v>
      </c>
      <c r="F2516" t="s">
        <v>28</v>
      </c>
      <c r="G2516" t="s">
        <v>29</v>
      </c>
      <c r="H2516" s="44">
        <v>2.0268167531516472e-001</v>
      </c>
      <c r="I2516" s="44">
        <v>2.7148013574606368e-001</v>
      </c>
      <c r="J2516" s="44">
        <v>3.4395632704926824e-001</v>
      </c>
      <c r="K2516" s="44">
        <v>4.2067654700188848e-001</v>
      </c>
      <c r="L2516" s="44">
        <v>5.3148483318509088e-001</v>
      </c>
      <c r="M2516" s="44">
        <v>5.7975101919127152e-001</v>
      </c>
      <c r="N2516" s="44">
        <v>6.185933816557564e-001</v>
      </c>
      <c r="O2516" s="44">
        <v>6.3426612232610896e-001</v>
      </c>
      <c r="P2516" s="44">
        <v>6.7058113027164544e-001</v>
      </c>
      <c r="Q2516" s="44">
        <v>6.8340894308035376e-001</v>
      </c>
    </row>
    <row r="2517" spans="1:17" x14ac:dyDescent="0.25">
      <c r="A2517" t="s">
        <v>39</v>
      </c>
      <c r="B2517" t="s">
        <v>45</v>
      </c>
      <c r="C2517" t="s">
        <v>209</v>
      </c>
      <c r="D2517" t="s">
        <v>197</v>
      </c>
      <c r="E2517" t="s">
        <v>35</v>
      </c>
      <c r="F2517" t="s">
        <v>28</v>
      </c>
      <c r="G2517" t="s">
        <v>30</v>
      </c>
      <c r="H2517" s="44">
        <v>0.e+000</v>
      </c>
      <c r="I2517" s="44">
        <v>3.2802716094137208e-002</v>
      </c>
      <c r="J2517" s="44">
        <v>6.0445802672026896e-002</v>
      </c>
      <c r="K2517" s="44">
        <v>8.6996609289828304e-002</v>
      </c>
      <c r="L2517" s="44">
        <v>1.325469604426323e-001</v>
      </c>
      <c r="M2517" s="44">
        <v>1.6330090308048764e-001</v>
      </c>
      <c r="N2517" s="44">
        <v>2.562777892716324e-001</v>
      </c>
      <c r="O2517" s="44">
        <v>3.048135419515532e-001</v>
      </c>
      <c r="P2517" s="44">
        <v>4.846640161436276e-001</v>
      </c>
      <c r="Q2517" s="44">
        <v>6.4199957100878608e-001</v>
      </c>
    </row>
    <row r="2518" spans="1:17" x14ac:dyDescent="0.25">
      <c r="A2518" t="s">
        <v>39</v>
      </c>
      <c r="B2518" t="s">
        <v>45</v>
      </c>
      <c r="C2518" t="s">
        <v>209</v>
      </c>
      <c r="D2518" t="s">
        <v>197</v>
      </c>
      <c r="E2518" t="s">
        <v>35</v>
      </c>
      <c r="F2518" t="s">
        <v>28</v>
      </c>
      <c r="G2518" t="s">
        <v>31</v>
      </c>
      <c r="H2518" s="44">
        <v>9.91e+002</v>
      </c>
      <c r="I2518" s="44">
        <v>9.64e+002</v>
      </c>
      <c r="J2518" s="44">
        <v>9.32e+002</v>
      </c>
      <c r="K2518" s="44">
        <v>9.02e+002</v>
      </c>
      <c r="L2518" s="44">
        <v>8.59e+002</v>
      </c>
      <c r="M2518" s="44">
        <v>8.14e+002</v>
      </c>
      <c r="N2518" s="44">
        <v>7.35e+002</v>
      </c>
      <c r="O2518" s="44">
        <v>7.11e+002</v>
      </c>
      <c r="P2518" s="44">
        <v>6.7e+002</v>
      </c>
      <c r="Q2518" s="44">
        <v>6.26e+002</v>
      </c>
    </row>
    <row r="2519" spans="1:17" x14ac:dyDescent="0.25">
      <c r="A2519" t="s">
        <v>39</v>
      </c>
      <c r="B2519" t="s">
        <v>45</v>
      </c>
      <c r="C2519" t="s">
        <v>227</v>
      </c>
      <c r="D2519" t="s">
        <v>220</v>
      </c>
      <c r="E2519" t="s">
        <v>33</v>
      </c>
      <c r="F2519" t="s">
        <v>28</v>
      </c>
      <c r="G2519" t="s">
        <v>29</v>
      </c>
      <c r="H2519" s="44">
        <v>2.7905205801016936e-001</v>
      </c>
      <c r="I2519" s="44">
        <v>3.0965795984382516e-001</v>
      </c>
      <c r="J2519" s="44">
        <v>6.45296502951248e-001</v>
      </c>
      <c r="K2519" s="44">
        <v>6.6454935011294312e-001</v>
      </c>
      <c r="L2519" s="44">
        <v>6.877256063694972e-001</v>
      </c>
      <c r="M2519" s="44">
        <v>6.9103318922668272e-001</v>
      </c>
      <c r="N2519" s="44">
        <v>6.9103318922668272e-001</v>
      </c>
      <c r="O2519" s="44">
        <v>6.9103318922668272e-001</v>
      </c>
      <c r="P2519" s="44">
        <v>7.0215448133607792e-001</v>
      </c>
      <c r="Q2519" s="44">
        <v>7.054620641932636e-001</v>
      </c>
    </row>
    <row r="2520" spans="1:17" x14ac:dyDescent="0.25">
      <c r="A2520" t="s">
        <v>39</v>
      </c>
      <c r="B2520" t="s">
        <v>45</v>
      </c>
      <c r="C2520" t="s">
        <v>227</v>
      </c>
      <c r="D2520" t="s">
        <v>220</v>
      </c>
      <c r="E2520" t="s">
        <v>33</v>
      </c>
      <c r="F2520" t="s">
        <v>28</v>
      </c>
      <c r="G2520" t="s">
        <v>30</v>
      </c>
      <c r="H2520" s="44">
        <v>2.4414656573686276e+001</v>
      </c>
      <c r="I2520" s="44">
        <v>5.8052816299036648e+001</v>
      </c>
      <c r="J2520" s="44">
        <v>4.4755375806178512e+001</v>
      </c>
      <c r="K2520" s="44">
        <v>6.0742521772056016e+001</v>
      </c>
      <c r="L2520" s="44">
        <v>7.6330766527373904e+001</v>
      </c>
      <c r="M2520" s="44">
        <v>9.3613946050834864e+001</v>
      </c>
      <c r="N2520" s="44">
        <v>1.1072904079725938e+002</v>
      </c>
      <c r="O2520" s="44">
        <v>1.2666380830318852e+002</v>
      </c>
      <c r="P2520" s="44">
        <v>1.4150682898422244e+002</v>
      </c>
      <c r="Q2520" s="44">
        <v>1.5961156505047562e+002</v>
      </c>
    </row>
    <row r="2521" spans="1:17" x14ac:dyDescent="0.25">
      <c r="A2521" t="s">
        <v>39</v>
      </c>
      <c r="B2521" t="s">
        <v>45</v>
      </c>
      <c r="C2521" t="s">
        <v>227</v>
      </c>
      <c r="D2521" t="s">
        <v>220</v>
      </c>
      <c r="E2521" t="s">
        <v>33</v>
      </c>
      <c r="F2521" t="s">
        <v>28</v>
      </c>
      <c r="G2521" t="s">
        <v>31</v>
      </c>
      <c r="H2521" s="44">
        <v>3.81e+002</v>
      </c>
      <c r="I2521" s="44">
        <v>2.52e+002</v>
      </c>
      <c r="J2521" s="44">
        <v>1.94e+002</v>
      </c>
      <c r="K2521" s="44">
        <v>1.57e+002</v>
      </c>
      <c r="L2521" s="44">
        <v>1.31e+002</v>
      </c>
      <c r="M2521" s="44">
        <v>1.15e+002</v>
      </c>
      <c r="N2521" s="44">
        <v>1.01e+002</v>
      </c>
      <c r="O2521" s="44">
        <v>8.8e+001</v>
      </c>
      <c r="P2521" s="44">
        <v>7.9e+001</v>
      </c>
      <c r="Q2521" s="44">
        <v>7.1e+001</v>
      </c>
    </row>
    <row r="2522" spans="1:17" x14ac:dyDescent="0.25">
      <c r="A2522" t="s">
        <v>39</v>
      </c>
      <c r="B2522" t="s">
        <v>45</v>
      </c>
      <c r="C2522" t="s">
        <v>228</v>
      </c>
      <c r="D2522" t="s">
        <v>220</v>
      </c>
      <c r="E2522" t="s">
        <v>34</v>
      </c>
      <c r="F2522" t="s">
        <v>28</v>
      </c>
      <c r="G2522" t="s">
        <v>29</v>
      </c>
      <c r="H2522" s="44">
        <v>5.7717622438991448e-001</v>
      </c>
      <c r="I2522" s="44">
        <v>6.1427076653052952e-001</v>
      </c>
      <c r="J2522" s="44">
        <v>6.160596752961828e-001</v>
      </c>
      <c r="K2522" s="44">
        <v>6.160596752961828e-001</v>
      </c>
      <c r="L2522" s="44">
        <v>6.272994228237756e-001</v>
      </c>
      <c r="M2522" s="44">
        <v>6.272994228237756e-001</v>
      </c>
      <c r="N2522" s="44">
        <v>6.272994228237756e-001</v>
      </c>
      <c r="O2522" s="44">
        <v>6.3179982223422312e-001</v>
      </c>
      <c r="P2522" s="44">
        <v>6.3179982223422312e-001</v>
      </c>
      <c r="Q2522" s="44">
        <v>6.3179982223422312e-001</v>
      </c>
    </row>
    <row r="2523" spans="1:17" x14ac:dyDescent="0.25">
      <c r="A2523" t="s">
        <v>39</v>
      </c>
      <c r="B2523" t="s">
        <v>45</v>
      </c>
      <c r="C2523" t="s">
        <v>228</v>
      </c>
      <c r="D2523" t="s">
        <v>220</v>
      </c>
      <c r="E2523" t="s">
        <v>34</v>
      </c>
      <c r="F2523" t="s">
        <v>28</v>
      </c>
      <c r="G2523" t="s">
        <v>30</v>
      </c>
      <c r="H2523" s="44">
        <v>1.2834141812865492e+002</v>
      </c>
      <c r="I2523" s="44">
        <v>2.3944112771764016e+002</v>
      </c>
      <c r="J2523" s="44">
        <v>3.5644375502228056e+002</v>
      </c>
      <c r="K2523" s="44">
        <v>4.809287794944848e+002</v>
      </c>
      <c r="L2523" s="44">
        <v>5.8901758138283544e+002</v>
      </c>
      <c r="M2523" s="44">
        <v>7.09774926015604e+002</v>
      </c>
      <c r="N2523" s="44">
        <v>8.3152939646668448e+002</v>
      </c>
      <c r="O2523" s="44">
        <v>9.474073724512512e+002</v>
      </c>
      <c r="P2523" s="44">
        <v>1.0658541180660672e+003</v>
      </c>
      <c r="Q2523" s="44">
        <v>1.1770158489894044e+003</v>
      </c>
    </row>
    <row r="2524" spans="1:17" x14ac:dyDescent="0.25">
      <c r="A2524" t="s">
        <v>39</v>
      </c>
      <c r="B2524" t="s">
        <v>45</v>
      </c>
      <c r="C2524" t="s">
        <v>228</v>
      </c>
      <c r="D2524" t="s">
        <v>220</v>
      </c>
      <c r="E2524" t="s">
        <v>34</v>
      </c>
      <c r="F2524" t="s">
        <v>28</v>
      </c>
      <c r="G2524" t="s">
        <v>31</v>
      </c>
      <c r="H2524" s="44">
        <v>3.67e+002</v>
      </c>
      <c r="I2524" s="44">
        <v>2.72e+002</v>
      </c>
      <c r="J2524" s="44">
        <v>2.11e+002</v>
      </c>
      <c r="K2524" s="44">
        <v>1.75e+002</v>
      </c>
      <c r="L2524" s="44">
        <v>1.45e+002</v>
      </c>
      <c r="M2524" s="44">
        <v>1.27e+002</v>
      </c>
      <c r="N2524" s="44">
        <v>1.12e+002</v>
      </c>
      <c r="O2524" s="44">
        <v>1.e+002</v>
      </c>
      <c r="P2524" s="44">
        <v>9.1e+001</v>
      </c>
      <c r="Q2524" s="44">
        <v>8.3e+001</v>
      </c>
    </row>
    <row r="2525" spans="1:17" x14ac:dyDescent="0.25">
      <c r="A2525" t="s">
        <v>39</v>
      </c>
      <c r="B2525" t="s">
        <v>45</v>
      </c>
      <c r="C2525" t="s">
        <v>229</v>
      </c>
      <c r="D2525" t="s">
        <v>220</v>
      </c>
      <c r="E2525" t="s">
        <v>35</v>
      </c>
      <c r="F2525" t="s">
        <v>28</v>
      </c>
      <c r="G2525" t="s">
        <v>29</v>
      </c>
      <c r="H2525" s="44">
        <v>1.0237756682128086e-001</v>
      </c>
      <c r="I2525" s="44">
        <v>2.1377572094216824e-001</v>
      </c>
      <c r="J2525" s="44">
        <v>3.1077313544590592e-001</v>
      </c>
      <c r="K2525" s="44">
        <v>3.5095888340308256e-001</v>
      </c>
      <c r="L2525" s="44">
        <v>3.7777176272491264e-001</v>
      </c>
      <c r="M2525" s="44">
        <v>4.1560894500855104e-001</v>
      </c>
      <c r="N2525" s="44">
        <v>4.7843615265501104e-001</v>
      </c>
      <c r="O2525" s="44">
        <v>5.1191542913789248e-001</v>
      </c>
      <c r="P2525" s="44">
        <v>5.60543147556082e-001</v>
      </c>
      <c r="Q2525" s="44">
        <v>5.8206902976220848e-001</v>
      </c>
    </row>
    <row r="2526" spans="1:17" x14ac:dyDescent="0.25">
      <c r="A2526" t="s">
        <v>39</v>
      </c>
      <c r="B2526" t="s">
        <v>45</v>
      </c>
      <c r="C2526" t="s">
        <v>229</v>
      </c>
      <c r="D2526" t="s">
        <v>220</v>
      </c>
      <c r="E2526" t="s">
        <v>35</v>
      </c>
      <c r="F2526" t="s">
        <v>28</v>
      </c>
      <c r="G2526" t="s">
        <v>30</v>
      </c>
      <c r="H2526" s="44">
        <v>4.0860473500781152e-003</v>
      </c>
      <c r="I2526" s="44">
        <v>1.9568152256668392e-003</v>
      </c>
      <c r="J2526" s="44">
        <v>6.7825636466261936e-002</v>
      </c>
      <c r="K2526" s="44">
        <v>9.1896556214179392e-002</v>
      </c>
      <c r="L2526" s="44">
        <v>3.7867804770470096e-001</v>
      </c>
      <c r="M2526" s="44">
        <v>4.3440520887870896e-001</v>
      </c>
      <c r="N2526" s="44">
        <v>4.2935618981281992e-001</v>
      </c>
      <c r="O2526" s="44">
        <v>5.5471454660881488e-001</v>
      </c>
      <c r="P2526" s="44">
        <v>6.3337933274822808e-001</v>
      </c>
      <c r="Q2526" s="44">
        <v>7.5324740815807008e-001</v>
      </c>
    </row>
    <row r="2527" spans="1:17" x14ac:dyDescent="0.25">
      <c r="A2527" t="s">
        <v>39</v>
      </c>
      <c r="B2527" t="s">
        <v>45</v>
      </c>
      <c r="C2527" t="s">
        <v>229</v>
      </c>
      <c r="D2527" t="s">
        <v>220</v>
      </c>
      <c r="E2527" t="s">
        <v>35</v>
      </c>
      <c r="F2527" t="s">
        <v>28</v>
      </c>
      <c r="G2527" t="s">
        <v>31</v>
      </c>
      <c r="H2527" s="44">
        <v>9.84e+002</v>
      </c>
      <c r="I2527" s="44">
        <v>9.7e+002</v>
      </c>
      <c r="J2527" s="44">
        <v>9.36e+002</v>
      </c>
      <c r="K2527" s="44">
        <v>8.89e+002</v>
      </c>
      <c r="L2527" s="44">
        <v>8.29e+002</v>
      </c>
      <c r="M2527" s="44">
        <v>8.02e+002</v>
      </c>
      <c r="N2527" s="44">
        <v>7.62e+002</v>
      </c>
      <c r="O2527" s="44">
        <v>7.16e+002</v>
      </c>
      <c r="P2527" s="44">
        <v>6.51e+002</v>
      </c>
      <c r="Q2527" s="44">
        <v>5.88e+002</v>
      </c>
    </row>
    <row r="2528" spans="1:17" x14ac:dyDescent="0.25">
      <c r="A2528" t="s">
        <v>39</v>
      </c>
      <c r="B2528" t="s">
        <v>45</v>
      </c>
      <c r="C2528" t="s">
        <v>230</v>
      </c>
      <c r="D2528" t="s">
        <v>221</v>
      </c>
      <c r="E2528" t="s">
        <v>33</v>
      </c>
      <c r="F2528" t="s">
        <v>28</v>
      </c>
      <c r="G2528" t="s">
        <v>29</v>
      </c>
      <c r="H2528" s="44">
        <v>2.4820020418221504e-001</v>
      </c>
      <c r="I2528" s="44">
        <v>4.3147574456100824e-001</v>
      </c>
      <c r="J2528" s="44">
        <v>4.3147574456100824e-001</v>
      </c>
      <c r="K2528" s="44">
        <v>4.3147574456100824e-001</v>
      </c>
      <c r="L2528" s="44">
        <v>4.3147574456100824e-001</v>
      </c>
      <c r="M2528" s="44">
        <v>4.6093694994015352e-001</v>
      </c>
      <c r="N2528" s="44">
        <v>4.6093694994015352e-001</v>
      </c>
      <c r="O2528" s="44">
        <v>4.6093694994015352e-001</v>
      </c>
      <c r="P2528" s="44">
        <v>4.6093694994015352e-001</v>
      </c>
      <c r="Q2528" s="44">
        <v>4.6141220164753912e-001</v>
      </c>
    </row>
    <row r="2529" spans="1:17" x14ac:dyDescent="0.25">
      <c r="A2529" t="s">
        <v>39</v>
      </c>
      <c r="B2529" t="s">
        <v>45</v>
      </c>
      <c r="C2529" t="s">
        <v>230</v>
      </c>
      <c r="D2529" t="s">
        <v>221</v>
      </c>
      <c r="E2529" t="s">
        <v>33</v>
      </c>
      <c r="F2529" t="s">
        <v>28</v>
      </c>
      <c r="G2529" t="s">
        <v>30</v>
      </c>
      <c r="H2529" s="44">
        <v>4.4970852614222648e+001</v>
      </c>
      <c r="I2529" s="44">
        <v>5.79678716395382e+001</v>
      </c>
      <c r="J2529" s="44">
        <v>9.2902934157385856e+001</v>
      </c>
      <c r="K2529" s="44">
        <v>1.2991132511320524e+002</v>
      </c>
      <c r="L2529" s="44">
        <v>1.6670128605229878e+002</v>
      </c>
      <c r="M2529" s="44">
        <v>1.9077375724364424e+002</v>
      </c>
      <c r="N2529" s="44">
        <v>2.258755429749778e+002</v>
      </c>
      <c r="O2529" s="44">
        <v>2.6105250747038096e+002</v>
      </c>
      <c r="P2529" s="44">
        <v>2.960609134390484e+002</v>
      </c>
      <c r="Q2529" s="44">
        <v>3.3066831815364072e+002</v>
      </c>
    </row>
    <row r="2530" spans="1:17" x14ac:dyDescent="0.25">
      <c r="A2530" t="s">
        <v>39</v>
      </c>
      <c r="B2530" t="s">
        <v>45</v>
      </c>
      <c r="C2530" t="s">
        <v>230</v>
      </c>
      <c r="D2530" t="s">
        <v>221</v>
      </c>
      <c r="E2530" t="s">
        <v>33</v>
      </c>
      <c r="F2530" t="s">
        <v>28</v>
      </c>
      <c r="G2530" t="s">
        <v>31</v>
      </c>
      <c r="H2530" s="44">
        <v>3.89e+002</v>
      </c>
      <c r="I2530" s="44">
        <v>2.75e+002</v>
      </c>
      <c r="J2530" s="44">
        <v>1.99e+002</v>
      </c>
      <c r="K2530" s="44">
        <v>1.67e+002</v>
      </c>
      <c r="L2530" s="44">
        <v>1.35e+002</v>
      </c>
      <c r="M2530" s="44">
        <v>1.15e+002</v>
      </c>
      <c r="N2530" s="44">
        <v>1.e+002</v>
      </c>
      <c r="O2530" s="44">
        <v>8.8e+001</v>
      </c>
      <c r="P2530" s="44">
        <v>7.9e+001</v>
      </c>
      <c r="Q2530" s="44">
        <v>7.1e+001</v>
      </c>
    </row>
    <row r="2531" spans="1:17" x14ac:dyDescent="0.25">
      <c r="A2531" t="s">
        <v>39</v>
      </c>
      <c r="B2531" t="s">
        <v>45</v>
      </c>
      <c r="C2531" t="s">
        <v>231</v>
      </c>
      <c r="D2531" t="s">
        <v>221</v>
      </c>
      <c r="E2531" t="s">
        <v>34</v>
      </c>
      <c r="F2531" t="s">
        <v>28</v>
      </c>
      <c r="G2531" t="s">
        <v>29</v>
      </c>
      <c r="H2531" s="44">
        <v>1.8291753055056564e-001</v>
      </c>
      <c r="I2531" s="44">
        <v>3.3504725437234496e-001</v>
      </c>
      <c r="J2531" s="44">
        <v>6.133911081653416e-001</v>
      </c>
      <c r="K2531" s="44">
        <v>6.2261858825831784e-001</v>
      </c>
      <c r="L2531" s="44">
        <v>6.2353985928000552e-001</v>
      </c>
      <c r="M2531" s="44">
        <v>6.2353985928000552e-001</v>
      </c>
      <c r="N2531" s="44">
        <v>6.2353985928000552e-001</v>
      </c>
      <c r="O2531" s="44">
        <v>7.9730375911809088e-001</v>
      </c>
      <c r="P2531" s="44">
        <v>8.2907191637296176e-001</v>
      </c>
      <c r="Q2531" s="44">
        <v>8.2907191637296176e-001</v>
      </c>
    </row>
    <row r="2532" spans="1:17" x14ac:dyDescent="0.25">
      <c r="A2532" t="s">
        <v>39</v>
      </c>
      <c r="B2532" t="s">
        <v>45</v>
      </c>
      <c r="C2532" t="s">
        <v>231</v>
      </c>
      <c r="D2532" t="s">
        <v>221</v>
      </c>
      <c r="E2532" t="s">
        <v>34</v>
      </c>
      <c r="F2532" t="s">
        <v>28</v>
      </c>
      <c r="G2532" t="s">
        <v>30</v>
      </c>
      <c r="H2532" s="44">
        <v>6.2710714501998488e+001</v>
      </c>
      <c r="I2532" s="44">
        <v>7.1455509268443216e+001</v>
      </c>
      <c r="J2532" s="44">
        <v>5.7614696047122704e+001</v>
      </c>
      <c r="K2532" s="44">
        <v>7.6167442332840096e+001</v>
      </c>
      <c r="L2532" s="44">
        <v>9.3510609618163328e+001</v>
      </c>
      <c r="M2532" s="44">
        <v>1.135363405144847e+002</v>
      </c>
      <c r="N2532" s="44">
        <v>1.3356148737475424e+002</v>
      </c>
      <c r="O2532" s="44">
        <v>1.1924542032724022e+002</v>
      </c>
      <c r="P2532" s="44">
        <v>1.2981835875304242e+002</v>
      </c>
      <c r="Q2532" s="44">
        <v>1.4507936727972372e+002</v>
      </c>
    </row>
    <row r="2533" spans="1:17" x14ac:dyDescent="0.25">
      <c r="A2533" t="s">
        <v>39</v>
      </c>
      <c r="B2533" t="s">
        <v>45</v>
      </c>
      <c r="C2533" t="s">
        <v>231</v>
      </c>
      <c r="D2533" t="s">
        <v>221</v>
      </c>
      <c r="E2533" t="s">
        <v>34</v>
      </c>
      <c r="F2533" t="s">
        <v>28</v>
      </c>
      <c r="G2533" t="s">
        <v>31</v>
      </c>
      <c r="H2533" s="44">
        <v>3.82e+002</v>
      </c>
      <c r="I2533" s="44">
        <v>2.8e+002</v>
      </c>
      <c r="J2533" s="44">
        <v>2.14e+002</v>
      </c>
      <c r="K2533" s="44">
        <v>1.77e+002</v>
      </c>
      <c r="L2533" s="44">
        <v>1.55e+002</v>
      </c>
      <c r="M2533" s="44">
        <v>1.36e+002</v>
      </c>
      <c r="N2533" s="44">
        <v>1.22e+002</v>
      </c>
      <c r="O2533" s="44">
        <v>1.09e+002</v>
      </c>
      <c r="P2533" s="44">
        <v>9.9e+001</v>
      </c>
      <c r="Q2533" s="44">
        <v>9.e+001</v>
      </c>
    </row>
    <row r="2534" spans="1:17" x14ac:dyDescent="0.25">
      <c r="A2534" t="s">
        <v>39</v>
      </c>
      <c r="B2534" t="s">
        <v>45</v>
      </c>
      <c r="C2534" t="s">
        <v>232</v>
      </c>
      <c r="D2534" t="s">
        <v>221</v>
      </c>
      <c r="E2534" t="s">
        <v>35</v>
      </c>
      <c r="F2534" t="s">
        <v>28</v>
      </c>
      <c r="G2534" t="s">
        <v>29</v>
      </c>
      <c r="H2534" s="44">
        <v>1.4862731219655492e-001</v>
      </c>
      <c r="I2534" s="44">
        <v>2.1349549453692848e-001</v>
      </c>
      <c r="J2534" s="44">
        <v>2.3998161885177964e-001</v>
      </c>
      <c r="K2534" s="44">
        <v>2.9892172668682104e-001</v>
      </c>
      <c r="L2534" s="44">
        <v>3.644435809005684e-001</v>
      </c>
      <c r="M2534" s="44">
        <v>3.9103425570613616e-001</v>
      </c>
      <c r="N2534" s="44">
        <v>4.1643663245645072e-001</v>
      </c>
      <c r="O2534" s="44">
        <v>4.1989481727180256e-001</v>
      </c>
      <c r="P2534" s="44">
        <v>4.2700980199401528e-001</v>
      </c>
      <c r="Q2534" s="44">
        <v>4.3681009976244824e-001</v>
      </c>
    </row>
    <row r="2535" spans="1:17" x14ac:dyDescent="0.25">
      <c r="A2535" t="s">
        <v>39</v>
      </c>
      <c r="B2535" t="s">
        <v>45</v>
      </c>
      <c r="C2535" t="s">
        <v>232</v>
      </c>
      <c r="D2535" t="s">
        <v>221</v>
      </c>
      <c r="E2535" t="s">
        <v>35</v>
      </c>
      <c r="F2535" t="s">
        <v>28</v>
      </c>
      <c r="G2535" t="s">
        <v>30</v>
      </c>
      <c r="H2535" s="44">
        <v>1.3062415312180312e-002</v>
      </c>
      <c r="I2535" s="44">
        <v>2.2619028702099968e-002</v>
      </c>
      <c r="J2535" s="44">
        <v>3.6463169988523752e-001</v>
      </c>
      <c r="K2535" s="44">
        <v>4.7571472272848944e-001</v>
      </c>
      <c r="L2535" s="44">
        <v>4.5983383134846576e-001</v>
      </c>
      <c r="M2535" s="44">
        <v>5.3799441600744544e-001</v>
      </c>
      <c r="N2535" s="44">
        <v>7.923320861808992e-001</v>
      </c>
      <c r="O2535" s="44">
        <v>8.5651922270396608e-001</v>
      </c>
      <c r="P2535" s="44">
        <v>9.6665833669782224e-001</v>
      </c>
      <c r="Q2535" s="44">
        <v>1.1110781622439874e+000</v>
      </c>
    </row>
    <row r="2536" spans="1:17" x14ac:dyDescent="0.25">
      <c r="A2536" t="s">
        <v>39</v>
      </c>
      <c r="B2536" t="s">
        <v>45</v>
      </c>
      <c r="C2536" t="s">
        <v>232</v>
      </c>
      <c r="D2536" t="s">
        <v>221</v>
      </c>
      <c r="E2536" t="s">
        <v>35</v>
      </c>
      <c r="F2536" t="s">
        <v>28</v>
      </c>
      <c r="G2536" t="s">
        <v>31</v>
      </c>
      <c r="H2536" s="44">
        <v>9.66e+002</v>
      </c>
      <c r="I2536" s="44">
        <v>9.39e+002</v>
      </c>
      <c r="J2536" s="44">
        <v>8.85e+002</v>
      </c>
      <c r="K2536" s="44">
        <v>8.6e+002</v>
      </c>
      <c r="L2536" s="44">
        <v>8.02e+002</v>
      </c>
      <c r="M2536" s="44">
        <v>7.47e+002</v>
      </c>
      <c r="N2536" s="44">
        <v>7.16e+002</v>
      </c>
      <c r="O2536" s="44">
        <v>6.84e+002</v>
      </c>
      <c r="P2536" s="44">
        <v>6.36e+002</v>
      </c>
      <c r="Q2536" s="44">
        <v>5.76e+002</v>
      </c>
    </row>
    <row r="2537" spans="1:17" x14ac:dyDescent="0.25">
      <c r="A2537" t="s">
        <v>39</v>
      </c>
      <c r="B2537" t="s">
        <v>45</v>
      </c>
      <c r="C2537" t="s">
        <v>233</v>
      </c>
      <c r="D2537" t="s">
        <v>222</v>
      </c>
      <c r="E2537" t="s">
        <v>33</v>
      </c>
      <c r="F2537" t="s">
        <v>28</v>
      </c>
      <c r="G2537" t="s">
        <v>29</v>
      </c>
      <c r="H2537" s="44">
        <v>1.3252148857294008e-001</v>
      </c>
      <c r="I2537" s="44">
        <v>1.9428832462337652e-001</v>
      </c>
      <c r="J2537" s="44">
        <v>2.4053536463711968e-001</v>
      </c>
      <c r="K2537" s="44">
        <v>2.4053536463711968e-001</v>
      </c>
      <c r="L2537" s="44">
        <v>2.4053536463711968e-001</v>
      </c>
      <c r="M2537" s="44">
        <v>2.444358114901152e-001</v>
      </c>
      <c r="N2537" s="44">
        <v>3.4204459159510312e-001</v>
      </c>
      <c r="O2537" s="44">
        <v>3.640260888747464e-001</v>
      </c>
      <c r="P2537" s="44">
        <v>3.929182877858228e-001</v>
      </c>
      <c r="Q2537" s="44">
        <v>6.974576817133856e-001</v>
      </c>
    </row>
    <row r="2538" spans="1:17" x14ac:dyDescent="0.25">
      <c r="A2538" t="s">
        <v>39</v>
      </c>
      <c r="B2538" t="s">
        <v>45</v>
      </c>
      <c r="C2538" t="s">
        <v>233</v>
      </c>
      <c r="D2538" t="s">
        <v>222</v>
      </c>
      <c r="E2538" t="s">
        <v>33</v>
      </c>
      <c r="F2538" t="s">
        <v>28</v>
      </c>
      <c r="G2538" t="s">
        <v>30</v>
      </c>
      <c r="H2538" s="44">
        <v>8.3533873961463696e+001</v>
      </c>
      <c r="I2538" s="44">
        <v>1.2384982516779872e+002</v>
      </c>
      <c r="J2538" s="44">
        <v>1.5170186829418736e+002</v>
      </c>
      <c r="K2538" s="44">
        <v>1.9994731118217088e+002</v>
      </c>
      <c r="L2538" s="44">
        <v>2.5360837648319184e+002</v>
      </c>
      <c r="M2538" s="44">
        <v>3.0567844136344756e+002</v>
      </c>
      <c r="N2538" s="44">
        <v>2.5825556468735016e+002</v>
      </c>
      <c r="O2538" s="44">
        <v>2.799841075335708e+002</v>
      </c>
      <c r="P2538" s="44">
        <v>2.9200027823045432e+002</v>
      </c>
      <c r="Q2538" s="44">
        <v>1.8415736609641956e+002</v>
      </c>
    </row>
    <row r="2539" spans="1:17" x14ac:dyDescent="0.25">
      <c r="A2539" t="s">
        <v>39</v>
      </c>
      <c r="B2539" t="s">
        <v>45</v>
      </c>
      <c r="C2539" t="s">
        <v>233</v>
      </c>
      <c r="D2539" t="s">
        <v>222</v>
      </c>
      <c r="E2539" t="s">
        <v>33</v>
      </c>
      <c r="F2539" t="s">
        <v>28</v>
      </c>
      <c r="G2539" t="s">
        <v>31</v>
      </c>
      <c r="H2539" s="44">
        <v>3.57e+002</v>
      </c>
      <c r="I2539" s="44">
        <v>2.54e+002</v>
      </c>
      <c r="J2539" s="44">
        <v>1.95e+002</v>
      </c>
      <c r="K2539" s="44">
        <v>1.58e+002</v>
      </c>
      <c r="L2539" s="44">
        <v>1.36e+002</v>
      </c>
      <c r="M2539" s="44">
        <v>1.23e+002</v>
      </c>
      <c r="N2539" s="44">
        <v>1.07e+002</v>
      </c>
      <c r="O2539" s="44">
        <v>9.3e+001</v>
      </c>
      <c r="P2539" s="44">
        <v>8.2e+001</v>
      </c>
      <c r="Q2539" s="44">
        <v>7.5e+001</v>
      </c>
    </row>
    <row r="2540" spans="1:17" x14ac:dyDescent="0.25">
      <c r="A2540" t="s">
        <v>39</v>
      </c>
      <c r="B2540" t="s">
        <v>45</v>
      </c>
      <c r="C2540" t="s">
        <v>234</v>
      </c>
      <c r="D2540" t="s">
        <v>222</v>
      </c>
      <c r="E2540" t="s">
        <v>34</v>
      </c>
      <c r="F2540" t="s">
        <v>28</v>
      </c>
      <c r="G2540" t="s">
        <v>29</v>
      </c>
      <c r="H2540" s="44">
        <v>1.9011940059299624e-001</v>
      </c>
      <c r="I2540" s="44">
        <v>1.9378269778942904e-001</v>
      </c>
      <c r="J2540" s="44">
        <v>3.4212333863748244e-001</v>
      </c>
      <c r="K2540" s="44">
        <v>3.4212333863748244e-001</v>
      </c>
      <c r="L2540" s="44">
        <v>4.1078726546312096e-001</v>
      </c>
      <c r="M2540" s="44">
        <v>4.1078726546312096e-001</v>
      </c>
      <c r="N2540" s="44">
        <v>4.1078726546312096e-001</v>
      </c>
      <c r="O2540" s="44">
        <v>4.1078726546312096e-001</v>
      </c>
      <c r="P2540" s="44">
        <v>4.1078726546312096e-001</v>
      </c>
      <c r="Q2540" s="44">
        <v>4.1078726546312096e-001</v>
      </c>
    </row>
    <row r="2541" spans="1:17" x14ac:dyDescent="0.25">
      <c r="A2541" t="s">
        <v>39</v>
      </c>
      <c r="B2541" t="s">
        <v>45</v>
      </c>
      <c r="C2541" t="s">
        <v>234</v>
      </c>
      <c r="D2541" t="s">
        <v>222</v>
      </c>
      <c r="E2541" t="s">
        <v>34</v>
      </c>
      <c r="F2541" t="s">
        <v>28</v>
      </c>
      <c r="G2541" t="s">
        <v>30</v>
      </c>
      <c r="H2541" s="44">
        <v>7.731944603341864e+002</v>
      </c>
      <c r="I2541" s="44">
        <v>1.4507053020233344e+003</v>
      </c>
      <c r="J2541" s="44">
        <v>1.2638227568553312e+003</v>
      </c>
      <c r="K2541" s="44">
        <v>1.6726861688778844e+003</v>
      </c>
      <c r="L2541" s="44">
        <v>1.7385047166525002e+003</v>
      </c>
      <c r="M2541" s="44">
        <v>2.1153457717335256e+003</v>
      </c>
      <c r="N2541" s="44">
        <v>2.5515066674098128e+003</v>
      </c>
      <c r="O2541" s="44">
        <v>2.8493379547702992e+003</v>
      </c>
      <c r="P2541" s="44">
        <v>3.2299875987570888e+003</v>
      </c>
      <c r="Q2541" s="44">
        <v>3.5958506137918552e+003</v>
      </c>
    </row>
    <row r="2542" spans="1:17" x14ac:dyDescent="0.25">
      <c r="A2542" t="s">
        <v>39</v>
      </c>
      <c r="B2542" t="s">
        <v>45</v>
      </c>
      <c r="C2542" t="s">
        <v>234</v>
      </c>
      <c r="D2542" t="s">
        <v>222</v>
      </c>
      <c r="E2542" t="s">
        <v>34</v>
      </c>
      <c r="F2542" t="s">
        <v>28</v>
      </c>
      <c r="G2542" t="s">
        <v>31</v>
      </c>
      <c r="H2542" s="44">
        <v>3.9e+002</v>
      </c>
      <c r="I2542" s="44">
        <v>2.69e+002</v>
      </c>
      <c r="J2542" s="44">
        <v>2.13e+002</v>
      </c>
      <c r="K2542" s="44">
        <v>1.82e+002</v>
      </c>
      <c r="L2542" s="44">
        <v>1.54e+002</v>
      </c>
      <c r="M2542" s="44">
        <v>1.35e+002</v>
      </c>
      <c r="N2542" s="44">
        <v>1.2e+002</v>
      </c>
      <c r="O2542" s="44">
        <v>1.07e+002</v>
      </c>
      <c r="P2542" s="44">
        <v>9.7e+001</v>
      </c>
      <c r="Q2542" s="44">
        <v>8.9e+001</v>
      </c>
    </row>
    <row r="2543" spans="1:17" x14ac:dyDescent="0.25">
      <c r="A2543" t="s">
        <v>39</v>
      </c>
      <c r="B2543" t="s">
        <v>45</v>
      </c>
      <c r="C2543" t="s">
        <v>235</v>
      </c>
      <c r="D2543" t="s">
        <v>222</v>
      </c>
      <c r="E2543" t="s">
        <v>35</v>
      </c>
      <c r="F2543" t="s">
        <v>28</v>
      </c>
      <c r="G2543" t="s">
        <v>29</v>
      </c>
      <c r="H2543" s="44">
        <v>1.316308424615753e-001</v>
      </c>
      <c r="I2543" s="44">
        <v>1.4723128332832436e-001</v>
      </c>
      <c r="J2543" s="44">
        <v>2.0380747491358988e-001</v>
      </c>
      <c r="K2543" s="44">
        <v>2.5371957531222324e-001</v>
      </c>
      <c r="L2543" s="44">
        <v>3.0509440002904372e-001</v>
      </c>
      <c r="M2543" s="44">
        <v>3.9335060632353056e-001</v>
      </c>
      <c r="N2543" s="44">
        <v>4.2932290883635096e-001</v>
      </c>
      <c r="O2543" s="44">
        <v>4.3732295099653944e-001</v>
      </c>
      <c r="P2543" s="44">
        <v>4.3974774739430272e-001</v>
      </c>
      <c r="Q2543" s="44">
        <v>4.5168815689562808e-001</v>
      </c>
    </row>
    <row r="2544" spans="1:17" x14ac:dyDescent="0.25">
      <c r="A2544" t="s">
        <v>39</v>
      </c>
      <c r="B2544" t="s">
        <v>45</v>
      </c>
      <c r="C2544" t="s">
        <v>235</v>
      </c>
      <c r="D2544" t="s">
        <v>222</v>
      </c>
      <c r="E2544" t="s">
        <v>35</v>
      </c>
      <c r="F2544" t="s">
        <v>28</v>
      </c>
      <c r="G2544" t="s">
        <v>30</v>
      </c>
      <c r="H2544" s="44">
        <v>0.e+000</v>
      </c>
      <c r="I2544" s="44">
        <v>3.16778523489933e-003</v>
      </c>
      <c r="J2544" s="44">
        <v>1.377634538045879e-001</v>
      </c>
      <c r="K2544" s="44">
        <v>1.4405996834721824e-001</v>
      </c>
      <c r="L2544" s="44">
        <v>3.456238511376706e-001</v>
      </c>
      <c r="M2544" s="44">
        <v>3.3933032702111968e-001</v>
      </c>
      <c r="N2544" s="44">
        <v>3.9915635294330256e-001</v>
      </c>
      <c r="O2544" s="44">
        <v>5.4379773394318528e-001</v>
      </c>
      <c r="P2544" s="44">
        <v>6.463360315530588e-001</v>
      </c>
      <c r="Q2544" s="44">
        <v>7.9014118194587488e-001</v>
      </c>
    </row>
    <row r="2545" spans="1:17" x14ac:dyDescent="0.25">
      <c r="A2545" t="s">
        <v>39</v>
      </c>
      <c r="B2545" t="s">
        <v>45</v>
      </c>
      <c r="C2545" t="s">
        <v>235</v>
      </c>
      <c r="D2545" t="s">
        <v>222</v>
      </c>
      <c r="E2545" t="s">
        <v>35</v>
      </c>
      <c r="F2545" t="s">
        <v>28</v>
      </c>
      <c r="G2545" t="s">
        <v>31</v>
      </c>
      <c r="H2545" s="44">
        <v>9.89e+002</v>
      </c>
      <c r="I2545" s="44">
        <v>9.6e+002</v>
      </c>
      <c r="J2545" s="44">
        <v>9.17e+002</v>
      </c>
      <c r="K2545" s="44">
        <v>8.9e+002</v>
      </c>
      <c r="L2545" s="44">
        <v>8.37e+002</v>
      </c>
      <c r="M2545" s="44">
        <v>7.8e+002</v>
      </c>
      <c r="N2545" s="44">
        <v>7.42e+002</v>
      </c>
      <c r="O2545" s="44">
        <v>7.22e+002</v>
      </c>
      <c r="P2545" s="44">
        <v>6.79e+002</v>
      </c>
      <c r="Q2545" s="44">
        <v>6.35e+002</v>
      </c>
    </row>
    <row r="2546" spans="1:17" x14ac:dyDescent="0.25">
      <c r="A2546" t="s">
        <v>39</v>
      </c>
      <c r="B2546" t="s">
        <v>45</v>
      </c>
      <c r="C2546" t="s">
        <v>236</v>
      </c>
      <c r="D2546" t="s">
        <v>223</v>
      </c>
      <c r="E2546" t="s">
        <v>33</v>
      </c>
      <c r="F2546" t="s">
        <v>28</v>
      </c>
      <c r="G2546" t="s">
        <v>29</v>
      </c>
      <c r="H2546" s="44">
        <v>1.8679469524471776e-001</v>
      </c>
      <c r="I2546" s="44">
        <v>2.0067922864713288e-001</v>
      </c>
      <c r="J2546" s="44">
        <v>2.0521953924255444e-001</v>
      </c>
      <c r="K2546" s="44">
        <v>2.120538656268036e-001</v>
      </c>
      <c r="L2546" s="44">
        <v>4.9088074753782464e-001</v>
      </c>
      <c r="M2546" s="44">
        <v>4.949665725881588e-001</v>
      </c>
      <c r="N2546" s="44">
        <v>4.949665725881588e-001</v>
      </c>
      <c r="O2546" s="44">
        <v>4.949665725881588e-001</v>
      </c>
      <c r="P2546" s="44">
        <v>4.949665725881588e-001</v>
      </c>
      <c r="Q2546" s="44">
        <v>5.417740388766936e-001</v>
      </c>
    </row>
    <row r="2547" spans="1:17" x14ac:dyDescent="0.25">
      <c r="A2547" t="s">
        <v>39</v>
      </c>
      <c r="B2547" t="s">
        <v>45</v>
      </c>
      <c r="C2547" t="s">
        <v>236</v>
      </c>
      <c r="D2547" t="s">
        <v>223</v>
      </c>
      <c r="E2547" t="s">
        <v>33</v>
      </c>
      <c r="F2547" t="s">
        <v>28</v>
      </c>
      <c r="G2547" t="s">
        <v>30</v>
      </c>
      <c r="H2547" s="44">
        <v>8.2840627490100448e+001</v>
      </c>
      <c r="I2547" s="44">
        <v>1.3611555251074338e+002</v>
      </c>
      <c r="J2547" s="44">
        <v>2.142258148457786e+002</v>
      </c>
      <c r="K2547" s="44">
        <v>2.8466358930944324e+002</v>
      </c>
      <c r="L2547" s="44">
        <v>1.5769033543811564e+002</v>
      </c>
      <c r="M2547" s="44">
        <v>1.9234619445949296e+002</v>
      </c>
      <c r="N2547" s="44">
        <v>2.280734181457574e+002</v>
      </c>
      <c r="O2547" s="44">
        <v>2.6417722230894248e+002</v>
      </c>
      <c r="P2547" s="44">
        <v>2.9983614000936576e+002</v>
      </c>
      <c r="Q2547" s="44">
        <v>3.0492617192087648e+002</v>
      </c>
    </row>
    <row r="2548" spans="1:17" x14ac:dyDescent="0.25">
      <c r="A2548" t="s">
        <v>39</v>
      </c>
      <c r="B2548" t="s">
        <v>45</v>
      </c>
      <c r="C2548" t="s">
        <v>236</v>
      </c>
      <c r="D2548" t="s">
        <v>223</v>
      </c>
      <c r="E2548" t="s">
        <v>33</v>
      </c>
      <c r="F2548" t="s">
        <v>28</v>
      </c>
      <c r="G2548" t="s">
        <v>31</v>
      </c>
      <c r="H2548" s="44">
        <v>3.92e+002</v>
      </c>
      <c r="I2548" s="44">
        <v>2.7e+002</v>
      </c>
      <c r="J2548" s="44">
        <v>2.04e+002</v>
      </c>
      <c r="K2548" s="44">
        <v>1.64e+002</v>
      </c>
      <c r="L2548" s="44">
        <v>1.39e+002</v>
      </c>
      <c r="M2548" s="44">
        <v>1.2e+002</v>
      </c>
      <c r="N2548" s="44">
        <v>1.04e+002</v>
      </c>
      <c r="O2548" s="44">
        <v>9.3e+001</v>
      </c>
      <c r="P2548" s="44">
        <v>8.3e+001</v>
      </c>
      <c r="Q2548" s="44">
        <v>7.5e+001</v>
      </c>
    </row>
    <row r="2549" spans="1:17" x14ac:dyDescent="0.25">
      <c r="A2549" t="s">
        <v>39</v>
      </c>
      <c r="B2549" t="s">
        <v>45</v>
      </c>
      <c r="C2549" t="s">
        <v>237</v>
      </c>
      <c r="D2549" t="s">
        <v>223</v>
      </c>
      <c r="E2549" t="s">
        <v>34</v>
      </c>
      <c r="F2549" t="s">
        <v>28</v>
      </c>
      <c r="G2549" t="s">
        <v>29</v>
      </c>
      <c r="H2549" s="44">
        <v>2.2932199167427872e-001</v>
      </c>
      <c r="I2549" s="44">
        <v>2.2932199167427872e-001</v>
      </c>
      <c r="J2549" s="44">
        <v>2.6542659392792804e-001</v>
      </c>
      <c r="K2549" s="44">
        <v>2.6542659392792804e-001</v>
      </c>
      <c r="L2549" s="44">
        <v>2.6542659392792804e-001</v>
      </c>
      <c r="M2549" s="44">
        <v>2.6542659392792804e-001</v>
      </c>
      <c r="N2549" s="44">
        <v>2.6542659392792804e-001</v>
      </c>
      <c r="O2549" s="44">
        <v>2.6542659392792804e-001</v>
      </c>
      <c r="P2549" s="44">
        <v>2.6542659392792804e-001</v>
      </c>
      <c r="Q2549" s="44">
        <v>2.6542659392792804e-001</v>
      </c>
    </row>
    <row r="2550" spans="1:17" x14ac:dyDescent="0.25">
      <c r="A2550" t="s">
        <v>39</v>
      </c>
      <c r="B2550" t="s">
        <v>45</v>
      </c>
      <c r="C2550" t="s">
        <v>237</v>
      </c>
      <c r="D2550" t="s">
        <v>223</v>
      </c>
      <c r="E2550" t="s">
        <v>34</v>
      </c>
      <c r="F2550" t="s">
        <v>28</v>
      </c>
      <c r="G2550" t="s">
        <v>30</v>
      </c>
      <c r="H2550" s="44">
        <v>4.3927138043957432e+002</v>
      </c>
      <c r="I2550" s="44">
        <v>8.8585416273065056e+002</v>
      </c>
      <c r="J2550" s="44">
        <v>1.1597268757821428e+003</v>
      </c>
      <c r="K2550" s="44">
        <v>1.5356572174764678e+003</v>
      </c>
      <c r="L2550" s="44">
        <v>1.9268178899831328e+003</v>
      </c>
      <c r="M2550" s="44">
        <v>2.3241958213178072e+003</v>
      </c>
      <c r="N2550" s="44">
        <v>2.7068367838293704e+003</v>
      </c>
      <c r="O2550" s="44">
        <v>3.1062172180205676e+003</v>
      </c>
      <c r="P2550" s="44">
        <v>3.49614965449698e+003</v>
      </c>
      <c r="Q2550" s="44">
        <v>3.8892337994450192e+003</v>
      </c>
    </row>
    <row r="2551" spans="1:17" x14ac:dyDescent="0.25">
      <c r="A2551" t="s">
        <v>39</v>
      </c>
      <c r="B2551" t="s">
        <v>45</v>
      </c>
      <c r="C2551" t="s">
        <v>237</v>
      </c>
      <c r="D2551" t="s">
        <v>223</v>
      </c>
      <c r="E2551" t="s">
        <v>34</v>
      </c>
      <c r="F2551" t="s">
        <v>28</v>
      </c>
      <c r="G2551" t="s">
        <v>31</v>
      </c>
      <c r="H2551" s="44">
        <v>3.99e+002</v>
      </c>
      <c r="I2551" s="44">
        <v>2.67e+002</v>
      </c>
      <c r="J2551" s="44">
        <v>2.22e+002</v>
      </c>
      <c r="K2551" s="44">
        <v>1.82e+002</v>
      </c>
      <c r="L2551" s="44">
        <v>1.6e+002</v>
      </c>
      <c r="M2551" s="44">
        <v>1.39e+002</v>
      </c>
      <c r="N2551" s="44">
        <v>1.22e+002</v>
      </c>
      <c r="O2551" s="44">
        <v>1.06e+002</v>
      </c>
      <c r="P2551" s="44">
        <v>9.9e+001</v>
      </c>
      <c r="Q2551" s="44">
        <v>8.8e+001</v>
      </c>
    </row>
    <row r="2552" spans="1:17" x14ac:dyDescent="0.25">
      <c r="A2552" t="s">
        <v>39</v>
      </c>
      <c r="B2552" t="s">
        <v>45</v>
      </c>
      <c r="C2552" t="s">
        <v>238</v>
      </c>
      <c r="D2552" t="s">
        <v>223</v>
      </c>
      <c r="E2552" t="s">
        <v>35</v>
      </c>
      <c r="F2552" t="s">
        <v>28</v>
      </c>
      <c r="G2552" t="s">
        <v>29</v>
      </c>
      <c r="H2552" s="44">
        <v>1.4970409658783188e-001</v>
      </c>
      <c r="I2552" s="44">
        <v>2.3755180862729404e-001</v>
      </c>
      <c r="J2552" s="44">
        <v>2.8757712750785448e-001</v>
      </c>
      <c r="K2552" s="44">
        <v>2.9373648221797632e-001</v>
      </c>
      <c r="L2552" s="44">
        <v>3.2315793699366624e-001</v>
      </c>
      <c r="M2552" s="44">
        <v>3.3223442114137076e-001</v>
      </c>
      <c r="N2552" s="44">
        <v>3.6478710659776928e-001</v>
      </c>
      <c r="O2552" s="44">
        <v>3.8184083403702688e-001</v>
      </c>
      <c r="P2552" s="44">
        <v>4.061841453803784e-001</v>
      </c>
      <c r="Q2552" s="44">
        <v>4.5725785607184808e-001</v>
      </c>
    </row>
    <row r="2553" spans="1:17" x14ac:dyDescent="0.25">
      <c r="A2553" t="s">
        <v>39</v>
      </c>
      <c r="B2553" t="s">
        <v>45</v>
      </c>
      <c r="C2553" t="s">
        <v>238</v>
      </c>
      <c r="D2553" t="s">
        <v>223</v>
      </c>
      <c r="E2553" t="s">
        <v>35</v>
      </c>
      <c r="F2553" t="s">
        <v>28</v>
      </c>
      <c r="G2553" t="s">
        <v>30</v>
      </c>
      <c r="H2553" s="44">
        <v>1.4380664197753888e-002</v>
      </c>
      <c r="I2553" s="44">
        <v>1.2105644517653868e-002</v>
      </c>
      <c r="J2553" s="44">
        <v>3.428423648070812e-002</v>
      </c>
      <c r="K2553" s="44">
        <v>3.5032699295950924e-002</v>
      </c>
      <c r="L2553" s="44">
        <v>1.399765151191548e-001</v>
      </c>
      <c r="M2553" s="44">
        <v>2.6691030576424096e-001</v>
      </c>
      <c r="N2553" s="44">
        <v>3.6386674420203056e-001</v>
      </c>
      <c r="O2553" s="44">
        <v>6.7915176671002344e-001</v>
      </c>
      <c r="P2553" s="44">
        <v>8.0961839759030272e-001</v>
      </c>
      <c r="Q2553" s="44">
        <v>8.6623168632867744e-001</v>
      </c>
    </row>
    <row r="2554" spans="1:17" x14ac:dyDescent="0.25">
      <c r="A2554" t="s">
        <v>39</v>
      </c>
      <c r="B2554" t="s">
        <v>45</v>
      </c>
      <c r="C2554" t="s">
        <v>238</v>
      </c>
      <c r="D2554" t="s">
        <v>223</v>
      </c>
      <c r="E2554" t="s">
        <v>35</v>
      </c>
      <c r="F2554" t="s">
        <v>28</v>
      </c>
      <c r="G2554" t="s">
        <v>31</v>
      </c>
      <c r="H2554" s="44">
        <v>9.9e+002</v>
      </c>
      <c r="I2554" s="44">
        <v>9.59e+002</v>
      </c>
      <c r="J2554" s="44">
        <v>9.26e+002</v>
      </c>
      <c r="K2554" s="44">
        <v>8.86e+002</v>
      </c>
      <c r="L2554" s="44">
        <v>8.66e+002</v>
      </c>
      <c r="M2554" s="44">
        <v>8.2e+002</v>
      </c>
      <c r="N2554" s="44">
        <v>7.35e+002</v>
      </c>
      <c r="O2554" s="44">
        <v>7.07e+002</v>
      </c>
      <c r="P2554" s="44">
        <v>6.44e+002</v>
      </c>
      <c r="Q2554" s="44">
        <v>5.98e+002</v>
      </c>
    </row>
    <row r="2555" spans="1:17" x14ac:dyDescent="0.25">
      <c r="A2555" t="s">
        <v>39</v>
      </c>
      <c r="B2555" t="s">
        <v>45</v>
      </c>
      <c r="C2555" t="s">
        <v>224</v>
      </c>
      <c r="D2555" t="s">
        <v>219</v>
      </c>
      <c r="E2555" t="s">
        <v>33</v>
      </c>
      <c r="F2555" t="s">
        <v>28</v>
      </c>
      <c r="G2555" t="s">
        <v>29</v>
      </c>
      <c r="H2555" s="44">
        <v>5.659705358588312e-002</v>
      </c>
      <c r="I2555" s="44">
        <v>7.8119018369854e-002</v>
      </c>
      <c r="J2555" s="44">
        <v>1.1619575464960148e-001</v>
      </c>
      <c r="K2555" s="44">
        <v>2.1038958565456296e-001</v>
      </c>
      <c r="L2555" s="44">
        <v>2.1038958565456296e-001</v>
      </c>
      <c r="M2555" s="44">
        <v>2.1351312744621888e-001</v>
      </c>
      <c r="N2555" s="44">
        <v>3.3536934929387e-001</v>
      </c>
      <c r="O2555" s="44">
        <v>3.3536934929387e-001</v>
      </c>
      <c r="P2555" s="44">
        <v>3.9921149615747216e-001</v>
      </c>
      <c r="Q2555" s="44">
        <v>4.122389509470616e-001</v>
      </c>
    </row>
    <row r="2556" spans="1:17" x14ac:dyDescent="0.25">
      <c r="A2556" t="s">
        <v>39</v>
      </c>
      <c r="B2556" t="s">
        <v>45</v>
      </c>
      <c r="C2556" t="s">
        <v>224</v>
      </c>
      <c r="D2556" t="s">
        <v>219</v>
      </c>
      <c r="E2556" t="s">
        <v>33</v>
      </c>
      <c r="F2556" t="s">
        <v>28</v>
      </c>
      <c r="G2556" t="s">
        <v>30</v>
      </c>
      <c r="H2556" s="44">
        <v>4.1482729842509088e+002</v>
      </c>
      <c r="I2556" s="44">
        <v>6.6303120733372352e+002</v>
      </c>
      <c r="J2556" s="44">
        <v>6.8263832612116456e+002</v>
      </c>
      <c r="K2556" s="44">
        <v>5.193522957705676e+002</v>
      </c>
      <c r="L2556" s="44">
        <v>6.5441542946118168e+002</v>
      </c>
      <c r="M2556" s="44">
        <v>7.8292284842646112e+002</v>
      </c>
      <c r="N2556" s="44">
        <v>5.865597782876356e+002</v>
      </c>
      <c r="O2556" s="44">
        <v>6.7618563867245184e+002</v>
      </c>
      <c r="P2556" s="44">
        <v>6.4505437873323048e+002</v>
      </c>
      <c r="Q2556" s="44">
        <v>6.9703825469867496e+002</v>
      </c>
    </row>
    <row r="2557" spans="1:17" x14ac:dyDescent="0.25">
      <c r="A2557" t="s">
        <v>39</v>
      </c>
      <c r="B2557" t="s">
        <v>45</v>
      </c>
      <c r="C2557" t="s">
        <v>224</v>
      </c>
      <c r="D2557" t="s">
        <v>219</v>
      </c>
      <c r="E2557" t="s">
        <v>33</v>
      </c>
      <c r="F2557" t="s">
        <v>28</v>
      </c>
      <c r="G2557" t="s">
        <v>31</v>
      </c>
      <c r="H2557" s="44">
        <v>2.97e+002</v>
      </c>
      <c r="I2557" s="44">
        <v>1.91e+002</v>
      </c>
      <c r="J2557" s="44">
        <v>1.45e+002</v>
      </c>
      <c r="K2557" s="44">
        <v>1.17e+002</v>
      </c>
      <c r="L2557" s="44">
        <v>9.8e+001</v>
      </c>
      <c r="M2557" s="44">
        <v>8.7e+001</v>
      </c>
      <c r="N2557" s="44">
        <v>7.6e+001</v>
      </c>
      <c r="O2557" s="44">
        <v>6.9e+001</v>
      </c>
      <c r="P2557" s="44">
        <v>6.2e+001</v>
      </c>
      <c r="Q2557" s="44">
        <v>5.5e+001</v>
      </c>
    </row>
    <row r="2558" spans="1:17" x14ac:dyDescent="0.25">
      <c r="A2558" t="s">
        <v>39</v>
      </c>
      <c r="B2558" t="s">
        <v>45</v>
      </c>
      <c r="C2558" t="s">
        <v>225</v>
      </c>
      <c r="D2558" t="s">
        <v>219</v>
      </c>
      <c r="E2558" t="s">
        <v>34</v>
      </c>
      <c r="F2558" t="s">
        <v>28</v>
      </c>
      <c r="G2558" t="s">
        <v>29</v>
      </c>
      <c r="H2558" s="44">
        <v>8.9296744369037104e-002</v>
      </c>
      <c r="I2558" s="44">
        <v>9.1383889052817984e-002</v>
      </c>
      <c r="J2558" s="44">
        <v>9.1383889052817984e-002</v>
      </c>
      <c r="K2558" s="44">
        <v>9.1777318776433584e-002</v>
      </c>
      <c r="L2558" s="44">
        <v>9.735566047014856e-002</v>
      </c>
      <c r="M2558" s="44">
        <v>1.0856840759319368e-001</v>
      </c>
      <c r="N2558" s="44">
        <v>1.8789170846857484e-001</v>
      </c>
      <c r="O2558" s="44">
        <v>1.9182600570473096e-001</v>
      </c>
      <c r="P2558" s="44">
        <v>2.2231680928494144e-001</v>
      </c>
      <c r="Q2558" s="44">
        <v>2.2231680928494144e-001</v>
      </c>
    </row>
    <row r="2559" spans="1:17" x14ac:dyDescent="0.25">
      <c r="A2559" t="s">
        <v>39</v>
      </c>
      <c r="B2559" t="s">
        <v>45</v>
      </c>
      <c r="C2559" t="s">
        <v>225</v>
      </c>
      <c r="D2559" t="s">
        <v>219</v>
      </c>
      <c r="E2559" t="s">
        <v>34</v>
      </c>
      <c r="F2559" t="s">
        <v>28</v>
      </c>
      <c r="G2559" t="s">
        <v>30</v>
      </c>
      <c r="H2559" s="44">
        <v>1.52940173811517e+002</v>
      </c>
      <c r="I2559" s="44">
        <v>2.9293486169411252e+002</v>
      </c>
      <c r="J2559" s="44">
        <v>4.5124087288774096e+002</v>
      </c>
      <c r="K2559" s="44">
        <v>6.0711280141463952e+002</v>
      </c>
      <c r="L2559" s="44">
        <v>7.3280376636038064e+002</v>
      </c>
      <c r="M2559" s="44">
        <v>7.9408903212947824e+002</v>
      </c>
      <c r="N2559" s="44">
        <v>5.3876791542667488e+002</v>
      </c>
      <c r="O2559" s="44">
        <v>6.086468611158824e+002</v>
      </c>
      <c r="P2559" s="44">
        <v>5.9348151015686016e+002</v>
      </c>
      <c r="Q2559" s="44">
        <v>6.5375038435248488e+002</v>
      </c>
    </row>
    <row r="2560" spans="1:17" x14ac:dyDescent="0.25">
      <c r="A2560" t="s">
        <v>39</v>
      </c>
      <c r="B2560" t="s">
        <v>45</v>
      </c>
      <c r="C2560" t="s">
        <v>225</v>
      </c>
      <c r="D2560" t="s">
        <v>219</v>
      </c>
      <c r="E2560" t="s">
        <v>34</v>
      </c>
      <c r="F2560" t="s">
        <v>28</v>
      </c>
      <c r="G2560" t="s">
        <v>31</v>
      </c>
      <c r="H2560" s="44">
        <v>2.87e+002</v>
      </c>
      <c r="I2560" s="44">
        <v>2.14e+002</v>
      </c>
      <c r="J2560" s="44">
        <v>1.73e+002</v>
      </c>
      <c r="K2560" s="44">
        <v>1.41e+002</v>
      </c>
      <c r="L2560" s="44">
        <v>1.23e+002</v>
      </c>
      <c r="M2560" s="44">
        <v>1.06e+002</v>
      </c>
      <c r="N2560" s="44">
        <v>9.3e+001</v>
      </c>
      <c r="O2560" s="44">
        <v>8.4e+001</v>
      </c>
      <c r="P2560" s="44">
        <v>7.6e+001</v>
      </c>
      <c r="Q2560" s="44">
        <v>7.1e+001</v>
      </c>
    </row>
    <row r="2561" spans="1:17" x14ac:dyDescent="0.25">
      <c r="A2561" t="s">
        <v>39</v>
      </c>
      <c r="B2561" t="s">
        <v>45</v>
      </c>
      <c r="C2561" t="s">
        <v>226</v>
      </c>
      <c r="D2561" t="s">
        <v>219</v>
      </c>
      <c r="E2561" t="s">
        <v>35</v>
      </c>
      <c r="F2561" t="s">
        <v>28</v>
      </c>
      <c r="G2561" t="s">
        <v>29</v>
      </c>
      <c r="H2561" s="44">
        <v>2.6435435321973276e-002</v>
      </c>
      <c r="I2561" s="44">
        <v>1.016372589765872e-001</v>
      </c>
      <c r="J2561" s="44">
        <v>1.8168001662447576e-001</v>
      </c>
      <c r="K2561" s="44">
        <v>2.2181647586302444e-001</v>
      </c>
      <c r="L2561" s="44">
        <v>3.1869686779763476e-001</v>
      </c>
      <c r="M2561" s="44">
        <v>3.6502436997015136e-001</v>
      </c>
      <c r="N2561" s="44">
        <v>4.1778126220072808e-001</v>
      </c>
      <c r="O2561" s="44">
        <v>4.4310918628228872e-001</v>
      </c>
      <c r="P2561" s="44">
        <v>4.991818427979496e-001</v>
      </c>
      <c r="Q2561" s="44">
        <v>5.3130990163851856e-001</v>
      </c>
    </row>
    <row r="2562" spans="1:17" x14ac:dyDescent="0.25">
      <c r="A2562" t="s">
        <v>39</v>
      </c>
      <c r="B2562" t="s">
        <v>45</v>
      </c>
      <c r="C2562" t="s">
        <v>226</v>
      </c>
      <c r="D2562" t="s">
        <v>219</v>
      </c>
      <c r="E2562" t="s">
        <v>35</v>
      </c>
      <c r="F2562" t="s">
        <v>28</v>
      </c>
      <c r="G2562" t="s">
        <v>30</v>
      </c>
      <c r="H2562" s="44">
        <v>2.3800619342544072e-001</v>
      </c>
      <c r="I2562" s="44">
        <v>1.336042923879506e-001</v>
      </c>
      <c r="J2562" s="44">
        <v>9.404824417744184e-002</v>
      </c>
      <c r="K2562" s="44">
        <v>1.400018168965703e-001</v>
      </c>
      <c r="L2562" s="44">
        <v>1.3669612742221352e-001</v>
      </c>
      <c r="M2562" s="44">
        <v>2.422075816073394e-001</v>
      </c>
      <c r="N2562" s="44">
        <v>3.4529011447821608e-001</v>
      </c>
      <c r="O2562" s="44">
        <v>4.1917421789093904e-001</v>
      </c>
      <c r="P2562" s="44">
        <v>4.9947884521560976e-001</v>
      </c>
      <c r="Q2562" s="44">
        <v>4.9053178398440512e-001</v>
      </c>
    </row>
    <row r="2563" spans="1:17" x14ac:dyDescent="0.25">
      <c r="A2563" t="s">
        <v>39</v>
      </c>
      <c r="B2563" t="s">
        <v>45</v>
      </c>
      <c r="C2563" t="s">
        <v>226</v>
      </c>
      <c r="D2563" t="s">
        <v>219</v>
      </c>
      <c r="E2563" t="s">
        <v>35</v>
      </c>
      <c r="F2563" t="s">
        <v>28</v>
      </c>
      <c r="G2563" t="s">
        <v>31</v>
      </c>
      <c r="H2563" s="44">
        <v>9.7e+002</v>
      </c>
      <c r="I2563" s="44">
        <v>9.52e+002</v>
      </c>
      <c r="J2563" s="44">
        <v>9.2e+002</v>
      </c>
      <c r="K2563" s="44">
        <v>8.96e+002</v>
      </c>
      <c r="L2563" s="44">
        <v>8.65e+002</v>
      </c>
      <c r="M2563" s="44">
        <v>8.46e+002</v>
      </c>
      <c r="N2563" s="44">
        <v>8.e+002</v>
      </c>
      <c r="O2563" s="44">
        <v>7.34e+002</v>
      </c>
      <c r="P2563" s="44">
        <v>6.48e+002</v>
      </c>
      <c r="Q2563" s="44">
        <v>6.28e+002</v>
      </c>
    </row>
    <row r="2564" spans="1:17" x14ac:dyDescent="0.25">
      <c r="A2564" t="s">
        <v>39</v>
      </c>
      <c r="B2564" t="s">
        <v>45</v>
      </c>
      <c r="C2564" t="s">
        <v>251</v>
      </c>
      <c r="D2564" t="s">
        <v>245</v>
      </c>
      <c r="E2564" t="s">
        <v>33</v>
      </c>
      <c r="F2564" t="s">
        <v>28</v>
      </c>
      <c r="G2564" t="s">
        <v>29</v>
      </c>
      <c r="H2564" s="44">
        <v>1.2786021748980516e-001</v>
      </c>
      <c r="I2564" s="44">
        <v>2.1190530131400096e-001</v>
      </c>
      <c r="J2564" s="44">
        <v>2.588128681468056e-001</v>
      </c>
      <c r="K2564" s="44">
        <v>5.3043158133212488e-001</v>
      </c>
      <c r="L2564" s="44">
        <v>5.7971227911191656e-001</v>
      </c>
      <c r="M2564" s="44">
        <v>5.7971227911191656e-001</v>
      </c>
      <c r="N2564" s="44">
        <v>5.997394653375624e-001</v>
      </c>
      <c r="O2564" s="44">
        <v>6.3371658359764392e-001</v>
      </c>
      <c r="P2564" s="44">
        <v>6.9238219302220224e-001</v>
      </c>
      <c r="Q2564" s="44">
        <v>6.9238219302220224e-001</v>
      </c>
    </row>
    <row r="2565" spans="1:17" x14ac:dyDescent="0.25">
      <c r="A2565" t="s">
        <v>39</v>
      </c>
      <c r="B2565" t="s">
        <v>45</v>
      </c>
      <c r="C2565" t="s">
        <v>251</v>
      </c>
      <c r="D2565" t="s">
        <v>245</v>
      </c>
      <c r="E2565" t="s">
        <v>33</v>
      </c>
      <c r="F2565" t="s">
        <v>28</v>
      </c>
      <c r="G2565" t="s">
        <v>30</v>
      </c>
      <c r="H2565" s="44">
        <v>1.293424695459579e+002</v>
      </c>
      <c r="I2565" s="44">
        <v>1.4824265649222212e+002</v>
      </c>
      <c r="J2565" s="44">
        <v>1.9225827205882352e+002</v>
      </c>
      <c r="K2565" s="44">
        <v>1.2893975099569688e+002</v>
      </c>
      <c r="L2565" s="44">
        <v>1.4850633585399686e+002</v>
      </c>
      <c r="M2565" s="44">
        <v>1.8058804248002032e+002</v>
      </c>
      <c r="N2565" s="44">
        <v>2.0616361082255172e+002</v>
      </c>
      <c r="O2565" s="44">
        <v>2.2560386409745368e+002</v>
      </c>
      <c r="P2565" s="44">
        <v>2.3305289904864736e+002</v>
      </c>
      <c r="Q2565" s="44">
        <v>2.6041189558843976e+002</v>
      </c>
    </row>
    <row r="2566" spans="1:17" x14ac:dyDescent="0.25">
      <c r="A2566" t="s">
        <v>39</v>
      </c>
      <c r="B2566" t="s">
        <v>45</v>
      </c>
      <c r="C2566" t="s">
        <v>251</v>
      </c>
      <c r="D2566" t="s">
        <v>245</v>
      </c>
      <c r="E2566" t="s">
        <v>33</v>
      </c>
      <c r="F2566" t="s">
        <v>28</v>
      </c>
      <c r="G2566" t="s">
        <v>31</v>
      </c>
      <c r="H2566" s="44">
        <v>3.11e+002</v>
      </c>
      <c r="I2566" s="44">
        <v>2.e+002</v>
      </c>
      <c r="J2566" s="44">
        <v>1.56e+002</v>
      </c>
      <c r="K2566" s="44">
        <v>1.3e+002</v>
      </c>
      <c r="L2566" s="44">
        <v>1.04e+002</v>
      </c>
      <c r="M2566" s="44">
        <v>9.1e+001</v>
      </c>
      <c r="N2566" s="44">
        <v>8.e+001</v>
      </c>
      <c r="O2566" s="44">
        <v>6.9e+001</v>
      </c>
      <c r="P2566" s="44">
        <v>6.e+001</v>
      </c>
      <c r="Q2566" s="44">
        <v>5.4e+001</v>
      </c>
    </row>
    <row r="2567" spans="1:17" x14ac:dyDescent="0.25">
      <c r="A2567" t="s">
        <v>39</v>
      </c>
      <c r="B2567" t="s">
        <v>45</v>
      </c>
      <c r="C2567" t="s">
        <v>252</v>
      </c>
      <c r="D2567" t="s">
        <v>245</v>
      </c>
      <c r="E2567" t="s">
        <v>34</v>
      </c>
      <c r="F2567" t="s">
        <v>28</v>
      </c>
      <c r="G2567" t="s">
        <v>29</v>
      </c>
      <c r="H2567" s="44">
        <v>2.3417735458436424e-001</v>
      </c>
      <c r="I2567" s="44">
        <v>6.9016173199327512e-001</v>
      </c>
      <c r="J2567" s="44">
        <v>6.9016173199327512e-001</v>
      </c>
      <c r="K2567" s="44">
        <v>7.5256399903092944e-001</v>
      </c>
      <c r="L2567" s="44">
        <v>7.5971456468912656e-001</v>
      </c>
      <c r="M2567" s="44">
        <v>7.734944535396768e-001</v>
      </c>
      <c r="N2567" s="44">
        <v>7.734944535396768e-001</v>
      </c>
      <c r="O2567" s="44">
        <v>7.734944535396768e-001</v>
      </c>
      <c r="P2567" s="44">
        <v>7.734944535396768e-001</v>
      </c>
      <c r="Q2567" s="44">
        <v>7.734944535396768e-001</v>
      </c>
    </row>
    <row r="2568" spans="1:17" x14ac:dyDescent="0.25">
      <c r="A2568" t="s">
        <v>39</v>
      </c>
      <c r="B2568" t="s">
        <v>45</v>
      </c>
      <c r="C2568" t="s">
        <v>252</v>
      </c>
      <c r="D2568" t="s">
        <v>245</v>
      </c>
      <c r="E2568" t="s">
        <v>34</v>
      </c>
      <c r="F2568" t="s">
        <v>28</v>
      </c>
      <c r="G2568" t="s">
        <v>30</v>
      </c>
      <c r="H2568" s="44">
        <v>1.8560235751457764e+002</v>
      </c>
      <c r="I2568" s="44">
        <v>1.3099228531310836e+002</v>
      </c>
      <c r="J2568" s="44">
        <v>2.0203069652905568e+002</v>
      </c>
      <c r="K2568" s="44">
        <v>2.5152834629154512e+002</v>
      </c>
      <c r="L2568" s="44">
        <v>3.1296165553762456e+002</v>
      </c>
      <c r="M2568" s="44">
        <v>3.7306712462034928e+002</v>
      </c>
      <c r="N2568" s="44">
        <v>4.3595941771070624e+002</v>
      </c>
      <c r="O2568" s="44">
        <v>4.985221170273348e+002</v>
      </c>
      <c r="P2568" s="44">
        <v>5.596832953682612e+002</v>
      </c>
      <c r="Q2568" s="44">
        <v>6.2695376566059216e+002</v>
      </c>
    </row>
    <row r="2569" spans="1:17" x14ac:dyDescent="0.25">
      <c r="A2569" t="s">
        <v>39</v>
      </c>
      <c r="B2569" t="s">
        <v>45</v>
      </c>
      <c r="C2569" t="s">
        <v>252</v>
      </c>
      <c r="D2569" t="s">
        <v>245</v>
      </c>
      <c r="E2569" t="s">
        <v>34</v>
      </c>
      <c r="F2569" t="s">
        <v>28</v>
      </c>
      <c r="G2569" t="s">
        <v>31</v>
      </c>
      <c r="H2569" s="44">
        <v>2.82e+002</v>
      </c>
      <c r="I2569" s="44">
        <v>2.15e+002</v>
      </c>
      <c r="J2569" s="44">
        <v>1.65e+002</v>
      </c>
      <c r="K2569" s="44">
        <v>1.38e+002</v>
      </c>
      <c r="L2569" s="44">
        <v>1.15e+002</v>
      </c>
      <c r="M2569" s="44">
        <v>1.03e+002</v>
      </c>
      <c r="N2569" s="44">
        <v>9.1e+001</v>
      </c>
      <c r="O2569" s="44">
        <v>8.2e+001</v>
      </c>
      <c r="P2569" s="44">
        <v>7.4e+001</v>
      </c>
      <c r="Q2569" s="44">
        <v>6.7e+001</v>
      </c>
    </row>
    <row r="2570" spans="1:17" x14ac:dyDescent="0.25">
      <c r="A2570" t="s">
        <v>39</v>
      </c>
      <c r="B2570" t="s">
        <v>45</v>
      </c>
      <c r="C2570" t="s">
        <v>253</v>
      </c>
      <c r="D2570" t="s">
        <v>245</v>
      </c>
      <c r="E2570" t="s">
        <v>35</v>
      </c>
      <c r="F2570" t="s">
        <v>28</v>
      </c>
      <c r="G2570" t="s">
        <v>29</v>
      </c>
      <c r="H2570" s="44">
        <v>7.9594506836834e-002</v>
      </c>
      <c r="I2570" s="44">
        <v>1.6376022522528922e-001</v>
      </c>
      <c r="J2570" s="44">
        <v>2.3668922720110264e-001</v>
      </c>
      <c r="K2570" s="44">
        <v>2.6093661146466832e-001</v>
      </c>
      <c r="L2570" s="44">
        <v>3.1141835167370004e-001</v>
      </c>
      <c r="M2570" s="44">
        <v>3.4002291286315636e-001</v>
      </c>
      <c r="N2570" s="44">
        <v>3.8880211413462352e-001</v>
      </c>
      <c r="O2570" s="44">
        <v>3.9466585137395008e-001</v>
      </c>
      <c r="P2570" s="44">
        <v>4.0640793295502288e-001</v>
      </c>
      <c r="Q2570" s="44">
        <v>4.2390683590076808e-001</v>
      </c>
    </row>
    <row r="2571" spans="1:17" x14ac:dyDescent="0.25">
      <c r="A2571" t="s">
        <v>39</v>
      </c>
      <c r="B2571" t="s">
        <v>45</v>
      </c>
      <c r="C2571" t="s">
        <v>253</v>
      </c>
      <c r="D2571" t="s">
        <v>245</v>
      </c>
      <c r="E2571" t="s">
        <v>35</v>
      </c>
      <c r="F2571" t="s">
        <v>28</v>
      </c>
      <c r="G2571" t="s">
        <v>30</v>
      </c>
      <c r="H2571" s="44">
        <v>4.525781867305584e-002</v>
      </c>
      <c r="I2571" s="44">
        <v>1.4008563018464008e-001</v>
      </c>
      <c r="J2571" s="44">
        <v>2.1711936653732376e-001</v>
      </c>
      <c r="K2571" s="44">
        <v>4.6630772400548912e-001</v>
      </c>
      <c r="L2571" s="44">
        <v>5.5235877173838688e-001</v>
      </c>
      <c r="M2571" s="44">
        <v>5.962834350630364e-001</v>
      </c>
      <c r="N2571" s="44">
        <v>6.0887798677553488e-001</v>
      </c>
      <c r="O2571" s="44">
        <v>7.4023145437507184e-001</v>
      </c>
      <c r="P2571" s="44">
        <v>9.1450952437289984e-001</v>
      </c>
      <c r="Q2571" s="44">
        <v>1.0867937188290118e+000</v>
      </c>
    </row>
    <row r="2572" spans="1:17" x14ac:dyDescent="0.25">
      <c r="A2572" t="s">
        <v>39</v>
      </c>
      <c r="B2572" t="s">
        <v>45</v>
      </c>
      <c r="C2572" t="s">
        <v>253</v>
      </c>
      <c r="D2572" t="s">
        <v>245</v>
      </c>
      <c r="E2572" t="s">
        <v>35</v>
      </c>
      <c r="F2572" t="s">
        <v>28</v>
      </c>
      <c r="G2572" t="s">
        <v>31</v>
      </c>
      <c r="H2572" s="44">
        <v>9.78e+002</v>
      </c>
      <c r="I2572" s="44">
        <v>9.56e+002</v>
      </c>
      <c r="J2572" s="44">
        <v>9.11e+002</v>
      </c>
      <c r="K2572" s="44">
        <v>8.79e+002</v>
      </c>
      <c r="L2572" s="44">
        <v>8.4e+002</v>
      </c>
      <c r="M2572" s="44">
        <v>8.02e+002</v>
      </c>
      <c r="N2572" s="44">
        <v>7.61e+002</v>
      </c>
      <c r="O2572" s="44">
        <v>6.96e+002</v>
      </c>
      <c r="P2572" s="44">
        <v>6.66e+002</v>
      </c>
      <c r="Q2572" s="44">
        <v>6.34e+002</v>
      </c>
    </row>
    <row r="2573" spans="1:17" x14ac:dyDescent="0.25">
      <c r="A2573" t="s">
        <v>39</v>
      </c>
      <c r="B2573" t="s">
        <v>45</v>
      </c>
      <c r="C2573" t="s">
        <v>254</v>
      </c>
      <c r="D2573" t="s">
        <v>246</v>
      </c>
      <c r="E2573" t="s">
        <v>33</v>
      </c>
      <c r="F2573" t="s">
        <v>28</v>
      </c>
      <c r="G2573" t="s">
        <v>29</v>
      </c>
      <c r="H2573" s="44">
        <v>4.3188393485022248e-001</v>
      </c>
      <c r="I2573" s="44">
        <v>6.4343664604188224e-001</v>
      </c>
      <c r="J2573" s="44">
        <v>6.8697051646915048e-001</v>
      </c>
      <c r="K2573" s="44">
        <v>6.9168542719734192e-001</v>
      </c>
      <c r="L2573" s="44">
        <v>6.9680622613636864e-001</v>
      </c>
      <c r="M2573" s="44">
        <v>8.8559144047838208e-001</v>
      </c>
      <c r="N2573" s="44">
        <v>9.049419249484376e-001</v>
      </c>
      <c r="O2573" s="44">
        <v>9.560272039493864e-001</v>
      </c>
      <c r="P2573" s="44">
        <v>9.560272039493864e-001</v>
      </c>
      <c r="Q2573" s="44">
        <v>9.560272039493864e-001</v>
      </c>
    </row>
    <row r="2574" spans="1:17" x14ac:dyDescent="0.25">
      <c r="A2574" t="s">
        <v>39</v>
      </c>
      <c r="B2574" t="s">
        <v>45</v>
      </c>
      <c r="C2574" t="s">
        <v>254</v>
      </c>
      <c r="D2574" t="s">
        <v>246</v>
      </c>
      <c r="E2574" t="s">
        <v>33</v>
      </c>
      <c r="F2574" t="s">
        <v>28</v>
      </c>
      <c r="G2574" t="s">
        <v>30</v>
      </c>
      <c r="H2574" s="44">
        <v>3.041493639900336e+001</v>
      </c>
      <c r="I2574" s="44">
        <v>4.2660464894522192e+001</v>
      </c>
      <c r="J2574" s="44">
        <v>6.4417208840583696e+001</v>
      </c>
      <c r="K2574" s="44">
        <v>8.868382006755144e+001</v>
      </c>
      <c r="L2574" s="44">
        <v>1.1217139156055268e+002</v>
      </c>
      <c r="M2574" s="44">
        <v>1.0796083191217222e+002</v>
      </c>
      <c r="N2574" s="44">
        <v>1.250369289141546e+002</v>
      </c>
      <c r="O2574" s="44">
        <v>1.358502238798602e+002</v>
      </c>
      <c r="P2574" s="44">
        <v>1.5439337073714972e+002</v>
      </c>
      <c r="Q2574" s="44">
        <v>1.7069612196639088e+002</v>
      </c>
    </row>
    <row r="2575" spans="1:17" x14ac:dyDescent="0.25">
      <c r="A2575" t="s">
        <v>39</v>
      </c>
      <c r="B2575" t="s">
        <v>45</v>
      </c>
      <c r="C2575" t="s">
        <v>254</v>
      </c>
      <c r="D2575" t="s">
        <v>246</v>
      </c>
      <c r="E2575" t="s">
        <v>33</v>
      </c>
      <c r="F2575" t="s">
        <v>28</v>
      </c>
      <c r="G2575" t="s">
        <v>31</v>
      </c>
      <c r="H2575" s="44">
        <v>2.82e+002</v>
      </c>
      <c r="I2575" s="44">
        <v>1.93e+002</v>
      </c>
      <c r="J2575" s="44">
        <v>1.44e+002</v>
      </c>
      <c r="K2575" s="44">
        <v>1.19e+002</v>
      </c>
      <c r="L2575" s="44">
        <v>9.7e+001</v>
      </c>
      <c r="M2575" s="44">
        <v>8.3e+001</v>
      </c>
      <c r="N2575" s="44">
        <v>7.5e+001</v>
      </c>
      <c r="O2575" s="44">
        <v>6.8e+001</v>
      </c>
      <c r="P2575" s="44">
        <v>6.e+001</v>
      </c>
      <c r="Q2575" s="44">
        <v>5.3e+001</v>
      </c>
    </row>
    <row r="2576" spans="1:17" x14ac:dyDescent="0.25">
      <c r="A2576" t="s">
        <v>39</v>
      </c>
      <c r="B2576" t="s">
        <v>45</v>
      </c>
      <c r="C2576" t="s">
        <v>255</v>
      </c>
      <c r="D2576" t="s">
        <v>246</v>
      </c>
      <c r="E2576" t="s">
        <v>34</v>
      </c>
      <c r="F2576" t="s">
        <v>28</v>
      </c>
      <c r="G2576" t="s">
        <v>29</v>
      </c>
      <c r="H2576" s="44">
        <v>2.004824669193258e-001</v>
      </c>
      <c r="I2576" s="44">
        <v>2.004824669193258e-001</v>
      </c>
      <c r="J2576" s="44">
        <v>2.004824669193258e-001</v>
      </c>
      <c r="K2576" s="44">
        <v>2.004824669193258e-001</v>
      </c>
      <c r="L2576" s="44">
        <v>2.004824669193258e-001</v>
      </c>
      <c r="M2576" s="44">
        <v>2.004824669193258e-001</v>
      </c>
      <c r="N2576" s="44">
        <v>2.004824669193258e-001</v>
      </c>
      <c r="O2576" s="44">
        <v>2.004824669193258e-001</v>
      </c>
      <c r="P2576" s="44">
        <v>2.004824669193258e-001</v>
      </c>
      <c r="Q2576" s="44">
        <v>2.004824669193258e-001</v>
      </c>
    </row>
    <row r="2577" spans="1:17" x14ac:dyDescent="0.25">
      <c r="A2577" t="s">
        <v>39</v>
      </c>
      <c r="B2577" t="s">
        <v>45</v>
      </c>
      <c r="C2577" t="s">
        <v>255</v>
      </c>
      <c r="D2577" t="s">
        <v>246</v>
      </c>
      <c r="E2577" t="s">
        <v>34</v>
      </c>
      <c r="F2577" t="s">
        <v>28</v>
      </c>
      <c r="G2577" t="s">
        <v>30</v>
      </c>
      <c r="H2577" s="44">
        <v>1.888595922449112e+002</v>
      </c>
      <c r="I2577" s="44">
        <v>3.9947918481241344e+002</v>
      </c>
      <c r="J2577" s="44">
        <v>5.9697076518597376e+002</v>
      </c>
      <c r="K2577" s="44">
        <v>8.1214142391690048e+002</v>
      </c>
      <c r="L2577" s="44">
        <v>1.0216155279202556e+003</v>
      </c>
      <c r="M2577" s="44">
        <v>1.2386545695022422e+003</v>
      </c>
      <c r="N2577" s="44">
        <v>1.4476697796703124e+003</v>
      </c>
      <c r="O2577" s="44">
        <v>1.662912472982999e+003</v>
      </c>
      <c r="P2577" s="44">
        <v>1.8777352092002964e+003</v>
      </c>
      <c r="Q2577" s="44">
        <v>2.0975977854124328e+003</v>
      </c>
    </row>
    <row r="2578" spans="1:17" x14ac:dyDescent="0.25">
      <c r="A2578" t="s">
        <v>39</v>
      </c>
      <c r="B2578" t="s">
        <v>45</v>
      </c>
      <c r="C2578" t="s">
        <v>255</v>
      </c>
      <c r="D2578" t="s">
        <v>246</v>
      </c>
      <c r="E2578" t="s">
        <v>34</v>
      </c>
      <c r="F2578" t="s">
        <v>28</v>
      </c>
      <c r="G2578" t="s">
        <v>31</v>
      </c>
      <c r="H2578" s="44">
        <v>3.18e+002</v>
      </c>
      <c r="I2578" s="44">
        <v>2.09e+002</v>
      </c>
      <c r="J2578" s="44">
        <v>1.6e+002</v>
      </c>
      <c r="K2578" s="44">
        <v>1.37e+002</v>
      </c>
      <c r="L2578" s="44">
        <v>1.15e+002</v>
      </c>
      <c r="M2578" s="44">
        <v>1.02e+002</v>
      </c>
      <c r="N2578" s="44">
        <v>8.6e+001</v>
      </c>
      <c r="O2578" s="44">
        <v>7.6e+001</v>
      </c>
      <c r="P2578" s="44">
        <v>6.8e+001</v>
      </c>
      <c r="Q2578" s="44">
        <v>6.e+001</v>
      </c>
    </row>
    <row r="2579" spans="1:17" x14ac:dyDescent="0.25">
      <c r="A2579" t="s">
        <v>39</v>
      </c>
      <c r="B2579" t="s">
        <v>45</v>
      </c>
      <c r="C2579" t="s">
        <v>256</v>
      </c>
      <c r="D2579" t="s">
        <v>246</v>
      </c>
      <c r="E2579" t="s">
        <v>35</v>
      </c>
      <c r="F2579" t="s">
        <v>28</v>
      </c>
      <c r="G2579" t="s">
        <v>29</v>
      </c>
      <c r="H2579" s="44">
        <v>1.2415683799738644e-001</v>
      </c>
      <c r="I2579" s="44">
        <v>2.155339393467184e-001</v>
      </c>
      <c r="J2579" s="44">
        <v>3.212354499894032e-001</v>
      </c>
      <c r="K2579" s="44">
        <v>3.4775603290672488e-001</v>
      </c>
      <c r="L2579" s="44">
        <v>4.0017502844319824e-001</v>
      </c>
      <c r="M2579" s="44">
        <v>4.2967703535852928e-001</v>
      </c>
      <c r="N2579" s="44">
        <v>4.5839042420219488e-001</v>
      </c>
      <c r="O2579" s="44">
        <v>4.8854703003363528e-001</v>
      </c>
      <c r="P2579" s="44">
        <v>5.0851244046442952e-001</v>
      </c>
      <c r="Q2579" s="44">
        <v>5.5418398763809584e-001</v>
      </c>
    </row>
    <row r="2580" spans="1:17" x14ac:dyDescent="0.25">
      <c r="A2580" t="s">
        <v>39</v>
      </c>
      <c r="B2580" t="s">
        <v>45</v>
      </c>
      <c r="C2580" t="s">
        <v>256</v>
      </c>
      <c r="D2580" t="s">
        <v>246</v>
      </c>
      <c r="E2580" t="s">
        <v>35</v>
      </c>
      <c r="F2580" t="s">
        <v>28</v>
      </c>
      <c r="G2580" t="s">
        <v>30</v>
      </c>
      <c r="H2580" s="44">
        <v>0.e+000</v>
      </c>
      <c r="I2580" s="44">
        <v>1.331479026875238e-004</v>
      </c>
      <c r="J2580" s="44">
        <v>3.7503255180706624e-003</v>
      </c>
      <c r="K2580" s="44">
        <v>1.801065785320386e-002</v>
      </c>
      <c r="L2580" s="44">
        <v>6.661811672853736e-002</v>
      </c>
      <c r="M2580" s="44">
        <v>6.2044057659330392e-002</v>
      </c>
      <c r="N2580" s="44">
        <v>7.1403462037261104e-002</v>
      </c>
      <c r="O2580" s="44">
        <v>1.458197188112286e-001</v>
      </c>
      <c r="P2580" s="44">
        <v>2.7479605101835516e-001</v>
      </c>
      <c r="Q2580" s="44">
        <v>2.9382581346918708e-001</v>
      </c>
    </row>
    <row r="2581" spans="1:17" x14ac:dyDescent="0.25">
      <c r="A2581" t="s">
        <v>39</v>
      </c>
      <c r="B2581" t="s">
        <v>45</v>
      </c>
      <c r="C2581" t="s">
        <v>256</v>
      </c>
      <c r="D2581" t="s">
        <v>246</v>
      </c>
      <c r="E2581" t="s">
        <v>35</v>
      </c>
      <c r="F2581" t="s">
        <v>28</v>
      </c>
      <c r="G2581" t="s">
        <v>31</v>
      </c>
      <c r="H2581" s="44">
        <v>9.97e+002</v>
      </c>
      <c r="I2581" s="44">
        <v>9.88e+002</v>
      </c>
      <c r="J2581" s="44">
        <v>9.42e+002</v>
      </c>
      <c r="K2581" s="44">
        <v>9.27e+002</v>
      </c>
      <c r="L2581" s="44">
        <v>8.96e+002</v>
      </c>
      <c r="M2581" s="44">
        <v>8.83e+002</v>
      </c>
      <c r="N2581" s="44">
        <v>8.55e+002</v>
      </c>
      <c r="O2581" s="44">
        <v>7.91e+002</v>
      </c>
      <c r="P2581" s="44">
        <v>7.66e+002</v>
      </c>
      <c r="Q2581" s="44">
        <v>7.07e+002</v>
      </c>
    </row>
    <row r="2582" spans="1:17" x14ac:dyDescent="0.25">
      <c r="A2582" t="s">
        <v>39</v>
      </c>
      <c r="B2582" t="s">
        <v>45</v>
      </c>
      <c r="C2582" t="s">
        <v>257</v>
      </c>
      <c r="D2582" t="s">
        <v>247</v>
      </c>
      <c r="E2582" t="s">
        <v>33</v>
      </c>
      <c r="F2582" t="s">
        <v>28</v>
      </c>
      <c r="G2582" t="s">
        <v>29</v>
      </c>
      <c r="H2582" s="44">
        <v>5.6737428960001448e-002</v>
      </c>
      <c r="I2582" s="44">
        <v>4.6406119122031192e-001</v>
      </c>
      <c r="J2582" s="44">
        <v>4.6406119122031192e-001</v>
      </c>
      <c r="K2582" s="44">
        <v>8.355902511956336e-001</v>
      </c>
      <c r="L2582" s="44">
        <v>8.355902511956336e-001</v>
      </c>
      <c r="M2582" s="44">
        <v>8.642899602806472e-001</v>
      </c>
      <c r="N2582" s="44">
        <v>8.642899602806472e-001</v>
      </c>
      <c r="O2582" s="44">
        <v>8.65413540606508e-001</v>
      </c>
      <c r="P2582" s="44">
        <v>8.7293184663466272e-001</v>
      </c>
      <c r="Q2582" s="44">
        <v>8.7293184663466272e-001</v>
      </c>
    </row>
    <row r="2583" spans="1:17" x14ac:dyDescent="0.25">
      <c r="A2583" t="s">
        <v>39</v>
      </c>
      <c r="B2583" t="s">
        <v>45</v>
      </c>
      <c r="C2583" t="s">
        <v>257</v>
      </c>
      <c r="D2583" t="s">
        <v>247</v>
      </c>
      <c r="E2583" t="s">
        <v>33</v>
      </c>
      <c r="F2583" t="s">
        <v>28</v>
      </c>
      <c r="G2583" t="s">
        <v>30</v>
      </c>
      <c r="H2583" s="44">
        <v>1.1759634693229618e+002</v>
      </c>
      <c r="I2583" s="44">
        <v>3.1566921158483636e+001</v>
      </c>
      <c r="J2583" s="44">
        <v>4.921465135348888e+001</v>
      </c>
      <c r="K2583" s="44">
        <v>3.7679787603846952e+001</v>
      </c>
      <c r="L2583" s="44">
        <v>4.8067471213880928e+001</v>
      </c>
      <c r="M2583" s="44">
        <v>5.6674303429769824e+001</v>
      </c>
      <c r="N2583" s="44">
        <v>6.6190190701976064e+001</v>
      </c>
      <c r="O2583" s="44">
        <v>7.656291629373688e+001</v>
      </c>
      <c r="P2583" s="44">
        <v>8.6339650565023504e+001</v>
      </c>
      <c r="Q2583" s="44">
        <v>9.6479780516556064e+001</v>
      </c>
    </row>
    <row r="2584" spans="1:17" x14ac:dyDescent="0.25">
      <c r="A2584" t="s">
        <v>39</v>
      </c>
      <c r="B2584" t="s">
        <v>45</v>
      </c>
      <c r="C2584" t="s">
        <v>257</v>
      </c>
      <c r="D2584" t="s">
        <v>247</v>
      </c>
      <c r="E2584" t="s">
        <v>33</v>
      </c>
      <c r="F2584" t="s">
        <v>28</v>
      </c>
      <c r="G2584" t="s">
        <v>31</v>
      </c>
      <c r="H2584" s="44">
        <v>3.34e+002</v>
      </c>
      <c r="I2584" s="44">
        <v>2.16e+002</v>
      </c>
      <c r="J2584" s="44">
        <v>1.8e+002</v>
      </c>
      <c r="K2584" s="44">
        <v>1.4e+002</v>
      </c>
      <c r="L2584" s="44">
        <v>1.11e+002</v>
      </c>
      <c r="M2584" s="44">
        <v>9.3e+001</v>
      </c>
      <c r="N2584" s="44">
        <v>8.e+001</v>
      </c>
      <c r="O2584" s="44">
        <v>7.e+001</v>
      </c>
      <c r="P2584" s="44">
        <v>6.1e+001</v>
      </c>
      <c r="Q2584" s="44">
        <v>5.3e+001</v>
      </c>
    </row>
    <row r="2585" spans="1:17" x14ac:dyDescent="0.25">
      <c r="A2585" t="s">
        <v>39</v>
      </c>
      <c r="B2585" t="s">
        <v>45</v>
      </c>
      <c r="C2585" t="s">
        <v>258</v>
      </c>
      <c r="D2585" t="s">
        <v>247</v>
      </c>
      <c r="E2585" t="s">
        <v>34</v>
      </c>
      <c r="F2585" t="s">
        <v>28</v>
      </c>
      <c r="G2585" t="s">
        <v>29</v>
      </c>
      <c r="H2585" s="44">
        <v>1.4165302156181612e-001</v>
      </c>
      <c r="I2585" s="44">
        <v>1.5388005570263364e-001</v>
      </c>
      <c r="J2585" s="44">
        <v>1.5388005570263364e-001</v>
      </c>
      <c r="K2585" s="44">
        <v>1.6504812768757556e-001</v>
      </c>
      <c r="L2585" s="44">
        <v>1.6504812768757556e-001</v>
      </c>
      <c r="M2585" s="44">
        <v>6.853474528287448e-001</v>
      </c>
      <c r="N2585" s="44">
        <v>6.853474528287448e-001</v>
      </c>
      <c r="O2585" s="44">
        <v>6.929958529083204e-001</v>
      </c>
      <c r="P2585" s="44">
        <v>7.0738365954060648e-001</v>
      </c>
      <c r="Q2585" s="44">
        <v>8.2980703016205792e-001</v>
      </c>
    </row>
    <row r="2586" spans="1:17" x14ac:dyDescent="0.25">
      <c r="A2586" t="s">
        <v>39</v>
      </c>
      <c r="B2586" t="s">
        <v>45</v>
      </c>
      <c r="C2586" t="s">
        <v>258</v>
      </c>
      <c r="D2586" t="s">
        <v>247</v>
      </c>
      <c r="E2586" t="s">
        <v>34</v>
      </c>
      <c r="F2586" t="s">
        <v>28</v>
      </c>
      <c r="G2586" t="s">
        <v>30</v>
      </c>
      <c r="H2586" s="44">
        <v>1.435091610310481e+002</v>
      </c>
      <c r="I2586" s="44">
        <v>2.7452393193842244e+002</v>
      </c>
      <c r="J2586" s="44">
        <v>4.0315971697362656e+002</v>
      </c>
      <c r="K2586" s="44">
        <v>5.1056911658352952e+002</v>
      </c>
      <c r="L2586" s="44">
        <v>6.4393378085189232e+002</v>
      </c>
      <c r="M2586" s="44">
        <v>1.8667667923028488e+002</v>
      </c>
      <c r="N2586" s="44">
        <v>2.1910499180536516e+002</v>
      </c>
      <c r="O2586" s="44">
        <v>2.492744461766758e+002</v>
      </c>
      <c r="P2586" s="44">
        <v>2.7605102497760968e+002</v>
      </c>
      <c r="Q2586" s="44">
        <v>2.6231115030963344e+002</v>
      </c>
    </row>
    <row r="2587" spans="1:17" x14ac:dyDescent="0.25">
      <c r="A2587" t="s">
        <v>39</v>
      </c>
      <c r="B2587" t="s">
        <v>45</v>
      </c>
      <c r="C2587" t="s">
        <v>258</v>
      </c>
      <c r="D2587" t="s">
        <v>247</v>
      </c>
      <c r="E2587" t="s">
        <v>34</v>
      </c>
      <c r="F2587" t="s">
        <v>28</v>
      </c>
      <c r="G2587" t="s">
        <v>31</v>
      </c>
      <c r="H2587" s="44">
        <v>2.74e+002</v>
      </c>
      <c r="I2587" s="44">
        <v>2.07e+002</v>
      </c>
      <c r="J2587" s="44">
        <v>1.65e+002</v>
      </c>
      <c r="K2587" s="44">
        <v>1.32e+002</v>
      </c>
      <c r="L2587" s="44">
        <v>1.15e+002</v>
      </c>
      <c r="M2587" s="44">
        <v>1.e+002</v>
      </c>
      <c r="N2587" s="44">
        <v>8.5e+001</v>
      </c>
      <c r="O2587" s="44">
        <v>7.5e+001</v>
      </c>
      <c r="P2587" s="44">
        <v>6.6e+001</v>
      </c>
      <c r="Q2587" s="44">
        <v>6.e+001</v>
      </c>
    </row>
    <row r="2588" spans="1:17" x14ac:dyDescent="0.25">
      <c r="A2588" t="s">
        <v>39</v>
      </c>
      <c r="B2588" t="s">
        <v>45</v>
      </c>
      <c r="C2588" t="s">
        <v>259</v>
      </c>
      <c r="D2588" t="s">
        <v>247</v>
      </c>
      <c r="E2588" t="s">
        <v>35</v>
      </c>
      <c r="F2588" t="s">
        <v>28</v>
      </c>
      <c r="G2588" t="s">
        <v>29</v>
      </c>
      <c r="H2588" s="44">
        <v>1.0406655881018936e-001</v>
      </c>
      <c r="I2588" s="44">
        <v>1.4139382575732998e-001</v>
      </c>
      <c r="J2588" s="44">
        <v>1.9980766315749744e-001</v>
      </c>
      <c r="K2588" s="44">
        <v>2.3290304772206764e-001</v>
      </c>
      <c r="L2588" s="44">
        <v>2.6108266591485624e-001</v>
      </c>
      <c r="M2588" s="44">
        <v>3.0563657242888808e-001</v>
      </c>
      <c r="N2588" s="44">
        <v>3.8608244473633448e-001</v>
      </c>
      <c r="O2588" s="44">
        <v>4.4836779098098872e-001</v>
      </c>
      <c r="P2588" s="44">
        <v>4.9395179959692432e-001</v>
      </c>
      <c r="Q2588" s="44">
        <v>5.127375236144936e-001</v>
      </c>
    </row>
    <row r="2589" spans="1:17" x14ac:dyDescent="0.25">
      <c r="A2589" t="s">
        <v>39</v>
      </c>
      <c r="B2589" t="s">
        <v>45</v>
      </c>
      <c r="C2589" t="s">
        <v>259</v>
      </c>
      <c r="D2589" t="s">
        <v>247</v>
      </c>
      <c r="E2589" t="s">
        <v>35</v>
      </c>
      <c r="F2589" t="s">
        <v>28</v>
      </c>
      <c r="G2589" t="s">
        <v>30</v>
      </c>
      <c r="H2589" s="44">
        <v>6.37606905424476e-003</v>
      </c>
      <c r="I2589" s="44">
        <v>3.7882516852432752e-002</v>
      </c>
      <c r="J2589" s="44">
        <v>1.79164704892603e-001</v>
      </c>
      <c r="K2589" s="44">
        <v>1.7980973894501734e-001</v>
      </c>
      <c r="L2589" s="44">
        <v>4.1144364924456008e-001</v>
      </c>
      <c r="M2589" s="44">
        <v>4.6595734621392888e-001</v>
      </c>
      <c r="N2589" s="44">
        <v>4.2667645398597752e-001</v>
      </c>
      <c r="O2589" s="44">
        <v>4.5336237866536176e-001</v>
      </c>
      <c r="P2589" s="44">
        <v>4.4857411009496392e-001</v>
      </c>
      <c r="Q2589" s="44">
        <v>5.4481826469311048e-001</v>
      </c>
    </row>
    <row r="2590" spans="1:17" x14ac:dyDescent="0.25">
      <c r="A2590" t="s">
        <v>39</v>
      </c>
      <c r="B2590" t="s">
        <v>45</v>
      </c>
      <c r="C2590" t="s">
        <v>259</v>
      </c>
      <c r="D2590" t="s">
        <v>247</v>
      </c>
      <c r="E2590" t="s">
        <v>35</v>
      </c>
      <c r="F2590" t="s">
        <v>28</v>
      </c>
      <c r="G2590" t="s">
        <v>31</v>
      </c>
      <c r="H2590" s="44">
        <v>9.88e+002</v>
      </c>
      <c r="I2590" s="44">
        <v>9.65e+002</v>
      </c>
      <c r="J2590" s="44">
        <v>9.41e+002</v>
      </c>
      <c r="K2590" s="44">
        <v>9.11e+002</v>
      </c>
      <c r="L2590" s="44">
        <v>8.73e+002</v>
      </c>
      <c r="M2590" s="44">
        <v>8.31e+002</v>
      </c>
      <c r="N2590" s="44">
        <v>7.75e+002</v>
      </c>
      <c r="O2590" s="44">
        <v>7.28e+002</v>
      </c>
      <c r="P2590" s="44">
        <v>6.96e+002</v>
      </c>
      <c r="Q2590" s="44">
        <v>6.63e+002</v>
      </c>
    </row>
    <row r="2591" spans="1:17" x14ac:dyDescent="0.25">
      <c r="A2591" t="s">
        <v>39</v>
      </c>
      <c r="B2591" t="s">
        <v>45</v>
      </c>
      <c r="C2591" t="s">
        <v>248</v>
      </c>
      <c r="D2591" t="s">
        <v>244</v>
      </c>
      <c r="E2591" t="s">
        <v>33</v>
      </c>
      <c r="F2591" t="s">
        <v>28</v>
      </c>
      <c r="G2591" t="s">
        <v>29</v>
      </c>
      <c r="H2591" s="44">
        <v>1.972401952813314e-001</v>
      </c>
      <c r="I2591" s="44">
        <v>4.770778894187316e-001</v>
      </c>
      <c r="J2591" s="44">
        <v>5.0429777755928576e-001</v>
      </c>
      <c r="K2591" s="44">
        <v>5.0429777755928576e-001</v>
      </c>
      <c r="L2591" s="44">
        <v>5.6093843948888032e-001</v>
      </c>
      <c r="M2591" s="44">
        <v>6.0630996184375248e-001</v>
      </c>
      <c r="N2591" s="44">
        <v>6.4526034359530896e-001</v>
      </c>
      <c r="O2591" s="44">
        <v>6.6038670544057424e-001</v>
      </c>
      <c r="P2591" s="44">
        <v>7.3034612897492416e-001</v>
      </c>
      <c r="Q2591" s="44">
        <v>7.4130895972228e-001</v>
      </c>
    </row>
    <row r="2592" spans="1:17" x14ac:dyDescent="0.25">
      <c r="A2592" t="s">
        <v>39</v>
      </c>
      <c r="B2592" t="s">
        <v>45</v>
      </c>
      <c r="C2592" t="s">
        <v>248</v>
      </c>
      <c r="D2592" t="s">
        <v>244</v>
      </c>
      <c r="E2592" t="s">
        <v>33</v>
      </c>
      <c r="F2592" t="s">
        <v>28</v>
      </c>
      <c r="G2592" t="s">
        <v>30</v>
      </c>
      <c r="H2592" s="44">
        <v>1.2228062809156796e+002</v>
      </c>
      <c r="I2592" s="44">
        <v>1.1259044214397816e+002</v>
      </c>
      <c r="J2592" s="44">
        <v>1.6545108956477402e+002</v>
      </c>
      <c r="K2592" s="44">
        <v>2.2621934146195152e+002</v>
      </c>
      <c r="L2592" s="44">
        <v>2.5510612873650004e+002</v>
      </c>
      <c r="M2592" s="44">
        <v>2.813439768729886e+002</v>
      </c>
      <c r="N2592" s="44">
        <v>3.1268032666791688e+002</v>
      </c>
      <c r="O2592" s="44">
        <v>3.5280619245041004e+002</v>
      </c>
      <c r="P2592" s="44">
        <v>3.6116679265994248e+002</v>
      </c>
      <c r="Q2592" s="44">
        <v>3.988180109268432e+002</v>
      </c>
    </row>
    <row r="2593" spans="1:17" x14ac:dyDescent="0.25">
      <c r="A2593" t="s">
        <v>39</v>
      </c>
      <c r="B2593" t="s">
        <v>45</v>
      </c>
      <c r="C2593" t="s">
        <v>248</v>
      </c>
      <c r="D2593" t="s">
        <v>244</v>
      </c>
      <c r="E2593" t="s">
        <v>33</v>
      </c>
      <c r="F2593" t="s">
        <v>28</v>
      </c>
      <c r="G2593" t="s">
        <v>31</v>
      </c>
      <c r="H2593" s="44">
        <v>2.75e+002</v>
      </c>
      <c r="I2593" s="44">
        <v>1.83e+002</v>
      </c>
      <c r="J2593" s="44">
        <v>1.37e+002</v>
      </c>
      <c r="K2593" s="44">
        <v>1.11e+002</v>
      </c>
      <c r="L2593" s="44">
        <v>9.1e+001</v>
      </c>
      <c r="M2593" s="44">
        <v>7.8e+001</v>
      </c>
      <c r="N2593" s="44">
        <v>6.9e+001</v>
      </c>
      <c r="O2593" s="44">
        <v>6.1e+001</v>
      </c>
      <c r="P2593" s="44">
        <v>5.4e+001</v>
      </c>
      <c r="Q2593" s="44">
        <v>4.8e+001</v>
      </c>
    </row>
    <row r="2594" spans="1:17" x14ac:dyDescent="0.25">
      <c r="A2594" t="s">
        <v>39</v>
      </c>
      <c r="B2594" t="s">
        <v>45</v>
      </c>
      <c r="C2594" t="s">
        <v>249</v>
      </c>
      <c r="D2594" t="s">
        <v>244</v>
      </c>
      <c r="E2594" t="s">
        <v>34</v>
      </c>
      <c r="F2594" t="s">
        <v>28</v>
      </c>
      <c r="G2594" t="s">
        <v>29</v>
      </c>
      <c r="H2594" s="44">
        <v>5.365624749825836e-001</v>
      </c>
      <c r="I2594" s="44">
        <v>6.188461413988632e-001</v>
      </c>
      <c r="J2594" s="44">
        <v>7.8350204653111696e-001</v>
      </c>
      <c r="K2594" s="44">
        <v>8.1680523121628496e-001</v>
      </c>
      <c r="L2594" s="44">
        <v>8.1680523121628496e-001</v>
      </c>
      <c r="M2594" s="44">
        <v>8.4518924664149184e-001</v>
      </c>
      <c r="N2594" s="44">
        <v>8.5463922969352256e-001</v>
      </c>
      <c r="O2594" s="44">
        <v>8.5463922969352256e-001</v>
      </c>
      <c r="P2594" s="44">
        <v>8.5463922969352256e-001</v>
      </c>
      <c r="Q2594" s="44">
        <v>8.5463922969352256e-001</v>
      </c>
    </row>
    <row r="2595" spans="1:17" x14ac:dyDescent="0.25">
      <c r="A2595" t="s">
        <v>39</v>
      </c>
      <c r="B2595" t="s">
        <v>45</v>
      </c>
      <c r="C2595" t="s">
        <v>249</v>
      </c>
      <c r="D2595" t="s">
        <v>244</v>
      </c>
      <c r="E2595" t="s">
        <v>34</v>
      </c>
      <c r="F2595" t="s">
        <v>28</v>
      </c>
      <c r="G2595" t="s">
        <v>30</v>
      </c>
      <c r="H2595" s="44">
        <v>1.1481760319480908e+002</v>
      </c>
      <c r="I2595" s="44">
        <v>2.0495344586988296e+002</v>
      </c>
      <c r="J2595" s="44">
        <v>2.4036626904673396e+002</v>
      </c>
      <c r="K2595" s="44">
        <v>3.0599302455066208e+002</v>
      </c>
      <c r="L2595" s="44">
        <v>3.799778537303536e+002</v>
      </c>
      <c r="M2595" s="44">
        <v>4.4306845383844912e+002</v>
      </c>
      <c r="N2595" s="44">
        <v>5.1283615578245e+002</v>
      </c>
      <c r="O2595" s="44">
        <v>5.8925596162239848e+002</v>
      </c>
      <c r="P2595" s="44">
        <v>6.6257896645945904e+002</v>
      </c>
      <c r="Q2595" s="44">
        <v>7.3883741138532864e+002</v>
      </c>
    </row>
    <row r="2596" spans="1:17" x14ac:dyDescent="0.25">
      <c r="A2596" t="s">
        <v>39</v>
      </c>
      <c r="B2596" t="s">
        <v>45</v>
      </c>
      <c r="C2596" t="s">
        <v>249</v>
      </c>
      <c r="D2596" t="s">
        <v>244</v>
      </c>
      <c r="E2596" t="s">
        <v>34</v>
      </c>
      <c r="F2596" t="s">
        <v>28</v>
      </c>
      <c r="G2596" t="s">
        <v>31</v>
      </c>
      <c r="H2596" s="44">
        <v>2.6e+002</v>
      </c>
      <c r="I2596" s="44">
        <v>1.7e+002</v>
      </c>
      <c r="J2596" s="44">
        <v>1.36e+002</v>
      </c>
      <c r="K2596" s="44">
        <v>1.11e+002</v>
      </c>
      <c r="L2596" s="44">
        <v>9.2e+001</v>
      </c>
      <c r="M2596" s="44">
        <v>7.8e+001</v>
      </c>
      <c r="N2596" s="44">
        <v>7.e+001</v>
      </c>
      <c r="O2596" s="44">
        <v>6.3e+001</v>
      </c>
      <c r="P2596" s="44">
        <v>5.6e+001</v>
      </c>
      <c r="Q2596" s="44">
        <v>5.e+001</v>
      </c>
    </row>
    <row r="2597" spans="1:17" x14ac:dyDescent="0.25">
      <c r="A2597" t="s">
        <v>39</v>
      </c>
      <c r="B2597" t="s">
        <v>45</v>
      </c>
      <c r="C2597" t="s">
        <v>250</v>
      </c>
      <c r="D2597" t="s">
        <v>244</v>
      </c>
      <c r="E2597" t="s">
        <v>35</v>
      </c>
      <c r="F2597" t="s">
        <v>28</v>
      </c>
      <c r="G2597" t="s">
        <v>29</v>
      </c>
      <c r="H2597" s="44">
        <v>1.0049947569118064e-001</v>
      </c>
      <c r="I2597" s="44">
        <v>1.3438440841700764e-001</v>
      </c>
      <c r="J2597" s="44">
        <v>1.7378986194009462e-001</v>
      </c>
      <c r="K2597" s="44">
        <v>2.566057575995678e-001</v>
      </c>
      <c r="L2597" s="44">
        <v>2.946858075762382e-001</v>
      </c>
      <c r="M2597" s="44">
        <v>3.7666972877244488e-001</v>
      </c>
      <c r="N2597" s="44">
        <v>4.032317988206204e-001</v>
      </c>
      <c r="O2597" s="44">
        <v>4.5614867283420704e-001</v>
      </c>
      <c r="P2597" s="44">
        <v>4.5837718740895752e-001</v>
      </c>
      <c r="Q2597" s="44">
        <v>4.6482571703232472e-001</v>
      </c>
    </row>
    <row r="2598" spans="1:17" x14ac:dyDescent="0.25">
      <c r="A2598" t="s">
        <v>39</v>
      </c>
      <c r="B2598" t="s">
        <v>45</v>
      </c>
      <c r="C2598" t="s">
        <v>250</v>
      </c>
      <c r="D2598" t="s">
        <v>244</v>
      </c>
      <c r="E2598" t="s">
        <v>35</v>
      </c>
      <c r="F2598" t="s">
        <v>28</v>
      </c>
      <c r="G2598" t="s">
        <v>30</v>
      </c>
      <c r="H2598" s="44">
        <v>1.6348303942292538e-001</v>
      </c>
      <c r="I2598" s="44">
        <v>5.6604740581757104e-001</v>
      </c>
      <c r="J2598" s="44">
        <v>8.0483189759428448e-001</v>
      </c>
      <c r="K2598" s="44">
        <v>6.5470835065966056e-001</v>
      </c>
      <c r="L2598" s="44">
        <v>6.2537773300942104e-001</v>
      </c>
      <c r="M2598" s="44">
        <v>5.6778621432649024e-001</v>
      </c>
      <c r="N2598" s="44">
        <v>8.1211529270631856e-001</v>
      </c>
      <c r="O2598" s="44">
        <v>7.8159785355549184e-001</v>
      </c>
      <c r="P2598" s="44">
        <v>9.5054236147508784e-001</v>
      </c>
      <c r="Q2598" s="44">
        <v>1.1087635822307556e+000</v>
      </c>
    </row>
    <row r="2599" spans="1:17" x14ac:dyDescent="0.25">
      <c r="A2599" t="s">
        <v>39</v>
      </c>
      <c r="B2599" t="s">
        <v>45</v>
      </c>
      <c r="C2599" t="s">
        <v>250</v>
      </c>
      <c r="D2599" t="s">
        <v>244</v>
      </c>
      <c r="E2599" t="s">
        <v>35</v>
      </c>
      <c r="F2599" t="s">
        <v>28</v>
      </c>
      <c r="G2599" t="s">
        <v>31</v>
      </c>
      <c r="H2599" s="44">
        <v>9.11e+002</v>
      </c>
      <c r="I2599" s="44">
        <v>8.54e+002</v>
      </c>
      <c r="J2599" s="44">
        <v>7.68e+002</v>
      </c>
      <c r="K2599" s="44">
        <v>7.46e+002</v>
      </c>
      <c r="L2599" s="44">
        <v>7.15e+002</v>
      </c>
      <c r="M2599" s="44">
        <v>6.96e+002</v>
      </c>
      <c r="N2599" s="44">
        <v>6.59e+002</v>
      </c>
      <c r="O2599" s="44">
        <v>6.16e+002</v>
      </c>
      <c r="P2599" s="44">
        <v>5.71e+002</v>
      </c>
      <c r="Q2599" s="44">
        <v>5.5e+002</v>
      </c>
    </row>
    <row r="2600" spans="1:17" x14ac:dyDescent="0.25">
      <c r="A2600" t="s">
        <v>39</v>
      </c>
      <c r="B2600" t="s">
        <v>45</v>
      </c>
      <c r="C2600" t="s">
        <v>268</v>
      </c>
      <c r="D2600" t="s">
        <v>265</v>
      </c>
      <c r="E2600" t="s">
        <v>33</v>
      </c>
      <c r="F2600" t="s">
        <v>28</v>
      </c>
      <c r="G2600" t="s">
        <v>29</v>
      </c>
      <c r="H2600" s="44">
        <v>4.5637454117505856e-001</v>
      </c>
      <c r="I2600" s="44">
        <v>4.8636944034192256e-001</v>
      </c>
      <c r="J2600" s="44">
        <v>5.0042840330587312e-001</v>
      </c>
      <c r="K2600" s="44">
        <v>6.3702738113891952e-001</v>
      </c>
      <c r="L2600" s="44">
        <v>9.3407589906351376e-001</v>
      </c>
      <c r="M2600" s="44">
        <v>9.565162309843944e-001</v>
      </c>
      <c r="N2600" s="44">
        <v>9.565162309843944e-001</v>
      </c>
      <c r="O2600" s="44">
        <v>9.565162309843944e-001</v>
      </c>
      <c r="P2600" s="44">
        <v>9.6838483618991104e-001</v>
      </c>
      <c r="Q2600" s="44">
        <v>9.6838483618991104e-001</v>
      </c>
    </row>
    <row r="2601" spans="1:17" x14ac:dyDescent="0.25">
      <c r="A2601" t="s">
        <v>39</v>
      </c>
      <c r="B2601" t="s">
        <v>45</v>
      </c>
      <c r="C2601" t="s">
        <v>268</v>
      </c>
      <c r="D2601" t="s">
        <v>265</v>
      </c>
      <c r="E2601" t="s">
        <v>33</v>
      </c>
      <c r="F2601" t="s">
        <v>28</v>
      </c>
      <c r="G2601" t="s">
        <v>30</v>
      </c>
      <c r="H2601" s="44">
        <v>2.0348299729709984e+001</v>
      </c>
      <c r="I2601" s="44">
        <v>4.2665403702865912e+001</v>
      </c>
      <c r="J2601" s="44">
        <v>6.4648785175611584e+001</v>
      </c>
      <c r="K2601" s="44">
        <v>6.740157501949476e+001</v>
      </c>
      <c r="L2601" s="44">
        <v>5.8243258725734096e+001</v>
      </c>
      <c r="M2601" s="44">
        <v>6.939957843629316e+001</v>
      </c>
      <c r="N2601" s="44">
        <v>8.1576785066990112e+001</v>
      </c>
      <c r="O2601" s="44">
        <v>9.437784760271584e+001</v>
      </c>
      <c r="P2601" s="44">
        <v>1.0589443845793684e+002</v>
      </c>
      <c r="Q2601" s="44">
        <v>1.1839464846385836e+002</v>
      </c>
    </row>
    <row r="2602" spans="1:17" x14ac:dyDescent="0.25">
      <c r="A2602" t="s">
        <v>39</v>
      </c>
      <c r="B2602" t="s">
        <v>45</v>
      </c>
      <c r="C2602" t="s">
        <v>268</v>
      </c>
      <c r="D2602" t="s">
        <v>265</v>
      </c>
      <c r="E2602" t="s">
        <v>33</v>
      </c>
      <c r="F2602" t="s">
        <v>28</v>
      </c>
      <c r="G2602" t="s">
        <v>31</v>
      </c>
      <c r="H2602" s="44">
        <v>3.05e+002</v>
      </c>
      <c r="I2602" s="44">
        <v>1.88e+002</v>
      </c>
      <c r="J2602" s="44">
        <v>1.42e+002</v>
      </c>
      <c r="K2602" s="44">
        <v>1.15e+002</v>
      </c>
      <c r="L2602" s="44">
        <v>9.3e+001</v>
      </c>
      <c r="M2602" s="44">
        <v>7.9e+001</v>
      </c>
      <c r="N2602" s="44">
        <v>6.8e+001</v>
      </c>
      <c r="O2602" s="44">
        <v>6.1e+001</v>
      </c>
      <c r="P2602" s="44">
        <v>5.4e+001</v>
      </c>
      <c r="Q2602" s="44">
        <v>4.9e+001</v>
      </c>
    </row>
    <row r="2603" spans="1:17" x14ac:dyDescent="0.25">
      <c r="A2603" t="s">
        <v>39</v>
      </c>
      <c r="B2603" t="s">
        <v>45</v>
      </c>
      <c r="C2603" t="s">
        <v>269</v>
      </c>
      <c r="D2603" t="s">
        <v>265</v>
      </c>
      <c r="E2603" t="s">
        <v>34</v>
      </c>
      <c r="F2603" t="s">
        <v>28</v>
      </c>
      <c r="G2603" t="s">
        <v>29</v>
      </c>
      <c r="H2603" s="44">
        <v>0.e+000</v>
      </c>
      <c r="I2603" s="44">
        <v>0.e+000</v>
      </c>
      <c r="J2603" s="44">
        <v>0.e+000</v>
      </c>
      <c r="K2603" s="44">
        <v>0.e+000</v>
      </c>
      <c r="L2603" s="44">
        <v>1.2871707731520816e-001</v>
      </c>
      <c r="M2603" s="44">
        <v>1.2871707731520816e-001</v>
      </c>
      <c r="N2603" s="44">
        <v>1.2871707731520816e-001</v>
      </c>
      <c r="O2603" s="44">
        <v>1.2871707731520816e-001</v>
      </c>
      <c r="P2603" s="44">
        <v>1.2871707731520816e-001</v>
      </c>
      <c r="Q2603" s="44">
        <v>1.2871707731520816e-001</v>
      </c>
    </row>
    <row r="2604" spans="1:17" x14ac:dyDescent="0.25">
      <c r="A2604" t="s">
        <v>39</v>
      </c>
      <c r="B2604" t="s">
        <v>45</v>
      </c>
      <c r="C2604" t="s">
        <v>269</v>
      </c>
      <c r="D2604" t="s">
        <v>265</v>
      </c>
      <c r="E2604" t="s">
        <v>34</v>
      </c>
      <c r="F2604" t="s">
        <v>28</v>
      </c>
      <c r="G2604" t="s">
        <v>30</v>
      </c>
      <c r="L2604" s="44">
        <v>9.9968444719471968e+003</v>
      </c>
      <c r="M2604" s="44">
        <v>1.2386853382838284e+004</v>
      </c>
      <c r="N2604" s="44">
        <v>1.4749049587458746e+004</v>
      </c>
      <c r="O2604" s="44">
        <v>1.7072896369636964e+004</v>
      </c>
      <c r="P2604" s="44">
        <v>1.9288129290429044e+004</v>
      </c>
      <c r="Q2604" s="44">
        <v>2.1670473762376236e+004</v>
      </c>
    </row>
    <row r="2605" spans="1:17" x14ac:dyDescent="0.25">
      <c r="A2605" t="s">
        <v>39</v>
      </c>
      <c r="B2605" t="s">
        <v>45</v>
      </c>
      <c r="C2605" t="s">
        <v>269</v>
      </c>
      <c r="D2605" t="s">
        <v>265</v>
      </c>
      <c r="E2605" t="s">
        <v>34</v>
      </c>
      <c r="F2605" t="s">
        <v>28</v>
      </c>
      <c r="G2605" t="s">
        <v>31</v>
      </c>
      <c r="H2605" s="44">
        <v>3.1e+002</v>
      </c>
      <c r="I2605" s="44">
        <v>2.2e+002</v>
      </c>
      <c r="J2605" s="44">
        <v>1.58e+002</v>
      </c>
      <c r="K2605" s="44">
        <v>1.31e+002</v>
      </c>
      <c r="L2605" s="44">
        <v>1.11e+002</v>
      </c>
      <c r="M2605" s="44">
        <v>9.7e+001</v>
      </c>
      <c r="N2605" s="44">
        <v>8.5e+001</v>
      </c>
      <c r="O2605" s="44">
        <v>7.6e+001</v>
      </c>
      <c r="P2605" s="44">
        <v>6.8e+001</v>
      </c>
      <c r="Q2605" s="44">
        <v>6.3e+001</v>
      </c>
    </row>
    <row r="2606" spans="1:17" x14ac:dyDescent="0.25">
      <c r="A2606" t="s">
        <v>39</v>
      </c>
      <c r="B2606" t="s">
        <v>45</v>
      </c>
      <c r="C2606" t="s">
        <v>270</v>
      </c>
      <c r="D2606" t="s">
        <v>265</v>
      </c>
      <c r="E2606" t="s">
        <v>35</v>
      </c>
      <c r="F2606" t="s">
        <v>28</v>
      </c>
      <c r="G2606" t="s">
        <v>29</v>
      </c>
      <c r="H2606" s="44">
        <v>9.7464688144738944e-002</v>
      </c>
      <c r="I2606" s="44">
        <v>1.5635918596559764e-001</v>
      </c>
      <c r="J2606" s="44">
        <v>2.0179733375654652e-001</v>
      </c>
      <c r="K2606" s="44">
        <v>2.4339360052738888e-001</v>
      </c>
      <c r="L2606" s="44">
        <v>2.9733223053727736e-001</v>
      </c>
      <c r="M2606" s="44">
        <v>3.4222009937372568e-001</v>
      </c>
      <c r="N2606" s="44">
        <v>3.723679391549572e-001</v>
      </c>
      <c r="O2606" s="44">
        <v>4.1400021974533968e-001</v>
      </c>
      <c r="P2606" s="44">
        <v>4.2548069293030408e-001</v>
      </c>
      <c r="Q2606" s="44">
        <v>4.4651551035855112e-001</v>
      </c>
    </row>
    <row r="2607" spans="1:17" x14ac:dyDescent="0.25">
      <c r="A2607" t="s">
        <v>39</v>
      </c>
      <c r="B2607" t="s">
        <v>45</v>
      </c>
      <c r="C2607" t="s">
        <v>270</v>
      </c>
      <c r="D2607" t="s">
        <v>265</v>
      </c>
      <c r="E2607" t="s">
        <v>35</v>
      </c>
      <c r="F2607" t="s">
        <v>28</v>
      </c>
      <c r="G2607" t="s">
        <v>30</v>
      </c>
      <c r="H2607" s="44">
        <v>1.1586215534923044e-002</v>
      </c>
      <c r="I2607" s="44">
        <v>2.333842135877606e-001</v>
      </c>
      <c r="J2607" s="44">
        <v>1.8923824057423472e-001</v>
      </c>
      <c r="K2607" s="44">
        <v>1.922295619724032e-001</v>
      </c>
      <c r="L2607" s="44">
        <v>2.9107948450803992e-001</v>
      </c>
      <c r="M2607" s="44">
        <v>3.3283420628543352e-001</v>
      </c>
      <c r="N2607" s="44">
        <v>4.580733416333968e-001</v>
      </c>
      <c r="O2607" s="44">
        <v>4.915435539042228e-001</v>
      </c>
      <c r="P2607" s="44">
        <v>7.0234761451148288e-001</v>
      </c>
      <c r="Q2607" s="44">
        <v>7.6359263084434432e-001</v>
      </c>
    </row>
    <row r="2608" spans="1:17" x14ac:dyDescent="0.25">
      <c r="A2608" t="s">
        <v>39</v>
      </c>
      <c r="B2608" t="s">
        <v>45</v>
      </c>
      <c r="C2608" t="s">
        <v>270</v>
      </c>
      <c r="D2608" t="s">
        <v>265</v>
      </c>
      <c r="E2608" t="s">
        <v>35</v>
      </c>
      <c r="F2608" t="s">
        <v>28</v>
      </c>
      <c r="G2608" t="s">
        <v>31</v>
      </c>
      <c r="H2608" s="44">
        <v>9.76e+002</v>
      </c>
      <c r="I2608" s="44">
        <v>9.64e+002</v>
      </c>
      <c r="J2608" s="44">
        <v>9.43e+002</v>
      </c>
      <c r="K2608" s="44">
        <v>9.09e+002</v>
      </c>
      <c r="L2608" s="44">
        <v>8.4e+002</v>
      </c>
      <c r="M2608" s="44">
        <v>7.99e+002</v>
      </c>
      <c r="N2608" s="44">
        <v>7.21e+002</v>
      </c>
      <c r="O2608" s="44">
        <v>6.83e+002</v>
      </c>
      <c r="P2608" s="44">
        <v>6.25e+002</v>
      </c>
      <c r="Q2608" s="44">
        <v>5.92e+002</v>
      </c>
    </row>
    <row r="2609" spans="1:17" x14ac:dyDescent="0.25">
      <c r="A2609" t="s">
        <v>39</v>
      </c>
      <c r="B2609" t="s">
        <v>45</v>
      </c>
      <c r="C2609" t="s">
        <v>271</v>
      </c>
      <c r="D2609" t="s">
        <v>266</v>
      </c>
      <c r="E2609" t="s">
        <v>33</v>
      </c>
      <c r="F2609" t="s">
        <v>28</v>
      </c>
      <c r="G2609" t="s">
        <v>29</v>
      </c>
      <c r="H2609" s="44">
        <v>2.0089534267905724e-001</v>
      </c>
      <c r="I2609" s="44">
        <v>2.0586544511386424e-001</v>
      </c>
      <c r="J2609" s="44">
        <v>2.063135691038878e-001</v>
      </c>
      <c r="K2609" s="44">
        <v>2.063135691038878e-001</v>
      </c>
      <c r="L2609" s="44">
        <v>2.063135691038878e-001</v>
      </c>
      <c r="M2609" s="44">
        <v>3.3079245522154976e-001</v>
      </c>
      <c r="N2609" s="44">
        <v>3.3079245522154976e-001</v>
      </c>
      <c r="O2609" s="44">
        <v>3.3079245522154976e-001</v>
      </c>
      <c r="P2609" s="44">
        <v>3.3079245522154976e-001</v>
      </c>
      <c r="Q2609" s="44">
        <v>3.347622000624658e-001</v>
      </c>
    </row>
    <row r="2610" spans="1:17" x14ac:dyDescent="0.25">
      <c r="A2610" t="s">
        <v>39</v>
      </c>
      <c r="B2610" t="s">
        <v>45</v>
      </c>
      <c r="C2610" t="s">
        <v>271</v>
      </c>
      <c r="D2610" t="s">
        <v>266</v>
      </c>
      <c r="E2610" t="s">
        <v>33</v>
      </c>
      <c r="F2610" t="s">
        <v>28</v>
      </c>
      <c r="G2610" t="s">
        <v>30</v>
      </c>
      <c r="H2610" s="44">
        <v>6.2813037943310352e+001</v>
      </c>
      <c r="I2610" s="44">
        <v>1.3701792546174142e+002</v>
      </c>
      <c r="J2610" s="44">
        <v>2.0479287610522388e+002</v>
      </c>
      <c r="K2610" s="44">
        <v>2.8159423747778592e+002</v>
      </c>
      <c r="L2610" s="44">
        <v>3.6151080541477432e+002</v>
      </c>
      <c r="M2610" s="44">
        <v>2.7273084264973524e+002</v>
      </c>
      <c r="N2610" s="44">
        <v>3.2106747492439692e+002</v>
      </c>
      <c r="O2610" s="44">
        <v>3.714309206475184e+002</v>
      </c>
      <c r="P2610" s="44">
        <v>4.2162298334678912e+002</v>
      </c>
      <c r="Q2610" s="44">
        <v>4.684945677159392e+002</v>
      </c>
    </row>
    <row r="2611" spans="1:17" x14ac:dyDescent="0.25">
      <c r="A2611" t="s">
        <v>39</v>
      </c>
      <c r="B2611" t="s">
        <v>45</v>
      </c>
      <c r="C2611" t="s">
        <v>271</v>
      </c>
      <c r="D2611" t="s">
        <v>266</v>
      </c>
      <c r="E2611" t="s">
        <v>33</v>
      </c>
      <c r="F2611" t="s">
        <v>28</v>
      </c>
      <c r="G2611" t="s">
        <v>31</v>
      </c>
      <c r="H2611" s="44">
        <v>2.91e+002</v>
      </c>
      <c r="I2611" s="44">
        <v>2.12e+002</v>
      </c>
      <c r="J2611" s="44">
        <v>1.6e+002</v>
      </c>
      <c r="K2611" s="44">
        <v>1.28e+002</v>
      </c>
      <c r="L2611" s="44">
        <v>1.13e+002</v>
      </c>
      <c r="M2611" s="44">
        <v>9.5e+001</v>
      </c>
      <c r="N2611" s="44">
        <v>8.3e+001</v>
      </c>
      <c r="O2611" s="44">
        <v>7.1e+001</v>
      </c>
      <c r="P2611" s="44">
        <v>6.4e+001</v>
      </c>
      <c r="Q2611" s="44">
        <v>5.8e+001</v>
      </c>
    </row>
    <row r="2612" spans="1:17" x14ac:dyDescent="0.25">
      <c r="A2612" t="s">
        <v>39</v>
      </c>
      <c r="B2612" t="s">
        <v>45</v>
      </c>
      <c r="C2612" t="s">
        <v>272</v>
      </c>
      <c r="D2612" t="s">
        <v>266</v>
      </c>
      <c r="E2612" t="s">
        <v>34</v>
      </c>
      <c r="F2612" t="s">
        <v>28</v>
      </c>
      <c r="G2612" t="s">
        <v>29</v>
      </c>
      <c r="H2612" s="44">
        <v>1.11214921209352e-001</v>
      </c>
      <c r="I2612" s="44">
        <v>4.4759175575884496e-001</v>
      </c>
      <c r="J2612" s="44">
        <v>4.9211655570745904e-001</v>
      </c>
      <c r="K2612" s="44">
        <v>5.2080512516943136e-001</v>
      </c>
      <c r="L2612" s="44">
        <v>5.412427382605984e-001</v>
      </c>
      <c r="M2612" s="44">
        <v>5.412427382605984e-001</v>
      </c>
      <c r="N2612" s="44">
        <v>7.050560465043288e-001</v>
      </c>
      <c r="O2612" s="44">
        <v>7.050560465043288e-001</v>
      </c>
      <c r="P2612" s="44">
        <v>7.050560465043288e-001</v>
      </c>
      <c r="Q2612" s="44">
        <v>7.050560465043288e-001</v>
      </c>
    </row>
    <row r="2613" spans="1:17" x14ac:dyDescent="0.25">
      <c r="A2613" t="s">
        <v>39</v>
      </c>
      <c r="B2613" t="s">
        <v>45</v>
      </c>
      <c r="C2613" t="s">
        <v>272</v>
      </c>
      <c r="D2613" t="s">
        <v>266</v>
      </c>
      <c r="E2613" t="s">
        <v>34</v>
      </c>
      <c r="F2613" t="s">
        <v>28</v>
      </c>
      <c r="G2613" t="s">
        <v>30</v>
      </c>
      <c r="H2613" s="44">
        <v>1.5030241456483364e+002</v>
      </c>
      <c r="I2613" s="44">
        <v>8.3513989475074656e+001</v>
      </c>
      <c r="J2613" s="44">
        <v>1.188310988696417e+002</v>
      </c>
      <c r="K2613" s="44">
        <v>1.5042374442022948e+002</v>
      </c>
      <c r="L2613" s="44">
        <v>1.8416814359790432e+002</v>
      </c>
      <c r="M2613" s="44">
        <v>2.2155013452189096e+002</v>
      </c>
      <c r="N2613" s="44">
        <v>2.0033325983003136e+002</v>
      </c>
      <c r="O2613" s="44">
        <v>2.3016477473308472e+002</v>
      </c>
      <c r="P2613" s="44">
        <v>2.6054264071482476e+002</v>
      </c>
      <c r="Q2613" s="44">
        <v>2.9157079972627796e+002</v>
      </c>
    </row>
    <row r="2614" spans="1:17" x14ac:dyDescent="0.25">
      <c r="A2614" t="s">
        <v>39</v>
      </c>
      <c r="B2614" t="s">
        <v>45</v>
      </c>
      <c r="C2614" t="s">
        <v>272</v>
      </c>
      <c r="D2614" t="s">
        <v>266</v>
      </c>
      <c r="E2614" t="s">
        <v>34</v>
      </c>
      <c r="F2614" t="s">
        <v>28</v>
      </c>
      <c r="G2614" t="s">
        <v>31</v>
      </c>
      <c r="H2614" s="44">
        <v>2.9e+002</v>
      </c>
      <c r="I2614" s="44">
        <v>2.01e+002</v>
      </c>
      <c r="J2614" s="44">
        <v>1.55e+002</v>
      </c>
      <c r="K2614" s="44">
        <v>1.27e+002</v>
      </c>
      <c r="L2614" s="44">
        <v>1.09e+002</v>
      </c>
      <c r="M2614" s="44">
        <v>9.7e+001</v>
      </c>
      <c r="N2614" s="44">
        <v>8.6e+001</v>
      </c>
      <c r="O2614" s="44">
        <v>7.7e+001</v>
      </c>
      <c r="P2614" s="44">
        <v>7.e+001</v>
      </c>
      <c r="Q2614" s="44">
        <v>6.5e+001</v>
      </c>
    </row>
    <row r="2615" spans="1:17" x14ac:dyDescent="0.25">
      <c r="A2615" t="s">
        <v>39</v>
      </c>
      <c r="B2615" t="s">
        <v>45</v>
      </c>
      <c r="C2615" t="s">
        <v>273</v>
      </c>
      <c r="D2615" t="s">
        <v>266</v>
      </c>
      <c r="E2615" t="s">
        <v>35</v>
      </c>
      <c r="F2615" t="s">
        <v>28</v>
      </c>
      <c r="G2615" t="s">
        <v>29</v>
      </c>
      <c r="H2615" s="44">
        <v>7.6030239059921584e-002</v>
      </c>
      <c r="I2615" s="44">
        <v>1.2541940550618298e-001</v>
      </c>
      <c r="J2615" s="44">
        <v>1.8379526488384504e-001</v>
      </c>
      <c r="K2615" s="44">
        <v>2.3151183941300272e-001</v>
      </c>
      <c r="L2615" s="44">
        <v>2.8167012554175076e-001</v>
      </c>
      <c r="M2615" s="44">
        <v>3.0906798596113176e-001</v>
      </c>
      <c r="N2615" s="44">
        <v>3.5237818620809384e-001</v>
      </c>
      <c r="O2615" s="44">
        <v>3.6999751739849328e-001</v>
      </c>
      <c r="P2615" s="44">
        <v>4.1890833683547808e-001</v>
      </c>
      <c r="Q2615" s="44">
        <v>4.822730894109744e-001</v>
      </c>
    </row>
    <row r="2616" spans="1:17" x14ac:dyDescent="0.25">
      <c r="A2616" t="s">
        <v>39</v>
      </c>
      <c r="B2616" t="s">
        <v>45</v>
      </c>
      <c r="C2616" t="s">
        <v>273</v>
      </c>
      <c r="D2616" t="s">
        <v>266</v>
      </c>
      <c r="E2616" t="s">
        <v>35</v>
      </c>
      <c r="F2616" t="s">
        <v>28</v>
      </c>
      <c r="G2616" t="s">
        <v>30</v>
      </c>
      <c r="H2616" s="44">
        <v>3.8379225125169128e-001</v>
      </c>
      <c r="I2616" s="44">
        <v>5.5541784290235008e-001</v>
      </c>
      <c r="J2616" s="44">
        <v>5.6056360409990192e-001</v>
      </c>
      <c r="K2616" s="44">
        <v>5.3450351910803472e-001</v>
      </c>
      <c r="L2616" s="44">
        <v>6.8023886141037936e-001</v>
      </c>
      <c r="M2616" s="44">
        <v>1.0198136030307356e+000</v>
      </c>
      <c r="N2616" s="44">
        <v>1.170340954510542e+000</v>
      </c>
      <c r="O2616" s="44">
        <v>1.3184241755523728e+000</v>
      </c>
      <c r="P2616" s="44">
        <v>1.3541391168407002e+000</v>
      </c>
      <c r="Q2616" s="44">
        <v>1.3721309092670878e+000</v>
      </c>
    </row>
    <row r="2617" spans="1:17" x14ac:dyDescent="0.25">
      <c r="A2617" t="s">
        <v>39</v>
      </c>
      <c r="B2617" t="s">
        <v>45</v>
      </c>
      <c r="C2617" t="s">
        <v>273</v>
      </c>
      <c r="D2617" t="s">
        <v>266</v>
      </c>
      <c r="E2617" t="s">
        <v>35</v>
      </c>
      <c r="F2617" t="s">
        <v>28</v>
      </c>
      <c r="G2617" t="s">
        <v>31</v>
      </c>
      <c r="H2617" s="44">
        <v>9.55e+002</v>
      </c>
      <c r="I2617" s="44">
        <v>9.3e+002</v>
      </c>
      <c r="J2617" s="44">
        <v>9.01e+002</v>
      </c>
      <c r="K2617" s="44">
        <v>8.05e+002</v>
      </c>
      <c r="L2617" s="44">
        <v>7.61e+002</v>
      </c>
      <c r="M2617" s="44">
        <v>7.21e+002</v>
      </c>
      <c r="N2617" s="44">
        <v>6.94e+002</v>
      </c>
      <c r="O2617" s="44">
        <v>6.59e+002</v>
      </c>
      <c r="P2617" s="44">
        <v>5.97e+002</v>
      </c>
      <c r="Q2617" s="44">
        <v>5.57e+002</v>
      </c>
    </row>
    <row r="2618" spans="1:17" x14ac:dyDescent="0.25">
      <c r="A2618" t="s">
        <v>39</v>
      </c>
      <c r="B2618" t="s">
        <v>45</v>
      </c>
      <c r="C2618" t="s">
        <v>274</v>
      </c>
      <c r="D2618" t="s">
        <v>267</v>
      </c>
      <c r="E2618" t="s">
        <v>33</v>
      </c>
      <c r="F2618" t="s">
        <v>28</v>
      </c>
      <c r="G2618" t="s">
        <v>29</v>
      </c>
      <c r="H2618" s="44">
        <v>0.e+000</v>
      </c>
      <c r="I2618" s="44">
        <v>8.6347626513963696e-001</v>
      </c>
      <c r="J2618" s="44">
        <v>8.8617719908196416e-001</v>
      </c>
      <c r="K2618" s="44">
        <v>8.8617719908196416e-001</v>
      </c>
      <c r="L2618" s="44">
        <v>8.8617719908196416e-001</v>
      </c>
      <c r="M2618" s="44">
        <v>8.8617719908196416e-001</v>
      </c>
      <c r="N2618" s="44">
        <v>8.8617719908196416e-001</v>
      </c>
      <c r="O2618" s="44">
        <v>8.8617719908196416e-001</v>
      </c>
      <c r="P2618" s="44">
        <v>8.8617719908196416e-001</v>
      </c>
      <c r="Q2618" s="44">
        <v>8.8617719908196416e-001</v>
      </c>
    </row>
    <row r="2619" spans="1:17" x14ac:dyDescent="0.25">
      <c r="A2619" t="s">
        <v>39</v>
      </c>
      <c r="B2619" t="s">
        <v>45</v>
      </c>
      <c r="C2619" t="s">
        <v>274</v>
      </c>
      <c r="D2619" t="s">
        <v>267</v>
      </c>
      <c r="E2619" t="s">
        <v>33</v>
      </c>
      <c r="F2619" t="s">
        <v>28</v>
      </c>
      <c r="G2619" t="s">
        <v>30</v>
      </c>
      <c r="I2619" s="44">
        <v>8.4444774862496384e+001</v>
      </c>
      <c r="J2619" s="44">
        <v>1.2607295245910048e+002</v>
      </c>
      <c r="K2619" s="44">
        <v>1.6661618544540742e+002</v>
      </c>
      <c r="L2619" s="44">
        <v>2.1420245268988156e+002</v>
      </c>
      <c r="M2619" s="44">
        <v>2.6174854479716904e+002</v>
      </c>
      <c r="N2619" s="44">
        <v>3.0959883199138424e+002</v>
      </c>
      <c r="O2619" s="44">
        <v>3.50205068208626e+002</v>
      </c>
      <c r="P2619" s="44">
        <v>3.9598526206472128e+002</v>
      </c>
      <c r="Q2619" s="44">
        <v>4.4368688778911744e+002</v>
      </c>
    </row>
    <row r="2620" spans="1:17" x14ac:dyDescent="0.25">
      <c r="A2620" t="s">
        <v>39</v>
      </c>
      <c r="B2620" t="s">
        <v>45</v>
      </c>
      <c r="C2620" t="s">
        <v>274</v>
      </c>
      <c r="D2620" t="s">
        <v>267</v>
      </c>
      <c r="E2620" t="s">
        <v>33</v>
      </c>
      <c r="F2620" t="s">
        <v>28</v>
      </c>
      <c r="G2620" t="s">
        <v>31</v>
      </c>
      <c r="H2620" s="44">
        <v>2.99e+002</v>
      </c>
      <c r="I2620" s="44">
        <v>2.03e+002</v>
      </c>
      <c r="J2620" s="44">
        <v>1.62e+002</v>
      </c>
      <c r="K2620" s="44">
        <v>1.3e+002</v>
      </c>
      <c r="L2620" s="44">
        <v>1.04e+002</v>
      </c>
      <c r="M2620" s="44">
        <v>9.3e+001</v>
      </c>
      <c r="N2620" s="44">
        <v>8.1e+001</v>
      </c>
      <c r="O2620" s="44">
        <v>7.2e+001</v>
      </c>
      <c r="P2620" s="44">
        <v>6.6e+001</v>
      </c>
      <c r="Q2620" s="44">
        <v>5.9e+001</v>
      </c>
    </row>
    <row r="2621" spans="1:17" x14ac:dyDescent="0.25">
      <c r="A2621" t="s">
        <v>39</v>
      </c>
      <c r="B2621" t="s">
        <v>45</v>
      </c>
      <c r="C2621" t="s">
        <v>275</v>
      </c>
      <c r="D2621" t="s">
        <v>267</v>
      </c>
      <c r="E2621" t="s">
        <v>34</v>
      </c>
      <c r="F2621" t="s">
        <v>28</v>
      </c>
      <c r="G2621" t="s">
        <v>29</v>
      </c>
      <c r="H2621" s="44">
        <v>7.7831783601014384e-001</v>
      </c>
      <c r="I2621" s="44">
        <v>1.e+000</v>
      </c>
      <c r="J2621" s="44">
        <v>1.e+000</v>
      </c>
      <c r="K2621" s="44">
        <v>1.e+000</v>
      </c>
      <c r="L2621" s="44">
        <v>1.e+000</v>
      </c>
      <c r="M2621" s="44">
        <v>1.e+000</v>
      </c>
      <c r="N2621" s="44">
        <v>1.e+000</v>
      </c>
      <c r="O2621" s="44">
        <v>1.e+000</v>
      </c>
      <c r="P2621" s="44">
        <v>1.e+000</v>
      </c>
      <c r="Q2621" s="44">
        <v>1.e+000</v>
      </c>
    </row>
    <row r="2622" spans="1:17" x14ac:dyDescent="0.25">
      <c r="A2622" t="s">
        <v>39</v>
      </c>
      <c r="B2622" t="s">
        <v>45</v>
      </c>
      <c r="C2622" t="s">
        <v>275</v>
      </c>
      <c r="D2622" t="s">
        <v>267</v>
      </c>
      <c r="E2622" t="s">
        <v>34</v>
      </c>
      <c r="F2622" t="s">
        <v>28</v>
      </c>
      <c r="G2622" t="s">
        <v>30</v>
      </c>
      <c r="H2622" s="44">
        <v>3.189651778441488e+002</v>
      </c>
      <c r="I2622" s="44">
        <v>5.052275993237532e+002</v>
      </c>
      <c r="J2622" s="44">
        <v>7.5733868695407184e+002</v>
      </c>
      <c r="K2622" s="44">
        <v>9.670217314736544e+002</v>
      </c>
      <c r="L2622" s="44">
        <v>1.1530915222597916e+003</v>
      </c>
      <c r="M2622" s="44">
        <v>1.385178131163708e+003</v>
      </c>
      <c r="N2622" s="44">
        <v>1.64273811284869e+003</v>
      </c>
      <c r="O2622" s="44">
        <v>1.9022098302338684e+003</v>
      </c>
      <c r="P2622" s="44">
        <v>2.1614367075232456e+003</v>
      </c>
      <c r="Q2622" s="44">
        <v>2.417081114398422e+003</v>
      </c>
    </row>
    <row r="2623" spans="1:17" x14ac:dyDescent="0.25">
      <c r="A2623" t="s">
        <v>39</v>
      </c>
      <c r="B2623" t="s">
        <v>45</v>
      </c>
      <c r="C2623" t="s">
        <v>275</v>
      </c>
      <c r="D2623" t="s">
        <v>267</v>
      </c>
      <c r="E2623" t="s">
        <v>34</v>
      </c>
      <c r="F2623" t="s">
        <v>28</v>
      </c>
      <c r="G2623" t="s">
        <v>31</v>
      </c>
      <c r="H2623" s="44">
        <v>2.99e+002</v>
      </c>
      <c r="I2623" s="44">
        <v>2.28e+002</v>
      </c>
      <c r="J2623" s="44">
        <v>1.85e+002</v>
      </c>
      <c r="K2623" s="44">
        <v>1.63e+002</v>
      </c>
      <c r="L2623" s="44">
        <v>1.44e+002</v>
      </c>
      <c r="M2623" s="44">
        <v>1.22e+002</v>
      </c>
      <c r="N2623" s="44">
        <v>1.06e+002</v>
      </c>
      <c r="O2623" s="44">
        <v>9.7e+001</v>
      </c>
      <c r="P2623" s="44">
        <v>8.6e+001</v>
      </c>
      <c r="Q2623" s="44">
        <v>7.6e+001</v>
      </c>
    </row>
    <row r="2624" spans="1:17" x14ac:dyDescent="0.25">
      <c r="A2624" t="s">
        <v>39</v>
      </c>
      <c r="B2624" t="s">
        <v>45</v>
      </c>
      <c r="C2624" t="s">
        <v>276</v>
      </c>
      <c r="D2624" t="s">
        <v>267</v>
      </c>
      <c r="E2624" t="s">
        <v>35</v>
      </c>
      <c r="F2624" t="s">
        <v>28</v>
      </c>
      <c r="G2624" t="s">
        <v>29</v>
      </c>
      <c r="H2624" s="44">
        <v>1.3436878599130336e-001</v>
      </c>
      <c r="I2624" s="44">
        <v>1.8412128334704436e-001</v>
      </c>
      <c r="J2624" s="44">
        <v>1.8412128334704436e-001</v>
      </c>
      <c r="K2624" s="44">
        <v>3.1785356681161128e-001</v>
      </c>
      <c r="L2624" s="44">
        <v>3.7138559172640736e-001</v>
      </c>
      <c r="M2624" s="44">
        <v>5.111999059819016e-001</v>
      </c>
      <c r="N2624" s="44">
        <v>6.612979198495712e-001</v>
      </c>
      <c r="O2624" s="44">
        <v>6.6199835468327616e-001</v>
      </c>
      <c r="P2624" s="44">
        <v>6.7810365495357848e-001</v>
      </c>
      <c r="Q2624" s="44">
        <v>6.8563638500411344e-001</v>
      </c>
    </row>
    <row r="2625" spans="1:17" x14ac:dyDescent="0.25">
      <c r="A2625" t="s">
        <v>39</v>
      </c>
      <c r="B2625" t="s">
        <v>45</v>
      </c>
      <c r="C2625" t="s">
        <v>276</v>
      </c>
      <c r="D2625" t="s">
        <v>267</v>
      </c>
      <c r="E2625" t="s">
        <v>35</v>
      </c>
      <c r="F2625" t="s">
        <v>28</v>
      </c>
      <c r="G2625" t="s">
        <v>30</v>
      </c>
      <c r="H2625" s="44">
        <v>0.e+000</v>
      </c>
      <c r="I2625" s="44">
        <v>4.72737392512102e-001</v>
      </c>
      <c r="J2625" s="44">
        <v>6.2642210829469584e-001</v>
      </c>
      <c r="K2625" s="44">
        <v>4.3138693256270024e-001</v>
      </c>
      <c r="L2625" s="44">
        <v>6.9244459071174504e-001</v>
      </c>
      <c r="M2625" s="44">
        <v>6.5177433445215888e-001</v>
      </c>
      <c r="N2625" s="44">
        <v>5.477150814717084e-001</v>
      </c>
      <c r="O2625" s="44">
        <v>9.0037323289562256e-001</v>
      </c>
      <c r="P2625" s="44">
        <v>1.2091430409512398e+000</v>
      </c>
      <c r="Q2625" s="44">
        <v>1.3830746235910372e+000</v>
      </c>
    </row>
    <row r="2626" spans="1:17" x14ac:dyDescent="0.25">
      <c r="A2626" t="s">
        <v>39</v>
      </c>
      <c r="B2626" t="s">
        <v>45</v>
      </c>
      <c r="C2626" t="s">
        <v>276</v>
      </c>
      <c r="D2626" t="s">
        <v>267</v>
      </c>
      <c r="E2626" t="s">
        <v>35</v>
      </c>
      <c r="F2626" t="s">
        <v>28</v>
      </c>
      <c r="G2626" t="s">
        <v>31</v>
      </c>
      <c r="H2626" s="44">
        <v>9.73e+002</v>
      </c>
      <c r="I2626" s="44">
        <v>9.41e+002</v>
      </c>
      <c r="J2626" s="44">
        <v>9.2e+002</v>
      </c>
      <c r="K2626" s="44">
        <v>9.11e+002</v>
      </c>
      <c r="L2626" s="44">
        <v>8.87e+002</v>
      </c>
      <c r="M2626" s="44">
        <v>8.23e+002</v>
      </c>
      <c r="N2626" s="44">
        <v>7.02e+002</v>
      </c>
      <c r="O2626" s="44">
        <v>6.65e+002</v>
      </c>
      <c r="P2626" s="44">
        <v>6.11e+002</v>
      </c>
      <c r="Q2626" s="44">
        <v>5.48e+002</v>
      </c>
    </row>
    <row r="2627" spans="1:17" x14ac:dyDescent="0.25">
      <c r="A2627" t="s">
        <v>39</v>
      </c>
      <c r="B2627" t="s">
        <v>45</v>
      </c>
      <c r="C2627" t="s">
        <v>286</v>
      </c>
      <c r="D2627" t="s">
        <v>277</v>
      </c>
      <c r="E2627" t="s">
        <v>33</v>
      </c>
      <c r="F2627" t="s">
        <v>28</v>
      </c>
      <c r="G2627" t="s">
        <v>29</v>
      </c>
      <c r="H2627" s="44">
        <v>8.2046133838326224e-001</v>
      </c>
      <c r="I2627" s="44">
        <v>8.2046133838326224e-001</v>
      </c>
      <c r="J2627" s="44">
        <v>9.255105067421112e-001</v>
      </c>
      <c r="K2627" s="44">
        <v>9.2823929361838064e-001</v>
      </c>
      <c r="L2627" s="44">
        <v>9.2823929361838064e-001</v>
      </c>
      <c r="M2627" s="44">
        <v>9.2823929361838064e-001</v>
      </c>
      <c r="N2627" s="44">
        <v>9.4765109858769296e-001</v>
      </c>
      <c r="O2627" s="44">
        <v>9.4765109858769296e-001</v>
      </c>
      <c r="P2627" s="44">
        <v>9.4765109858769296e-001</v>
      </c>
      <c r="Q2627" s="44">
        <v>9.4765109858769296e-001</v>
      </c>
    </row>
    <row r="2628" spans="1:17" x14ac:dyDescent="0.25">
      <c r="A2628" t="s">
        <v>39</v>
      </c>
      <c r="B2628" t="s">
        <v>45</v>
      </c>
      <c r="C2628" t="s">
        <v>286</v>
      </c>
      <c r="D2628" t="s">
        <v>277</v>
      </c>
      <c r="E2628" t="s">
        <v>33</v>
      </c>
      <c r="F2628" t="s">
        <v>28</v>
      </c>
      <c r="G2628" t="s">
        <v>30</v>
      </c>
      <c r="H2628" s="44">
        <v>1.1587714126807564e+001</v>
      </c>
      <c r="I2628" s="44">
        <v>2.14859232480534e+001</v>
      </c>
      <c r="J2628" s="44">
        <v>2.7934333722839356e+001</v>
      </c>
      <c r="K2628" s="44">
        <v>3.792344250045472e+001</v>
      </c>
      <c r="L2628" s="44">
        <v>4.840610267477472e+001</v>
      </c>
      <c r="M2628" s="44">
        <v>5.8755008135916496e+001</v>
      </c>
      <c r="N2628" s="44">
        <v>6.7933005253451352e+001</v>
      </c>
      <c r="O2628" s="44">
        <v>7.886954250191408e+001</v>
      </c>
      <c r="P2628" s="44">
        <v>8.9441192403441952e+001</v>
      </c>
      <c r="Q2628" s="44">
        <v>9.9914990152788256e+001</v>
      </c>
    </row>
    <row r="2629" spans="1:17" x14ac:dyDescent="0.25">
      <c r="A2629" t="s">
        <v>39</v>
      </c>
      <c r="B2629" t="s">
        <v>45</v>
      </c>
      <c r="C2629" t="s">
        <v>286</v>
      </c>
      <c r="D2629" t="s">
        <v>277</v>
      </c>
      <c r="E2629" t="s">
        <v>33</v>
      </c>
      <c r="F2629" t="s">
        <v>28</v>
      </c>
      <c r="G2629" t="s">
        <v>31</v>
      </c>
      <c r="H2629" s="44">
        <v>3.83e+002</v>
      </c>
      <c r="I2629" s="44">
        <v>2.84e+002</v>
      </c>
      <c r="J2629" s="44">
        <v>1.99e+002</v>
      </c>
      <c r="K2629" s="44">
        <v>1.59e+002</v>
      </c>
      <c r="L2629" s="44">
        <v>1.34e+002</v>
      </c>
      <c r="M2629" s="44">
        <v>1.15e+002</v>
      </c>
      <c r="N2629" s="44">
        <v>9.8e+001</v>
      </c>
      <c r="O2629" s="44">
        <v>8.9e+001</v>
      </c>
      <c r="P2629" s="44">
        <v>8.e+001</v>
      </c>
      <c r="Q2629" s="44">
        <v>7.5e+001</v>
      </c>
    </row>
    <row r="2630" spans="1:17" x14ac:dyDescent="0.25">
      <c r="A2630" t="s">
        <v>39</v>
      </c>
      <c r="B2630" t="s">
        <v>45</v>
      </c>
      <c r="C2630" t="s">
        <v>287</v>
      </c>
      <c r="D2630" t="s">
        <v>277</v>
      </c>
      <c r="E2630" t="s">
        <v>34</v>
      </c>
      <c r="F2630" t="s">
        <v>28</v>
      </c>
      <c r="G2630" t="s">
        <v>29</v>
      </c>
      <c r="H2630" s="44">
        <v>1.e+000</v>
      </c>
      <c r="I2630" s="44">
        <v>1.e+000</v>
      </c>
      <c r="J2630" s="44">
        <v>1.e+000</v>
      </c>
      <c r="K2630" s="44">
        <v>1.e+000</v>
      </c>
      <c r="L2630" s="44">
        <v>1.e+000</v>
      </c>
      <c r="M2630" s="44">
        <v>1.e+000</v>
      </c>
      <c r="N2630" s="44">
        <v>1.e+000</v>
      </c>
      <c r="O2630" s="44">
        <v>1.e+000</v>
      </c>
      <c r="P2630" s="44">
        <v>1.e+000</v>
      </c>
      <c r="Q2630" s="44">
        <v>1.e+000</v>
      </c>
    </row>
    <row r="2631" spans="1:17" x14ac:dyDescent="0.25">
      <c r="A2631" t="s">
        <v>39</v>
      </c>
      <c r="B2631" t="s">
        <v>45</v>
      </c>
      <c r="C2631" t="s">
        <v>287</v>
      </c>
      <c r="D2631" t="s">
        <v>277</v>
      </c>
      <c r="E2631" t="s">
        <v>34</v>
      </c>
      <c r="F2631" t="s">
        <v>28</v>
      </c>
      <c r="G2631" t="s">
        <v>30</v>
      </c>
      <c r="H2631" s="44">
        <v>2.3621153188241796e+002</v>
      </c>
      <c r="I2631" s="44">
        <v>3.9894514329324464e+002</v>
      </c>
      <c r="J2631" s="44">
        <v>5.9864125371720304e+002</v>
      </c>
      <c r="K2631" s="44">
        <v>7.8466472801915824e+002</v>
      </c>
      <c r="L2631" s="44">
        <v>1.0060802784283796e+003</v>
      </c>
      <c r="M2631" s="44">
        <v>1.2235983973262452e+003</v>
      </c>
      <c r="N2631" s="44">
        <v>1.3551093449827628e+003</v>
      </c>
      <c r="O2631" s="44">
        <v>1.5969750651332932e+003</v>
      </c>
      <c r="P2631" s="44">
        <v>1.785114450380273e+003</v>
      </c>
      <c r="Q2631" s="44">
        <v>2.0714263138503648e+003</v>
      </c>
    </row>
    <row r="2632" spans="1:17" x14ac:dyDescent="0.25">
      <c r="A2632" t="s">
        <v>39</v>
      </c>
      <c r="B2632" t="s">
        <v>45</v>
      </c>
      <c r="C2632" t="s">
        <v>287</v>
      </c>
      <c r="D2632" t="s">
        <v>277</v>
      </c>
      <c r="E2632" t="s">
        <v>34</v>
      </c>
      <c r="F2632" t="s">
        <v>28</v>
      </c>
      <c r="G2632" t="s">
        <v>31</v>
      </c>
      <c r="H2632" s="44">
        <v>4.05e+002</v>
      </c>
      <c r="I2632" s="44">
        <v>3.12e+002</v>
      </c>
      <c r="J2632" s="44">
        <v>2.67e+002</v>
      </c>
      <c r="K2632" s="44">
        <v>2.31e+002</v>
      </c>
      <c r="L2632" s="44">
        <v>1.94e+002</v>
      </c>
      <c r="M2632" s="44">
        <v>1.7e+002</v>
      </c>
      <c r="N2632" s="44">
        <v>1.52e+002</v>
      </c>
      <c r="O2632" s="44">
        <v>1.36e+002</v>
      </c>
      <c r="P2632" s="44">
        <v>1.21e+002</v>
      </c>
      <c r="Q2632" s="44">
        <v>1.08e+002</v>
      </c>
    </row>
    <row r="2633" spans="1:17" x14ac:dyDescent="0.25">
      <c r="A2633" t="s">
        <v>39</v>
      </c>
      <c r="B2633" t="s">
        <v>45</v>
      </c>
      <c r="C2633" t="s">
        <v>288</v>
      </c>
      <c r="D2633" t="s">
        <v>277</v>
      </c>
      <c r="E2633" t="s">
        <v>35</v>
      </c>
      <c r="F2633" t="s">
        <v>28</v>
      </c>
      <c r="G2633" t="s">
        <v>29</v>
      </c>
      <c r="H2633" s="44">
        <v>2.9892478447584696e-001</v>
      </c>
      <c r="I2633" s="44">
        <v>4.3364742376844392e-001</v>
      </c>
      <c r="J2633" s="44">
        <v>5.3175500946061408e-001</v>
      </c>
      <c r="K2633" s="44">
        <v>5.3175500946061408e-001</v>
      </c>
      <c r="L2633" s="44">
        <v>5.727373972670632e-001</v>
      </c>
      <c r="M2633" s="44">
        <v>6.2155503919813648e-001</v>
      </c>
      <c r="N2633" s="44">
        <v>6.4782318418896752e-001</v>
      </c>
      <c r="O2633" s="44">
        <v>6.497415459430148e-001</v>
      </c>
      <c r="P2633" s="44">
        <v>6.497415459430148e-001</v>
      </c>
      <c r="Q2633" s="44">
        <v>6.536832254133368e-001</v>
      </c>
    </row>
    <row r="2634" spans="1:17" x14ac:dyDescent="0.25">
      <c r="A2634" t="s">
        <v>39</v>
      </c>
      <c r="B2634" t="s">
        <v>45</v>
      </c>
      <c r="C2634" t="s">
        <v>288</v>
      </c>
      <c r="D2634" t="s">
        <v>277</v>
      </c>
      <c r="E2634" t="s">
        <v>35</v>
      </c>
      <c r="F2634" t="s">
        <v>28</v>
      </c>
      <c r="G2634" t="s">
        <v>30</v>
      </c>
      <c r="H2634" s="44">
        <v>6.4658178218401176e-002</v>
      </c>
      <c r="I2634" s="44">
        <v>4.7391615655348384e-001</v>
      </c>
      <c r="J2634" s="44">
        <v>6.0857765533122256e-001</v>
      </c>
      <c r="K2634" s="44">
        <v>1.3267760461641796e+000</v>
      </c>
      <c r="L2634" s="44">
        <v>1.4094920068516338e+000</v>
      </c>
      <c r="M2634" s="44">
        <v>1.7676716980778076e+000</v>
      </c>
      <c r="N2634" s="44">
        <v>2.145764702705622e+000</v>
      </c>
      <c r="O2634" s="44">
        <v>2.3703009036982528e+000</v>
      </c>
      <c r="P2634" s="44">
        <v>2.6943983272159456e+000</v>
      </c>
      <c r="Q2634" s="44">
        <v>3.8655949227077712e+000</v>
      </c>
    </row>
    <row r="2635" spans="1:17" x14ac:dyDescent="0.25">
      <c r="A2635" t="s">
        <v>39</v>
      </c>
      <c r="B2635" t="s">
        <v>45</v>
      </c>
      <c r="C2635" t="s">
        <v>288</v>
      </c>
      <c r="D2635" t="s">
        <v>277</v>
      </c>
      <c r="E2635" t="s">
        <v>35</v>
      </c>
      <c r="F2635" t="s">
        <v>28</v>
      </c>
      <c r="G2635" t="s">
        <v>31</v>
      </c>
      <c r="H2635" s="44">
        <v>9.4e+002</v>
      </c>
      <c r="I2635" s="44">
        <v>9.07e+002</v>
      </c>
      <c r="J2635" s="44">
        <v>8.43e+002</v>
      </c>
      <c r="K2635" s="44">
        <v>8.24e+002</v>
      </c>
      <c r="L2635" s="44">
        <v>7.92e+002</v>
      </c>
      <c r="M2635" s="44">
        <v>6.81e+002</v>
      </c>
      <c r="N2635" s="44">
        <v>6.45e+002</v>
      </c>
      <c r="O2635" s="44">
        <v>5.67e+002</v>
      </c>
      <c r="P2635" s="44">
        <v>5.18e+002</v>
      </c>
      <c r="Q2635" s="44">
        <v>4.92e+002</v>
      </c>
    </row>
    <row r="2636" spans="1:17" x14ac:dyDescent="0.25">
      <c r="A2636" t="s">
        <v>40</v>
      </c>
      <c r="B2636" t="s">
        <v>45</v>
      </c>
      <c r="C2636" t="s">
        <v>131</v>
      </c>
      <c r="D2636" t="s">
        <v>118</v>
      </c>
      <c r="E2636" t="s">
        <v>33</v>
      </c>
      <c r="F2636" t="s">
        <v>28</v>
      </c>
      <c r="G2636" t="s">
        <v>29</v>
      </c>
      <c r="H2636" s="44">
        <v>1.1522406415863804e-001</v>
      </c>
      <c r="I2636" s="44">
        <v>4.239699008076812e-001</v>
      </c>
      <c r="J2636" s="44">
        <v>4.2475973552408256e-001</v>
      </c>
      <c r="K2636" s="44">
        <v>4.2475973552408256e-001</v>
      </c>
      <c r="L2636" s="44">
        <v>4.2578066416552352e-001</v>
      </c>
      <c r="M2636" s="44">
        <v>9.077492045264336e-001</v>
      </c>
      <c r="N2636" s="44">
        <v>9.077492045264336e-001</v>
      </c>
      <c r="O2636" s="44">
        <v>9.077492045264336e-001</v>
      </c>
      <c r="P2636" s="44">
        <v>9.077492045264336e-001</v>
      </c>
      <c r="Q2636" s="44">
        <v>9.077492045264336e-001</v>
      </c>
    </row>
    <row r="2637" spans="1:17" x14ac:dyDescent="0.25">
      <c r="A2637" t="s">
        <v>40</v>
      </c>
      <c r="B2637" t="s">
        <v>45</v>
      </c>
      <c r="C2637" t="s">
        <v>131</v>
      </c>
      <c r="D2637" t="s">
        <v>118</v>
      </c>
      <c r="E2637" t="s">
        <v>33</v>
      </c>
      <c r="F2637" t="s">
        <v>28</v>
      </c>
      <c r="G2637" t="s">
        <v>30</v>
      </c>
      <c r="H2637" s="44">
        <v>2.3995346584977204e+001</v>
      </c>
      <c r="I2637" s="44">
        <v>1.3000448937343844e+001</v>
      </c>
      <c r="J2637" s="44">
        <v>2.0595435129935764e+001</v>
      </c>
      <c r="K2637" s="44">
        <v>2.7837735638126912e+001</v>
      </c>
      <c r="L2637" s="44">
        <v>3.4964010055808808e+001</v>
      </c>
      <c r="M2637" s="44">
        <v>1.9406030471891028e+001</v>
      </c>
      <c r="N2637" s="44">
        <v>2.3602743786680192e+001</v>
      </c>
      <c r="O2637" s="44">
        <v>2.6486169688267096e+001</v>
      </c>
      <c r="P2637" s="44">
        <v>2.9959324458812472e+001</v>
      </c>
      <c r="Q2637" s="44">
        <v>3.443585719684932e+001</v>
      </c>
    </row>
    <row r="2638" spans="1:17" x14ac:dyDescent="0.25">
      <c r="A2638" t="s">
        <v>40</v>
      </c>
      <c r="B2638" t="s">
        <v>45</v>
      </c>
      <c r="C2638" t="s">
        <v>131</v>
      </c>
      <c r="D2638" t="s">
        <v>118</v>
      </c>
      <c r="E2638" t="s">
        <v>33</v>
      </c>
      <c r="F2638" t="s">
        <v>28</v>
      </c>
      <c r="G2638" t="s">
        <v>31</v>
      </c>
      <c r="H2638" s="44">
        <v>2.72e+002</v>
      </c>
      <c r="I2638" s="44">
        <v>1.81e+002</v>
      </c>
      <c r="J2638" s="44">
        <v>1.29e+002</v>
      </c>
      <c r="K2638" s="44">
        <v>1.065e+002</v>
      </c>
      <c r="L2638" s="44">
        <v>8.7e+001</v>
      </c>
      <c r="M2638" s="44">
        <v>7.2e+001</v>
      </c>
      <c r="N2638" s="44">
        <v>6.5e+001</v>
      </c>
      <c r="O2638" s="44">
        <v>5.9e+001</v>
      </c>
      <c r="P2638" s="44">
        <v>5.15e+001</v>
      </c>
      <c r="Q2638" s="44">
        <v>4.65e+001</v>
      </c>
    </row>
    <row r="2639" spans="1:17" x14ac:dyDescent="0.25">
      <c r="A2639" t="s">
        <v>40</v>
      </c>
      <c r="B2639" t="s">
        <v>45</v>
      </c>
      <c r="C2639" t="s">
        <v>132</v>
      </c>
      <c r="D2639" t="s">
        <v>118</v>
      </c>
      <c r="E2639" t="s">
        <v>34</v>
      </c>
      <c r="F2639" t="s">
        <v>28</v>
      </c>
      <c r="G2639" t="s">
        <v>29</v>
      </c>
      <c r="H2639" s="44">
        <v>5.9778927721211992e-001</v>
      </c>
      <c r="I2639" s="44">
        <v>5.9778927721211992e-001</v>
      </c>
      <c r="J2639" s="44">
        <v>6.4204843919394704e-001</v>
      </c>
      <c r="K2639" s="44">
        <v>9.7233243548332992e-001</v>
      </c>
      <c r="L2639" s="44">
        <v>9.9483643110212016e-001</v>
      </c>
      <c r="M2639" s="44">
        <v>9.9483643110212016e-001</v>
      </c>
      <c r="N2639" s="44">
        <v>9.9483643110212016e-001</v>
      </c>
      <c r="O2639" s="44">
        <v>9.9483643110212016e-001</v>
      </c>
      <c r="P2639" s="44">
        <v>9.9483643110212016e-001</v>
      </c>
      <c r="Q2639" s="44">
        <v>9.9483643110212016e-001</v>
      </c>
    </row>
    <row r="2640" spans="1:17" x14ac:dyDescent="0.25">
      <c r="A2640" t="s">
        <v>40</v>
      </c>
      <c r="B2640" t="s">
        <v>45</v>
      </c>
      <c r="C2640" t="s">
        <v>132</v>
      </c>
      <c r="D2640" t="s">
        <v>118</v>
      </c>
      <c r="E2640" t="s">
        <v>34</v>
      </c>
      <c r="F2640" t="s">
        <v>28</v>
      </c>
      <c r="G2640" t="s">
        <v>30</v>
      </c>
      <c r="H2640" s="44">
        <v>1.312558146056912e+002</v>
      </c>
      <c r="I2640" s="44">
        <v>2.5081215645215568e+002</v>
      </c>
      <c r="J2640" s="44">
        <v>3.5382262472582936e+002</v>
      </c>
      <c r="K2640" s="44">
        <v>3.1271165263369632e+002</v>
      </c>
      <c r="L2640" s="44">
        <v>3.8516351911561496e+002</v>
      </c>
      <c r="M2640" s="44">
        <v>4.675567907337296e+002</v>
      </c>
      <c r="N2640" s="44">
        <v>5.4285702328925616e+002</v>
      </c>
      <c r="O2640" s="44">
        <v>6.1842034130613056e+002</v>
      </c>
      <c r="P2640" s="44">
        <v>7.0074462145128112e+002</v>
      </c>
      <c r="Q2640" s="44">
        <v>7.7762109739245728e+002</v>
      </c>
    </row>
    <row r="2641" spans="1:17" x14ac:dyDescent="0.25">
      <c r="A2641" t="s">
        <v>40</v>
      </c>
      <c r="B2641" t="s">
        <v>45</v>
      </c>
      <c r="C2641" t="s">
        <v>132</v>
      </c>
      <c r="D2641" t="s">
        <v>118</v>
      </c>
      <c r="E2641" t="s">
        <v>34</v>
      </c>
      <c r="F2641" t="s">
        <v>28</v>
      </c>
      <c r="G2641" t="s">
        <v>31</v>
      </c>
      <c r="H2641" s="44">
        <v>2.435e+002</v>
      </c>
      <c r="I2641" s="44">
        <v>1.705e+002</v>
      </c>
      <c r="J2641" s="44">
        <v>1.445e+002</v>
      </c>
      <c r="K2641" s="44">
        <v>1.14e+002</v>
      </c>
      <c r="L2641" s="44">
        <v>9.6e+001</v>
      </c>
      <c r="M2641" s="44">
        <v>8.5e+001</v>
      </c>
      <c r="N2641" s="44">
        <v>7.55e+001</v>
      </c>
      <c r="O2641" s="44">
        <v>6.75e+001</v>
      </c>
      <c r="P2641" s="44">
        <v>6.25e+001</v>
      </c>
      <c r="Q2641" s="44">
        <v>5.75e+001</v>
      </c>
    </row>
    <row r="2642" spans="1:17" x14ac:dyDescent="0.25">
      <c r="A2642" t="s">
        <v>40</v>
      </c>
      <c r="B2642" t="s">
        <v>45</v>
      </c>
      <c r="C2642" t="s">
        <v>133</v>
      </c>
      <c r="D2642" t="s">
        <v>118</v>
      </c>
      <c r="E2642" t="s">
        <v>35</v>
      </c>
      <c r="F2642" t="s">
        <v>28</v>
      </c>
      <c r="G2642" t="s">
        <v>29</v>
      </c>
      <c r="H2642" s="44">
        <v>2.0296001193633176e-001</v>
      </c>
      <c r="I2642" s="44">
        <v>2.3570919525774224e-001</v>
      </c>
      <c r="J2642" s="44">
        <v>3.649335094933956e-001</v>
      </c>
      <c r="K2642" s="44">
        <v>3.8868401491680864e-001</v>
      </c>
      <c r="L2642" s="44">
        <v>4.3889278803049176e-001</v>
      </c>
      <c r="M2642" s="44">
        <v>4.4654637476746024e-001</v>
      </c>
      <c r="N2642" s="44">
        <v>4.798689347500064e-001</v>
      </c>
      <c r="O2642" s="44">
        <v>4.996630510580196e-001</v>
      </c>
      <c r="P2642" s="44">
        <v>5.1103096459354032e-001</v>
      </c>
      <c r="Q2642" s="44">
        <v>5.1524834827403248e-001</v>
      </c>
    </row>
    <row r="2643" spans="1:17" x14ac:dyDescent="0.25">
      <c r="A2643" t="s">
        <v>40</v>
      </c>
      <c r="B2643" t="s">
        <v>45</v>
      </c>
      <c r="C2643" t="s">
        <v>133</v>
      </c>
      <c r="D2643" t="s">
        <v>118</v>
      </c>
      <c r="E2643" t="s">
        <v>35</v>
      </c>
      <c r="F2643" t="s">
        <v>28</v>
      </c>
      <c r="G2643" t="s">
        <v>30</v>
      </c>
      <c r="H2643" s="44">
        <v>0.e+000</v>
      </c>
      <c r="I2643" s="44">
        <v>1.755535411718359e-001</v>
      </c>
      <c r="J2643" s="44">
        <v>1.1950611550157984e-001</v>
      </c>
      <c r="K2643" s="44">
        <v>4.5272773872715192e-001</v>
      </c>
      <c r="L2643" s="44">
        <v>5.4547499322142512e-001</v>
      </c>
      <c r="M2643" s="44">
        <v>6.2520605470228688e-001</v>
      </c>
      <c r="N2643" s="44">
        <v>8.1281169009890496e-001</v>
      </c>
      <c r="O2643" s="44">
        <v>1.0355255121694658e+000</v>
      </c>
      <c r="P2643" s="44">
        <v>1.2114581587559204e+000</v>
      </c>
      <c r="Q2643" s="44">
        <v>1.6178946429102588e+000</v>
      </c>
    </row>
    <row r="2644" spans="1:17" x14ac:dyDescent="0.25">
      <c r="A2644" t="s">
        <v>40</v>
      </c>
      <c r="B2644" t="s">
        <v>45</v>
      </c>
      <c r="C2644" t="s">
        <v>133</v>
      </c>
      <c r="D2644" t="s">
        <v>118</v>
      </c>
      <c r="E2644" t="s">
        <v>35</v>
      </c>
      <c r="F2644" t="s">
        <v>28</v>
      </c>
      <c r="G2644" t="s">
        <v>31</v>
      </c>
      <c r="H2644" s="44">
        <v>9.625e+002</v>
      </c>
      <c r="I2644" s="44">
        <v>8.845e+002</v>
      </c>
      <c r="J2644" s="44">
        <v>7.93e+002</v>
      </c>
      <c r="K2644" s="44">
        <v>6.87e+002</v>
      </c>
      <c r="L2644" s="44">
        <v>5.63e+002</v>
      </c>
      <c r="M2644" s="44">
        <v>5.005e+002</v>
      </c>
      <c r="N2644" s="44">
        <v>4.59e+002</v>
      </c>
      <c r="O2644" s="44">
        <v>4.535e+002</v>
      </c>
      <c r="P2644" s="44">
        <v>4.22e+002</v>
      </c>
      <c r="Q2644" s="44">
        <v>3.895e+002</v>
      </c>
    </row>
    <row r="2645" spans="1:17" x14ac:dyDescent="0.25">
      <c r="A2645" t="s">
        <v>40</v>
      </c>
      <c r="B2645" t="s">
        <v>45</v>
      </c>
      <c r="C2645" t="s">
        <v>147</v>
      </c>
      <c r="D2645" t="s">
        <v>140</v>
      </c>
      <c r="E2645" t="s">
        <v>33</v>
      </c>
      <c r="F2645" t="s">
        <v>28</v>
      </c>
      <c r="G2645" t="s">
        <v>29</v>
      </c>
      <c r="H2645" s="44">
        <v>4.0306369637065536e-001</v>
      </c>
      <c r="I2645" s="44">
        <v>5.5693204506670192e-001</v>
      </c>
      <c r="J2645" s="44">
        <v>5.64325897306922e-001</v>
      </c>
      <c r="K2645" s="44">
        <v>6.163420798449636e-001</v>
      </c>
      <c r="L2645" s="44">
        <v>8.1153237279087056e-001</v>
      </c>
      <c r="M2645" s="44">
        <v>8.5874687165371104e-001</v>
      </c>
      <c r="N2645" s="44">
        <v>9.2481785386958304e-001</v>
      </c>
      <c r="O2645" s="44">
        <v>9.2871227854702752e-001</v>
      </c>
      <c r="P2645" s="44">
        <v>9.2871227854702752e-001</v>
      </c>
      <c r="Q2645" s="44">
        <v>9.3487793663382176e-001</v>
      </c>
    </row>
    <row r="2646" spans="1:17" x14ac:dyDescent="0.25">
      <c r="A2646" t="s">
        <v>40</v>
      </c>
      <c r="B2646" t="s">
        <v>45</v>
      </c>
      <c r="C2646" t="s">
        <v>147</v>
      </c>
      <c r="D2646" t="s">
        <v>140</v>
      </c>
      <c r="E2646" t="s">
        <v>33</v>
      </c>
      <c r="F2646" t="s">
        <v>28</v>
      </c>
      <c r="G2646" t="s">
        <v>30</v>
      </c>
      <c r="H2646" s="44">
        <v>3.7364478539819624e+001</v>
      </c>
      <c r="I2646" s="44">
        <v>5.7893642073300816e+001</v>
      </c>
      <c r="J2646" s="44">
        <v>9.0426425112715776e+001</v>
      </c>
      <c r="K2646" s="44">
        <v>1.1541004618793108e+002</v>
      </c>
      <c r="L2646" s="44">
        <v>1.099653870358716e+002</v>
      </c>
      <c r="M2646" s="44">
        <v>1.2643162899171516e+002</v>
      </c>
      <c r="N2646" s="44">
        <v>1.3880063899362672e+002</v>
      </c>
      <c r="O2646" s="44">
        <v>1.5888950397405564e+002</v>
      </c>
      <c r="P2646" s="44">
        <v>1.8022503920891036e+002</v>
      </c>
      <c r="Q2646" s="44">
        <v>1.992039775540518e+002</v>
      </c>
    </row>
    <row r="2647" spans="1:17" x14ac:dyDescent="0.25">
      <c r="A2647" t="s">
        <v>40</v>
      </c>
      <c r="B2647" t="s">
        <v>45</v>
      </c>
      <c r="C2647" t="s">
        <v>147</v>
      </c>
      <c r="D2647" t="s">
        <v>140</v>
      </c>
      <c r="E2647" t="s">
        <v>33</v>
      </c>
      <c r="F2647" t="s">
        <v>28</v>
      </c>
      <c r="G2647" t="s">
        <v>31</v>
      </c>
      <c r="H2647" s="44">
        <v>2.6e+002</v>
      </c>
      <c r="I2647" s="44">
        <v>1.785e+002</v>
      </c>
      <c r="J2647" s="44">
        <v>1.41e+002</v>
      </c>
      <c r="K2647" s="44">
        <v>1.195e+002</v>
      </c>
      <c r="L2647" s="44">
        <v>1.005e+002</v>
      </c>
      <c r="M2647" s="44">
        <v>8.55e+001</v>
      </c>
      <c r="N2647" s="44">
        <v>7.6e+001</v>
      </c>
      <c r="O2647" s="44">
        <v>6.75e+001</v>
      </c>
      <c r="P2647" s="44">
        <v>5.85e+001</v>
      </c>
      <c r="Q2647" s="44">
        <v>5.25e+001</v>
      </c>
    </row>
    <row r="2648" spans="1:17" x14ac:dyDescent="0.25">
      <c r="A2648" t="s">
        <v>40</v>
      </c>
      <c r="B2648" t="s">
        <v>45</v>
      </c>
      <c r="C2648" t="s">
        <v>148</v>
      </c>
      <c r="D2648" t="s">
        <v>140</v>
      </c>
      <c r="E2648" t="s">
        <v>34</v>
      </c>
      <c r="F2648" t="s">
        <v>28</v>
      </c>
      <c r="G2648" t="s">
        <v>29</v>
      </c>
      <c r="H2648" s="44">
        <v>8.7424032629035888e-002</v>
      </c>
      <c r="I2648" s="44">
        <v>1.772002294229087e-001</v>
      </c>
      <c r="J2648" s="44">
        <v>2.3827538859953536e-001</v>
      </c>
      <c r="K2648" s="44">
        <v>2.3827538859953536e-001</v>
      </c>
      <c r="L2648" s="44">
        <v>2.455114798356962e-001</v>
      </c>
      <c r="M2648" s="44">
        <v>2.8376601180716888e-001</v>
      </c>
      <c r="N2648" s="44">
        <v>4.0748637077291192e-001</v>
      </c>
      <c r="O2648" s="44">
        <v>4.0909117243217256e-001</v>
      </c>
      <c r="P2648" s="44">
        <v>4.0909117243217256e-001</v>
      </c>
      <c r="Q2648" s="44">
        <v>4.0909117243217256e-001</v>
      </c>
    </row>
    <row r="2649" spans="1:17" x14ac:dyDescent="0.25">
      <c r="A2649" t="s">
        <v>40</v>
      </c>
      <c r="B2649" t="s">
        <v>45</v>
      </c>
      <c r="C2649" t="s">
        <v>148</v>
      </c>
      <c r="D2649" t="s">
        <v>140</v>
      </c>
      <c r="E2649" t="s">
        <v>34</v>
      </c>
      <c r="F2649" t="s">
        <v>28</v>
      </c>
      <c r="G2649" t="s">
        <v>30</v>
      </c>
      <c r="H2649" s="44">
        <v>3.5970555003313448e+002</v>
      </c>
      <c r="I2649" s="44">
        <v>3.597791881906754e+002</v>
      </c>
      <c r="J2649" s="44">
        <v>3.9381780660377352e+002</v>
      </c>
      <c r="K2649" s="44">
        <v>5.2871241611554176e+002</v>
      </c>
      <c r="L2649" s="44">
        <v>6.4925353965594544e+002</v>
      </c>
      <c r="M2649" s="44">
        <v>6.778186964066968e+002</v>
      </c>
      <c r="N2649" s="44">
        <v>5.5148503945404152e+002</v>
      </c>
      <c r="O2649" s="44">
        <v>6.297599522744008e+002</v>
      </c>
      <c r="P2649" s="44">
        <v>7.09759276043732e+002</v>
      </c>
      <c r="Q2649" s="44">
        <v>7.8676160567608896e+002</v>
      </c>
    </row>
    <row r="2650" spans="1:17" x14ac:dyDescent="0.25">
      <c r="A2650" t="s">
        <v>40</v>
      </c>
      <c r="B2650" t="s">
        <v>45</v>
      </c>
      <c r="C2650" t="s">
        <v>148</v>
      </c>
      <c r="D2650" t="s">
        <v>140</v>
      </c>
      <c r="E2650" t="s">
        <v>34</v>
      </c>
      <c r="F2650" t="s">
        <v>28</v>
      </c>
      <c r="G2650" t="s">
        <v>31</v>
      </c>
      <c r="H2650" s="44">
        <v>2.755e+002</v>
      </c>
      <c r="I2650" s="44">
        <v>1.92e+002</v>
      </c>
      <c r="J2650" s="44">
        <v>1.52e+002</v>
      </c>
      <c r="K2650" s="44">
        <v>1.31e+002</v>
      </c>
      <c r="L2650" s="44">
        <v>1.135e+002</v>
      </c>
      <c r="M2650" s="44">
        <v>1.03e+002</v>
      </c>
      <c r="N2650" s="44">
        <v>9.05e+001</v>
      </c>
      <c r="O2650" s="44">
        <v>8.05e+001</v>
      </c>
      <c r="P2650" s="44">
        <v>7.35e+001</v>
      </c>
      <c r="Q2650" s="44">
        <v>6.6e+001</v>
      </c>
    </row>
    <row r="2651" spans="1:17" x14ac:dyDescent="0.25">
      <c r="A2651" t="s">
        <v>40</v>
      </c>
      <c r="B2651" t="s">
        <v>45</v>
      </c>
      <c r="C2651" t="s">
        <v>149</v>
      </c>
      <c r="D2651" t="s">
        <v>140</v>
      </c>
      <c r="E2651" t="s">
        <v>35</v>
      </c>
      <c r="F2651" t="s">
        <v>28</v>
      </c>
      <c r="G2651" t="s">
        <v>29</v>
      </c>
      <c r="H2651" s="44">
        <v>1.16793156320518e-001</v>
      </c>
      <c r="I2651" s="44">
        <v>2.403474183785418e-001</v>
      </c>
      <c r="J2651" s="44">
        <v>2.740721316486532e-001</v>
      </c>
      <c r="K2651" s="44">
        <v>3.0402219008766796e-001</v>
      </c>
      <c r="L2651" s="44">
        <v>3.7452603363848752e-001</v>
      </c>
      <c r="M2651" s="44">
        <v>4.5321691855547352e-001</v>
      </c>
      <c r="N2651" s="44">
        <v>4.9310253937934088e-001</v>
      </c>
      <c r="O2651" s="44">
        <v>4.9928136834365424e-001</v>
      </c>
      <c r="P2651" s="44">
        <v>5.375290398705736e-001</v>
      </c>
      <c r="Q2651" s="44">
        <v>5.4299929683824072e-001</v>
      </c>
    </row>
    <row r="2652" spans="1:17" x14ac:dyDescent="0.25">
      <c r="A2652" t="s">
        <v>40</v>
      </c>
      <c r="B2652" t="s">
        <v>45</v>
      </c>
      <c r="C2652" t="s">
        <v>149</v>
      </c>
      <c r="D2652" t="s">
        <v>140</v>
      </c>
      <c r="E2652" t="s">
        <v>35</v>
      </c>
      <c r="F2652" t="s">
        <v>28</v>
      </c>
      <c r="G2652" t="s">
        <v>30</v>
      </c>
      <c r="H2652" s="44">
        <v>0.e+000</v>
      </c>
      <c r="I2652" s="44">
        <v>0.e+000</v>
      </c>
      <c r="J2652" s="44">
        <v>1.2707750123684658e-004</v>
      </c>
      <c r="K2652" s="44">
        <v>2.448109335759458e-002</v>
      </c>
      <c r="L2652" s="44">
        <v>5.7025641766438816e-002</v>
      </c>
      <c r="M2652" s="44">
        <v>9.2602982562425184e-002</v>
      </c>
      <c r="N2652" s="44">
        <v>1.3622418191293852e-001</v>
      </c>
      <c r="O2652" s="44">
        <v>2.6871030027367804e-001</v>
      </c>
      <c r="P2652" s="44">
        <v>2.837478336630674e-001</v>
      </c>
      <c r="Q2652" s="44">
        <v>4.0669305987355536e-001</v>
      </c>
    </row>
    <row r="2653" spans="1:17" x14ac:dyDescent="0.25">
      <c r="A2653" t="s">
        <v>40</v>
      </c>
      <c r="B2653" t="s">
        <v>45</v>
      </c>
      <c r="C2653" t="s">
        <v>149</v>
      </c>
      <c r="D2653" t="s">
        <v>140</v>
      </c>
      <c r="E2653" t="s">
        <v>35</v>
      </c>
      <c r="F2653" t="s">
        <v>28</v>
      </c>
      <c r="G2653" t="s">
        <v>31</v>
      </c>
      <c r="H2653" s="44">
        <v>9.94e+002</v>
      </c>
      <c r="I2653" s="44">
        <v>9.61e+002</v>
      </c>
      <c r="J2653" s="44">
        <v>8.995e+002</v>
      </c>
      <c r="K2653" s="44">
        <v>8.435e+002</v>
      </c>
      <c r="L2653" s="44">
        <v>7.85e+002</v>
      </c>
      <c r="M2653" s="44">
        <v>7.385e+002</v>
      </c>
      <c r="N2653" s="44">
        <v>7.16e+002</v>
      </c>
      <c r="O2653" s="44">
        <v>6.8e+002</v>
      </c>
      <c r="P2653" s="44">
        <v>6.605e+002</v>
      </c>
      <c r="Q2653" s="44">
        <v>6.19e+002</v>
      </c>
    </row>
    <row r="2654" spans="1:17" x14ac:dyDescent="0.25">
      <c r="A2654" t="s">
        <v>40</v>
      </c>
      <c r="B2654" t="s">
        <v>45</v>
      </c>
      <c r="C2654" t="s">
        <v>150</v>
      </c>
      <c r="D2654" t="s">
        <v>141</v>
      </c>
      <c r="E2654" t="s">
        <v>33</v>
      </c>
      <c r="F2654" t="s">
        <v>28</v>
      </c>
      <c r="G2654" t="s">
        <v>29</v>
      </c>
      <c r="H2654" s="44">
        <v>2.1955340518027544e-001</v>
      </c>
      <c r="I2654" s="44">
        <v>7.5629295433637104e-001</v>
      </c>
      <c r="J2654" s="44">
        <v>8.0037520218226576e-001</v>
      </c>
      <c r="K2654" s="44">
        <v>8.3731417771194816e-001</v>
      </c>
      <c r="L2654" s="44">
        <v>8.3771503474428352e-001</v>
      </c>
      <c r="M2654" s="44">
        <v>8.7699902391312624e-001</v>
      </c>
      <c r="N2654" s="44">
        <v>8.7779672940747312e-001</v>
      </c>
      <c r="O2654" s="44">
        <v>8.7779672940747312e-001</v>
      </c>
      <c r="P2654" s="44">
        <v>8.7779672940747312e-001</v>
      </c>
      <c r="Q2654" s="44">
        <v>8.7779672940747312e-001</v>
      </c>
    </row>
    <row r="2655" spans="1:17" x14ac:dyDescent="0.25">
      <c r="A2655" t="s">
        <v>40</v>
      </c>
      <c r="B2655" t="s">
        <v>45</v>
      </c>
      <c r="C2655" t="s">
        <v>150</v>
      </c>
      <c r="D2655" t="s">
        <v>141</v>
      </c>
      <c r="E2655" t="s">
        <v>33</v>
      </c>
      <c r="F2655" t="s">
        <v>28</v>
      </c>
      <c r="G2655" t="s">
        <v>30</v>
      </c>
      <c r="H2655" s="44">
        <v>4.2803007065782992e+001</v>
      </c>
      <c r="I2655" s="44">
        <v>2.7218497739427256e+001</v>
      </c>
      <c r="J2655" s="44">
        <v>3.8110461971492384e+001</v>
      </c>
      <c r="K2655" s="44">
        <v>5.0336591169134592e+001</v>
      </c>
      <c r="L2655" s="44">
        <v>6.389875873883272e+001</v>
      </c>
      <c r="M2655" s="44">
        <v>7.4876345523605808e+001</v>
      </c>
      <c r="N2655" s="44">
        <v>8.870099552470544e+001</v>
      </c>
      <c r="O2655" s="44">
        <v>1.0267843067860078e+002</v>
      </c>
      <c r="P2655" s="44">
        <v>1.1552963626815238e+002</v>
      </c>
      <c r="Q2655" s="44">
        <v>1.2890309046488264e+002</v>
      </c>
    </row>
    <row r="2656" spans="1:17" x14ac:dyDescent="0.25">
      <c r="A2656" t="s">
        <v>40</v>
      </c>
      <c r="B2656" t="s">
        <v>45</v>
      </c>
      <c r="C2656" t="s">
        <v>150</v>
      </c>
      <c r="D2656" t="s">
        <v>141</v>
      </c>
      <c r="E2656" t="s">
        <v>33</v>
      </c>
      <c r="F2656" t="s">
        <v>28</v>
      </c>
      <c r="G2656" t="s">
        <v>31</v>
      </c>
      <c r="H2656" s="44">
        <v>2.52e+002</v>
      </c>
      <c r="I2656" s="44">
        <v>1.83e+002</v>
      </c>
      <c r="J2656" s="44">
        <v>1.415e+002</v>
      </c>
      <c r="K2656" s="44">
        <v>1.175e+002</v>
      </c>
      <c r="L2656" s="44">
        <v>9.85e+001</v>
      </c>
      <c r="M2656" s="44">
        <v>8.7e+001</v>
      </c>
      <c r="N2656" s="44">
        <v>7.35e+001</v>
      </c>
      <c r="O2656" s="44">
        <v>6.45e+001</v>
      </c>
      <c r="P2656" s="44">
        <v>5.75e+001</v>
      </c>
      <c r="Q2656" s="44">
        <v>5.15e+001</v>
      </c>
    </row>
    <row r="2657" spans="1:17" x14ac:dyDescent="0.25">
      <c r="A2657" t="s">
        <v>40</v>
      </c>
      <c r="B2657" t="s">
        <v>45</v>
      </c>
      <c r="C2657" t="s">
        <v>151</v>
      </c>
      <c r="D2657" t="s">
        <v>141</v>
      </c>
      <c r="E2657" t="s">
        <v>34</v>
      </c>
      <c r="F2657" t="s">
        <v>28</v>
      </c>
      <c r="G2657" t="s">
        <v>29</v>
      </c>
      <c r="H2657" s="44">
        <v>1.4577999205080096e-001</v>
      </c>
      <c r="I2657" s="44">
        <v>1.9225507685766312e-001</v>
      </c>
      <c r="J2657" s="44">
        <v>1.9335502417111112e-001</v>
      </c>
      <c r="K2657" s="44">
        <v>3.0518916320814888e-001</v>
      </c>
      <c r="L2657" s="44">
        <v>3.0819784262434488e-001</v>
      </c>
      <c r="M2657" s="44">
        <v>3.0819784262434488e-001</v>
      </c>
      <c r="N2657" s="44">
        <v>3.8013347259837152e-001</v>
      </c>
      <c r="O2657" s="44">
        <v>3.9168754101694288e-001</v>
      </c>
      <c r="P2657" s="44">
        <v>3.9168754101694288e-001</v>
      </c>
      <c r="Q2657" s="44">
        <v>5.5122611774057888e-001</v>
      </c>
    </row>
    <row r="2658" spans="1:17" x14ac:dyDescent="0.25">
      <c r="A2658" t="s">
        <v>40</v>
      </c>
      <c r="B2658" t="s">
        <v>45</v>
      </c>
      <c r="C2658" t="s">
        <v>151</v>
      </c>
      <c r="D2658" t="s">
        <v>141</v>
      </c>
      <c r="E2658" t="s">
        <v>34</v>
      </c>
      <c r="F2658" t="s">
        <v>28</v>
      </c>
      <c r="G2658" t="s">
        <v>30</v>
      </c>
      <c r="H2658" s="44">
        <v>1.647201835589513e+002</v>
      </c>
      <c r="I2658" s="44">
        <v>2.5786384288083844e+002</v>
      </c>
      <c r="J2658" s="44">
        <v>3.7947340870521312e+002</v>
      </c>
      <c r="K2658" s="44">
        <v>3.1894960248353152e+002</v>
      </c>
      <c r="L2658" s="44">
        <v>3.9632396604984552e+002</v>
      </c>
      <c r="M2658" s="44">
        <v>4.7762397279788864e+002</v>
      </c>
      <c r="N2658" s="44">
        <v>4.527949751370804e+002</v>
      </c>
      <c r="O2658" s="44">
        <v>5.0572617137260928e+002</v>
      </c>
      <c r="P2658" s="44">
        <v>5.6833103739188912e+002</v>
      </c>
      <c r="Q2658" s="44">
        <v>4.4822386623739208e+002</v>
      </c>
    </row>
    <row r="2659" spans="1:17" x14ac:dyDescent="0.25">
      <c r="A2659" t="s">
        <v>40</v>
      </c>
      <c r="B2659" t="s">
        <v>45</v>
      </c>
      <c r="C2659" t="s">
        <v>151</v>
      </c>
      <c r="D2659" t="s">
        <v>141</v>
      </c>
      <c r="E2659" t="s">
        <v>34</v>
      </c>
      <c r="F2659" t="s">
        <v>28</v>
      </c>
      <c r="G2659" t="s">
        <v>31</v>
      </c>
      <c r="H2659" s="44">
        <v>2.815e+002</v>
      </c>
      <c r="I2659" s="44">
        <v>1.97e+002</v>
      </c>
      <c r="J2659" s="44">
        <v>1.63e+002</v>
      </c>
      <c r="K2659" s="44">
        <v>1.345e+002</v>
      </c>
      <c r="L2659" s="44">
        <v>1.17e+002</v>
      </c>
      <c r="M2659" s="44">
        <v>1.035e+002</v>
      </c>
      <c r="N2659" s="44">
        <v>9.e+001</v>
      </c>
      <c r="O2659" s="44">
        <v>8.05e+001</v>
      </c>
      <c r="P2659" s="44">
        <v>7.15e+001</v>
      </c>
      <c r="Q2659" s="44">
        <v>6.55e+001</v>
      </c>
    </row>
    <row r="2660" spans="1:17" x14ac:dyDescent="0.25">
      <c r="A2660" t="s">
        <v>40</v>
      </c>
      <c r="B2660" t="s">
        <v>45</v>
      </c>
      <c r="C2660" t="s">
        <v>152</v>
      </c>
      <c r="D2660" t="s">
        <v>141</v>
      </c>
      <c r="E2660" t="s">
        <v>35</v>
      </c>
      <c r="F2660" t="s">
        <v>28</v>
      </c>
      <c r="G2660" t="s">
        <v>29</v>
      </c>
      <c r="H2660" s="44">
        <v>9.1011320209974496e-002</v>
      </c>
      <c r="I2660" s="44">
        <v>1.9256910939462e-001</v>
      </c>
      <c r="J2660" s="44">
        <v>2.6419028355431056e-001</v>
      </c>
      <c r="K2660" s="44">
        <v>3.5697095704880856e-001</v>
      </c>
      <c r="L2660" s="44">
        <v>4.0510523018022408e-001</v>
      </c>
      <c r="M2660" s="44">
        <v>4.3480593143390928e-001</v>
      </c>
      <c r="N2660" s="44">
        <v>4.5753594244602688e-001</v>
      </c>
      <c r="O2660" s="44">
        <v>4.8601663248257408e-001</v>
      </c>
      <c r="P2660" s="44">
        <v>5.1452063304652032e-001</v>
      </c>
      <c r="Q2660" s="44">
        <v>5.5573813908408736e-001</v>
      </c>
    </row>
    <row r="2661" spans="1:17" x14ac:dyDescent="0.25">
      <c r="A2661" t="s">
        <v>40</v>
      </c>
      <c r="B2661" t="s">
        <v>45</v>
      </c>
      <c r="C2661" t="s">
        <v>152</v>
      </c>
      <c r="D2661" t="s">
        <v>141</v>
      </c>
      <c r="E2661" t="s">
        <v>35</v>
      </c>
      <c r="F2661" t="s">
        <v>28</v>
      </c>
      <c r="G2661" t="s">
        <v>30</v>
      </c>
      <c r="H2661" s="44">
        <v>0.e+000</v>
      </c>
      <c r="I2661" s="44">
        <v>0.e+000</v>
      </c>
      <c r="J2661" s="44">
        <v>4.2309728473596808e-004</v>
      </c>
      <c r="K2661" s="44">
        <v>1.9379421087787236e-002</v>
      </c>
      <c r="L2661" s="44">
        <v>5.8323228835844016e-002</v>
      </c>
      <c r="M2661" s="44">
        <v>9.3567285457763328e-002</v>
      </c>
      <c r="N2661" s="44">
        <v>1.6914818063572026e-001</v>
      </c>
      <c r="O2661" s="44">
        <v>2.3534488437592816e-001</v>
      </c>
      <c r="P2661" s="44">
        <v>3.2109989334142648e-001</v>
      </c>
      <c r="Q2661" s="44">
        <v>3.8018540773226256e-001</v>
      </c>
    </row>
    <row r="2662" spans="1:17" x14ac:dyDescent="0.25">
      <c r="A2662" t="s">
        <v>40</v>
      </c>
      <c r="B2662" t="s">
        <v>45</v>
      </c>
      <c r="C2662" t="s">
        <v>152</v>
      </c>
      <c r="D2662" t="s">
        <v>141</v>
      </c>
      <c r="E2662" t="s">
        <v>35</v>
      </c>
      <c r="F2662" t="s">
        <v>28</v>
      </c>
      <c r="G2662" t="s">
        <v>31</v>
      </c>
      <c r="H2662" s="44">
        <v>9.915e+002</v>
      </c>
      <c r="I2662" s="44">
        <v>9.635e+002</v>
      </c>
      <c r="J2662" s="44">
        <v>9.24e+002</v>
      </c>
      <c r="K2662" s="44">
        <v>8.485e+002</v>
      </c>
      <c r="L2662" s="44">
        <v>7.695e+002</v>
      </c>
      <c r="M2662" s="44">
        <v>7.225e+002</v>
      </c>
      <c r="N2662" s="44">
        <v>6.35e+002</v>
      </c>
      <c r="O2662" s="44">
        <v>5.585e+002</v>
      </c>
      <c r="P2662" s="44">
        <v>5.43e+002</v>
      </c>
      <c r="Q2662" s="44">
        <v>4.855e+002</v>
      </c>
    </row>
    <row r="2663" spans="1:17" x14ac:dyDescent="0.25">
      <c r="A2663" t="s">
        <v>40</v>
      </c>
      <c r="B2663" t="s">
        <v>45</v>
      </c>
      <c r="C2663" t="s">
        <v>153</v>
      </c>
      <c r="D2663" t="s">
        <v>142</v>
      </c>
      <c r="E2663" t="s">
        <v>33</v>
      </c>
      <c r="F2663" t="s">
        <v>28</v>
      </c>
      <c r="G2663" t="s">
        <v>29</v>
      </c>
      <c r="H2663" s="44">
        <v>4.8019265610304784e-001</v>
      </c>
      <c r="I2663" s="44">
        <v>6.0160353143283504e-001</v>
      </c>
      <c r="J2663" s="44">
        <v>6.6508353867084264e-001</v>
      </c>
      <c r="K2663" s="44">
        <v>6.6508353867084264e-001</v>
      </c>
      <c r="L2663" s="44">
        <v>6.6508353867084264e-001</v>
      </c>
      <c r="M2663" s="44">
        <v>6.9470575488621352e-001</v>
      </c>
      <c r="N2663" s="44">
        <v>7.0622401633466416e-001</v>
      </c>
      <c r="O2663" s="44">
        <v>7.4187790553506528e-001</v>
      </c>
      <c r="P2663" s="44">
        <v>7.5408422449440048e-001</v>
      </c>
      <c r="Q2663" s="44">
        <v>7.5408422449440048e-001</v>
      </c>
    </row>
    <row r="2664" spans="1:17" x14ac:dyDescent="0.25">
      <c r="A2664" t="s">
        <v>40</v>
      </c>
      <c r="B2664" t="s">
        <v>45</v>
      </c>
      <c r="C2664" t="s">
        <v>153</v>
      </c>
      <c r="D2664" t="s">
        <v>142</v>
      </c>
      <c r="E2664" t="s">
        <v>33</v>
      </c>
      <c r="F2664" t="s">
        <v>28</v>
      </c>
      <c r="G2664" t="s">
        <v>30</v>
      </c>
      <c r="H2664" s="44">
        <v>5.1938139677695488e+001</v>
      </c>
      <c r="I2664" s="44">
        <v>8.9135135536576288e+001</v>
      </c>
      <c r="J2664" s="44">
        <v>1.227084201050666e+002</v>
      </c>
      <c r="K2664" s="44">
        <v>1.655798915745206e+002</v>
      </c>
      <c r="L2664" s="44">
        <v>2.1527079162691956e+002</v>
      </c>
      <c r="M2664" s="44">
        <v>2.4608515769705696e+002</v>
      </c>
      <c r="N2664" s="44">
        <v>2.8471299646982912e+002</v>
      </c>
      <c r="O2664" s="44">
        <v>3.1151891343362688e+002</v>
      </c>
      <c r="P2664" s="44">
        <v>3.4673782720496744e+002</v>
      </c>
      <c r="Q2664" s="44">
        <v>3.8683284255056944e+002</v>
      </c>
    </row>
    <row r="2665" spans="1:17" x14ac:dyDescent="0.25">
      <c r="A2665" t="s">
        <v>40</v>
      </c>
      <c r="B2665" t="s">
        <v>45</v>
      </c>
      <c r="C2665" t="s">
        <v>153</v>
      </c>
      <c r="D2665" t="s">
        <v>142</v>
      </c>
      <c r="E2665" t="s">
        <v>33</v>
      </c>
      <c r="F2665" t="s">
        <v>28</v>
      </c>
      <c r="G2665" t="s">
        <v>31</v>
      </c>
      <c r="H2665" s="44">
        <v>2.175e+002</v>
      </c>
      <c r="I2665" s="44">
        <v>1.485e+002</v>
      </c>
      <c r="J2665" s="44">
        <v>1.15e+002</v>
      </c>
      <c r="K2665" s="44">
        <v>9.35e+001</v>
      </c>
      <c r="L2665" s="44">
        <v>8.2e+001</v>
      </c>
      <c r="M2665" s="44">
        <v>7.25e+001</v>
      </c>
      <c r="N2665" s="44">
        <v>6.3e+001</v>
      </c>
      <c r="O2665" s="44">
        <v>5.55e+001</v>
      </c>
      <c r="P2665" s="44">
        <v>4.9e+001</v>
      </c>
      <c r="Q2665" s="44">
        <v>4.45e+001</v>
      </c>
    </row>
    <row r="2666" spans="1:17" x14ac:dyDescent="0.25">
      <c r="A2666" t="s">
        <v>40</v>
      </c>
      <c r="B2666" t="s">
        <v>45</v>
      </c>
      <c r="C2666" t="s">
        <v>154</v>
      </c>
      <c r="D2666" t="s">
        <v>142</v>
      </c>
      <c r="E2666" t="s">
        <v>34</v>
      </c>
      <c r="F2666" t="s">
        <v>28</v>
      </c>
      <c r="G2666" t="s">
        <v>29</v>
      </c>
      <c r="H2666" s="44">
        <v>2.9618064150328672e-001</v>
      </c>
      <c r="I2666" s="44">
        <v>3.00411914418274e-001</v>
      </c>
      <c r="J2666" s="44">
        <v>3.0979687774371596e-001</v>
      </c>
      <c r="K2666" s="44">
        <v>3.1232717894687848e-001</v>
      </c>
      <c r="L2666" s="44">
        <v>3.1232717894687848e-001</v>
      </c>
      <c r="M2666" s="44">
        <v>3.3167255871420096e-001</v>
      </c>
      <c r="N2666" s="44">
        <v>3.3167255871420096e-001</v>
      </c>
      <c r="O2666" s="44">
        <v>3.3167255871420096e-001</v>
      </c>
      <c r="P2666" s="44">
        <v>3.3167255871420096e-001</v>
      </c>
      <c r="Q2666" s="44">
        <v>3.3167255871420096e-001</v>
      </c>
    </row>
    <row r="2667" spans="1:17" x14ac:dyDescent="0.25">
      <c r="A2667" t="s">
        <v>40</v>
      </c>
      <c r="B2667" t="s">
        <v>45</v>
      </c>
      <c r="C2667" t="s">
        <v>154</v>
      </c>
      <c r="D2667" t="s">
        <v>142</v>
      </c>
      <c r="E2667" t="s">
        <v>34</v>
      </c>
      <c r="F2667" t="s">
        <v>28</v>
      </c>
      <c r="G2667" t="s">
        <v>30</v>
      </c>
      <c r="H2667" s="44">
        <v>1.5576597902797222e+002</v>
      </c>
      <c r="I2667" s="44">
        <v>3.0700117608946728e+002</v>
      </c>
      <c r="J2667" s="44">
        <v>4.5473061899038472e+002</v>
      </c>
      <c r="K2667" s="44">
        <v>6.0814938223101312e+002</v>
      </c>
      <c r="L2667" s="44">
        <v>7.6876927141192736e+002</v>
      </c>
      <c r="M2667" s="44">
        <v>8.7621073278391584e+002</v>
      </c>
      <c r="N2667" s="44">
        <v>1.0225146199576452e+003</v>
      </c>
      <c r="O2667" s="44">
        <v>1.1776113591712802e+003</v>
      </c>
      <c r="P2667" s="44">
        <v>1.3236016571836804e+003</v>
      </c>
      <c r="Q2667" s="44">
        <v>1.4871070216620314e+003</v>
      </c>
    </row>
    <row r="2668" spans="1:17" x14ac:dyDescent="0.25">
      <c r="A2668" t="s">
        <v>40</v>
      </c>
      <c r="B2668" t="s">
        <v>45</v>
      </c>
      <c r="C2668" t="s">
        <v>154</v>
      </c>
      <c r="D2668" t="s">
        <v>142</v>
      </c>
      <c r="E2668" t="s">
        <v>34</v>
      </c>
      <c r="F2668" t="s">
        <v>28</v>
      </c>
      <c r="G2668" t="s">
        <v>31</v>
      </c>
      <c r="H2668" s="44">
        <v>2.29e+002</v>
      </c>
      <c r="I2668" s="44">
        <v>1.665e+002</v>
      </c>
      <c r="J2668" s="44">
        <v>1.335e+002</v>
      </c>
      <c r="K2668" s="44">
        <v>1.135e+002</v>
      </c>
      <c r="L2668" s="44">
        <v>9.8e+001</v>
      </c>
      <c r="M2668" s="44">
        <v>8.55e+001</v>
      </c>
      <c r="N2668" s="44">
        <v>7.65e+001</v>
      </c>
      <c r="O2668" s="44">
        <v>6.8e+001</v>
      </c>
      <c r="P2668" s="44">
        <v>6.15e+001</v>
      </c>
      <c r="Q2668" s="44">
        <v>5.6e+001</v>
      </c>
    </row>
    <row r="2669" spans="1:17" x14ac:dyDescent="0.25">
      <c r="A2669" t="s">
        <v>40</v>
      </c>
      <c r="B2669" t="s">
        <v>45</v>
      </c>
      <c r="C2669" t="s">
        <v>155</v>
      </c>
      <c r="D2669" t="s">
        <v>142</v>
      </c>
      <c r="E2669" t="s">
        <v>35</v>
      </c>
      <c r="F2669" t="s">
        <v>28</v>
      </c>
      <c r="G2669" t="s">
        <v>29</v>
      </c>
      <c r="H2669" s="44">
        <v>7.2517315216937888e-002</v>
      </c>
      <c r="I2669" s="44">
        <v>4.40124889077714e-001</v>
      </c>
      <c r="J2669" s="44">
        <v>4.40124889077714e-001</v>
      </c>
      <c r="K2669" s="44">
        <v>4.40124889077714e-001</v>
      </c>
      <c r="L2669" s="44">
        <v>4.40124889077714e-001</v>
      </c>
      <c r="M2669" s="44">
        <v>4.40124889077714e-001</v>
      </c>
      <c r="N2669" s="44">
        <v>4.910431494274568e-001</v>
      </c>
      <c r="O2669" s="44">
        <v>5.187146096649308e-001</v>
      </c>
      <c r="P2669" s="44">
        <v>5.6711111183113008e-001</v>
      </c>
      <c r="Q2669" s="44">
        <v>5.9453211349531856e-001</v>
      </c>
    </row>
    <row r="2670" spans="1:17" x14ac:dyDescent="0.25">
      <c r="A2670" t="s">
        <v>40</v>
      </c>
      <c r="B2670" t="s">
        <v>45</v>
      </c>
      <c r="C2670" t="s">
        <v>155</v>
      </c>
      <c r="D2670" t="s">
        <v>142</v>
      </c>
      <c r="E2670" t="s">
        <v>35</v>
      </c>
      <c r="F2670" t="s">
        <v>28</v>
      </c>
      <c r="G2670" t="s">
        <v>30</v>
      </c>
      <c r="H2670" s="44">
        <v>0.e+000</v>
      </c>
      <c r="I2670" s="44">
        <v>0.e+000</v>
      </c>
      <c r="J2670" s="44">
        <v>0.e+000</v>
      </c>
      <c r="K2670" s="44">
        <v>0.e+000</v>
      </c>
      <c r="L2670" s="44">
        <v>0.e+000</v>
      </c>
      <c r="M2670" s="44">
        <v>0.e+000</v>
      </c>
      <c r="N2670" s="44">
        <v>0.e+000</v>
      </c>
      <c r="O2670" s="44">
        <v>0.e+000</v>
      </c>
      <c r="P2670" s="44">
        <v>0.e+000</v>
      </c>
      <c r="Q2670" s="44">
        <v>7.2318933581844544e-003</v>
      </c>
    </row>
    <row r="2671" spans="1:17" x14ac:dyDescent="0.25">
      <c r="A2671" t="s">
        <v>40</v>
      </c>
      <c r="B2671" t="s">
        <v>45</v>
      </c>
      <c r="C2671" t="s">
        <v>155</v>
      </c>
      <c r="D2671" t="s">
        <v>142</v>
      </c>
      <c r="E2671" t="s">
        <v>35</v>
      </c>
      <c r="F2671" t="s">
        <v>28</v>
      </c>
      <c r="G2671" t="s">
        <v>31</v>
      </c>
      <c r="H2671" s="44">
        <v>9.995e+002</v>
      </c>
      <c r="I2671" s="44">
        <v>9.96e+002</v>
      </c>
      <c r="J2671" s="44">
        <v>9.96e+002</v>
      </c>
      <c r="K2671" s="44">
        <v>9.96e+002</v>
      </c>
      <c r="L2671" s="44">
        <v>9.96e+002</v>
      </c>
      <c r="M2671" s="44">
        <v>9.96e+002</v>
      </c>
      <c r="N2671" s="44">
        <v>9.78e+002</v>
      </c>
      <c r="O2671" s="44">
        <v>9.525e+002</v>
      </c>
      <c r="P2671" s="44">
        <v>9.045e+002</v>
      </c>
      <c r="Q2671" s="44">
        <v>8.37e+002</v>
      </c>
    </row>
    <row r="2672" spans="1:17" x14ac:dyDescent="0.25">
      <c r="A2672" t="s">
        <v>40</v>
      </c>
      <c r="B2672" t="s">
        <v>45</v>
      </c>
      <c r="C2672" t="s">
        <v>156</v>
      </c>
      <c r="D2672" t="s">
        <v>143</v>
      </c>
      <c r="E2672" t="s">
        <v>33</v>
      </c>
      <c r="F2672" t="s">
        <v>28</v>
      </c>
      <c r="G2672" t="s">
        <v>29</v>
      </c>
      <c r="H2672" s="44">
        <v>5.6000233301902384e-001</v>
      </c>
      <c r="I2672" s="44">
        <v>6.3326885127975792e-001</v>
      </c>
      <c r="J2672" s="44">
        <v>6.488077300696988e-001</v>
      </c>
      <c r="K2672" s="44">
        <v>6.488077300696988e-001</v>
      </c>
      <c r="L2672" s="44">
        <v>6.536633259130368e-001</v>
      </c>
      <c r="M2672" s="44">
        <v>6.536633259130368e-001</v>
      </c>
      <c r="N2672" s="44">
        <v>6.536633259130368e-001</v>
      </c>
      <c r="O2672" s="44">
        <v>6.536633259130368e-001</v>
      </c>
      <c r="P2672" s="44">
        <v>6.536633259130368e-001</v>
      </c>
      <c r="Q2672" s="44">
        <v>6.536633259130368e-001</v>
      </c>
    </row>
    <row r="2673" spans="1:17" x14ac:dyDescent="0.25">
      <c r="A2673" t="s">
        <v>40</v>
      </c>
      <c r="B2673" t="s">
        <v>45</v>
      </c>
      <c r="C2673" t="s">
        <v>156</v>
      </c>
      <c r="D2673" t="s">
        <v>143</v>
      </c>
      <c r="E2673" t="s">
        <v>33</v>
      </c>
      <c r="F2673" t="s">
        <v>28</v>
      </c>
      <c r="G2673" t="s">
        <v>30</v>
      </c>
      <c r="H2673" s="44">
        <v>2.1637129391751144e+001</v>
      </c>
      <c r="I2673" s="44">
        <v>4.6919613938138e+001</v>
      </c>
      <c r="J2673" s="44">
        <v>6.8301649224269032e+001</v>
      </c>
      <c r="K2673" s="44">
        <v>9.0067566504603456e+001</v>
      </c>
      <c r="L2673" s="44">
        <v>1.158819988697708e+002</v>
      </c>
      <c r="M2673" s="44">
        <v>1.4272033148431804e+002</v>
      </c>
      <c r="N2673" s="44">
        <v>1.684463940484512e+002</v>
      </c>
      <c r="O2673" s="44">
        <v>1.9561506588046336e+002</v>
      </c>
      <c r="P2673" s="44">
        <v>2.2245227756048964e+002</v>
      </c>
      <c r="Q2673" s="44">
        <v>2.494375827223652e+002</v>
      </c>
    </row>
    <row r="2674" spans="1:17" x14ac:dyDescent="0.25">
      <c r="A2674" t="s">
        <v>40</v>
      </c>
      <c r="B2674" t="s">
        <v>45</v>
      </c>
      <c r="C2674" t="s">
        <v>156</v>
      </c>
      <c r="D2674" t="s">
        <v>143</v>
      </c>
      <c r="E2674" t="s">
        <v>33</v>
      </c>
      <c r="F2674" t="s">
        <v>28</v>
      </c>
      <c r="G2674" t="s">
        <v>31</v>
      </c>
      <c r="H2674" s="44">
        <v>2.43e+002</v>
      </c>
      <c r="I2674" s="44">
        <v>1.52e+002</v>
      </c>
      <c r="J2674" s="44">
        <v>1.145e+002</v>
      </c>
      <c r="K2674" s="44">
        <v>9.65e+001</v>
      </c>
      <c r="L2674" s="44">
        <v>7.75e+001</v>
      </c>
      <c r="M2674" s="44">
        <v>6.85e+001</v>
      </c>
      <c r="N2674" s="44">
        <v>5.95e+001</v>
      </c>
      <c r="O2674" s="44">
        <v>5.1e+001</v>
      </c>
      <c r="P2674" s="44">
        <v>4.6e+001</v>
      </c>
      <c r="Q2674" s="44">
        <v>4.1e+001</v>
      </c>
    </row>
    <row r="2675" spans="1:17" x14ac:dyDescent="0.25">
      <c r="A2675" t="s">
        <v>40</v>
      </c>
      <c r="B2675" t="s">
        <v>45</v>
      </c>
      <c r="C2675" t="s">
        <v>157</v>
      </c>
      <c r="D2675" t="s">
        <v>143</v>
      </c>
      <c r="E2675" t="s">
        <v>34</v>
      </c>
      <c r="F2675" t="s">
        <v>28</v>
      </c>
      <c r="G2675" t="s">
        <v>29</v>
      </c>
      <c r="H2675" s="44">
        <v>6.759585588700776e-001</v>
      </c>
      <c r="I2675" s="44">
        <v>6.759585588700776e-001</v>
      </c>
      <c r="J2675" s="44">
        <v>6.759585588700776e-001</v>
      </c>
      <c r="K2675" s="44">
        <v>6.759585588700776e-001</v>
      </c>
      <c r="L2675" s="44">
        <v>7.4245587902807504e-001</v>
      </c>
      <c r="M2675" s="44">
        <v>7.4245587902807504e-001</v>
      </c>
      <c r="N2675" s="44">
        <v>7.5673063708865856e-001</v>
      </c>
      <c r="O2675" s="44">
        <v>7.623784761474112e-001</v>
      </c>
      <c r="P2675" s="44">
        <v>8.09201455847996e-001</v>
      </c>
      <c r="Q2675" s="44">
        <v>8.09201455847996e-001</v>
      </c>
    </row>
    <row r="2676" spans="1:17" x14ac:dyDescent="0.25">
      <c r="A2676" t="s">
        <v>40</v>
      </c>
      <c r="B2676" t="s">
        <v>45</v>
      </c>
      <c r="C2676" t="s">
        <v>157</v>
      </c>
      <c r="D2676" t="s">
        <v>143</v>
      </c>
      <c r="E2676" t="s">
        <v>34</v>
      </c>
      <c r="F2676" t="s">
        <v>28</v>
      </c>
      <c r="G2676" t="s">
        <v>30</v>
      </c>
      <c r="H2676" s="44">
        <v>7.6231053004367824e+001</v>
      </c>
      <c r="I2676" s="44">
        <v>1.5928704140925244e+002</v>
      </c>
      <c r="J2676" s="44">
        <v>2.444070685607104e+002</v>
      </c>
      <c r="K2676" s="44">
        <v>3.288842521544092e+002</v>
      </c>
      <c r="L2676" s="44">
        <v>3.7634977728418064e+002</v>
      </c>
      <c r="M2676" s="44">
        <v>4.5141612331171872e+002</v>
      </c>
      <c r="N2676" s="44">
        <v>5.1253769229867968e+002</v>
      </c>
      <c r="O2676" s="44">
        <v>5.8477796966948112e+002</v>
      </c>
      <c r="P2676" s="44">
        <v>6.2565011176000104e+002</v>
      </c>
      <c r="Q2676" s="44">
        <v>6.937500657411768e+002</v>
      </c>
    </row>
    <row r="2677" spans="1:17" x14ac:dyDescent="0.25">
      <c r="A2677" t="s">
        <v>40</v>
      </c>
      <c r="B2677" t="s">
        <v>45</v>
      </c>
      <c r="C2677" t="s">
        <v>157</v>
      </c>
      <c r="D2677" t="s">
        <v>143</v>
      </c>
      <c r="E2677" t="s">
        <v>34</v>
      </c>
      <c r="F2677" t="s">
        <v>28</v>
      </c>
      <c r="G2677" t="s">
        <v>31</v>
      </c>
      <c r="H2677" s="44">
        <v>2.22e+002</v>
      </c>
      <c r="I2677" s="44">
        <v>1.74e+002</v>
      </c>
      <c r="J2677" s="44">
        <v>1.36e+002</v>
      </c>
      <c r="K2677" s="44">
        <v>1.14e+002</v>
      </c>
      <c r="L2677" s="44">
        <v>9.8e+001</v>
      </c>
      <c r="M2677" s="44">
        <v>8.55e+001</v>
      </c>
      <c r="N2677" s="44">
        <v>7.4e+001</v>
      </c>
      <c r="O2677" s="44">
        <v>6.6e+001</v>
      </c>
      <c r="P2677" s="44">
        <v>6.05e+001</v>
      </c>
      <c r="Q2677" s="44">
        <v>5.5e+001</v>
      </c>
    </row>
    <row r="2678" spans="1:17" x14ac:dyDescent="0.25">
      <c r="A2678" t="s">
        <v>40</v>
      </c>
      <c r="B2678" t="s">
        <v>45</v>
      </c>
      <c r="C2678" t="s">
        <v>158</v>
      </c>
      <c r="D2678" t="s">
        <v>143</v>
      </c>
      <c r="E2678" t="s">
        <v>35</v>
      </c>
      <c r="F2678" t="s">
        <v>28</v>
      </c>
      <c r="G2678" t="s">
        <v>29</v>
      </c>
      <c r="H2678" s="44">
        <v>1.2321478259057104e-001</v>
      </c>
      <c r="I2678" s="44">
        <v>1.9973970658177372e-001</v>
      </c>
      <c r="J2678" s="44">
        <v>3.0736282888134604e-001</v>
      </c>
      <c r="K2678" s="44">
        <v>3.7191145709363696e-001</v>
      </c>
      <c r="L2678" s="44">
        <v>4.1294272509922072e-001</v>
      </c>
      <c r="M2678" s="44">
        <v>4.4945493322201368e-001</v>
      </c>
      <c r="N2678" s="44">
        <v>5.2089438439323912e-001</v>
      </c>
      <c r="O2678" s="44">
        <v>6.378990306992604e-001</v>
      </c>
      <c r="P2678" s="44">
        <v>6.545637563643112e-001</v>
      </c>
      <c r="Q2678" s="44">
        <v>7.1153489889325008e-001</v>
      </c>
    </row>
    <row r="2679" spans="1:17" x14ac:dyDescent="0.25">
      <c r="A2679" t="s">
        <v>40</v>
      </c>
      <c r="B2679" t="s">
        <v>45</v>
      </c>
      <c r="C2679" t="s">
        <v>158</v>
      </c>
      <c r="D2679" t="s">
        <v>143</v>
      </c>
      <c r="E2679" t="s">
        <v>35</v>
      </c>
      <c r="F2679" t="s">
        <v>28</v>
      </c>
      <c r="G2679" t="s">
        <v>30</v>
      </c>
      <c r="H2679" s="44">
        <v>0.e+000</v>
      </c>
      <c r="I2679" s="44">
        <v>1.5463112558907962e-002</v>
      </c>
      <c r="J2679" s="44">
        <v>1.143057669782286e-002</v>
      </c>
      <c r="K2679" s="44">
        <v>2.2586789361885568e-002</v>
      </c>
      <c r="L2679" s="44">
        <v>7.5700544000813264e-002</v>
      </c>
      <c r="M2679" s="44">
        <v>1.5318635717398976e-001</v>
      </c>
      <c r="N2679" s="44">
        <v>1.5767927447946252e-001</v>
      </c>
      <c r="O2679" s="44">
        <v>1.3927054052534864e-001</v>
      </c>
      <c r="P2679" s="44">
        <v>1.8861052583761656e-001</v>
      </c>
      <c r="Q2679" s="44">
        <v>2.0700395625159652e-001</v>
      </c>
    </row>
    <row r="2680" spans="1:17" x14ac:dyDescent="0.25">
      <c r="A2680" t="s">
        <v>40</v>
      </c>
      <c r="B2680" t="s">
        <v>45</v>
      </c>
      <c r="C2680" t="s">
        <v>158</v>
      </c>
      <c r="D2680" t="s">
        <v>143</v>
      </c>
      <c r="E2680" t="s">
        <v>35</v>
      </c>
      <c r="F2680" t="s">
        <v>28</v>
      </c>
      <c r="G2680" t="s">
        <v>31</v>
      </c>
      <c r="H2680" s="44">
        <v>9.755e+002</v>
      </c>
      <c r="I2680" s="44">
        <v>9.115e+002</v>
      </c>
      <c r="J2680" s="44">
        <v>8.585e+002</v>
      </c>
      <c r="K2680" s="44">
        <v>8.12e+002</v>
      </c>
      <c r="L2680" s="44">
        <v>7.49e+002</v>
      </c>
      <c r="M2680" s="44">
        <v>6.58e+002</v>
      </c>
      <c r="N2680" s="44">
        <v>6.275e+002</v>
      </c>
      <c r="O2680" s="44">
        <v>6.085e+002</v>
      </c>
      <c r="P2680" s="44">
        <v>5.34e+002</v>
      </c>
      <c r="Q2680" s="44">
        <v>4.915e+002</v>
      </c>
    </row>
    <row r="2681" spans="1:17" x14ac:dyDescent="0.25">
      <c r="A2681" t="s">
        <v>40</v>
      </c>
      <c r="B2681" t="s">
        <v>45</v>
      </c>
      <c r="C2681" t="s">
        <v>173</v>
      </c>
      <c r="D2681" t="s">
        <v>165</v>
      </c>
      <c r="E2681" t="s">
        <v>33</v>
      </c>
      <c r="F2681" t="s">
        <v>28</v>
      </c>
      <c r="G2681" t="s">
        <v>29</v>
      </c>
      <c r="H2681" s="44">
        <v>4.4779487910466944e-001</v>
      </c>
      <c r="I2681" s="44">
        <v>5.8937594015003504e-001</v>
      </c>
      <c r="J2681" s="44">
        <v>6.092949725122536e-001</v>
      </c>
      <c r="K2681" s="44">
        <v>7.1473863694037776e-001</v>
      </c>
      <c r="L2681" s="44">
        <v>7.1473863694037776e-001</v>
      </c>
      <c r="M2681" s="44">
        <v>7.1473863694037776e-001</v>
      </c>
      <c r="N2681" s="44">
        <v>7.4063359498255488e-001</v>
      </c>
      <c r="O2681" s="44">
        <v>7.4063359498255488e-001</v>
      </c>
      <c r="P2681" s="44">
        <v>7.5301522921573264e-001</v>
      </c>
      <c r="Q2681" s="44">
        <v>8.622535092635488e-001</v>
      </c>
    </row>
    <row r="2682" spans="1:17" x14ac:dyDescent="0.25">
      <c r="A2682" t="s">
        <v>40</v>
      </c>
      <c r="B2682" t="s">
        <v>45</v>
      </c>
      <c r="C2682" t="s">
        <v>173</v>
      </c>
      <c r="D2682" t="s">
        <v>165</v>
      </c>
      <c r="E2682" t="s">
        <v>33</v>
      </c>
      <c r="F2682" t="s">
        <v>28</v>
      </c>
      <c r="G2682" t="s">
        <v>30</v>
      </c>
      <c r="H2682" s="44">
        <v>1.2965877302980612e+001</v>
      </c>
      <c r="I2682" s="44">
        <v>2.1771314477519776e+001</v>
      </c>
      <c r="J2682" s="44">
        <v>3.3572388021345632e+001</v>
      </c>
      <c r="K2682" s="44">
        <v>3.9086575724108344e+001</v>
      </c>
      <c r="L2682" s="44">
        <v>4.9745327346373912e+001</v>
      </c>
      <c r="M2682" s="44">
        <v>6.1865429388577744e+001</v>
      </c>
      <c r="N2682" s="44">
        <v>6.89279003241172e+001</v>
      </c>
      <c r="O2682" s="44">
        <v>7.947635606527832e+001</v>
      </c>
      <c r="P2682" s="44">
        <v>8.8557054130833504e+001</v>
      </c>
      <c r="Q2682" s="44">
        <v>8.656573290302056e+001</v>
      </c>
    </row>
    <row r="2683" spans="1:17" x14ac:dyDescent="0.25">
      <c r="A2683" t="s">
        <v>40</v>
      </c>
      <c r="B2683" t="s">
        <v>45</v>
      </c>
      <c r="C2683" t="s">
        <v>173</v>
      </c>
      <c r="D2683" t="s">
        <v>165</v>
      </c>
      <c r="E2683" t="s">
        <v>33</v>
      </c>
      <c r="F2683" t="s">
        <v>28</v>
      </c>
      <c r="G2683" t="s">
        <v>31</v>
      </c>
      <c r="H2683" s="44">
        <v>2.35e+002</v>
      </c>
      <c r="I2683" s="44">
        <v>1.545e+002</v>
      </c>
      <c r="J2683" s="44">
        <v>1.25e+002</v>
      </c>
      <c r="K2683" s="44">
        <v>1.e+002</v>
      </c>
      <c r="L2683" s="44">
        <v>8.65e+001</v>
      </c>
      <c r="M2683" s="44">
        <v>7.45e+001</v>
      </c>
      <c r="N2683" s="44">
        <v>6.3e+001</v>
      </c>
      <c r="O2683" s="44">
        <v>5.45e+001</v>
      </c>
      <c r="P2683" s="44">
        <v>4.8e+001</v>
      </c>
      <c r="Q2683" s="44">
        <v>4.35e+001</v>
      </c>
    </row>
    <row r="2684" spans="1:17" x14ac:dyDescent="0.25">
      <c r="A2684" t="s">
        <v>40</v>
      </c>
      <c r="B2684" t="s">
        <v>45</v>
      </c>
      <c r="C2684" t="s">
        <v>174</v>
      </c>
      <c r="D2684" t="s">
        <v>165</v>
      </c>
      <c r="E2684" t="s">
        <v>34</v>
      </c>
      <c r="F2684" t="s">
        <v>28</v>
      </c>
      <c r="G2684" t="s">
        <v>29</v>
      </c>
      <c r="H2684" s="44">
        <v>1.0970906538051252e-001</v>
      </c>
      <c r="I2684" s="44">
        <v>1.1882641478469376e-001</v>
      </c>
      <c r="J2684" s="44">
        <v>2.3642198739982312e-001</v>
      </c>
      <c r="K2684" s="44">
        <v>2.512467975310218e-001</v>
      </c>
      <c r="L2684" s="44">
        <v>2.603550295857988e-001</v>
      </c>
      <c r="M2684" s="44">
        <v>2.6616278115626224e-001</v>
      </c>
      <c r="N2684" s="44">
        <v>2.7234434405229712e-001</v>
      </c>
      <c r="O2684" s="44">
        <v>2.9190105852426592e-001</v>
      </c>
      <c r="P2684" s="44">
        <v>3.4092504627054808e-001</v>
      </c>
      <c r="Q2684" s="44">
        <v>3.4345055205550644e-001</v>
      </c>
    </row>
    <row r="2685" spans="1:17" x14ac:dyDescent="0.25">
      <c r="A2685" t="s">
        <v>40</v>
      </c>
      <c r="B2685" t="s">
        <v>45</v>
      </c>
      <c r="C2685" t="s">
        <v>174</v>
      </c>
      <c r="D2685" t="s">
        <v>165</v>
      </c>
      <c r="E2685" t="s">
        <v>34</v>
      </c>
      <c r="F2685" t="s">
        <v>28</v>
      </c>
      <c r="G2685" t="s">
        <v>30</v>
      </c>
      <c r="H2685" s="44">
        <v>5.1240480345715936e+002</v>
      </c>
      <c r="I2685" s="44">
        <v>9.465731604388856e+002</v>
      </c>
      <c r="J2685" s="44">
        <v>7.31455555127068e+002</v>
      </c>
      <c r="K2685" s="44">
        <v>9.1504836339224144e+002</v>
      </c>
      <c r="L2685" s="44">
        <v>1.1005756846196944e+003</v>
      </c>
      <c r="M2685" s="44">
        <v>1.2976963998218752e+003</v>
      </c>
      <c r="N2685" s="44">
        <v>1.4838101168357264e+003</v>
      </c>
      <c r="O2685" s="44">
        <v>1.5892388883683156e+003</v>
      </c>
      <c r="P2685" s="44">
        <v>1.5386899352820044e+003</v>
      </c>
      <c r="Q2685" s="44">
        <v>1.7060021104327052e+003</v>
      </c>
    </row>
    <row r="2686" spans="1:17" x14ac:dyDescent="0.25">
      <c r="A2686" t="s">
        <v>40</v>
      </c>
      <c r="B2686" t="s">
        <v>45</v>
      </c>
      <c r="C2686" t="s">
        <v>174</v>
      </c>
      <c r="D2686" t="s">
        <v>165</v>
      </c>
      <c r="E2686" t="s">
        <v>34</v>
      </c>
      <c r="F2686" t="s">
        <v>28</v>
      </c>
      <c r="G2686" t="s">
        <v>31</v>
      </c>
      <c r="H2686" s="44">
        <v>2.47e+002</v>
      </c>
      <c r="I2686" s="44">
        <v>1.8e+002</v>
      </c>
      <c r="J2686" s="44">
        <v>1.375e+002</v>
      </c>
      <c r="K2686" s="44">
        <v>1.125e+002</v>
      </c>
      <c r="L2686" s="44">
        <v>1.e+002</v>
      </c>
      <c r="M2686" s="44">
        <v>8.55e+001</v>
      </c>
      <c r="N2686" s="44">
        <v>7.75e+001</v>
      </c>
      <c r="O2686" s="44">
        <v>6.8e+001</v>
      </c>
      <c r="P2686" s="44">
        <v>6.25e+001</v>
      </c>
      <c r="Q2686" s="44">
        <v>5.75e+001</v>
      </c>
    </row>
    <row r="2687" spans="1:17" x14ac:dyDescent="0.25">
      <c r="A2687" t="s">
        <v>40</v>
      </c>
      <c r="B2687" t="s">
        <v>45</v>
      </c>
      <c r="C2687" t="s">
        <v>175</v>
      </c>
      <c r="D2687" t="s">
        <v>165</v>
      </c>
      <c r="E2687" t="s">
        <v>35</v>
      </c>
      <c r="F2687" t="s">
        <v>28</v>
      </c>
      <c r="G2687" t="s">
        <v>29</v>
      </c>
      <c r="H2687" s="44">
        <v>1.2334956835022342e-001</v>
      </c>
      <c r="I2687" s="44">
        <v>1.7006615539173146e-001</v>
      </c>
      <c r="J2687" s="44">
        <v>2.5791631440044256e-001</v>
      </c>
      <c r="K2687" s="44">
        <v>3.26407261967638e-001</v>
      </c>
      <c r="L2687" s="44">
        <v>3.667618594623928e-001</v>
      </c>
      <c r="M2687" s="44">
        <v>4.5811289057788256e-001</v>
      </c>
      <c r="N2687" s="44">
        <v>4.7136147396849488e-001</v>
      </c>
      <c r="O2687" s="44">
        <v>4.913226948249892e-001</v>
      </c>
      <c r="P2687" s="44">
        <v>5.2670476566626248e-001</v>
      </c>
      <c r="Q2687" s="44">
        <v>5.6196101900145192e-001</v>
      </c>
    </row>
    <row r="2688" spans="1:17" x14ac:dyDescent="0.25">
      <c r="A2688" t="s">
        <v>40</v>
      </c>
      <c r="B2688" t="s">
        <v>45</v>
      </c>
      <c r="C2688" t="s">
        <v>175</v>
      </c>
      <c r="D2688" t="s">
        <v>165</v>
      </c>
      <c r="E2688" t="s">
        <v>35</v>
      </c>
      <c r="F2688" t="s">
        <v>28</v>
      </c>
      <c r="G2688" t="s">
        <v>30</v>
      </c>
      <c r="H2688" s="44">
        <v>0.e+000</v>
      </c>
      <c r="I2688" s="44">
        <v>6.1115158650126976e-003</v>
      </c>
      <c r="J2688" s="44">
        <v>4.3267777701187216e-003</v>
      </c>
      <c r="K2688" s="44">
        <v>3.8272997400647224e-002</v>
      </c>
      <c r="L2688" s="44">
        <v>1.10080885127607e-001</v>
      </c>
      <c r="M2688" s="44">
        <v>1.3251465832468358e-001</v>
      </c>
      <c r="N2688" s="44">
        <v>1.8248174547151036e-001</v>
      </c>
      <c r="O2688" s="44">
        <v>3.2937347726838132e-001</v>
      </c>
      <c r="P2688" s="44">
        <v>3.8086270326915776e-001</v>
      </c>
      <c r="Q2688" s="44">
        <v>3.7232630813263744e-001</v>
      </c>
    </row>
    <row r="2689" spans="1:17" x14ac:dyDescent="0.25">
      <c r="A2689" t="s">
        <v>40</v>
      </c>
      <c r="B2689" t="s">
        <v>45</v>
      </c>
      <c r="C2689" t="s">
        <v>175</v>
      </c>
      <c r="D2689" t="s">
        <v>165</v>
      </c>
      <c r="E2689" t="s">
        <v>35</v>
      </c>
      <c r="F2689" t="s">
        <v>28</v>
      </c>
      <c r="G2689" t="s">
        <v>31</v>
      </c>
      <c r="H2689" s="44">
        <v>9.89e+002</v>
      </c>
      <c r="I2689" s="44">
        <v>9.735e+002</v>
      </c>
      <c r="J2689" s="44">
        <v>9.36e+002</v>
      </c>
      <c r="K2689" s="44">
        <v>8.445e+002</v>
      </c>
      <c r="L2689" s="44">
        <v>7.835e+002</v>
      </c>
      <c r="M2689" s="44">
        <v>6.995e+002</v>
      </c>
      <c r="N2689" s="44">
        <v>6.64e+002</v>
      </c>
      <c r="O2689" s="44">
        <v>6.585e+002</v>
      </c>
      <c r="P2689" s="44">
        <v>6.05e+002</v>
      </c>
      <c r="Q2689" s="44">
        <v>5.76e+002</v>
      </c>
    </row>
    <row r="2690" spans="1:17" x14ac:dyDescent="0.25">
      <c r="A2690" t="s">
        <v>40</v>
      </c>
      <c r="B2690" t="s">
        <v>45</v>
      </c>
      <c r="C2690" t="s">
        <v>176</v>
      </c>
      <c r="D2690" t="s">
        <v>166</v>
      </c>
      <c r="E2690" t="s">
        <v>33</v>
      </c>
      <c r="F2690" t="s">
        <v>28</v>
      </c>
      <c r="G2690" t="s">
        <v>29</v>
      </c>
      <c r="H2690" s="44">
        <v>7.398482575346232e-001</v>
      </c>
      <c r="I2690" s="44">
        <v>7.4035023992361792e-001</v>
      </c>
      <c r="J2690" s="44">
        <v>7.7143026512363824e-001</v>
      </c>
      <c r="K2690" s="44">
        <v>7.8477442008736752e-001</v>
      </c>
      <c r="L2690" s="44">
        <v>7.999549729364648e-001</v>
      </c>
      <c r="M2690" s="44">
        <v>7.999549729364648e-001</v>
      </c>
      <c r="N2690" s="44">
        <v>8.0611750045563104e-001</v>
      </c>
      <c r="O2690" s="44">
        <v>8.8383080670966304e-001</v>
      </c>
      <c r="P2690" s="44">
        <v>8.8383080670966304e-001</v>
      </c>
      <c r="Q2690" s="44">
        <v>8.8383080670966304e-001</v>
      </c>
    </row>
    <row r="2691" spans="1:17" x14ac:dyDescent="0.25">
      <c r="A2691" t="s">
        <v>40</v>
      </c>
      <c r="B2691" t="s">
        <v>45</v>
      </c>
      <c r="C2691" t="s">
        <v>176</v>
      </c>
      <c r="D2691" t="s">
        <v>166</v>
      </c>
      <c r="E2691" t="s">
        <v>33</v>
      </c>
      <c r="F2691" t="s">
        <v>28</v>
      </c>
      <c r="G2691" t="s">
        <v>30</v>
      </c>
      <c r="H2691" s="44">
        <v>6.4122999999147608e+000</v>
      </c>
      <c r="I2691" s="44">
        <v>1.643170727344434e+001</v>
      </c>
      <c r="J2691" s="44">
        <v>2.604930567079796e+001</v>
      </c>
      <c r="K2691" s="44">
        <v>3.4033794670157428e+001</v>
      </c>
      <c r="L2691" s="44">
        <v>4.3469547078870384e+001</v>
      </c>
      <c r="M2691" s="44">
        <v>5.3709866543056008e+001</v>
      </c>
      <c r="N2691" s="44">
        <v>6.3423467324221552e+001</v>
      </c>
      <c r="O2691" s="44">
        <v>6.7535799449447824e+001</v>
      </c>
      <c r="P2691" s="44">
        <v>7.8528413088243888e+001</v>
      </c>
      <c r="Q2691" s="44">
        <v>8.660277973203032e+001</v>
      </c>
    </row>
    <row r="2692" spans="1:17" x14ac:dyDescent="0.25">
      <c r="A2692" t="s">
        <v>40</v>
      </c>
      <c r="B2692" t="s">
        <v>45</v>
      </c>
      <c r="C2692" t="s">
        <v>176</v>
      </c>
      <c r="D2692" t="s">
        <v>166</v>
      </c>
      <c r="E2692" t="s">
        <v>33</v>
      </c>
      <c r="F2692" t="s">
        <v>28</v>
      </c>
      <c r="G2692" t="s">
        <v>31</v>
      </c>
      <c r="H2692" s="44">
        <v>2.9e+002</v>
      </c>
      <c r="I2692" s="44">
        <v>1.815e+002</v>
      </c>
      <c r="J2692" s="44">
        <v>1.4e+002</v>
      </c>
      <c r="K2692" s="44">
        <v>1.155e+002</v>
      </c>
      <c r="L2692" s="44">
        <v>9.45e+001</v>
      </c>
      <c r="M2692" s="44">
        <v>8.15e+001</v>
      </c>
      <c r="N2692" s="44">
        <v>7.1e+001</v>
      </c>
      <c r="O2692" s="44">
        <v>6.45e+001</v>
      </c>
      <c r="P2692" s="44">
        <v>5.65e+001</v>
      </c>
      <c r="Q2692" s="44">
        <v>5.e+001</v>
      </c>
    </row>
    <row r="2693" spans="1:17" x14ac:dyDescent="0.25">
      <c r="A2693" t="s">
        <v>40</v>
      </c>
      <c r="B2693" t="s">
        <v>45</v>
      </c>
      <c r="C2693" t="s">
        <v>177</v>
      </c>
      <c r="D2693" t="s">
        <v>166</v>
      </c>
      <c r="E2693" t="s">
        <v>34</v>
      </c>
      <c r="F2693" t="s">
        <v>28</v>
      </c>
      <c r="G2693" t="s">
        <v>29</v>
      </c>
      <c r="H2693" s="44">
        <v>1.8610978483271724e-003</v>
      </c>
      <c r="I2693" s="44">
        <v>7.994744614171152e-001</v>
      </c>
      <c r="J2693" s="44">
        <v>8.106150152931288e-001</v>
      </c>
      <c r="K2693" s="44">
        <v>8.106150152931288e-001</v>
      </c>
      <c r="L2693" s="44">
        <v>8.1233653080283104e-001</v>
      </c>
      <c r="M2693" s="44">
        <v>8.1993822927617696e-001</v>
      </c>
      <c r="N2693" s="44">
        <v>8.2055194844758976e-001</v>
      </c>
      <c r="O2693" s="44">
        <v>8.2055194844758976e-001</v>
      </c>
      <c r="P2693" s="44">
        <v>8.2178160238309136e-001</v>
      </c>
      <c r="Q2693" s="44">
        <v>8.2178160238309136e-001</v>
      </c>
    </row>
    <row r="2694" spans="1:17" x14ac:dyDescent="0.25">
      <c r="A2694" t="s">
        <v>40</v>
      </c>
      <c r="B2694" t="s">
        <v>45</v>
      </c>
      <c r="C2694" t="s">
        <v>177</v>
      </c>
      <c r="D2694" t="s">
        <v>166</v>
      </c>
      <c r="E2694" t="s">
        <v>34</v>
      </c>
      <c r="F2694" t="s">
        <v>28</v>
      </c>
      <c r="G2694" t="s">
        <v>30</v>
      </c>
      <c r="H2694" s="44">
        <v>6.8596568452380952e+003</v>
      </c>
      <c r="I2694" s="44">
        <v>3.1693205437312928e+001</v>
      </c>
      <c r="J2694" s="44">
        <v>4.860663913854236e+001</v>
      </c>
      <c r="K2694" s="44">
        <v>6.37393973103706e+001</v>
      </c>
      <c r="L2694" s="44">
        <v>8.0427355870558784e+001</v>
      </c>
      <c r="M2694" s="44">
        <v>9.6119877998115232e+001</v>
      </c>
      <c r="N2694" s="44">
        <v>1.1254815031324822e+002</v>
      </c>
      <c r="O2694" s="44">
        <v>1.2956281536614032e+002</v>
      </c>
      <c r="P2694" s="44">
        <v>1.457071243360049e+002</v>
      </c>
      <c r="Q2694" s="44">
        <v>1.627591830324615e+002</v>
      </c>
    </row>
    <row r="2695" spans="1:17" x14ac:dyDescent="0.25">
      <c r="A2695" t="s">
        <v>40</v>
      </c>
      <c r="B2695" t="s">
        <v>45</v>
      </c>
      <c r="C2695" t="s">
        <v>177</v>
      </c>
      <c r="D2695" t="s">
        <v>166</v>
      </c>
      <c r="E2695" t="s">
        <v>34</v>
      </c>
      <c r="F2695" t="s">
        <v>28</v>
      </c>
      <c r="G2695" t="s">
        <v>31</v>
      </c>
      <c r="H2695" s="44">
        <v>2.68e+002</v>
      </c>
      <c r="I2695" s="44">
        <v>1.965e+002</v>
      </c>
      <c r="J2695" s="44">
        <v>1.61e+002</v>
      </c>
      <c r="K2695" s="44">
        <v>1.405e+002</v>
      </c>
      <c r="L2695" s="44">
        <v>1.24e+002</v>
      </c>
      <c r="M2695" s="44">
        <v>1.06e+002</v>
      </c>
      <c r="N2695" s="44">
        <v>9.4e+001</v>
      </c>
      <c r="O2695" s="44">
        <v>8.4e+001</v>
      </c>
      <c r="P2695" s="44">
        <v>7.65e+001</v>
      </c>
      <c r="Q2695" s="44">
        <v>6.95e+001</v>
      </c>
    </row>
    <row r="2696" spans="1:17" x14ac:dyDescent="0.25">
      <c r="A2696" t="s">
        <v>40</v>
      </c>
      <c r="B2696" t="s">
        <v>45</v>
      </c>
      <c r="C2696" t="s">
        <v>178</v>
      </c>
      <c r="D2696" t="s">
        <v>166</v>
      </c>
      <c r="E2696" t="s">
        <v>35</v>
      </c>
      <c r="F2696" t="s">
        <v>28</v>
      </c>
      <c r="G2696" t="s">
        <v>29</v>
      </c>
      <c r="H2696" s="44">
        <v>1.0450323092650624e-001</v>
      </c>
      <c r="I2696" s="44">
        <v>1.7686854700826004e-001</v>
      </c>
      <c r="J2696" s="44">
        <v>2.6780166709428904e-001</v>
      </c>
      <c r="K2696" s="44">
        <v>3.2325225037585356e-001</v>
      </c>
      <c r="L2696" s="44">
        <v>3.2359675857554888e-001</v>
      </c>
      <c r="M2696" s="44">
        <v>3.2759398339930176e-001</v>
      </c>
      <c r="N2696" s="44">
        <v>4.1268583008592176e-001</v>
      </c>
      <c r="O2696" s="44">
        <v>5.0035206207139048e-001</v>
      </c>
      <c r="P2696" s="44">
        <v>5.4461968709410064e-001</v>
      </c>
      <c r="Q2696" s="44">
        <v>6.2719138140686144e-001</v>
      </c>
    </row>
    <row r="2697" spans="1:17" x14ac:dyDescent="0.25">
      <c r="A2697" t="s">
        <v>40</v>
      </c>
      <c r="B2697" t="s">
        <v>45</v>
      </c>
      <c r="C2697" t="s">
        <v>178</v>
      </c>
      <c r="D2697" t="s">
        <v>166</v>
      </c>
      <c r="E2697" t="s">
        <v>35</v>
      </c>
      <c r="F2697" t="s">
        <v>28</v>
      </c>
      <c r="G2697" t="s">
        <v>30</v>
      </c>
      <c r="H2697" s="44">
        <v>0.e+000</v>
      </c>
      <c r="I2697" s="44">
        <v>1.0373823860948388e-001</v>
      </c>
      <c r="J2697" s="44">
        <v>6.860897723963288e-002</v>
      </c>
      <c r="K2697" s="44">
        <v>1.2657816253666038e-001</v>
      </c>
      <c r="L2697" s="44">
        <v>4.9697731972256e-001</v>
      </c>
      <c r="M2697" s="44">
        <v>4.90913319222234e-001</v>
      </c>
      <c r="N2697" s="44">
        <v>3.9563290658020824e-001</v>
      </c>
      <c r="O2697" s="44">
        <v>3.37152343807461e-001</v>
      </c>
      <c r="P2697" s="44">
        <v>3.3828701545710048e-001</v>
      </c>
      <c r="Q2697" s="44">
        <v>2.9855077118440992e-001</v>
      </c>
    </row>
    <row r="2698" spans="1:17" x14ac:dyDescent="0.25">
      <c r="A2698" t="s">
        <v>40</v>
      </c>
      <c r="B2698" t="s">
        <v>45</v>
      </c>
      <c r="C2698" t="s">
        <v>178</v>
      </c>
      <c r="D2698" t="s">
        <v>166</v>
      </c>
      <c r="E2698" t="s">
        <v>35</v>
      </c>
      <c r="F2698" t="s">
        <v>28</v>
      </c>
      <c r="G2698" t="s">
        <v>31</v>
      </c>
      <c r="H2698" s="44">
        <v>9.935e+002</v>
      </c>
      <c r="I2698" s="44">
        <v>9.75e+002</v>
      </c>
      <c r="J2698" s="44">
        <v>9.58e+002</v>
      </c>
      <c r="K2698" s="44">
        <v>8.795e+002</v>
      </c>
      <c r="L2698" s="44">
        <v>8.435e+002</v>
      </c>
      <c r="M2698" s="44">
        <v>8.365e+002</v>
      </c>
      <c r="N2698" s="44">
        <v>8.155e+002</v>
      </c>
      <c r="O2698" s="44">
        <v>7.735e+002</v>
      </c>
      <c r="P2698" s="44">
        <v>7.35e+002</v>
      </c>
      <c r="Q2698" s="44">
        <v>7.09e+002</v>
      </c>
    </row>
    <row r="2699" spans="1:17" x14ac:dyDescent="0.25">
      <c r="A2699" t="s">
        <v>40</v>
      </c>
      <c r="B2699" t="s">
        <v>45</v>
      </c>
      <c r="C2699" t="s">
        <v>179</v>
      </c>
      <c r="D2699" t="s">
        <v>167</v>
      </c>
      <c r="E2699" t="s">
        <v>33</v>
      </c>
      <c r="F2699" t="s">
        <v>28</v>
      </c>
      <c r="G2699" t="s">
        <v>29</v>
      </c>
      <c r="H2699" s="44">
        <v>6.1135888484252224e-001</v>
      </c>
      <c r="I2699" s="44">
        <v>6.8404457082717392e-001</v>
      </c>
      <c r="J2699" s="44">
        <v>7.6153821055775456e-001</v>
      </c>
      <c r="K2699" s="44">
        <v>8.1396975347838368e-001</v>
      </c>
      <c r="L2699" s="44">
        <v>8.1396975347838368e-001</v>
      </c>
      <c r="M2699" s="44">
        <v>8.583021489804744e-001</v>
      </c>
      <c r="N2699" s="44">
        <v>8.6790299762990544e-001</v>
      </c>
      <c r="O2699" s="44">
        <v>8.6790299762990544e-001</v>
      </c>
      <c r="P2699" s="44">
        <v>8.6997107865651712e-001</v>
      </c>
      <c r="Q2699" s="44">
        <v>8.6997107865651712e-001</v>
      </c>
    </row>
    <row r="2700" spans="1:17" x14ac:dyDescent="0.25">
      <c r="A2700" t="s">
        <v>40</v>
      </c>
      <c r="B2700" t="s">
        <v>45</v>
      </c>
      <c r="C2700" t="s">
        <v>179</v>
      </c>
      <c r="D2700" t="s">
        <v>167</v>
      </c>
      <c r="E2700" t="s">
        <v>33</v>
      </c>
      <c r="F2700" t="s">
        <v>28</v>
      </c>
      <c r="G2700" t="s">
        <v>30</v>
      </c>
      <c r="H2700" s="44">
        <v>1.3011115763775996e+001</v>
      </c>
      <c r="I2700" s="44">
        <v>2.534813843643826e+001</v>
      </c>
      <c r="J2700" s="44">
        <v>3.8073232814259424e+001</v>
      </c>
      <c r="K2700" s="44">
        <v>4.8648124717995936e+001</v>
      </c>
      <c r="L2700" s="44">
        <v>6.3316152883970032e+001</v>
      </c>
      <c r="M2700" s="44">
        <v>7.3953148240926864e+001</v>
      </c>
      <c r="N2700" s="44">
        <v>8.711974775740448e+001</v>
      </c>
      <c r="O2700" s="44">
        <v>1.0130652854116102e+002</v>
      </c>
      <c r="P2700" s="44">
        <v>1.1566800976260858e+002</v>
      </c>
      <c r="Q2700" s="44">
        <v>1.2953317863688902e+002</v>
      </c>
    </row>
    <row r="2701" spans="1:17" x14ac:dyDescent="0.25">
      <c r="A2701" t="s">
        <v>40</v>
      </c>
      <c r="B2701" t="s">
        <v>45</v>
      </c>
      <c r="C2701" t="s">
        <v>179</v>
      </c>
      <c r="D2701" t="s">
        <v>167</v>
      </c>
      <c r="E2701" t="s">
        <v>33</v>
      </c>
      <c r="F2701" t="s">
        <v>28</v>
      </c>
      <c r="G2701" t="s">
        <v>31</v>
      </c>
      <c r="H2701" s="44">
        <v>2.705e+002</v>
      </c>
      <c r="I2701" s="44">
        <v>1.79e+002</v>
      </c>
      <c r="J2701" s="44">
        <v>1.345e+002</v>
      </c>
      <c r="K2701" s="44">
        <v>1.095e+002</v>
      </c>
      <c r="L2701" s="44">
        <v>9.25e+001</v>
      </c>
      <c r="M2701" s="44">
        <v>7.95e+001</v>
      </c>
      <c r="N2701" s="44">
        <v>7.e+001</v>
      </c>
      <c r="O2701" s="44">
        <v>6.2e+001</v>
      </c>
      <c r="P2701" s="44">
        <v>5.65e+001</v>
      </c>
      <c r="Q2701" s="44">
        <v>5.05e+001</v>
      </c>
    </row>
    <row r="2702" spans="1:17" x14ac:dyDescent="0.25">
      <c r="A2702" t="s">
        <v>40</v>
      </c>
      <c r="B2702" t="s">
        <v>45</v>
      </c>
      <c r="C2702" t="s">
        <v>180</v>
      </c>
      <c r="D2702" t="s">
        <v>167</v>
      </c>
      <c r="E2702" t="s">
        <v>34</v>
      </c>
      <c r="F2702" t="s">
        <v>28</v>
      </c>
      <c r="G2702" t="s">
        <v>29</v>
      </c>
      <c r="H2702" s="44">
        <v>3.8563718458902384e-001</v>
      </c>
      <c r="I2702" s="44">
        <v>4.1911916548995088e-001</v>
      </c>
      <c r="J2702" s="44">
        <v>4.3305557260940672e-001</v>
      </c>
      <c r="K2702" s="44">
        <v>4.3305557260940672e-001</v>
      </c>
      <c r="L2702" s="44">
        <v>4.3584620278951408e-001</v>
      </c>
      <c r="M2702" s="44">
        <v>4.3639874756517528e-001</v>
      </c>
      <c r="N2702" s="44">
        <v>4.3639874756517528e-001</v>
      </c>
      <c r="O2702" s="44">
        <v>6.145469970028632e-001</v>
      </c>
      <c r="P2702" s="44">
        <v>6.145469970028632e-001</v>
      </c>
      <c r="Q2702" s="44">
        <v>6.1755529633701872e-001</v>
      </c>
    </row>
    <row r="2703" spans="1:17" x14ac:dyDescent="0.25">
      <c r="A2703" t="s">
        <v>40</v>
      </c>
      <c r="B2703" t="s">
        <v>45</v>
      </c>
      <c r="C2703" t="s">
        <v>180</v>
      </c>
      <c r="D2703" t="s">
        <v>167</v>
      </c>
      <c r="E2703" t="s">
        <v>34</v>
      </c>
      <c r="F2703" t="s">
        <v>28</v>
      </c>
      <c r="G2703" t="s">
        <v>30</v>
      </c>
      <c r="H2703" s="44">
        <v>8.7484148635936016e+001</v>
      </c>
      <c r="I2703" s="44">
        <v>1.658348403334487e+002</v>
      </c>
      <c r="J2703" s="44">
        <v>2.409013867587736e+002</v>
      </c>
      <c r="K2703" s="44">
        <v>3.2553443053962444e+002</v>
      </c>
      <c r="L2703" s="44">
        <v>4.0785662880485592e+002</v>
      </c>
      <c r="M2703" s="44">
        <v>4.8907028392377552e+002</v>
      </c>
      <c r="N2703" s="44">
        <v>5.7384089717355152e+002</v>
      </c>
      <c r="O2703" s="44">
        <v>4.6783573549846064e+002</v>
      </c>
      <c r="P2703" s="44">
        <v>5.2076828188431448e+002</v>
      </c>
      <c r="Q2703" s="44">
        <v>5.7697740130865488e+002</v>
      </c>
    </row>
    <row r="2704" spans="1:17" x14ac:dyDescent="0.25">
      <c r="A2704" t="s">
        <v>40</v>
      </c>
      <c r="B2704" t="s">
        <v>45</v>
      </c>
      <c r="C2704" t="s">
        <v>180</v>
      </c>
      <c r="D2704" t="s">
        <v>167</v>
      </c>
      <c r="E2704" t="s">
        <v>34</v>
      </c>
      <c r="F2704" t="s">
        <v>28</v>
      </c>
      <c r="G2704" t="s">
        <v>31</v>
      </c>
      <c r="H2704" s="44">
        <v>2.445e+002</v>
      </c>
      <c r="I2704" s="44">
        <v>1.81e+002</v>
      </c>
      <c r="J2704" s="44">
        <v>1.435e+002</v>
      </c>
      <c r="K2704" s="44">
        <v>1.22e+002</v>
      </c>
      <c r="L2704" s="44">
        <v>1.06e+002</v>
      </c>
      <c r="M2704" s="44">
        <v>9.55e+001</v>
      </c>
      <c r="N2704" s="44">
        <v>8.45e+001</v>
      </c>
      <c r="O2704" s="44">
        <v>7.5e+001</v>
      </c>
      <c r="P2704" s="44">
        <v>6.85e+001</v>
      </c>
      <c r="Q2704" s="44">
        <v>6.2e+001</v>
      </c>
    </row>
    <row r="2705" spans="1:17" x14ac:dyDescent="0.25">
      <c r="A2705" t="s">
        <v>40</v>
      </c>
      <c r="B2705" t="s">
        <v>45</v>
      </c>
      <c r="C2705" t="s">
        <v>181</v>
      </c>
      <c r="D2705" t="s">
        <v>167</v>
      </c>
      <c r="E2705" t="s">
        <v>35</v>
      </c>
      <c r="F2705" t="s">
        <v>28</v>
      </c>
      <c r="G2705" t="s">
        <v>29</v>
      </c>
      <c r="H2705" s="44">
        <v>8.6277996111863856e-002</v>
      </c>
      <c r="I2705" s="44">
        <v>1.6206685835804474e-001</v>
      </c>
      <c r="J2705" s="44">
        <v>2.604114732310928e-001</v>
      </c>
      <c r="K2705" s="44">
        <v>2.9091840393488888e-001</v>
      </c>
      <c r="L2705" s="44">
        <v>3.169841463965986e-001</v>
      </c>
      <c r="M2705" s="44">
        <v>3.6692707025750824e-001</v>
      </c>
      <c r="N2705" s="44">
        <v>3.7070061663898112e-001</v>
      </c>
      <c r="O2705" s="44">
        <v>4.2207955907510608e-001</v>
      </c>
      <c r="P2705" s="44">
        <v>4.5676443399200248e-001</v>
      </c>
      <c r="Q2705" s="44">
        <v>5.214732956798188e-001</v>
      </c>
    </row>
    <row r="2706" spans="1:17" x14ac:dyDescent="0.25">
      <c r="A2706" t="s">
        <v>40</v>
      </c>
      <c r="B2706" t="s">
        <v>45</v>
      </c>
      <c r="C2706" t="s">
        <v>181</v>
      </c>
      <c r="D2706" t="s">
        <v>167</v>
      </c>
      <c r="E2706" t="s">
        <v>35</v>
      </c>
      <c r="F2706" t="s">
        <v>28</v>
      </c>
      <c r="G2706" t="s">
        <v>30</v>
      </c>
      <c r="H2706" s="44">
        <v>0.e+000</v>
      </c>
      <c r="I2706" s="44">
        <v>0.e+000</v>
      </c>
      <c r="J2706" s="44">
        <v>1.0384793398215624e-003</v>
      </c>
      <c r="K2706" s="44">
        <v>2.0740090358328748e-003</v>
      </c>
      <c r="L2706" s="44">
        <v>1.3559540382191062e-002</v>
      </c>
      <c r="M2706" s="44">
        <v>2.5736585260600956e-002</v>
      </c>
      <c r="N2706" s="44">
        <v>4.928558883245164e-002</v>
      </c>
      <c r="O2706" s="44">
        <v>5.2552795283995616e-002</v>
      </c>
      <c r="P2706" s="44">
        <v>1.098198253879236e-001</v>
      </c>
      <c r="Q2706" s="44">
        <v>1.1795952784146422e-001</v>
      </c>
    </row>
    <row r="2707" spans="1:17" x14ac:dyDescent="0.25">
      <c r="A2707" t="s">
        <v>40</v>
      </c>
      <c r="B2707" t="s">
        <v>45</v>
      </c>
      <c r="C2707" t="s">
        <v>181</v>
      </c>
      <c r="D2707" t="s">
        <v>167</v>
      </c>
      <c r="E2707" t="s">
        <v>35</v>
      </c>
      <c r="F2707" t="s">
        <v>28</v>
      </c>
      <c r="G2707" t="s">
        <v>31</v>
      </c>
      <c r="H2707" s="44">
        <v>9.9e+002</v>
      </c>
      <c r="I2707" s="44">
        <v>9.6e+002</v>
      </c>
      <c r="J2707" s="44">
        <v>9.21e+002</v>
      </c>
      <c r="K2707" s="44">
        <v>8.865e+002</v>
      </c>
      <c r="L2707" s="44">
        <v>8.355e+002</v>
      </c>
      <c r="M2707" s="44">
        <v>7.85e+002</v>
      </c>
      <c r="N2707" s="44">
        <v>7.32e+002</v>
      </c>
      <c r="O2707" s="44">
        <v>7.01e+002</v>
      </c>
      <c r="P2707" s="44">
        <v>6.33e+002</v>
      </c>
      <c r="Q2707" s="44">
        <v>5.985e+002</v>
      </c>
    </row>
    <row r="2708" spans="1:17" x14ac:dyDescent="0.25">
      <c r="A2708" t="s">
        <v>40</v>
      </c>
      <c r="B2708" t="s">
        <v>45</v>
      </c>
      <c r="C2708" t="s">
        <v>182</v>
      </c>
      <c r="D2708" t="s">
        <v>168</v>
      </c>
      <c r="E2708" t="s">
        <v>33</v>
      </c>
      <c r="F2708" t="s">
        <v>28</v>
      </c>
      <c r="G2708" t="s">
        <v>29</v>
      </c>
      <c r="H2708" s="44">
        <v>6.3657124613545216e-003</v>
      </c>
      <c r="I2708" s="44">
        <v>8.133169575325968e-002</v>
      </c>
      <c r="J2708" s="44">
        <v>2.5882886962451848e-001</v>
      </c>
      <c r="K2708" s="44">
        <v>2.6469722686456632e-001</v>
      </c>
      <c r="L2708" s="44">
        <v>2.6469722686456632e-001</v>
      </c>
      <c r="M2708" s="44">
        <v>3.642551454003872e-001</v>
      </c>
      <c r="N2708" s="44">
        <v>3.642551454003872e-001</v>
      </c>
      <c r="O2708" s="44">
        <v>3.6447015922968576e-001</v>
      </c>
      <c r="P2708" s="44">
        <v>3.6447015922968576e-001</v>
      </c>
      <c r="Q2708" s="44">
        <v>3.7888694507699776e-001</v>
      </c>
    </row>
    <row r="2709" spans="1:17" x14ac:dyDescent="0.25">
      <c r="A2709" t="s">
        <v>40</v>
      </c>
      <c r="B2709" t="s">
        <v>45</v>
      </c>
      <c r="C2709" t="s">
        <v>182</v>
      </c>
      <c r="D2709" t="s">
        <v>168</v>
      </c>
      <c r="E2709" t="s">
        <v>33</v>
      </c>
      <c r="F2709" t="s">
        <v>28</v>
      </c>
      <c r="G2709" t="s">
        <v>30</v>
      </c>
      <c r="H2709" s="44">
        <v>1.3984864380757422e+003</v>
      </c>
      <c r="I2709" s="44">
        <v>2.4234605319376204e+002</v>
      </c>
      <c r="J2709" s="44">
        <v>1.1882491776729822e+002</v>
      </c>
      <c r="K2709" s="44">
        <v>1.5773472217663856e+002</v>
      </c>
      <c r="L2709" s="44">
        <v>2.0009126078965504e+002</v>
      </c>
      <c r="M2709" s="44">
        <v>1.7670929279257798e+002</v>
      </c>
      <c r="N2709" s="44">
        <v>2.0811387703021776e+002</v>
      </c>
      <c r="O2709" s="44">
        <v>2.3788942287638168e+002</v>
      </c>
      <c r="P2709" s="44">
        <v>2.6944797991836248e+002</v>
      </c>
      <c r="Q2709" s="44">
        <v>2.8968722234641996e+002</v>
      </c>
    </row>
    <row r="2710" spans="1:17" x14ac:dyDescent="0.25">
      <c r="A2710" t="s">
        <v>40</v>
      </c>
      <c r="B2710" t="s">
        <v>45</v>
      </c>
      <c r="C2710" t="s">
        <v>182</v>
      </c>
      <c r="D2710" t="s">
        <v>168</v>
      </c>
      <c r="E2710" t="s">
        <v>33</v>
      </c>
      <c r="F2710" t="s">
        <v>28</v>
      </c>
      <c r="G2710" t="s">
        <v>31</v>
      </c>
      <c r="H2710" s="44">
        <v>2.51e+002</v>
      </c>
      <c r="I2710" s="44">
        <v>1.83e+002</v>
      </c>
      <c r="J2710" s="44">
        <v>1.4e+002</v>
      </c>
      <c r="K2710" s="44">
        <v>1.105e+002</v>
      </c>
      <c r="L2710" s="44">
        <v>9.35e+001</v>
      </c>
      <c r="M2710" s="44">
        <v>7.95e+001</v>
      </c>
      <c r="N2710" s="44">
        <v>7.05e+001</v>
      </c>
      <c r="O2710" s="44">
        <v>6.05e+001</v>
      </c>
      <c r="P2710" s="44">
        <v>5.35e+001</v>
      </c>
      <c r="Q2710" s="44">
        <v>4.8e+001</v>
      </c>
    </row>
    <row r="2711" spans="1:17" x14ac:dyDescent="0.25">
      <c r="A2711" t="s">
        <v>40</v>
      </c>
      <c r="B2711" t="s">
        <v>45</v>
      </c>
      <c r="C2711" t="s">
        <v>183</v>
      </c>
      <c r="D2711" t="s">
        <v>168</v>
      </c>
      <c r="E2711" t="s">
        <v>34</v>
      </c>
      <c r="F2711" t="s">
        <v>28</v>
      </c>
      <c r="G2711" t="s">
        <v>29</v>
      </c>
      <c r="H2711" s="44">
        <v>3.1408172471184808e-001</v>
      </c>
      <c r="I2711" s="44">
        <v>3.1408172471184808e-001</v>
      </c>
      <c r="J2711" s="44">
        <v>5.9773833781828912e-001</v>
      </c>
      <c r="K2711" s="44">
        <v>6.1794397175255472e-001</v>
      </c>
      <c r="L2711" s="44">
        <v>6.1794397175255472e-001</v>
      </c>
      <c r="M2711" s="44">
        <v>6.1794397175255472e-001</v>
      </c>
      <c r="N2711" s="44">
        <v>6.5928852525315392e-001</v>
      </c>
      <c r="O2711" s="44">
        <v>6.5928852525315392e-001</v>
      </c>
      <c r="P2711" s="44">
        <v>6.5928852525315392e-001</v>
      </c>
      <c r="Q2711" s="44">
        <v>6.5928852525315392e-001</v>
      </c>
    </row>
    <row r="2712" spans="1:17" x14ac:dyDescent="0.25">
      <c r="A2712" t="s">
        <v>40</v>
      </c>
      <c r="B2712" t="s">
        <v>45</v>
      </c>
      <c r="C2712" t="s">
        <v>183</v>
      </c>
      <c r="D2712" t="s">
        <v>168</v>
      </c>
      <c r="E2712" t="s">
        <v>34</v>
      </c>
      <c r="F2712" t="s">
        <v>28</v>
      </c>
      <c r="G2712" t="s">
        <v>30</v>
      </c>
      <c r="H2712" s="44">
        <v>4.3333149267036448e+002</v>
      </c>
      <c r="I2712" s="44">
        <v>8.2742655507131552e+002</v>
      </c>
      <c r="J2712" s="44">
        <v>6.5465281825752064e+002</v>
      </c>
      <c r="K2712" s="44">
        <v>8.3800105721549568e+002</v>
      </c>
      <c r="L2712" s="44">
        <v>1.0475149646336248e+003</v>
      </c>
      <c r="M2712" s="44">
        <v>1.2581608540790898e+003</v>
      </c>
      <c r="N2712" s="44">
        <v>1.3824383685266016e+003</v>
      </c>
      <c r="O2712" s="44">
        <v>1.5812270496637964e+003</v>
      </c>
      <c r="P2712" s="44">
        <v>1.7845919134127642e+003</v>
      </c>
      <c r="Q2712" s="44">
        <v>1.9731218650465968e+003</v>
      </c>
    </row>
    <row r="2713" spans="1:17" x14ac:dyDescent="0.25">
      <c r="A2713" t="s">
        <v>40</v>
      </c>
      <c r="B2713" t="s">
        <v>45</v>
      </c>
      <c r="C2713" t="s">
        <v>183</v>
      </c>
      <c r="D2713" t="s">
        <v>168</v>
      </c>
      <c r="E2713" t="s">
        <v>34</v>
      </c>
      <c r="F2713" t="s">
        <v>28</v>
      </c>
      <c r="G2713" t="s">
        <v>31</v>
      </c>
      <c r="H2713" s="44">
        <v>2.36e+002</v>
      </c>
      <c r="I2713" s="44">
        <v>1.765e+002</v>
      </c>
      <c r="J2713" s="44">
        <v>1.435e+002</v>
      </c>
      <c r="K2713" s="44">
        <v>1.17e+002</v>
      </c>
      <c r="L2713" s="44">
        <v>1.02e+002</v>
      </c>
      <c r="M2713" s="44">
        <v>9.e+001</v>
      </c>
      <c r="N2713" s="44">
        <v>7.75e+001</v>
      </c>
      <c r="O2713" s="44">
        <v>7.05e+001</v>
      </c>
      <c r="P2713" s="44">
        <v>6.35e+001</v>
      </c>
      <c r="Q2713" s="44">
        <v>5.8e+001</v>
      </c>
    </row>
    <row r="2714" spans="1:17" x14ac:dyDescent="0.25">
      <c r="A2714" t="s">
        <v>40</v>
      </c>
      <c r="B2714" t="s">
        <v>45</v>
      </c>
      <c r="C2714" t="s">
        <v>184</v>
      </c>
      <c r="D2714" t="s">
        <v>168</v>
      </c>
      <c r="E2714" t="s">
        <v>35</v>
      </c>
      <c r="F2714" t="s">
        <v>28</v>
      </c>
      <c r="G2714" t="s">
        <v>29</v>
      </c>
      <c r="H2714" s="44">
        <v>1.0319664423193436e-001</v>
      </c>
      <c r="I2714" s="44">
        <v>2.056828601554682e-001</v>
      </c>
      <c r="J2714" s="44">
        <v>2.8626804374152796e-001</v>
      </c>
      <c r="K2714" s="44">
        <v>3.6617892580232472e-001</v>
      </c>
      <c r="L2714" s="44">
        <v>4.1693529859128e-001</v>
      </c>
      <c r="M2714" s="44">
        <v>4.5305759029083912e-001</v>
      </c>
      <c r="N2714" s="44">
        <v>5.3414952524036784e-001</v>
      </c>
      <c r="O2714" s="44">
        <v>5.5527998305751488e-001</v>
      </c>
      <c r="P2714" s="44">
        <v>5.759425502130552e-001</v>
      </c>
      <c r="Q2714" s="44">
        <v>5.794665714481832e-001</v>
      </c>
    </row>
    <row r="2715" spans="1:17" x14ac:dyDescent="0.25">
      <c r="A2715" t="s">
        <v>40</v>
      </c>
      <c r="B2715" t="s">
        <v>45</v>
      </c>
      <c r="C2715" t="s">
        <v>184</v>
      </c>
      <c r="D2715" t="s">
        <v>168</v>
      </c>
      <c r="E2715" t="s">
        <v>35</v>
      </c>
      <c r="F2715" t="s">
        <v>28</v>
      </c>
      <c r="G2715" t="s">
        <v>30</v>
      </c>
      <c r="H2715" s="44">
        <v>3.9193498027268176e-002</v>
      </c>
      <c r="I2715" s="44">
        <v>1.9664436157042048e-002</v>
      </c>
      <c r="J2715" s="44">
        <v>6.3509550546851608e-002</v>
      </c>
      <c r="K2715" s="44">
        <v>5.692827609965928e-002</v>
      </c>
      <c r="L2715" s="44">
        <v>5.3955265998927424e-002</v>
      </c>
      <c r="M2715" s="44">
        <v>1.3831904767241284e-001</v>
      </c>
      <c r="N2715" s="44">
        <v>1.7594876178206278e-001</v>
      </c>
      <c r="O2715" s="44">
        <v>2.7721163436149996e-001</v>
      </c>
      <c r="P2715" s="44">
        <v>3.9509083116842592e-001</v>
      </c>
      <c r="Q2715" s="44">
        <v>5.5653013920772784e-001</v>
      </c>
    </row>
    <row r="2716" spans="1:17" x14ac:dyDescent="0.25">
      <c r="A2716" t="s">
        <v>40</v>
      </c>
      <c r="B2716" t="s">
        <v>45</v>
      </c>
      <c r="C2716" t="s">
        <v>184</v>
      </c>
      <c r="D2716" t="s">
        <v>168</v>
      </c>
      <c r="E2716" t="s">
        <v>35</v>
      </c>
      <c r="F2716" t="s">
        <v>28</v>
      </c>
      <c r="G2716" t="s">
        <v>31</v>
      </c>
      <c r="H2716" s="44">
        <v>9.905e+002</v>
      </c>
      <c r="I2716" s="44">
        <v>9.765e+002</v>
      </c>
      <c r="J2716" s="44">
        <v>9.32e+002</v>
      </c>
      <c r="K2716" s="44">
        <v>8.66e+002</v>
      </c>
      <c r="L2716" s="44">
        <v>8.075e+002</v>
      </c>
      <c r="M2716" s="44">
        <v>7.455e+002</v>
      </c>
      <c r="N2716" s="44">
        <v>6.94e+002</v>
      </c>
      <c r="O2716" s="44">
        <v>6.29e+002</v>
      </c>
      <c r="P2716" s="44">
        <v>5.94e+002</v>
      </c>
      <c r="Q2716" s="44">
        <v>5.655e+002</v>
      </c>
    </row>
    <row r="2717" spans="1:17" x14ac:dyDescent="0.25">
      <c r="A2717" t="s">
        <v>40</v>
      </c>
      <c r="B2717" t="s">
        <v>45</v>
      </c>
      <c r="C2717" t="s">
        <v>185</v>
      </c>
      <c r="D2717" t="s">
        <v>169</v>
      </c>
      <c r="E2717" t="s">
        <v>33</v>
      </c>
      <c r="F2717" t="s">
        <v>28</v>
      </c>
      <c r="G2717" t="s">
        <v>29</v>
      </c>
      <c r="H2717" s="44">
        <v>5.3084032663694528e-001</v>
      </c>
      <c r="I2717" s="44">
        <v>5.5360701604319824e-001</v>
      </c>
      <c r="J2717" s="44">
        <v>5.6018333689740448e-001</v>
      </c>
      <c r="K2717" s="44">
        <v>5.8666424906107728e-001</v>
      </c>
      <c r="L2717" s="44">
        <v>5.8731472590125592e-001</v>
      </c>
      <c r="M2717" s="44">
        <v>5.899133808777696e-001</v>
      </c>
      <c r="N2717" s="44">
        <v>5.899133808777696e-001</v>
      </c>
      <c r="O2717" s="44">
        <v>5.899133808777696e-001</v>
      </c>
      <c r="P2717" s="44">
        <v>5.9595305833882864e-001</v>
      </c>
      <c r="Q2717" s="44">
        <v>5.9595305833882864e-001</v>
      </c>
    </row>
    <row r="2718" spans="1:17" x14ac:dyDescent="0.25">
      <c r="A2718" t="s">
        <v>40</v>
      </c>
      <c r="B2718" t="s">
        <v>45</v>
      </c>
      <c r="C2718" t="s">
        <v>185</v>
      </c>
      <c r="D2718" t="s">
        <v>169</v>
      </c>
      <c r="E2718" t="s">
        <v>33</v>
      </c>
      <c r="F2718" t="s">
        <v>28</v>
      </c>
      <c r="G2718" t="s">
        <v>30</v>
      </c>
      <c r="H2718" s="44">
        <v>2.1428881710251612e+001</v>
      </c>
      <c r="I2718" s="44">
        <v>4.4787734096286624e+001</v>
      </c>
      <c r="J2718" s="44">
        <v>7.1369429756252624e+001</v>
      </c>
      <c r="K2718" s="44">
        <v>9.4491276044012672e+001</v>
      </c>
      <c r="L2718" s="44">
        <v>1.1956704447757844e+002</v>
      </c>
      <c r="M2718" s="44">
        <v>1.4433707504324512e+002</v>
      </c>
      <c r="N2718" s="44">
        <v>1.7040720178080396e+002</v>
      </c>
      <c r="O2718" s="44">
        <v>1.971014300186764e+002</v>
      </c>
      <c r="P2718" s="44">
        <v>2.2176376607730748e+002</v>
      </c>
      <c r="Q2718" s="44">
        <v>2.4283036061467264e+002</v>
      </c>
    </row>
    <row r="2719" spans="1:17" x14ac:dyDescent="0.25">
      <c r="A2719" t="s">
        <v>40</v>
      </c>
      <c r="B2719" t="s">
        <v>45</v>
      </c>
      <c r="C2719" t="s">
        <v>185</v>
      </c>
      <c r="D2719" t="s">
        <v>169</v>
      </c>
      <c r="E2719" t="s">
        <v>33</v>
      </c>
      <c r="F2719" t="s">
        <v>28</v>
      </c>
      <c r="G2719" t="s">
        <v>31</v>
      </c>
      <c r="H2719" s="44">
        <v>2.185e+002</v>
      </c>
      <c r="I2719" s="44">
        <v>1.44e+002</v>
      </c>
      <c r="J2719" s="44">
        <v>1.125e+002</v>
      </c>
      <c r="K2719" s="44">
        <v>9.5e+001</v>
      </c>
      <c r="L2719" s="44">
        <v>7.95e+001</v>
      </c>
      <c r="M2719" s="44">
        <v>6.9e+001</v>
      </c>
      <c r="N2719" s="44">
        <v>5.85e+001</v>
      </c>
      <c r="O2719" s="44">
        <v>5.2e+001</v>
      </c>
      <c r="P2719" s="44">
        <v>4.75e+001</v>
      </c>
      <c r="Q2719" s="44">
        <v>4.35e+001</v>
      </c>
    </row>
    <row r="2720" spans="1:17" x14ac:dyDescent="0.25">
      <c r="A2720" t="s">
        <v>40</v>
      </c>
      <c r="B2720" t="s">
        <v>45</v>
      </c>
      <c r="C2720" t="s">
        <v>186</v>
      </c>
      <c r="D2720" t="s">
        <v>169</v>
      </c>
      <c r="E2720" t="s">
        <v>34</v>
      </c>
      <c r="F2720" t="s">
        <v>28</v>
      </c>
      <c r="G2720" t="s">
        <v>29</v>
      </c>
      <c r="H2720" s="44">
        <v>4.4931768200227904e-001</v>
      </c>
      <c r="I2720" s="44">
        <v>5.4684084937784464e-001</v>
      </c>
      <c r="J2720" s="44">
        <v>6.1716614792161e-001</v>
      </c>
      <c r="K2720" s="44">
        <v>6.1716614792161e-001</v>
      </c>
      <c r="L2720" s="44">
        <v>6.1951845463205224e-001</v>
      </c>
      <c r="M2720" s="44">
        <v>6.1951845463205224e-001</v>
      </c>
      <c r="N2720" s="44">
        <v>6.7534508854348048e-001</v>
      </c>
      <c r="O2720" s="44">
        <v>6.7534508854348048e-001</v>
      </c>
      <c r="P2720" s="44">
        <v>6.7534508854348048e-001</v>
      </c>
      <c r="Q2720" s="44">
        <v>6.7534508854348048e-001</v>
      </c>
    </row>
    <row r="2721" spans="1:17" x14ac:dyDescent="0.25">
      <c r="A2721" t="s">
        <v>40</v>
      </c>
      <c r="B2721" t="s">
        <v>45</v>
      </c>
      <c r="C2721" t="s">
        <v>186</v>
      </c>
      <c r="D2721" t="s">
        <v>169</v>
      </c>
      <c r="E2721" t="s">
        <v>34</v>
      </c>
      <c r="F2721" t="s">
        <v>28</v>
      </c>
      <c r="G2721" t="s">
        <v>30</v>
      </c>
      <c r="H2721" s="44">
        <v>9.3281173476157728e+001</v>
      </c>
      <c r="I2721" s="44">
        <v>1.5778213832613092e+002</v>
      </c>
      <c r="J2721" s="44">
        <v>2.091029775966698e+002</v>
      </c>
      <c r="K2721" s="44">
        <v>2.8177293026074276e+002</v>
      </c>
      <c r="L2721" s="44">
        <v>3.5529150663598752e+002</v>
      </c>
      <c r="M2721" s="44">
        <v>4.3004367853299624e+002</v>
      </c>
      <c r="N2721" s="44">
        <v>4.622242899334676e+002</v>
      </c>
      <c r="O2721" s="44">
        <v>5.28913471801992e+002</v>
      </c>
      <c r="P2721" s="44">
        <v>5.987033149814208e+002</v>
      </c>
      <c r="Q2721" s="44">
        <v>6.6742110416449304e+002</v>
      </c>
    </row>
    <row r="2722" spans="1:17" x14ac:dyDescent="0.25">
      <c r="A2722" t="s">
        <v>40</v>
      </c>
      <c r="B2722" t="s">
        <v>45</v>
      </c>
      <c r="C2722" t="s">
        <v>186</v>
      </c>
      <c r="D2722" t="s">
        <v>169</v>
      </c>
      <c r="E2722" t="s">
        <v>34</v>
      </c>
      <c r="F2722" t="s">
        <v>28</v>
      </c>
      <c r="G2722" t="s">
        <v>31</v>
      </c>
      <c r="H2722" s="44">
        <v>2.325e+002</v>
      </c>
      <c r="I2722" s="44">
        <v>1.7e+002</v>
      </c>
      <c r="J2722" s="44">
        <v>1.37e+002</v>
      </c>
      <c r="K2722" s="44">
        <v>1.14e+002</v>
      </c>
      <c r="L2722" s="44">
        <v>9.65e+001</v>
      </c>
      <c r="M2722" s="44">
        <v>8.65e+001</v>
      </c>
      <c r="N2722" s="44">
        <v>7.85e+001</v>
      </c>
      <c r="O2722" s="44">
        <v>7.05e+001</v>
      </c>
      <c r="P2722" s="44">
        <v>6.4e+001</v>
      </c>
      <c r="Q2722" s="44">
        <v>5.85e+001</v>
      </c>
    </row>
    <row r="2723" spans="1:17" x14ac:dyDescent="0.25">
      <c r="A2723" t="s">
        <v>40</v>
      </c>
      <c r="B2723" t="s">
        <v>45</v>
      </c>
      <c r="C2723" t="s">
        <v>187</v>
      </c>
      <c r="D2723" t="s">
        <v>169</v>
      </c>
      <c r="E2723" t="s">
        <v>35</v>
      </c>
      <c r="F2723" t="s">
        <v>28</v>
      </c>
      <c r="G2723" t="s">
        <v>29</v>
      </c>
      <c r="H2723" s="44">
        <v>7.7182010443448976e-002</v>
      </c>
      <c r="I2723" s="44">
        <v>1.5074041745632176e-001</v>
      </c>
      <c r="J2723" s="44">
        <v>2.0839369811632452e-001</v>
      </c>
      <c r="K2723" s="44">
        <v>2.7204460923309176e-001</v>
      </c>
      <c r="L2723" s="44">
        <v>3.4354593717074344e-001</v>
      </c>
      <c r="M2723" s="44">
        <v>4.1351591048588392e-001</v>
      </c>
      <c r="N2723" s="44">
        <v>4.6763750542346008e-001</v>
      </c>
      <c r="O2723" s="44">
        <v>4.9788515709065616e-001</v>
      </c>
      <c r="P2723" s="44">
        <v>5.6197071566272816e-001</v>
      </c>
      <c r="Q2723" s="44">
        <v>6.167566122075264e-001</v>
      </c>
    </row>
    <row r="2724" spans="1:17" x14ac:dyDescent="0.25">
      <c r="A2724" t="s">
        <v>40</v>
      </c>
      <c r="B2724" t="s">
        <v>45</v>
      </c>
      <c r="C2724" t="s">
        <v>187</v>
      </c>
      <c r="D2724" t="s">
        <v>169</v>
      </c>
      <c r="E2724" t="s">
        <v>35</v>
      </c>
      <c r="F2724" t="s">
        <v>28</v>
      </c>
      <c r="G2724" t="s">
        <v>30</v>
      </c>
      <c r="H2724" s="44">
        <v>0.e+000</v>
      </c>
      <c r="I2724" s="44">
        <v>0.e+000</v>
      </c>
      <c r="J2724" s="44">
        <v>0.e+000</v>
      </c>
      <c r="K2724" s="44">
        <v>0.e+000</v>
      </c>
      <c r="L2724" s="44">
        <v>0.e+000</v>
      </c>
      <c r="M2724" s="44">
        <v>0.e+000</v>
      </c>
      <c r="N2724" s="44">
        <v>9.0206757027233984e-003</v>
      </c>
      <c r="O2724" s="44">
        <v>1.1286921849900204e-002</v>
      </c>
      <c r="P2724" s="44">
        <v>1.1035277532529998e-002</v>
      </c>
      <c r="Q2724" s="44">
        <v>1.4289089620326784e-002</v>
      </c>
    </row>
    <row r="2725" spans="1:17" x14ac:dyDescent="0.25">
      <c r="A2725" t="s">
        <v>40</v>
      </c>
      <c r="B2725" t="s">
        <v>45</v>
      </c>
      <c r="C2725" t="s">
        <v>187</v>
      </c>
      <c r="D2725" t="s">
        <v>169</v>
      </c>
      <c r="E2725" t="s">
        <v>35</v>
      </c>
      <c r="F2725" t="s">
        <v>28</v>
      </c>
      <c r="G2725" t="s">
        <v>31</v>
      </c>
      <c r="H2725" s="44">
        <v>9.965e+002</v>
      </c>
      <c r="I2725" s="44">
        <v>9.9e+002</v>
      </c>
      <c r="J2725" s="44">
        <v>9.825e+002</v>
      </c>
      <c r="K2725" s="44">
        <v>9.74e+002</v>
      </c>
      <c r="L2725" s="44">
        <v>9.655e+002</v>
      </c>
      <c r="M2725" s="44">
        <v>9.55e+002</v>
      </c>
      <c r="N2725" s="44">
        <v>9.325e+002</v>
      </c>
      <c r="O2725" s="44">
        <v>9.18e+002</v>
      </c>
      <c r="P2725" s="44">
        <v>8.815e+002</v>
      </c>
      <c r="Q2725" s="44">
        <v>8.355e+002</v>
      </c>
    </row>
    <row r="2726" spans="1:17" x14ac:dyDescent="0.25">
      <c r="A2726" t="s">
        <v>40</v>
      </c>
      <c r="B2726" t="s">
        <v>45</v>
      </c>
      <c r="C2726" t="s">
        <v>198</v>
      </c>
      <c r="D2726" t="s">
        <v>194</v>
      </c>
      <c r="E2726" t="s">
        <v>33</v>
      </c>
      <c r="F2726" t="s">
        <v>28</v>
      </c>
      <c r="G2726" t="s">
        <v>29</v>
      </c>
      <c r="H2726" s="44">
        <v>3.567223539917566e-001</v>
      </c>
      <c r="I2726" s="44">
        <v>5.9762918074335216e-001</v>
      </c>
      <c r="J2726" s="44">
        <v>6.1342431883466992e-001</v>
      </c>
      <c r="K2726" s="44">
        <v>6.535728757216856e-001</v>
      </c>
      <c r="L2726" s="44">
        <v>6.6745298236467648e-001</v>
      </c>
      <c r="M2726" s="44">
        <v>6.6745298236467648e-001</v>
      </c>
      <c r="N2726" s="44">
        <v>7.0358565120102416e-001</v>
      </c>
      <c r="O2726" s="44">
        <v>9.1999452848157616e-001</v>
      </c>
      <c r="P2726" s="44">
        <v>9.2250832987061904e-001</v>
      </c>
      <c r="Q2726" s="44">
        <v>9.5569876710172128e-001</v>
      </c>
    </row>
    <row r="2727" spans="1:17" x14ac:dyDescent="0.25">
      <c r="A2727" t="s">
        <v>40</v>
      </c>
      <c r="B2727" t="s">
        <v>45</v>
      </c>
      <c r="C2727" t="s">
        <v>198</v>
      </c>
      <c r="D2727" t="s">
        <v>194</v>
      </c>
      <c r="E2727" t="s">
        <v>33</v>
      </c>
      <c r="F2727" t="s">
        <v>28</v>
      </c>
      <c r="G2727" t="s">
        <v>30</v>
      </c>
      <c r="H2727" s="44">
        <v>4.207803365746368e+001</v>
      </c>
      <c r="I2727" s="44">
        <v>6.1087053783501328e+001</v>
      </c>
      <c r="J2727" s="44">
        <v>9.248462205168336e+001</v>
      </c>
      <c r="K2727" s="44">
        <v>1.2031190519440518e+002</v>
      </c>
      <c r="L2727" s="44">
        <v>1.517576504570553e+002</v>
      </c>
      <c r="M2727" s="44">
        <v>1.7577851182466404e+002</v>
      </c>
      <c r="N2727" s="44">
        <v>1.9793074772937364e+002</v>
      </c>
      <c r="O2727" s="44">
        <v>1.740571800079672e+002</v>
      </c>
      <c r="P2727" s="44">
        <v>1.9991351598607864e+002</v>
      </c>
      <c r="Q2727" s="44">
        <v>2.1609111089506776e+002</v>
      </c>
    </row>
    <row r="2728" spans="1:17" x14ac:dyDescent="0.25">
      <c r="A2728" t="s">
        <v>40</v>
      </c>
      <c r="B2728" t="s">
        <v>45</v>
      </c>
      <c r="C2728" t="s">
        <v>198</v>
      </c>
      <c r="D2728" t="s">
        <v>194</v>
      </c>
      <c r="E2728" t="s">
        <v>33</v>
      </c>
      <c r="F2728" t="s">
        <v>28</v>
      </c>
      <c r="G2728" t="s">
        <v>31</v>
      </c>
      <c r="H2728" s="44">
        <v>2.705e+002</v>
      </c>
      <c r="I2728" s="44">
        <v>1.74e+002</v>
      </c>
      <c r="J2728" s="44">
        <v>1.29e+002</v>
      </c>
      <c r="K2728" s="44">
        <v>1.045e+002</v>
      </c>
      <c r="L2728" s="44">
        <v>8.3e+001</v>
      </c>
      <c r="M2728" s="44">
        <v>7.65e+001</v>
      </c>
      <c r="N2728" s="44">
        <v>6.5e+001</v>
      </c>
      <c r="O2728" s="44">
        <v>5.65e+001</v>
      </c>
      <c r="P2728" s="44">
        <v>4.95e+001</v>
      </c>
      <c r="Q2728" s="44">
        <v>4.5e+001</v>
      </c>
    </row>
    <row r="2729" spans="1:17" x14ac:dyDescent="0.25">
      <c r="A2729" t="s">
        <v>40</v>
      </c>
      <c r="B2729" t="s">
        <v>45</v>
      </c>
      <c r="C2729" t="s">
        <v>199</v>
      </c>
      <c r="D2729" t="s">
        <v>194</v>
      </c>
      <c r="E2729" t="s">
        <v>34</v>
      </c>
      <c r="F2729" t="s">
        <v>28</v>
      </c>
      <c r="G2729" t="s">
        <v>29</v>
      </c>
      <c r="H2729" s="44">
        <v>2.3525384538376328e-001</v>
      </c>
      <c r="I2729" s="44">
        <v>2.9444191476375464e-001</v>
      </c>
      <c r="J2729" s="44">
        <v>3.5035754614514344e-001</v>
      </c>
      <c r="K2729" s="44">
        <v>3.5035754614514344e-001</v>
      </c>
      <c r="L2729" s="44">
        <v>3.6111783898528576e-001</v>
      </c>
      <c r="M2729" s="44">
        <v>3.6197470104018312e-001</v>
      </c>
      <c r="N2729" s="44">
        <v>3.6197470104018312e-001</v>
      </c>
      <c r="O2729" s="44">
        <v>5.4281995885770384e-001</v>
      </c>
      <c r="P2729" s="44">
        <v>5.4281995885770384e-001</v>
      </c>
      <c r="Q2729" s="44">
        <v>5.4281995885770384e-001</v>
      </c>
    </row>
    <row r="2730" spans="1:17" x14ac:dyDescent="0.25">
      <c r="A2730" t="s">
        <v>40</v>
      </c>
      <c r="B2730" t="s">
        <v>45</v>
      </c>
      <c r="C2730" t="s">
        <v>199</v>
      </c>
      <c r="D2730" t="s">
        <v>194</v>
      </c>
      <c r="E2730" t="s">
        <v>34</v>
      </c>
      <c r="F2730" t="s">
        <v>28</v>
      </c>
      <c r="G2730" t="s">
        <v>30</v>
      </c>
      <c r="H2730" s="44">
        <v>1.3158487535690758e+002</v>
      </c>
      <c r="I2730" s="44">
        <v>2.1807085197859096e+002</v>
      </c>
      <c r="J2730" s="44">
        <v>2.727022232327204e+002</v>
      </c>
      <c r="K2730" s="44">
        <v>3.670325250712812e+002</v>
      </c>
      <c r="L2730" s="44">
        <v>4.4011585605780592e+002</v>
      </c>
      <c r="M2730" s="44">
        <v>5.2456209704279968e+002</v>
      </c>
      <c r="N2730" s="44">
        <v>6.144575303927864e+002</v>
      </c>
      <c r="O2730" s="44">
        <v>4.7211042033537992e+002</v>
      </c>
      <c r="P2730" s="44">
        <v>5.3257366974441968e+002</v>
      </c>
      <c r="Q2730" s="44">
        <v>5.9482170252090192e+002</v>
      </c>
    </row>
    <row r="2731" spans="1:17" x14ac:dyDescent="0.25">
      <c r="A2731" t="s">
        <v>40</v>
      </c>
      <c r="B2731" t="s">
        <v>45</v>
      </c>
      <c r="C2731" t="s">
        <v>199</v>
      </c>
      <c r="D2731" t="s">
        <v>194</v>
      </c>
      <c r="E2731" t="s">
        <v>34</v>
      </c>
      <c r="F2731" t="s">
        <v>28</v>
      </c>
      <c r="G2731" t="s">
        <v>31</v>
      </c>
      <c r="H2731" s="44">
        <v>2.405e+002</v>
      </c>
      <c r="I2731" s="44">
        <v>1.695e+002</v>
      </c>
      <c r="J2731" s="44">
        <v>1.295e+002</v>
      </c>
      <c r="K2731" s="44">
        <v>1.08e+002</v>
      </c>
      <c r="L2731" s="44">
        <v>9.45e+001</v>
      </c>
      <c r="M2731" s="44">
        <v>8.15e+001</v>
      </c>
      <c r="N2731" s="44">
        <v>7.e+001</v>
      </c>
      <c r="O2731" s="44">
        <v>6.35e+001</v>
      </c>
      <c r="P2731" s="44">
        <v>5.65e+001</v>
      </c>
      <c r="Q2731" s="44">
        <v>5.1e+001</v>
      </c>
    </row>
    <row r="2732" spans="1:17" x14ac:dyDescent="0.25">
      <c r="A2732" t="s">
        <v>40</v>
      </c>
      <c r="B2732" t="s">
        <v>45</v>
      </c>
      <c r="C2732" t="s">
        <v>200</v>
      </c>
      <c r="D2732" t="s">
        <v>194</v>
      </c>
      <c r="E2732" t="s">
        <v>35</v>
      </c>
      <c r="F2732" t="s">
        <v>28</v>
      </c>
      <c r="G2732" t="s">
        <v>29</v>
      </c>
      <c r="H2732" s="44">
        <v>1.370321813023259e-001</v>
      </c>
      <c r="I2732" s="44">
        <v>2.3997308166640472e-001</v>
      </c>
      <c r="J2732" s="44">
        <v>3.2018413685113432e-001</v>
      </c>
      <c r="K2732" s="44">
        <v>4.130541311702824e-001</v>
      </c>
      <c r="L2732" s="44">
        <v>4.6141701047712192e-001</v>
      </c>
      <c r="M2732" s="44">
        <v>5.0969888802284368e-001</v>
      </c>
      <c r="N2732" s="44">
        <v>5.1591242046673088e-001</v>
      </c>
      <c r="O2732" s="44">
        <v>5.4813073684244392e-001</v>
      </c>
      <c r="P2732" s="44">
        <v>6.0963869995928472e-001</v>
      </c>
      <c r="Q2732" s="44">
        <v>6.8818600042807512e-001</v>
      </c>
    </row>
    <row r="2733" spans="1:17" x14ac:dyDescent="0.25">
      <c r="A2733" t="s">
        <v>40</v>
      </c>
      <c r="B2733" t="s">
        <v>45</v>
      </c>
      <c r="C2733" t="s">
        <v>200</v>
      </c>
      <c r="D2733" t="s">
        <v>194</v>
      </c>
      <c r="E2733" t="s">
        <v>35</v>
      </c>
      <c r="F2733" t="s">
        <v>28</v>
      </c>
      <c r="G2733" t="s">
        <v>30</v>
      </c>
      <c r="H2733" s="44">
        <v>0.e+000</v>
      </c>
      <c r="I2733" s="44">
        <v>0.e+000</v>
      </c>
      <c r="J2733" s="44">
        <v>0.e+000</v>
      </c>
      <c r="K2733" s="44">
        <v>3.6191014843874544e-002</v>
      </c>
      <c r="L2733" s="44">
        <v>5.4784391743917856e-002</v>
      </c>
      <c r="M2733" s="44">
        <v>8.154163712116528e-002</v>
      </c>
      <c r="N2733" s="44">
        <v>2.6416758968818808e-001</v>
      </c>
      <c r="O2733" s="44">
        <v>3.4344284495500236e-001</v>
      </c>
      <c r="P2733" s="44">
        <v>3.7585058368634776e-001</v>
      </c>
      <c r="Q2733" s="44">
        <v>3.6393820421015328e-001</v>
      </c>
    </row>
    <row r="2734" spans="1:17" x14ac:dyDescent="0.25">
      <c r="A2734" t="s">
        <v>40</v>
      </c>
      <c r="B2734" t="s">
        <v>45</v>
      </c>
      <c r="C2734" t="s">
        <v>200</v>
      </c>
      <c r="D2734" t="s">
        <v>194</v>
      </c>
      <c r="E2734" t="s">
        <v>35</v>
      </c>
      <c r="F2734" t="s">
        <v>28</v>
      </c>
      <c r="G2734" t="s">
        <v>31</v>
      </c>
      <c r="H2734" s="44">
        <v>9.91e+002</v>
      </c>
      <c r="I2734" s="44">
        <v>9.68e+002</v>
      </c>
      <c r="J2734" s="44">
        <v>9.e+002</v>
      </c>
      <c r="K2734" s="44">
        <v>8.63e+002</v>
      </c>
      <c r="L2734" s="44">
        <v>8.175e+002</v>
      </c>
      <c r="M2734" s="44">
        <v>7.605e+002</v>
      </c>
      <c r="N2734" s="44">
        <v>7.395e+002</v>
      </c>
      <c r="O2734" s="44">
        <v>6.915e+002</v>
      </c>
      <c r="P2734" s="44">
        <v>6.585e+002</v>
      </c>
      <c r="Q2734" s="44">
        <v>6.27e+002</v>
      </c>
    </row>
    <row r="2735" spans="1:17" x14ac:dyDescent="0.25">
      <c r="A2735" t="s">
        <v>40</v>
      </c>
      <c r="B2735" t="s">
        <v>45</v>
      </c>
      <c r="C2735" t="s">
        <v>201</v>
      </c>
      <c r="D2735" t="s">
        <v>195</v>
      </c>
      <c r="E2735" t="s">
        <v>33</v>
      </c>
      <c r="F2735" t="s">
        <v>28</v>
      </c>
      <c r="G2735" t="s">
        <v>29</v>
      </c>
      <c r="H2735" s="44">
        <v>1.9600840319586104e-001</v>
      </c>
      <c r="I2735" s="44">
        <v>2.6569474847520752e-001</v>
      </c>
      <c r="J2735" s="44">
        <v>3.2377037881335968e-001</v>
      </c>
      <c r="K2735" s="44">
        <v>3.4999767628160948e-001</v>
      </c>
      <c r="L2735" s="44">
        <v>3.71501917658448e-001</v>
      </c>
      <c r="M2735" s="44">
        <v>4.0274214524106408e-001</v>
      </c>
      <c r="N2735" s="44">
        <v>6.1692438935437648e-001</v>
      </c>
      <c r="O2735" s="44">
        <v>6.5113582567228312e-001</v>
      </c>
      <c r="P2735" s="44">
        <v>6.578596426830048e-001</v>
      </c>
      <c r="Q2735" s="44">
        <v>6.6643298199236392e-001</v>
      </c>
    </row>
    <row r="2736" spans="1:17" x14ac:dyDescent="0.25">
      <c r="A2736" t="s">
        <v>40</v>
      </c>
      <c r="B2736" t="s">
        <v>45</v>
      </c>
      <c r="C2736" t="s">
        <v>201</v>
      </c>
      <c r="D2736" t="s">
        <v>195</v>
      </c>
      <c r="E2736" t="s">
        <v>33</v>
      </c>
      <c r="F2736" t="s">
        <v>28</v>
      </c>
      <c r="G2736" t="s">
        <v>30</v>
      </c>
      <c r="H2736" s="44">
        <v>5.688258129852592e+001</v>
      </c>
      <c r="I2736" s="44">
        <v>8.6564950311884816e+001</v>
      </c>
      <c r="J2736" s="44">
        <v>1.1246328266412352e+002</v>
      </c>
      <c r="K2736" s="44">
        <v>1.4240042716191644e+002</v>
      </c>
      <c r="L2736" s="44">
        <v>1.6996964768843238e+002</v>
      </c>
      <c r="M2736" s="44">
        <v>1.8587428611663096e+002</v>
      </c>
      <c r="N2736" s="44">
        <v>1.4372129837231036e+002</v>
      </c>
      <c r="O2736" s="44">
        <v>1.569075787415863e+002</v>
      </c>
      <c r="P2736" s="44">
        <v>1.7591691452217772e+002</v>
      </c>
      <c r="Q2736" s="44">
        <v>1.9507175006619016e+002</v>
      </c>
    </row>
    <row r="2737" spans="1:17" x14ac:dyDescent="0.25">
      <c r="A2737" t="s">
        <v>40</v>
      </c>
      <c r="B2737" t="s">
        <v>45</v>
      </c>
      <c r="C2737" t="s">
        <v>201</v>
      </c>
      <c r="D2737" t="s">
        <v>195</v>
      </c>
      <c r="E2737" t="s">
        <v>33</v>
      </c>
      <c r="F2737" t="s">
        <v>28</v>
      </c>
      <c r="G2737" t="s">
        <v>31</v>
      </c>
      <c r="H2737" s="44">
        <v>2.28e+002</v>
      </c>
      <c r="I2737" s="44">
        <v>1.605e+002</v>
      </c>
      <c r="J2737" s="44">
        <v>1.21e+002</v>
      </c>
      <c r="K2737" s="44">
        <v>9.85e+001</v>
      </c>
      <c r="L2737" s="44">
        <v>8.2e+001</v>
      </c>
      <c r="M2737" s="44">
        <v>7.1e+001</v>
      </c>
      <c r="N2737" s="44">
        <v>6.3e+001</v>
      </c>
      <c r="O2737" s="44">
        <v>5.6e+001</v>
      </c>
      <c r="P2737" s="44">
        <v>4.95e+001</v>
      </c>
      <c r="Q2737" s="44">
        <v>4.35e+001</v>
      </c>
    </row>
    <row r="2738" spans="1:17" x14ac:dyDescent="0.25">
      <c r="A2738" t="s">
        <v>40</v>
      </c>
      <c r="B2738" t="s">
        <v>45</v>
      </c>
      <c r="C2738" t="s">
        <v>202</v>
      </c>
      <c r="D2738" t="s">
        <v>195</v>
      </c>
      <c r="E2738" t="s">
        <v>34</v>
      </c>
      <c r="F2738" t="s">
        <v>28</v>
      </c>
      <c r="G2738" t="s">
        <v>29</v>
      </c>
      <c r="H2738" s="44">
        <v>2.540990016422074e-001</v>
      </c>
      <c r="I2738" s="44">
        <v>2.6374950400704392e-001</v>
      </c>
      <c r="J2738" s="44">
        <v>3.6373782222647008e-001</v>
      </c>
      <c r="K2738" s="44">
        <v>3.6938755610392336e-001</v>
      </c>
      <c r="L2738" s="44">
        <v>4.8779640104614688e-001</v>
      </c>
      <c r="M2738" s="44">
        <v>7.7742732436056736e-001</v>
      </c>
      <c r="N2738" s="44">
        <v>7.8314270791397184e-001</v>
      </c>
      <c r="O2738" s="44">
        <v>7.9032555481216976e-001</v>
      </c>
      <c r="P2738" s="44">
        <v>8.8666066165218976e-001</v>
      </c>
      <c r="Q2738" s="44">
        <v>8.8666066165218976e-001</v>
      </c>
    </row>
    <row r="2739" spans="1:17" x14ac:dyDescent="0.25">
      <c r="A2739" t="s">
        <v>40</v>
      </c>
      <c r="B2739" t="s">
        <v>45</v>
      </c>
      <c r="C2739" t="s">
        <v>202</v>
      </c>
      <c r="D2739" t="s">
        <v>195</v>
      </c>
      <c r="E2739" t="s">
        <v>34</v>
      </c>
      <c r="F2739" t="s">
        <v>28</v>
      </c>
      <c r="G2739" t="s">
        <v>30</v>
      </c>
      <c r="H2739" s="44">
        <v>1.13776018632502e+002</v>
      </c>
      <c r="I2739" s="44">
        <v>2.1946435473952388e+002</v>
      </c>
      <c r="J2739" s="44">
        <v>2.3248546289415004e+002</v>
      </c>
      <c r="K2739" s="44">
        <v>3.09697398408832e+002</v>
      </c>
      <c r="L2739" s="44">
        <v>2.9624186557415992e+002</v>
      </c>
      <c r="M2739" s="44">
        <v>2.2352255917343472e+002</v>
      </c>
      <c r="N2739" s="44">
        <v>2.6057120614413576e+002</v>
      </c>
      <c r="O2739" s="44">
        <v>2.9603798710024192e+002</v>
      </c>
      <c r="P2739" s="44">
        <v>2.9727953819887544e+002</v>
      </c>
      <c r="Q2739" s="44">
        <v>3.3026972552384352e+002</v>
      </c>
    </row>
    <row r="2740" spans="1:17" x14ac:dyDescent="0.25">
      <c r="A2740" t="s">
        <v>40</v>
      </c>
      <c r="B2740" t="s">
        <v>45</v>
      </c>
      <c r="C2740" t="s">
        <v>202</v>
      </c>
      <c r="D2740" t="s">
        <v>195</v>
      </c>
      <c r="E2740" t="s">
        <v>34</v>
      </c>
      <c r="F2740" t="s">
        <v>28</v>
      </c>
      <c r="G2740" t="s">
        <v>31</v>
      </c>
      <c r="H2740" s="44">
        <v>2.445e+002</v>
      </c>
      <c r="I2740" s="44">
        <v>1.685e+002</v>
      </c>
      <c r="J2740" s="44">
        <v>1.375e+002</v>
      </c>
      <c r="K2740" s="44">
        <v>1.105e+002</v>
      </c>
      <c r="L2740" s="44">
        <v>9.4e+001</v>
      </c>
      <c r="M2740" s="44">
        <v>8.3e+001</v>
      </c>
      <c r="N2740" s="44">
        <v>7.55e+001</v>
      </c>
      <c r="O2740" s="44">
        <v>6.7e+001</v>
      </c>
      <c r="P2740" s="44">
        <v>5.95e+001</v>
      </c>
      <c r="Q2740" s="44">
        <v>5.4e+001</v>
      </c>
    </row>
    <row r="2741" spans="1:17" x14ac:dyDescent="0.25">
      <c r="A2741" t="s">
        <v>40</v>
      </c>
      <c r="B2741" t="s">
        <v>45</v>
      </c>
      <c r="C2741" t="s">
        <v>203</v>
      </c>
      <c r="D2741" t="s">
        <v>195</v>
      </c>
      <c r="E2741" t="s">
        <v>35</v>
      </c>
      <c r="F2741" t="s">
        <v>28</v>
      </c>
      <c r="G2741" t="s">
        <v>29</v>
      </c>
      <c r="H2741" s="44">
        <v>1.167651293630147e-001</v>
      </c>
      <c r="I2741" s="44">
        <v>2.5016471607655476e-001</v>
      </c>
      <c r="J2741" s="44">
        <v>2.7743919297410488e-001</v>
      </c>
      <c r="K2741" s="44">
        <v>2.9209528592521844e-001</v>
      </c>
      <c r="L2741" s="44">
        <v>3.6706865361009432e-001</v>
      </c>
      <c r="M2741" s="44">
        <v>4.015883602579428e-001</v>
      </c>
      <c r="N2741" s="44">
        <v>5.0143660762447848e-001</v>
      </c>
      <c r="O2741" s="44">
        <v>5.2937387139277488e-001</v>
      </c>
      <c r="P2741" s="44">
        <v>5.711003413516876e-001</v>
      </c>
      <c r="Q2741" s="44">
        <v>5.87472366481914e-001</v>
      </c>
    </row>
    <row r="2742" spans="1:17" x14ac:dyDescent="0.25">
      <c r="A2742" t="s">
        <v>40</v>
      </c>
      <c r="B2742" t="s">
        <v>45</v>
      </c>
      <c r="C2742" t="s">
        <v>203</v>
      </c>
      <c r="D2742" t="s">
        <v>195</v>
      </c>
      <c r="E2742" t="s">
        <v>35</v>
      </c>
      <c r="F2742" t="s">
        <v>28</v>
      </c>
      <c r="G2742" t="s">
        <v>30</v>
      </c>
      <c r="H2742" s="44">
        <v>0.e+000</v>
      </c>
      <c r="I2742" s="44">
        <v>0.e+000</v>
      </c>
      <c r="J2742" s="44">
        <v>6.1205874304478696e-004</v>
      </c>
      <c r="K2742" s="44">
        <v>2.224111916902722e-002</v>
      </c>
      <c r="L2742" s="44">
        <v>6.6109583062875112e-002</v>
      </c>
      <c r="M2742" s="44">
        <v>1.4134320598660888e-001</v>
      </c>
      <c r="N2742" s="44">
        <v>1.1325031227525644e-001</v>
      </c>
      <c r="O2742" s="44">
        <v>1.9760791923201764e-001</v>
      </c>
      <c r="P2742" s="44">
        <v>2.8772464761614408e-001</v>
      </c>
      <c r="Q2742" s="44">
        <v>4.0350629686029288e-001</v>
      </c>
    </row>
    <row r="2743" spans="1:17" x14ac:dyDescent="0.25">
      <c r="A2743" t="s">
        <v>40</v>
      </c>
      <c r="B2743" t="s">
        <v>45</v>
      </c>
      <c r="C2743" t="s">
        <v>203</v>
      </c>
      <c r="D2743" t="s">
        <v>195</v>
      </c>
      <c r="E2743" t="s">
        <v>35</v>
      </c>
      <c r="F2743" t="s">
        <v>28</v>
      </c>
      <c r="G2743" t="s">
        <v>31</v>
      </c>
      <c r="H2743" s="44">
        <v>9.94e+002</v>
      </c>
      <c r="I2743" s="44">
        <v>9.775e+002</v>
      </c>
      <c r="J2743" s="44">
        <v>9.335e+002</v>
      </c>
      <c r="K2743" s="44">
        <v>9.04e+002</v>
      </c>
      <c r="L2743" s="44">
        <v>8.28e+002</v>
      </c>
      <c r="M2743" s="44">
        <v>7.77e+002</v>
      </c>
      <c r="N2743" s="44">
        <v>7.44e+002</v>
      </c>
      <c r="O2743" s="44">
        <v>6.84e+002</v>
      </c>
      <c r="P2743" s="44">
        <v>5.94e+002</v>
      </c>
      <c r="Q2743" s="44">
        <v>5.59e+002</v>
      </c>
    </row>
    <row r="2744" spans="1:17" x14ac:dyDescent="0.25">
      <c r="A2744" t="s">
        <v>40</v>
      </c>
      <c r="B2744" t="s">
        <v>45</v>
      </c>
      <c r="C2744" t="s">
        <v>204</v>
      </c>
      <c r="D2744" t="s">
        <v>196</v>
      </c>
      <c r="E2744" t="s">
        <v>33</v>
      </c>
      <c r="F2744" t="s">
        <v>28</v>
      </c>
      <c r="G2744" t="s">
        <v>29</v>
      </c>
      <c r="H2744" s="44">
        <v>2.566018594227916e-001</v>
      </c>
      <c r="I2744" s="44">
        <v>3.59964113745798e-001</v>
      </c>
      <c r="J2744" s="44">
        <v>3.6974576784470488e-001</v>
      </c>
      <c r="K2744" s="44">
        <v>3.6974576784470488e-001</v>
      </c>
      <c r="L2744" s="44">
        <v>4.7808212955392008e-001</v>
      </c>
      <c r="M2744" s="44">
        <v>4.8754580418521552e-001</v>
      </c>
      <c r="N2744" s="44">
        <v>4.8886693316374416e-001</v>
      </c>
      <c r="O2744" s="44">
        <v>5.281828230519972e-001</v>
      </c>
      <c r="P2744" s="44">
        <v>6.4476015263014416e-001</v>
      </c>
      <c r="Q2744" s="44">
        <v>7.7911026316586416e-001</v>
      </c>
    </row>
    <row r="2745" spans="1:17" x14ac:dyDescent="0.25">
      <c r="A2745" t="s">
        <v>40</v>
      </c>
      <c r="B2745" t="s">
        <v>45</v>
      </c>
      <c r="C2745" t="s">
        <v>204</v>
      </c>
      <c r="D2745" t="s">
        <v>196</v>
      </c>
      <c r="E2745" t="s">
        <v>33</v>
      </c>
      <c r="F2745" t="s">
        <v>28</v>
      </c>
      <c r="G2745" t="s">
        <v>30</v>
      </c>
      <c r="H2745" s="44">
        <v>3.112975393149028e+001</v>
      </c>
      <c r="I2745" s="44">
        <v>5.0493103974087984e+001</v>
      </c>
      <c r="J2745" s="44">
        <v>8.7211100588686976e+001</v>
      </c>
      <c r="K2745" s="44">
        <v>1.1133033529562324e+002</v>
      </c>
      <c r="L2745" s="44">
        <v>1.120015380778184e+002</v>
      </c>
      <c r="M2745" s="44">
        <v>1.3438048550398312e+002</v>
      </c>
      <c r="N2745" s="44">
        <v>1.5904880442610132e+002</v>
      </c>
      <c r="O2745" s="44">
        <v>1.70864166230676e+002</v>
      </c>
      <c r="P2745" s="44">
        <v>1.589593394980185e+002</v>
      </c>
      <c r="Q2745" s="44">
        <v>1.4872353339876396e+002</v>
      </c>
    </row>
    <row r="2746" spans="1:17" x14ac:dyDescent="0.25">
      <c r="A2746" t="s">
        <v>40</v>
      </c>
      <c r="B2746" t="s">
        <v>45</v>
      </c>
      <c r="C2746" t="s">
        <v>204</v>
      </c>
      <c r="D2746" t="s">
        <v>196</v>
      </c>
      <c r="E2746" t="s">
        <v>33</v>
      </c>
      <c r="F2746" t="s">
        <v>28</v>
      </c>
      <c r="G2746" t="s">
        <v>31</v>
      </c>
      <c r="H2746" s="44">
        <v>2.765e+002</v>
      </c>
      <c r="I2746" s="44">
        <v>1.9e+002</v>
      </c>
      <c r="J2746" s="44">
        <v>1.44e+002</v>
      </c>
      <c r="K2746" s="44">
        <v>1.265e+002</v>
      </c>
      <c r="L2746" s="44">
        <v>1.065e+002</v>
      </c>
      <c r="M2746" s="44">
        <v>8.9e+001</v>
      </c>
      <c r="N2746" s="44">
        <v>7.75e+001</v>
      </c>
      <c r="O2746" s="44">
        <v>6.8e+001</v>
      </c>
      <c r="P2746" s="44">
        <v>6.15e+001</v>
      </c>
      <c r="Q2746" s="44">
        <v>5.5e+001</v>
      </c>
    </row>
    <row r="2747" spans="1:17" x14ac:dyDescent="0.25">
      <c r="A2747" t="s">
        <v>40</v>
      </c>
      <c r="B2747" t="s">
        <v>45</v>
      </c>
      <c r="C2747" t="s">
        <v>205</v>
      </c>
      <c r="D2747" t="s">
        <v>196</v>
      </c>
      <c r="E2747" t="s">
        <v>34</v>
      </c>
      <c r="F2747" t="s">
        <v>28</v>
      </c>
      <c r="G2747" t="s">
        <v>29</v>
      </c>
      <c r="H2747" s="44">
        <v>1.2022385745211704e-001</v>
      </c>
      <c r="I2747" s="44">
        <v>1.6229819577806204e-001</v>
      </c>
      <c r="J2747" s="44">
        <v>1.6229819577806204e-001</v>
      </c>
      <c r="K2747" s="44">
        <v>5.3261656156311408e-001</v>
      </c>
      <c r="L2747" s="44">
        <v>6.1405574217200976e-001</v>
      </c>
      <c r="M2747" s="44">
        <v>6.1528396475186352e-001</v>
      </c>
      <c r="N2747" s="44">
        <v>6.523158013303688e-001</v>
      </c>
      <c r="O2747" s="44">
        <v>7.5723933830280016e-001</v>
      </c>
      <c r="P2747" s="44">
        <v>8.0661512040747344e-001</v>
      </c>
      <c r="Q2747" s="44">
        <v>8.3746881225013152e-001</v>
      </c>
    </row>
    <row r="2748" spans="1:17" x14ac:dyDescent="0.25">
      <c r="A2748" t="s">
        <v>40</v>
      </c>
      <c r="B2748" t="s">
        <v>45</v>
      </c>
      <c r="C2748" t="s">
        <v>205</v>
      </c>
      <c r="D2748" t="s">
        <v>196</v>
      </c>
      <c r="E2748" t="s">
        <v>34</v>
      </c>
      <c r="F2748" t="s">
        <v>28</v>
      </c>
      <c r="G2748" t="s">
        <v>30</v>
      </c>
      <c r="H2748" s="44">
        <v>2.5923376456696956e+002</v>
      </c>
      <c r="I2748" s="44">
        <v>3.9473062442957104e+002</v>
      </c>
      <c r="J2748" s="44">
        <v>5.974726669455432e+002</v>
      </c>
      <c r="K2748" s="44">
        <v>2.4392128835635488e+002</v>
      </c>
      <c r="L2748" s="44">
        <v>2.6763848237529024e+002</v>
      </c>
      <c r="M2748" s="44">
        <v>3.2433382485705676e+002</v>
      </c>
      <c r="N2748" s="44">
        <v>3.6089390197748144e+002</v>
      </c>
      <c r="O2748" s="44">
        <v>3.5635725609259096e+002</v>
      </c>
      <c r="P2748" s="44">
        <v>3.7822035733414952e+002</v>
      </c>
      <c r="Q2748" s="44">
        <v>4.0507639160138248e+002</v>
      </c>
    </row>
    <row r="2749" spans="1:17" x14ac:dyDescent="0.25">
      <c r="A2749" t="s">
        <v>40</v>
      </c>
      <c r="B2749" t="s">
        <v>45</v>
      </c>
      <c r="C2749" t="s">
        <v>205</v>
      </c>
      <c r="D2749" t="s">
        <v>196</v>
      </c>
      <c r="E2749" t="s">
        <v>34</v>
      </c>
      <c r="F2749" t="s">
        <v>28</v>
      </c>
      <c r="G2749" t="s">
        <v>31</v>
      </c>
      <c r="H2749" s="44">
        <v>2.47e+002</v>
      </c>
      <c r="I2749" s="44">
        <v>1.715e+002</v>
      </c>
      <c r="J2749" s="44">
        <v>1.395e+002</v>
      </c>
      <c r="K2749" s="44">
        <v>1.19e+002</v>
      </c>
      <c r="L2749" s="44">
        <v>1.065e+002</v>
      </c>
      <c r="M2749" s="44">
        <v>9.1e+001</v>
      </c>
      <c r="N2749" s="44">
        <v>8.3e+001</v>
      </c>
      <c r="O2749" s="44">
        <v>7.5e+001</v>
      </c>
      <c r="P2749" s="44">
        <v>6.8e+001</v>
      </c>
      <c r="Q2749" s="44">
        <v>6.15e+001</v>
      </c>
    </row>
    <row r="2750" spans="1:17" x14ac:dyDescent="0.25">
      <c r="A2750" t="s">
        <v>40</v>
      </c>
      <c r="B2750" t="s">
        <v>45</v>
      </c>
      <c r="C2750" t="s">
        <v>206</v>
      </c>
      <c r="D2750" t="s">
        <v>196</v>
      </c>
      <c r="E2750" t="s">
        <v>35</v>
      </c>
      <c r="F2750" t="s">
        <v>28</v>
      </c>
      <c r="G2750" t="s">
        <v>29</v>
      </c>
      <c r="H2750" s="44">
        <v>2.0260209170148496e-001</v>
      </c>
      <c r="I2750" s="44">
        <v>2.149423898864066e-001</v>
      </c>
      <c r="J2750" s="44">
        <v>3.2157072467762188e-001</v>
      </c>
      <c r="K2750" s="44">
        <v>3.6126831483209264e-001</v>
      </c>
      <c r="L2750" s="44">
        <v>4.150617318423884e-001</v>
      </c>
      <c r="M2750" s="44">
        <v>4.2414926364313472e-001</v>
      </c>
      <c r="N2750" s="44">
        <v>4.4138692228264864e-001</v>
      </c>
      <c r="O2750" s="44">
        <v>4.4348602952468992e-001</v>
      </c>
      <c r="P2750" s="44">
        <v>4.9053535126052656e-001</v>
      </c>
      <c r="Q2750" s="44">
        <v>4.9489958825204096e-001</v>
      </c>
    </row>
    <row r="2751" spans="1:17" x14ac:dyDescent="0.25">
      <c r="A2751" t="s">
        <v>40</v>
      </c>
      <c r="B2751" t="s">
        <v>45</v>
      </c>
      <c r="C2751" t="s">
        <v>206</v>
      </c>
      <c r="D2751" t="s">
        <v>196</v>
      </c>
      <c r="E2751" t="s">
        <v>35</v>
      </c>
      <c r="F2751" t="s">
        <v>28</v>
      </c>
      <c r="G2751" t="s">
        <v>30</v>
      </c>
      <c r="H2751" s="44">
        <v>0.e+000</v>
      </c>
      <c r="I2751" s="44">
        <v>0.e+000</v>
      </c>
      <c r="J2751" s="44">
        <v>1.8858129854930212e-003</v>
      </c>
      <c r="K2751" s="44">
        <v>5.3614140502720784e-002</v>
      </c>
      <c r="L2751" s="44">
        <v>1.4788178290889044e-001</v>
      </c>
      <c r="M2751" s="44">
        <v>3.5645196030795896e-001</v>
      </c>
      <c r="N2751" s="44">
        <v>5.6860758362113856e-001</v>
      </c>
      <c r="O2751" s="44">
        <v>5.9697632408582576e-001</v>
      </c>
      <c r="P2751" s="44">
        <v>6.48126589585898e-001</v>
      </c>
      <c r="Q2751" s="44">
        <v>7.5966391965962656e-001</v>
      </c>
    </row>
    <row r="2752" spans="1:17" x14ac:dyDescent="0.25">
      <c r="A2752" t="s">
        <v>40</v>
      </c>
      <c r="B2752" t="s">
        <v>45</v>
      </c>
      <c r="C2752" t="s">
        <v>206</v>
      </c>
      <c r="D2752" t="s">
        <v>196</v>
      </c>
      <c r="E2752" t="s">
        <v>35</v>
      </c>
      <c r="F2752" t="s">
        <v>28</v>
      </c>
      <c r="G2752" t="s">
        <v>31</v>
      </c>
      <c r="H2752" s="44">
        <v>9.56e+002</v>
      </c>
      <c r="I2752" s="44">
        <v>9.405e+002</v>
      </c>
      <c r="J2752" s="44">
        <v>8.92e+002</v>
      </c>
      <c r="K2752" s="44">
        <v>7.9e+002</v>
      </c>
      <c r="L2752" s="44">
        <v>7.475e+002</v>
      </c>
      <c r="M2752" s="44">
        <v>7.265e+002</v>
      </c>
      <c r="N2752" s="44">
        <v>6.525e+002</v>
      </c>
      <c r="O2752" s="44">
        <v>6.24e+002</v>
      </c>
      <c r="P2752" s="44">
        <v>5.705e+002</v>
      </c>
      <c r="Q2752" s="44">
        <v>5.3e+002</v>
      </c>
    </row>
    <row r="2753" spans="1:17" x14ac:dyDescent="0.25">
      <c r="A2753" t="s">
        <v>40</v>
      </c>
      <c r="B2753" t="s">
        <v>45</v>
      </c>
      <c r="C2753" t="s">
        <v>207</v>
      </c>
      <c r="D2753" t="s">
        <v>197</v>
      </c>
      <c r="E2753" t="s">
        <v>33</v>
      </c>
      <c r="F2753" t="s">
        <v>28</v>
      </c>
      <c r="G2753" t="s">
        <v>29</v>
      </c>
      <c r="H2753" s="44">
        <v>3.46864279611741e-001</v>
      </c>
      <c r="I2753" s="44">
        <v>3.46864279611741e-001</v>
      </c>
      <c r="J2753" s="44">
        <v>4.977898807539876e-001</v>
      </c>
      <c r="K2753" s="44">
        <v>7.6663120190607312e-001</v>
      </c>
      <c r="L2753" s="44">
        <v>7.9252096229334256e-001</v>
      </c>
      <c r="M2753" s="44">
        <v>7.9741131505369904e-001</v>
      </c>
      <c r="N2753" s="44">
        <v>7.9741131505369904e-001</v>
      </c>
      <c r="O2753" s="44">
        <v>8.0562012147286976e-001</v>
      </c>
      <c r="P2753" s="44">
        <v>8.1180292460560624e-001</v>
      </c>
      <c r="Q2753" s="44">
        <v>8.4091216722677728e-001</v>
      </c>
    </row>
    <row r="2754" spans="1:17" x14ac:dyDescent="0.25">
      <c r="A2754" t="s">
        <v>40</v>
      </c>
      <c r="B2754" t="s">
        <v>45</v>
      </c>
      <c r="C2754" t="s">
        <v>207</v>
      </c>
      <c r="D2754" t="s">
        <v>197</v>
      </c>
      <c r="E2754" t="s">
        <v>33</v>
      </c>
      <c r="F2754" t="s">
        <v>28</v>
      </c>
      <c r="G2754" t="s">
        <v>30</v>
      </c>
      <c r="H2754" s="44">
        <v>5.2231890868961344e+001</v>
      </c>
      <c r="I2754" s="44">
        <v>1.1427933568032762e+002</v>
      </c>
      <c r="J2754" s="44">
        <v>1.247485373448533e+002</v>
      </c>
      <c r="K2754" s="44">
        <v>1.103886187721533e+002</v>
      </c>
      <c r="L2754" s="44">
        <v>1.3499448500041324e+002</v>
      </c>
      <c r="M2754" s="44">
        <v>1.6261798402920378e+002</v>
      </c>
      <c r="N2754" s="44">
        <v>1.951986602783482e+002</v>
      </c>
      <c r="O2754" s="44">
        <v>2.1969543372808324e+002</v>
      </c>
      <c r="P2754" s="44">
        <v>2.474338670725738e+002</v>
      </c>
      <c r="Q2754" s="44">
        <v>2.6712505819860392e+002</v>
      </c>
    </row>
    <row r="2755" spans="1:17" x14ac:dyDescent="0.25">
      <c r="A2755" t="s">
        <v>40</v>
      </c>
      <c r="B2755" t="s">
        <v>45</v>
      </c>
      <c r="C2755" t="s">
        <v>207</v>
      </c>
      <c r="D2755" t="s">
        <v>197</v>
      </c>
      <c r="E2755" t="s">
        <v>33</v>
      </c>
      <c r="F2755" t="s">
        <v>28</v>
      </c>
      <c r="G2755" t="s">
        <v>31</v>
      </c>
      <c r="H2755" s="44">
        <v>2.45e+002</v>
      </c>
      <c r="I2755" s="44">
        <v>1.715e+002</v>
      </c>
      <c r="J2755" s="44">
        <v>1.27e+002</v>
      </c>
      <c r="K2755" s="44">
        <v>1.e+002</v>
      </c>
      <c r="L2755" s="44">
        <v>8.5e+001</v>
      </c>
      <c r="M2755" s="44">
        <v>7.65e+001</v>
      </c>
      <c r="N2755" s="44">
        <v>6.7e+001</v>
      </c>
      <c r="O2755" s="44">
        <v>6.1e+001</v>
      </c>
      <c r="P2755" s="44">
        <v>5.5e+001</v>
      </c>
      <c r="Q2755" s="44">
        <v>4.85e+001</v>
      </c>
    </row>
    <row r="2756" spans="1:17" x14ac:dyDescent="0.25">
      <c r="A2756" t="s">
        <v>40</v>
      </c>
      <c r="B2756" t="s">
        <v>45</v>
      </c>
      <c r="C2756" t="s">
        <v>208</v>
      </c>
      <c r="D2756" t="s">
        <v>197</v>
      </c>
      <c r="E2756" t="s">
        <v>34</v>
      </c>
      <c r="F2756" t="s">
        <v>28</v>
      </c>
      <c r="G2756" t="s">
        <v>29</v>
      </c>
      <c r="H2756" s="44">
        <v>2.7470557262541904e-001</v>
      </c>
      <c r="I2756" s="44">
        <v>2.7470557262541904e-001</v>
      </c>
      <c r="J2756" s="44">
        <v>2.7470557262541904e-001</v>
      </c>
      <c r="K2756" s="44">
        <v>2.9219459200063992e-001</v>
      </c>
      <c r="L2756" s="44">
        <v>2.9219459200063992e-001</v>
      </c>
      <c r="M2756" s="44">
        <v>2.9219459200063992e-001</v>
      </c>
      <c r="N2756" s="44">
        <v>4.6015316221998592e-001</v>
      </c>
      <c r="O2756" s="44">
        <v>7.1235095343148688e-001</v>
      </c>
      <c r="P2756" s="44">
        <v>7.3898438385198352e-001</v>
      </c>
      <c r="Q2756" s="44">
        <v>7.4696908096002992e-001</v>
      </c>
    </row>
    <row r="2757" spans="1:17" x14ac:dyDescent="0.25">
      <c r="A2757" t="s">
        <v>40</v>
      </c>
      <c r="B2757" t="s">
        <v>45</v>
      </c>
      <c r="C2757" t="s">
        <v>208</v>
      </c>
      <c r="D2757" t="s">
        <v>197</v>
      </c>
      <c r="E2757" t="s">
        <v>34</v>
      </c>
      <c r="F2757" t="s">
        <v>28</v>
      </c>
      <c r="G2757" t="s">
        <v>30</v>
      </c>
      <c r="H2757" s="44">
        <v>3.16906516886646e+002</v>
      </c>
      <c r="I2757" s="44">
        <v>6.81139144992236e+002</v>
      </c>
      <c r="J2757" s="44">
        <v>1.00915254998059e+003</v>
      </c>
      <c r="K2757" s="44">
        <v>1.2850523152372264e+003</v>
      </c>
      <c r="L2757" s="44">
        <v>1.6170268020072998e+003</v>
      </c>
      <c r="M2757" s="44">
        <v>1.9352191377737224e+003</v>
      </c>
      <c r="N2757" s="44">
        <v>1.4475982401506372e+003</v>
      </c>
      <c r="O2757" s="44">
        <v>1.0710133515470764e+003</v>
      </c>
      <c r="P2757" s="44">
        <v>1.1641440901916578e+003</v>
      </c>
      <c r="Q2757" s="44">
        <v>1.2824691629562872e+003</v>
      </c>
    </row>
    <row r="2758" spans="1:17" x14ac:dyDescent="0.25">
      <c r="A2758" t="s">
        <v>40</v>
      </c>
      <c r="B2758" t="s">
        <v>45</v>
      </c>
      <c r="C2758" t="s">
        <v>208</v>
      </c>
      <c r="D2758" t="s">
        <v>197</v>
      </c>
      <c r="E2758" t="s">
        <v>34</v>
      </c>
      <c r="F2758" t="s">
        <v>28</v>
      </c>
      <c r="G2758" t="s">
        <v>31</v>
      </c>
      <c r="H2758" s="44">
        <v>2.51e+002</v>
      </c>
      <c r="I2758" s="44">
        <v>1.915e+002</v>
      </c>
      <c r="J2758" s="44">
        <v>1.48e+002</v>
      </c>
      <c r="K2758" s="44">
        <v>1.225e+002</v>
      </c>
      <c r="L2758" s="44">
        <v>1.06e+002</v>
      </c>
      <c r="M2758" s="44">
        <v>9.4e+001</v>
      </c>
      <c r="N2758" s="44">
        <v>8.65e+001</v>
      </c>
      <c r="O2758" s="44">
        <v>7.7e+001</v>
      </c>
      <c r="P2758" s="44">
        <v>6.95e+001</v>
      </c>
      <c r="Q2758" s="44">
        <v>6.3e+001</v>
      </c>
    </row>
    <row r="2759" spans="1:17" x14ac:dyDescent="0.25">
      <c r="A2759" t="s">
        <v>40</v>
      </c>
      <c r="B2759" t="s">
        <v>45</v>
      </c>
      <c r="C2759" t="s">
        <v>209</v>
      </c>
      <c r="D2759" t="s">
        <v>197</v>
      </c>
      <c r="E2759" t="s">
        <v>35</v>
      </c>
      <c r="F2759" t="s">
        <v>28</v>
      </c>
      <c r="G2759" t="s">
        <v>29</v>
      </c>
      <c r="H2759" s="44">
        <v>1.6518527799452438e-001</v>
      </c>
      <c r="I2759" s="44">
        <v>2.730270652708326e-001</v>
      </c>
      <c r="J2759" s="44">
        <v>3.6817646326672976e-001</v>
      </c>
      <c r="K2759" s="44">
        <v>5.0399737174978368e-001</v>
      </c>
      <c r="L2759" s="44">
        <v>5.446434515591072e-001</v>
      </c>
      <c r="M2759" s="44">
        <v>6.146729221999068e-001</v>
      </c>
      <c r="N2759" s="44">
        <v>6.4342984999208144e-001</v>
      </c>
      <c r="O2759" s="44">
        <v>6.5558571399625984e-001</v>
      </c>
      <c r="P2759" s="44">
        <v>6.7080277000040088e-001</v>
      </c>
      <c r="Q2759" s="44">
        <v>6.853441556374024e-001</v>
      </c>
    </row>
    <row r="2760" spans="1:17" x14ac:dyDescent="0.25">
      <c r="A2760" t="s">
        <v>40</v>
      </c>
      <c r="B2760" t="s">
        <v>45</v>
      </c>
      <c r="C2760" t="s">
        <v>209</v>
      </c>
      <c r="D2760" t="s">
        <v>197</v>
      </c>
      <c r="E2760" t="s">
        <v>35</v>
      </c>
      <c r="F2760" t="s">
        <v>28</v>
      </c>
      <c r="G2760" t="s">
        <v>30</v>
      </c>
      <c r="H2760" s="44">
        <v>0.e+000</v>
      </c>
      <c r="I2760" s="44">
        <v>0.e+000</v>
      </c>
      <c r="J2760" s="44">
        <v>1.713097451580822e-002</v>
      </c>
      <c r="K2760" s="44">
        <v>2.2305698918599824e-002</v>
      </c>
      <c r="L2760" s="44">
        <v>5.9442007542900976e-002</v>
      </c>
      <c r="M2760" s="44">
        <v>1.0325885686896122e-001</v>
      </c>
      <c r="N2760" s="44">
        <v>1.9307963881193924e-001</v>
      </c>
      <c r="O2760" s="44">
        <v>3.4837711066755764e-001</v>
      </c>
      <c r="P2760" s="44">
        <v>4.5411944125010736e-001</v>
      </c>
      <c r="Q2760" s="44">
        <v>6.2630260930635408e-001</v>
      </c>
    </row>
    <row r="2761" spans="1:17" x14ac:dyDescent="0.25">
      <c r="A2761" t="s">
        <v>40</v>
      </c>
      <c r="B2761" t="s">
        <v>45</v>
      </c>
      <c r="C2761" t="s">
        <v>209</v>
      </c>
      <c r="D2761" t="s">
        <v>197</v>
      </c>
      <c r="E2761" t="s">
        <v>35</v>
      </c>
      <c r="F2761" t="s">
        <v>28</v>
      </c>
      <c r="G2761" t="s">
        <v>31</v>
      </c>
      <c r="H2761" s="44">
        <v>9.805e+002</v>
      </c>
      <c r="I2761" s="44">
        <v>9.325e+002</v>
      </c>
      <c r="J2761" s="44">
        <v>8.56e+002</v>
      </c>
      <c r="K2761" s="44">
        <v>7.985e+002</v>
      </c>
      <c r="L2761" s="44">
        <v>7.585e+002</v>
      </c>
      <c r="M2761" s="44">
        <v>7.065e+002</v>
      </c>
      <c r="N2761" s="44">
        <v>6.67e+002</v>
      </c>
      <c r="O2761" s="44">
        <v>6.1e+002</v>
      </c>
      <c r="P2761" s="44">
        <v>5.81e+002</v>
      </c>
      <c r="Q2761" s="44">
        <v>5.21e+002</v>
      </c>
    </row>
    <row r="2762" spans="1:17" x14ac:dyDescent="0.25">
      <c r="A2762" t="s">
        <v>40</v>
      </c>
      <c r="B2762" t="s">
        <v>45</v>
      </c>
      <c r="C2762" t="s">
        <v>227</v>
      </c>
      <c r="D2762" t="s">
        <v>220</v>
      </c>
      <c r="E2762" t="s">
        <v>33</v>
      </c>
      <c r="F2762" t="s">
        <v>28</v>
      </c>
      <c r="G2762" t="s">
        <v>29</v>
      </c>
      <c r="H2762" s="44">
        <v>2.901369302883044e-001</v>
      </c>
      <c r="I2762" s="44">
        <v>3.0965795984382516e-001</v>
      </c>
      <c r="J2762" s="44">
        <v>6.45296502951248e-001</v>
      </c>
      <c r="K2762" s="44">
        <v>6.4595537080768408e-001</v>
      </c>
      <c r="L2762" s="44">
        <v>6.7621693969124248e-001</v>
      </c>
      <c r="M2762" s="44">
        <v>7.0168102352969424e-001</v>
      </c>
      <c r="N2762" s="44">
        <v>7.0498860638687984e-001</v>
      </c>
      <c r="O2762" s="44">
        <v>7.0498860638687984e-001</v>
      </c>
      <c r="P2762" s="44">
        <v>7.0619377171222016e-001</v>
      </c>
      <c r="Q2762" s="44">
        <v>7.1941748135346e-001</v>
      </c>
    </row>
    <row r="2763" spans="1:17" x14ac:dyDescent="0.25">
      <c r="A2763" t="s">
        <v>40</v>
      </c>
      <c r="B2763" t="s">
        <v>45</v>
      </c>
      <c r="C2763" t="s">
        <v>227</v>
      </c>
      <c r="D2763" t="s">
        <v>220</v>
      </c>
      <c r="E2763" t="s">
        <v>33</v>
      </c>
      <c r="F2763" t="s">
        <v>28</v>
      </c>
      <c r="G2763" t="s">
        <v>30</v>
      </c>
      <c r="H2763" s="44">
        <v>2.4164045828531e+001</v>
      </c>
      <c r="I2763" s="44">
        <v>5.5774142760913952e+001</v>
      </c>
      <c r="J2763" s="44">
        <v>4.386451967922176e+001</v>
      </c>
      <c r="K2763" s="44">
        <v>6.1654933367503856e+001</v>
      </c>
      <c r="L2763" s="44">
        <v>7.6176323198198224e+001</v>
      </c>
      <c r="M2763" s="44">
        <v>8.95141472932228e+001</v>
      </c>
      <c r="N2763" s="44">
        <v>1.0630557107969756e+002</v>
      </c>
      <c r="O2763" s="44">
        <v>1.2410257361574228e+002</v>
      </c>
      <c r="P2763" s="44">
        <v>1.4077617513854112e+002</v>
      </c>
      <c r="Q2763" s="44">
        <v>1.5566054153933948e+002</v>
      </c>
    </row>
    <row r="2764" spans="1:17" x14ac:dyDescent="0.25">
      <c r="A2764" t="s">
        <v>40</v>
      </c>
      <c r="B2764" t="s">
        <v>45</v>
      </c>
      <c r="C2764" t="s">
        <v>227</v>
      </c>
      <c r="D2764" t="s">
        <v>220</v>
      </c>
      <c r="E2764" t="s">
        <v>33</v>
      </c>
      <c r="F2764" t="s">
        <v>28</v>
      </c>
      <c r="G2764" t="s">
        <v>31</v>
      </c>
      <c r="H2764" s="44">
        <v>2.63e+002</v>
      </c>
      <c r="I2764" s="44">
        <v>1.645e+002</v>
      </c>
      <c r="J2764" s="44">
        <v>1.225e+002</v>
      </c>
      <c r="K2764" s="44">
        <v>1.05e+002</v>
      </c>
      <c r="L2764" s="44">
        <v>9.35e+001</v>
      </c>
      <c r="M2764" s="44">
        <v>7.8e+001</v>
      </c>
      <c r="N2764" s="44">
        <v>6.75e+001</v>
      </c>
      <c r="O2764" s="44">
        <v>6.e+001</v>
      </c>
      <c r="P2764" s="44">
        <v>5.3e+001</v>
      </c>
      <c r="Q2764" s="44">
        <v>4.95e+001</v>
      </c>
    </row>
    <row r="2765" spans="1:17" x14ac:dyDescent="0.25">
      <c r="A2765" t="s">
        <v>40</v>
      </c>
      <c r="B2765" t="s">
        <v>45</v>
      </c>
      <c r="C2765" t="s">
        <v>228</v>
      </c>
      <c r="D2765" t="s">
        <v>220</v>
      </c>
      <c r="E2765" t="s">
        <v>34</v>
      </c>
      <c r="F2765" t="s">
        <v>28</v>
      </c>
      <c r="G2765" t="s">
        <v>29</v>
      </c>
      <c r="H2765" s="44">
        <v>2.2490746053712264e-002</v>
      </c>
      <c r="I2765" s="44">
        <v>6.048199277685896e-001</v>
      </c>
      <c r="J2765" s="44">
        <v>6.160596752961828e-001</v>
      </c>
      <c r="K2765" s="44">
        <v>6.160596752961828e-001</v>
      </c>
      <c r="L2765" s="44">
        <v>6.160596752961828e-001</v>
      </c>
      <c r="M2765" s="44">
        <v>6.272994228237756e-001</v>
      </c>
      <c r="N2765" s="44">
        <v>6.272994228237756e-001</v>
      </c>
      <c r="O2765" s="44">
        <v>6.272994228237756e-001</v>
      </c>
      <c r="P2765" s="44">
        <v>6.272994228237756e-001</v>
      </c>
      <c r="Q2765" s="44">
        <v>6.3179982223422312e-001</v>
      </c>
    </row>
    <row r="2766" spans="1:17" x14ac:dyDescent="0.25">
      <c r="A2766" t="s">
        <v>40</v>
      </c>
      <c r="B2766" t="s">
        <v>45</v>
      </c>
      <c r="C2766" t="s">
        <v>228</v>
      </c>
      <c r="D2766" t="s">
        <v>220</v>
      </c>
      <c r="E2766" t="s">
        <v>34</v>
      </c>
      <c r="F2766" t="s">
        <v>28</v>
      </c>
      <c r="G2766" t="s">
        <v>30</v>
      </c>
      <c r="H2766" s="44">
        <v>3.2313586793396696e+003</v>
      </c>
      <c r="I2766" s="44">
        <v>2.4011750097661712e+002</v>
      </c>
      <c r="J2766" s="44">
        <v>3.5536117046533704e+002</v>
      </c>
      <c r="K2766" s="44">
        <v>4.7634441431076048e+002</v>
      </c>
      <c r="L2766" s="44">
        <v>5.996330904375776e+002</v>
      </c>
      <c r="M2766" s="44">
        <v>6.959408079992828e+002</v>
      </c>
      <c r="N2766" s="44">
        <v>8.19523607748184e+002</v>
      </c>
      <c r="O2766" s="44">
        <v>9.4449872208770528e+002</v>
      </c>
      <c r="P2766" s="44">
        <v>1.0639326338444982e+003</v>
      </c>
      <c r="Q2766" s="44">
        <v>1.1815302243789512e+003</v>
      </c>
    </row>
    <row r="2767" spans="1:17" x14ac:dyDescent="0.25">
      <c r="A2767" t="s">
        <v>40</v>
      </c>
      <c r="B2767" t="s">
        <v>45</v>
      </c>
      <c r="C2767" t="s">
        <v>228</v>
      </c>
      <c r="D2767" t="s">
        <v>220</v>
      </c>
      <c r="E2767" t="s">
        <v>34</v>
      </c>
      <c r="F2767" t="s">
        <v>28</v>
      </c>
      <c r="G2767" t="s">
        <v>31</v>
      </c>
      <c r="H2767" s="44">
        <v>2.54e+002</v>
      </c>
      <c r="I2767" s="44">
        <v>1.79e+002</v>
      </c>
      <c r="J2767" s="44">
        <v>1.405e+002</v>
      </c>
      <c r="K2767" s="44">
        <v>1.14e+002</v>
      </c>
      <c r="L2767" s="44">
        <v>9.75e+001</v>
      </c>
      <c r="M2767" s="44">
        <v>8.45e+001</v>
      </c>
      <c r="N2767" s="44">
        <v>7.65e+001</v>
      </c>
      <c r="O2767" s="44">
        <v>6.85e+001</v>
      </c>
      <c r="P2767" s="44">
        <v>6.25e+001</v>
      </c>
      <c r="Q2767" s="44">
        <v>5.85e+001</v>
      </c>
    </row>
    <row r="2768" spans="1:17" x14ac:dyDescent="0.25">
      <c r="A2768" t="s">
        <v>40</v>
      </c>
      <c r="B2768" t="s">
        <v>45</v>
      </c>
      <c r="C2768" t="s">
        <v>229</v>
      </c>
      <c r="D2768" t="s">
        <v>220</v>
      </c>
      <c r="E2768" t="s">
        <v>35</v>
      </c>
      <c r="F2768" t="s">
        <v>28</v>
      </c>
      <c r="G2768" t="s">
        <v>29</v>
      </c>
      <c r="H2768" s="44">
        <v>1.271396255863944e-001</v>
      </c>
      <c r="I2768" s="44">
        <v>1.9434073360600272e-001</v>
      </c>
      <c r="J2768" s="44">
        <v>2.6902870762097424e-001</v>
      </c>
      <c r="K2768" s="44">
        <v>2.784412498264326e-001</v>
      </c>
      <c r="L2768" s="44">
        <v>3.1342225846877448e-001</v>
      </c>
      <c r="M2768" s="44">
        <v>4.2177828007375072e-001</v>
      </c>
      <c r="N2768" s="44">
        <v>5.0005097171421392e-001</v>
      </c>
      <c r="O2768" s="44">
        <v>5.2584740474880608e-001</v>
      </c>
      <c r="P2768" s="44">
        <v>5.4515513856396872e-001</v>
      </c>
      <c r="Q2768" s="44">
        <v>5.7755276011832472e-001</v>
      </c>
    </row>
    <row r="2769" spans="1:17" x14ac:dyDescent="0.25">
      <c r="A2769" t="s">
        <v>40</v>
      </c>
      <c r="B2769" t="s">
        <v>45</v>
      </c>
      <c r="C2769" t="s">
        <v>229</v>
      </c>
      <c r="D2769" t="s">
        <v>220</v>
      </c>
      <c r="E2769" t="s">
        <v>35</v>
      </c>
      <c r="F2769" t="s">
        <v>28</v>
      </c>
      <c r="G2769" t="s">
        <v>30</v>
      </c>
      <c r="H2769" s="44">
        <v>0.e+000</v>
      </c>
      <c r="I2769" s="44">
        <v>9.4022907004507616e-002</v>
      </c>
      <c r="J2769" s="44">
        <v>1.8424690648234048e-001</v>
      </c>
      <c r="K2769" s="44">
        <v>3.7303020126602408e-001</v>
      </c>
      <c r="L2769" s="44">
        <v>4.334290043595928e-001</v>
      </c>
      <c r="M2769" s="44">
        <v>3.6936122263070304e-001</v>
      </c>
      <c r="N2769" s="44">
        <v>3.754587426032644e-001</v>
      </c>
      <c r="O2769" s="44">
        <v>5.121272610345976e-001</v>
      </c>
      <c r="P2769" s="44">
        <v>5.9855456274168792e-001</v>
      </c>
      <c r="Q2769" s="44">
        <v>7.3324333388314944e-001</v>
      </c>
    </row>
    <row r="2770" spans="1:17" x14ac:dyDescent="0.25">
      <c r="A2770" t="s">
        <v>40</v>
      </c>
      <c r="B2770" t="s">
        <v>45</v>
      </c>
      <c r="C2770" t="s">
        <v>229</v>
      </c>
      <c r="D2770" t="s">
        <v>220</v>
      </c>
      <c r="E2770" t="s">
        <v>35</v>
      </c>
      <c r="F2770" t="s">
        <v>28</v>
      </c>
      <c r="G2770" t="s">
        <v>31</v>
      </c>
      <c r="H2770" s="44">
        <v>9.655e+002</v>
      </c>
      <c r="I2770" s="44">
        <v>8.81e+002</v>
      </c>
      <c r="J2770" s="44">
        <v>8.425e+002</v>
      </c>
      <c r="K2770" s="44">
        <v>8.015e+002</v>
      </c>
      <c r="L2770" s="44">
        <v>7.725e+002</v>
      </c>
      <c r="M2770" s="44">
        <v>7.29e+002</v>
      </c>
      <c r="N2770" s="44">
        <v>6.49e+002</v>
      </c>
      <c r="O2770" s="44">
        <v>5.845e+002</v>
      </c>
      <c r="P2770" s="44">
        <v>5.495e+002</v>
      </c>
      <c r="Q2770" s="44">
        <v>4.975e+002</v>
      </c>
    </row>
    <row r="2771" spans="1:17" x14ac:dyDescent="0.25">
      <c r="A2771" t="s">
        <v>40</v>
      </c>
      <c r="B2771" t="s">
        <v>45</v>
      </c>
      <c r="C2771" t="s">
        <v>230</v>
      </c>
      <c r="D2771" t="s">
        <v>221</v>
      </c>
      <c r="E2771" t="s">
        <v>33</v>
      </c>
      <c r="F2771" t="s">
        <v>28</v>
      </c>
      <c r="G2771" t="s">
        <v>29</v>
      </c>
      <c r="H2771" s="44">
        <v>2.4820020418221504e-001</v>
      </c>
      <c r="I2771" s="44">
        <v>3.8285045412940928e-001</v>
      </c>
      <c r="J2771" s="44">
        <v>4.3147574456100824e-001</v>
      </c>
      <c r="K2771" s="44">
        <v>4.3147574456100824e-001</v>
      </c>
      <c r="L2771" s="44">
        <v>4.5785661479969024e-001</v>
      </c>
      <c r="M2771" s="44">
        <v>4.5785661479969024e-001</v>
      </c>
      <c r="N2771" s="44">
        <v>5.225436527494192e-001</v>
      </c>
      <c r="O2771" s="44">
        <v>5.225436527494192e-001</v>
      </c>
      <c r="P2771" s="44">
        <v>5.225436527494192e-001</v>
      </c>
      <c r="Q2771" s="44">
        <v>5.225436527494192e-001</v>
      </c>
    </row>
    <row r="2772" spans="1:17" x14ac:dyDescent="0.25">
      <c r="A2772" t="s">
        <v>40</v>
      </c>
      <c r="B2772" t="s">
        <v>45</v>
      </c>
      <c r="C2772" t="s">
        <v>230</v>
      </c>
      <c r="D2772" t="s">
        <v>221</v>
      </c>
      <c r="E2772" t="s">
        <v>33</v>
      </c>
      <c r="F2772" t="s">
        <v>28</v>
      </c>
      <c r="G2772" t="s">
        <v>30</v>
      </c>
      <c r="H2772" s="44">
        <v>4.5219726787582224e+001</v>
      </c>
      <c r="I2772" s="44">
        <v>6.438166651341348e+001</v>
      </c>
      <c r="J2772" s="44">
        <v>9.1942530494023584e+001</v>
      </c>
      <c r="K2772" s="44">
        <v>1.27771995981724e+002</v>
      </c>
      <c r="L2772" s="44">
        <v>1.5543556758003596e+002</v>
      </c>
      <c r="M2772" s="44">
        <v>1.9054566686209112e+002</v>
      </c>
      <c r="N2772" s="44">
        <v>1.9742139380363296e+002</v>
      </c>
      <c r="O2772" s="44">
        <v>2.274302571854446e+002</v>
      </c>
      <c r="P2772" s="44">
        <v>2.5890924402300688e+002</v>
      </c>
      <c r="Q2772" s="44">
        <v>2.8808073677650804e+002</v>
      </c>
    </row>
    <row r="2773" spans="1:17" x14ac:dyDescent="0.25">
      <c r="A2773" t="s">
        <v>40</v>
      </c>
      <c r="B2773" t="s">
        <v>45</v>
      </c>
      <c r="C2773" t="s">
        <v>230</v>
      </c>
      <c r="D2773" t="s">
        <v>221</v>
      </c>
      <c r="E2773" t="s">
        <v>33</v>
      </c>
      <c r="F2773" t="s">
        <v>28</v>
      </c>
      <c r="G2773" t="s">
        <v>31</v>
      </c>
      <c r="H2773" s="44">
        <v>2.625e+002</v>
      </c>
      <c r="I2773" s="44">
        <v>1.85e+002</v>
      </c>
      <c r="J2773" s="44">
        <v>1.395e+002</v>
      </c>
      <c r="K2773" s="44">
        <v>1.115e+002</v>
      </c>
      <c r="L2773" s="44">
        <v>9.15e+001</v>
      </c>
      <c r="M2773" s="44">
        <v>7.9e+001</v>
      </c>
      <c r="N2773" s="44">
        <v>7.e+001</v>
      </c>
      <c r="O2773" s="44">
        <v>6.1e+001</v>
      </c>
      <c r="P2773" s="44">
        <v>5.65e+001</v>
      </c>
      <c r="Q2773" s="44">
        <v>5.1e+001</v>
      </c>
    </row>
    <row r="2774" spans="1:17" x14ac:dyDescent="0.25">
      <c r="A2774" t="s">
        <v>40</v>
      </c>
      <c r="B2774" t="s">
        <v>45</v>
      </c>
      <c r="C2774" t="s">
        <v>231</v>
      </c>
      <c r="D2774" t="s">
        <v>221</v>
      </c>
      <c r="E2774" t="s">
        <v>34</v>
      </c>
      <c r="F2774" t="s">
        <v>28</v>
      </c>
      <c r="G2774" t="s">
        <v>29</v>
      </c>
      <c r="H2774" s="44">
        <v>2.3811994247133256e-001</v>
      </c>
      <c r="I2774" s="44">
        <v>6.1198243123237992e-001</v>
      </c>
      <c r="J2774" s="44">
        <v>6.133911081653416e-001</v>
      </c>
      <c r="K2774" s="44">
        <v>6.1708173095562944e-001</v>
      </c>
      <c r="L2774" s="44">
        <v>6.2261858825831784e-001</v>
      </c>
      <c r="M2774" s="44">
        <v>6.5438674551318864e-001</v>
      </c>
      <c r="N2774" s="44">
        <v>6.6560631264504488e-001</v>
      </c>
      <c r="O2774" s="44">
        <v>6.6974187795282128e-001</v>
      </c>
      <c r="P2774" s="44">
        <v>8.2907191637296176e-001</v>
      </c>
      <c r="Q2774" s="44">
        <v>8.2907191637296176e-001</v>
      </c>
    </row>
    <row r="2775" spans="1:17" x14ac:dyDescent="0.25">
      <c r="A2775" t="s">
        <v>40</v>
      </c>
      <c r="B2775" t="s">
        <v>45</v>
      </c>
      <c r="C2775" t="s">
        <v>231</v>
      </c>
      <c r="D2775" t="s">
        <v>221</v>
      </c>
      <c r="E2775" t="s">
        <v>34</v>
      </c>
      <c r="F2775" t="s">
        <v>28</v>
      </c>
      <c r="G2775" t="s">
        <v>30</v>
      </c>
      <c r="H2775" s="44">
        <v>4.6245059158293008e+001</v>
      </c>
      <c r="I2775" s="44">
        <v>3.6796787701070368e+001</v>
      </c>
      <c r="J2775" s="44">
        <v>5.7147432270142888e+001</v>
      </c>
      <c r="K2775" s="44">
        <v>7.5342800639065568e+001</v>
      </c>
      <c r="L2775" s="44">
        <v>9.2067408083929104e+001</v>
      </c>
      <c r="M2775" s="44">
        <v>1.067855049034544e+002</v>
      </c>
      <c r="N2775" s="44">
        <v>1.2398814632157348e+002</v>
      </c>
      <c r="O2775" s="44">
        <v>1.4195657747111738e+002</v>
      </c>
      <c r="P2775" s="44">
        <v>1.295627064029163e+002</v>
      </c>
      <c r="Q2775" s="44">
        <v>1.4505194394525466e+002</v>
      </c>
    </row>
    <row r="2776" spans="1:17" x14ac:dyDescent="0.25">
      <c r="A2776" t="s">
        <v>40</v>
      </c>
      <c r="B2776" t="s">
        <v>45</v>
      </c>
      <c r="C2776" t="s">
        <v>231</v>
      </c>
      <c r="D2776" t="s">
        <v>221</v>
      </c>
      <c r="E2776" t="s">
        <v>34</v>
      </c>
      <c r="F2776" t="s">
        <v>28</v>
      </c>
      <c r="G2776" t="s">
        <v>31</v>
      </c>
      <c r="H2776" s="44">
        <v>2.64e+002</v>
      </c>
      <c r="I2776" s="44">
        <v>1.88e+002</v>
      </c>
      <c r="J2776" s="44">
        <v>1.475e+002</v>
      </c>
      <c r="K2776" s="44">
        <v>1.24e+002</v>
      </c>
      <c r="L2776" s="44">
        <v>1.075e+002</v>
      </c>
      <c r="M2776" s="44">
        <v>9.6e+001</v>
      </c>
      <c r="N2776" s="44">
        <v>8.6e+001</v>
      </c>
      <c r="O2776" s="44">
        <v>7.55e+001</v>
      </c>
      <c r="P2776" s="44">
        <v>6.7e+001</v>
      </c>
      <c r="Q2776" s="44">
        <v>6.15e+001</v>
      </c>
    </row>
    <row r="2777" spans="1:17" x14ac:dyDescent="0.25">
      <c r="A2777" t="s">
        <v>40</v>
      </c>
      <c r="B2777" t="s">
        <v>45</v>
      </c>
      <c r="C2777" t="s">
        <v>232</v>
      </c>
      <c r="D2777" t="s">
        <v>221</v>
      </c>
      <c r="E2777" t="s">
        <v>35</v>
      </c>
      <c r="F2777" t="s">
        <v>28</v>
      </c>
      <c r="G2777" t="s">
        <v>29</v>
      </c>
      <c r="H2777" s="44">
        <v>8.663719823189392e-002</v>
      </c>
      <c r="I2777" s="44">
        <v>2.0674026836167996e-001</v>
      </c>
      <c r="J2777" s="44">
        <v>2.6870771429959276e-001</v>
      </c>
      <c r="K2777" s="44">
        <v>3.0045868058205944e-001</v>
      </c>
      <c r="L2777" s="44">
        <v>3.4982717557157748e-001</v>
      </c>
      <c r="M2777" s="44">
        <v>3.85371875146976e-001</v>
      </c>
      <c r="N2777" s="44">
        <v>4.1137688215941472e-001</v>
      </c>
      <c r="O2777" s="44">
        <v>4.2480745670137032e-001</v>
      </c>
      <c r="P2777" s="44">
        <v>4.4069250050694648e-001</v>
      </c>
      <c r="Q2777" s="44">
        <v>4.6240446082093744e-001</v>
      </c>
    </row>
    <row r="2778" spans="1:17" x14ac:dyDescent="0.25">
      <c r="A2778" t="s">
        <v>40</v>
      </c>
      <c r="B2778" t="s">
        <v>45</v>
      </c>
      <c r="C2778" t="s">
        <v>232</v>
      </c>
      <c r="D2778" t="s">
        <v>221</v>
      </c>
      <c r="E2778" t="s">
        <v>35</v>
      </c>
      <c r="F2778" t="s">
        <v>28</v>
      </c>
      <c r="G2778" t="s">
        <v>30</v>
      </c>
      <c r="H2778" s="44">
        <v>2.240875418717984e-002</v>
      </c>
      <c r="I2778" s="44">
        <v>2.7746885747722632e-002</v>
      </c>
      <c r="J2778" s="44">
        <v>1.2310277387543728e-001</v>
      </c>
      <c r="K2778" s="44">
        <v>2.4692703826536632e-001</v>
      </c>
      <c r="L2778" s="44">
        <v>3.568951898002112e-001</v>
      </c>
      <c r="M2778" s="44">
        <v>4.6024688887999688e-001</v>
      </c>
      <c r="N2778" s="44">
        <v>6.988390922653632e-001</v>
      </c>
      <c r="O2778" s="44">
        <v>8.572837003727264e-001</v>
      </c>
      <c r="P2778" s="44">
        <v>9.834998280175056e-001</v>
      </c>
      <c r="Q2778" s="44">
        <v>1.11610395214645e+000</v>
      </c>
    </row>
    <row r="2779" spans="1:17" x14ac:dyDescent="0.25">
      <c r="A2779" t="s">
        <v>40</v>
      </c>
      <c r="B2779" t="s">
        <v>45</v>
      </c>
      <c r="C2779" t="s">
        <v>232</v>
      </c>
      <c r="D2779" t="s">
        <v>221</v>
      </c>
      <c r="E2779" t="s">
        <v>35</v>
      </c>
      <c r="F2779" t="s">
        <v>28</v>
      </c>
      <c r="G2779" t="s">
        <v>31</v>
      </c>
      <c r="H2779" s="44">
        <v>9.39e+002</v>
      </c>
      <c r="I2779" s="44">
        <v>8.77e+002</v>
      </c>
      <c r="J2779" s="44">
        <v>7.705e+002</v>
      </c>
      <c r="K2779" s="44">
        <v>7.325e+002</v>
      </c>
      <c r="L2779" s="44">
        <v>6.535e+002</v>
      </c>
      <c r="M2779" s="44">
        <v>6.255e+002</v>
      </c>
      <c r="N2779" s="44">
        <v>5.79e+002</v>
      </c>
      <c r="O2779" s="44">
        <v>5.31e+002</v>
      </c>
      <c r="P2779" s="44">
        <v>4.815e+002</v>
      </c>
      <c r="Q2779" s="44">
        <v>4.55e+002</v>
      </c>
    </row>
    <row r="2780" spans="1:17" x14ac:dyDescent="0.25">
      <c r="A2780" t="s">
        <v>40</v>
      </c>
      <c r="B2780" t="s">
        <v>45</v>
      </c>
      <c r="C2780" t="s">
        <v>233</v>
      </c>
      <c r="D2780" t="s">
        <v>222</v>
      </c>
      <c r="E2780" t="s">
        <v>33</v>
      </c>
      <c r="F2780" t="s">
        <v>28</v>
      </c>
      <c r="G2780" t="s">
        <v>29</v>
      </c>
      <c r="H2780" s="44">
        <v>1.9312092361332088e-001</v>
      </c>
      <c r="I2780" s="44">
        <v>2.0404529828267112e-001</v>
      </c>
      <c r="J2780" s="44">
        <v>2.0404529828267112e-001</v>
      </c>
      <c r="K2780" s="44">
        <v>2.409257997575398e-001</v>
      </c>
      <c r="L2780" s="44">
        <v>2.409257997575398e-001</v>
      </c>
      <c r="M2780" s="44">
        <v>3.385345798625278e-001</v>
      </c>
      <c r="N2780" s="44">
        <v>3.4243502671552308e-001</v>
      </c>
      <c r="O2780" s="44">
        <v>3.6363955810553072e-001</v>
      </c>
      <c r="P2780" s="44">
        <v>6.6817895203309328e-001</v>
      </c>
      <c r="Q2780" s="44">
        <v>6.974576817133856e-001</v>
      </c>
    </row>
    <row r="2781" spans="1:17" x14ac:dyDescent="0.25">
      <c r="A2781" t="s">
        <v>40</v>
      </c>
      <c r="B2781" t="s">
        <v>45</v>
      </c>
      <c r="C2781" t="s">
        <v>233</v>
      </c>
      <c r="D2781" t="s">
        <v>222</v>
      </c>
      <c r="E2781" t="s">
        <v>33</v>
      </c>
      <c r="F2781" t="s">
        <v>28</v>
      </c>
      <c r="G2781" t="s">
        <v>30</v>
      </c>
      <c r="H2781" s="44">
        <v>5.5264844429169288e+001</v>
      </c>
      <c r="I2781" s="44">
        <v>1.1249273358718738e+002</v>
      </c>
      <c r="J2781" s="44">
        <v>1.758836512887239e+002</v>
      </c>
      <c r="K2781" s="44">
        <v>1.9687869285494352e+002</v>
      </c>
      <c r="L2781" s="44">
        <v>2.7001947510006968e+002</v>
      </c>
      <c r="M2781" s="44">
        <v>2.1886994706309752e+002</v>
      </c>
      <c r="N2781" s="44">
        <v>2.5579652190272044e+002</v>
      </c>
      <c r="O2781" s="44">
        <v>2.7914276281177192e+002</v>
      </c>
      <c r="P2781" s="44">
        <v>1.723373174707982e+002</v>
      </c>
      <c r="Q2781" s="44">
        <v>1.8320546110526432e+002</v>
      </c>
    </row>
    <row r="2782" spans="1:17" x14ac:dyDescent="0.25">
      <c r="A2782" t="s">
        <v>40</v>
      </c>
      <c r="B2782" t="s">
        <v>45</v>
      </c>
      <c r="C2782" t="s">
        <v>233</v>
      </c>
      <c r="D2782" t="s">
        <v>222</v>
      </c>
      <c r="E2782" t="s">
        <v>33</v>
      </c>
      <c r="F2782" t="s">
        <v>28</v>
      </c>
      <c r="G2782" t="s">
        <v>31</v>
      </c>
      <c r="H2782" s="44">
        <v>2.41e+002</v>
      </c>
      <c r="I2782" s="44">
        <v>1.81e+002</v>
      </c>
      <c r="J2782" s="44">
        <v>1.42e+002</v>
      </c>
      <c r="K2782" s="44">
        <v>1.12e+002</v>
      </c>
      <c r="L2782" s="44">
        <v>9.35e+001</v>
      </c>
      <c r="M2782" s="44">
        <v>8.35e+001</v>
      </c>
      <c r="N2782" s="44">
        <v>7.35e+001</v>
      </c>
      <c r="O2782" s="44">
        <v>6.5e+001</v>
      </c>
      <c r="P2782" s="44">
        <v>5.9e+001</v>
      </c>
      <c r="Q2782" s="44">
        <v>5.2e+001</v>
      </c>
    </row>
    <row r="2783" spans="1:17" x14ac:dyDescent="0.25">
      <c r="A2783" t="s">
        <v>40</v>
      </c>
      <c r="B2783" t="s">
        <v>45</v>
      </c>
      <c r="C2783" t="s">
        <v>234</v>
      </c>
      <c r="D2783" t="s">
        <v>222</v>
      </c>
      <c r="E2783" t="s">
        <v>34</v>
      </c>
      <c r="F2783" t="s">
        <v>28</v>
      </c>
      <c r="G2783" t="s">
        <v>29</v>
      </c>
      <c r="H2783" s="44">
        <v>1.9378269778942904e-001</v>
      </c>
      <c r="I2783" s="44">
        <v>1.9378269778942904e-001</v>
      </c>
      <c r="J2783" s="44">
        <v>3.4212333863748244e-001</v>
      </c>
      <c r="K2783" s="44">
        <v>3.4212333863748244e-001</v>
      </c>
      <c r="L2783" s="44">
        <v>3.4212333863748244e-001</v>
      </c>
      <c r="M2783" s="44">
        <v>4.1078726546312096e-001</v>
      </c>
      <c r="N2783" s="44">
        <v>4.1078726546312096e-001</v>
      </c>
      <c r="O2783" s="44">
        <v>4.1078726546312096e-001</v>
      </c>
      <c r="P2783" s="44">
        <v>4.1078726546312096e-001</v>
      </c>
      <c r="Q2783" s="44">
        <v>4.1078726546312096e-001</v>
      </c>
    </row>
    <row r="2784" spans="1:17" x14ac:dyDescent="0.25">
      <c r="A2784" t="s">
        <v>40</v>
      </c>
      <c r="B2784" t="s">
        <v>45</v>
      </c>
      <c r="C2784" t="s">
        <v>234</v>
      </c>
      <c r="D2784" t="s">
        <v>222</v>
      </c>
      <c r="E2784" t="s">
        <v>34</v>
      </c>
      <c r="F2784" t="s">
        <v>28</v>
      </c>
      <c r="G2784" t="s">
        <v>30</v>
      </c>
      <c r="H2784" s="44">
        <v>7.0637746270861032e+002</v>
      </c>
      <c r="I2784" s="44">
        <v>1.4071448530497704e+003</v>
      </c>
      <c r="J2784" s="44">
        <v>1.239242793327868e+003</v>
      </c>
      <c r="K2784" s="44">
        <v>1.6650107577253184e+003</v>
      </c>
      <c r="L2784" s="44">
        <v>2.1358577571062896e+003</v>
      </c>
      <c r="M2784" s="44">
        <v>2.1174239552997896e+003</v>
      </c>
      <c r="N2784" s="44">
        <v>2.480928908829964e+003</v>
      </c>
      <c r="O2784" s="44">
        <v>2.8488281243468448e+003</v>
      </c>
      <c r="P2784" s="44">
        <v>3.255941156799086e+003</v>
      </c>
      <c r="Q2784" s="44">
        <v>3.584695709727312e+003</v>
      </c>
    </row>
    <row r="2785" spans="1:17" x14ac:dyDescent="0.25">
      <c r="A2785" t="s">
        <v>40</v>
      </c>
      <c r="B2785" t="s">
        <v>45</v>
      </c>
      <c r="C2785" t="s">
        <v>234</v>
      </c>
      <c r="D2785" t="s">
        <v>222</v>
      </c>
      <c r="E2785" t="s">
        <v>34</v>
      </c>
      <c r="F2785" t="s">
        <v>28</v>
      </c>
      <c r="G2785" t="s">
        <v>31</v>
      </c>
      <c r="H2785" s="44">
        <v>2.705e+002</v>
      </c>
      <c r="I2785" s="44">
        <v>1.83e+002</v>
      </c>
      <c r="J2785" s="44">
        <v>1.49e+002</v>
      </c>
      <c r="K2785" s="44">
        <v>1.25e+002</v>
      </c>
      <c r="L2785" s="44">
        <v>1.095e+002</v>
      </c>
      <c r="M2785" s="44">
        <v>9.7e+001</v>
      </c>
      <c r="N2785" s="44">
        <v>8.55e+001</v>
      </c>
      <c r="O2785" s="44">
        <v>7.45e+001</v>
      </c>
      <c r="P2785" s="44">
        <v>6.75e+001</v>
      </c>
      <c r="Q2785" s="44">
        <v>6.1e+001</v>
      </c>
    </row>
    <row r="2786" spans="1:17" x14ac:dyDescent="0.25">
      <c r="A2786" t="s">
        <v>40</v>
      </c>
      <c r="B2786" t="s">
        <v>45</v>
      </c>
      <c r="C2786" t="s">
        <v>235</v>
      </c>
      <c r="D2786" t="s">
        <v>222</v>
      </c>
      <c r="E2786" t="s">
        <v>35</v>
      </c>
      <c r="F2786" t="s">
        <v>28</v>
      </c>
      <c r="G2786" t="s">
        <v>29</v>
      </c>
      <c r="H2786" s="44">
        <v>1.2924644957780518e-001</v>
      </c>
      <c r="I2786" s="44">
        <v>1.4746111491154636e-001</v>
      </c>
      <c r="J2786" s="44">
        <v>1.7587693558084224e-001</v>
      </c>
      <c r="K2786" s="44">
        <v>2.0774008360892388e-001</v>
      </c>
      <c r="L2786" s="44">
        <v>2.9840761846317624e-001</v>
      </c>
      <c r="M2786" s="44">
        <v>3.351042564370044e-001</v>
      </c>
      <c r="N2786" s="44">
        <v>3.58899730335822e-001</v>
      </c>
      <c r="O2786" s="44">
        <v>3.7151382451612048e-001</v>
      </c>
      <c r="P2786" s="44">
        <v>4.3280024605154472e-001</v>
      </c>
      <c r="Q2786" s="44">
        <v>4.5511045164248352e-001</v>
      </c>
    </row>
    <row r="2787" spans="1:17" x14ac:dyDescent="0.25">
      <c r="A2787" t="s">
        <v>40</v>
      </c>
      <c r="B2787" t="s">
        <v>45</v>
      </c>
      <c r="C2787" t="s">
        <v>235</v>
      </c>
      <c r="D2787" t="s">
        <v>222</v>
      </c>
      <c r="E2787" t="s">
        <v>35</v>
      </c>
      <c r="F2787" t="s">
        <v>28</v>
      </c>
      <c r="G2787" t="s">
        <v>30</v>
      </c>
      <c r="H2787" s="44">
        <v>0.e+000</v>
      </c>
      <c r="I2787" s="44">
        <v>0.e+000</v>
      </c>
      <c r="J2787" s="44">
        <v>1.3343920707889178e-001</v>
      </c>
      <c r="K2787" s="44">
        <v>2.33684802454529e-001</v>
      </c>
      <c r="L2787" s="44">
        <v>1.881582516903784e-001</v>
      </c>
      <c r="M2787" s="44">
        <v>2.4414416500264072e-001</v>
      </c>
      <c r="N2787" s="44">
        <v>4.7822754719628528e-001</v>
      </c>
      <c r="O2787" s="44">
        <v>5.7716589356950224e-001</v>
      </c>
      <c r="P2787" s="44">
        <v>5.9568367564722704e-001</v>
      </c>
      <c r="Q2787" s="44">
        <v>6.9693460709575744e-001</v>
      </c>
    </row>
    <row r="2788" spans="1:17" x14ac:dyDescent="0.25">
      <c r="A2788" t="s">
        <v>40</v>
      </c>
      <c r="B2788" t="s">
        <v>45</v>
      </c>
      <c r="C2788" t="s">
        <v>235</v>
      </c>
      <c r="D2788" t="s">
        <v>222</v>
      </c>
      <c r="E2788" t="s">
        <v>35</v>
      </c>
      <c r="F2788" t="s">
        <v>28</v>
      </c>
      <c r="G2788" t="s">
        <v>31</v>
      </c>
      <c r="H2788" s="44">
        <v>9.515e+002</v>
      </c>
      <c r="I2788" s="44">
        <v>9.16e+002</v>
      </c>
      <c r="J2788" s="44">
        <v>8.265e+002</v>
      </c>
      <c r="K2788" s="44">
        <v>7.88e+002</v>
      </c>
      <c r="L2788" s="44">
        <v>7.53e+002</v>
      </c>
      <c r="M2788" s="44">
        <v>6.97e+002</v>
      </c>
      <c r="N2788" s="44">
        <v>6.695e+002</v>
      </c>
      <c r="O2788" s="44">
        <v>6.2e+002</v>
      </c>
      <c r="P2788" s="44">
        <v>5.335e+002</v>
      </c>
      <c r="Q2788" s="44">
        <v>4.94e+002</v>
      </c>
    </row>
    <row r="2789" spans="1:17" x14ac:dyDescent="0.25">
      <c r="A2789" t="s">
        <v>40</v>
      </c>
      <c r="B2789" t="s">
        <v>45</v>
      </c>
      <c r="C2789" t="s">
        <v>236</v>
      </c>
      <c r="D2789" t="s">
        <v>223</v>
      </c>
      <c r="E2789" t="s">
        <v>33</v>
      </c>
      <c r="F2789" t="s">
        <v>28</v>
      </c>
      <c r="G2789" t="s">
        <v>29</v>
      </c>
      <c r="H2789" s="44">
        <v>1.8679469524471776e-001</v>
      </c>
      <c r="I2789" s="44">
        <v>1.9133500584013928e-001</v>
      </c>
      <c r="J2789" s="44">
        <v>2.1639874743783764e-001</v>
      </c>
      <c r="K2789" s="44">
        <v>4.9522562934885856e-001</v>
      </c>
      <c r="L2789" s="44">
        <v>4.983752141763132e-001</v>
      </c>
      <c r="M2789" s="44">
        <v>4.983752141763132e-001</v>
      </c>
      <c r="N2789" s="44">
        <v>4.983752141763132e-001</v>
      </c>
      <c r="O2789" s="44">
        <v>5.4735057651491392e-001</v>
      </c>
      <c r="P2789" s="44">
        <v>5.538542646651124e-001</v>
      </c>
      <c r="Q2789" s="44">
        <v>5.538542646651124e-001</v>
      </c>
    </row>
    <row r="2790" spans="1:17" x14ac:dyDescent="0.25">
      <c r="A2790" t="s">
        <v>40</v>
      </c>
      <c r="B2790" t="s">
        <v>45</v>
      </c>
      <c r="C2790" t="s">
        <v>236</v>
      </c>
      <c r="D2790" t="s">
        <v>223</v>
      </c>
      <c r="E2790" t="s">
        <v>33</v>
      </c>
      <c r="F2790" t="s">
        <v>28</v>
      </c>
      <c r="G2790" t="s">
        <v>30</v>
      </c>
      <c r="H2790" s="44">
        <v>8.0288349827555808e+001</v>
      </c>
      <c r="I2790" s="44">
        <v>1.4247224119194522e+002</v>
      </c>
      <c r="J2790" s="44">
        <v>1.9835008610912756e+002</v>
      </c>
      <c r="K2790" s="44">
        <v>1.2435962336184424e+002</v>
      </c>
      <c r="L2790" s="44">
        <v>1.5418115122609596e+002</v>
      </c>
      <c r="M2790" s="44">
        <v>1.8937576260521448e+002</v>
      </c>
      <c r="N2790" s="44">
        <v>2.2568106915199216e+002</v>
      </c>
      <c r="O2790" s="44">
        <v>2.373181997459168e+002</v>
      </c>
      <c r="P2790" s="44">
        <v>2.6443094761373328e+002</v>
      </c>
      <c r="Q2790" s="44">
        <v>2.9735521359876596e+002</v>
      </c>
    </row>
    <row r="2791" spans="1:17" x14ac:dyDescent="0.25">
      <c r="A2791" t="s">
        <v>40</v>
      </c>
      <c r="B2791" t="s">
        <v>45</v>
      </c>
      <c r="C2791" t="s">
        <v>236</v>
      </c>
      <c r="D2791" t="s">
        <v>223</v>
      </c>
      <c r="E2791" t="s">
        <v>33</v>
      </c>
      <c r="F2791" t="s">
        <v>28</v>
      </c>
      <c r="G2791" t="s">
        <v>31</v>
      </c>
      <c r="H2791" s="44">
        <v>2.685e+002</v>
      </c>
      <c r="I2791" s="44">
        <v>1.985e+002</v>
      </c>
      <c r="J2791" s="44">
        <v>1.405e+002</v>
      </c>
      <c r="K2791" s="44">
        <v>1.165e+002</v>
      </c>
      <c r="L2791" s="44">
        <v>9.8e+001</v>
      </c>
      <c r="M2791" s="44">
        <v>8.7e+001</v>
      </c>
      <c r="N2791" s="44">
        <v>7.4e+001</v>
      </c>
      <c r="O2791" s="44">
        <v>6.65e+001</v>
      </c>
      <c r="P2791" s="44">
        <v>5.9e+001</v>
      </c>
      <c r="Q2791" s="44">
        <v>5.35e+001</v>
      </c>
    </row>
    <row r="2792" spans="1:17" x14ac:dyDescent="0.25">
      <c r="A2792" t="s">
        <v>40</v>
      </c>
      <c r="B2792" t="s">
        <v>45</v>
      </c>
      <c r="C2792" t="s">
        <v>237</v>
      </c>
      <c r="D2792" t="s">
        <v>223</v>
      </c>
      <c r="E2792" t="s">
        <v>34</v>
      </c>
      <c r="F2792" t="s">
        <v>28</v>
      </c>
      <c r="G2792" t="s">
        <v>29</v>
      </c>
      <c r="H2792" s="44">
        <v>2.2932199167427872e-001</v>
      </c>
      <c r="I2792" s="44">
        <v>2.2932199167427872e-001</v>
      </c>
      <c r="J2792" s="44">
        <v>2.6542659392792804e-001</v>
      </c>
      <c r="K2792" s="44">
        <v>2.6542659392792804e-001</v>
      </c>
      <c r="L2792" s="44">
        <v>2.6542659392792804e-001</v>
      </c>
      <c r="M2792" s="44">
        <v>2.6542659392792804e-001</v>
      </c>
      <c r="N2792" s="44">
        <v>2.6542659392792804e-001</v>
      </c>
      <c r="O2792" s="44">
        <v>2.6542659392792804e-001</v>
      </c>
      <c r="P2792" s="44">
        <v>3.5820820079935576e-001</v>
      </c>
      <c r="Q2792" s="44">
        <v>3.5820820079935576e-001</v>
      </c>
    </row>
    <row r="2793" spans="1:17" x14ac:dyDescent="0.25">
      <c r="A2793" t="s">
        <v>40</v>
      </c>
      <c r="B2793" t="s">
        <v>45</v>
      </c>
      <c r="C2793" t="s">
        <v>237</v>
      </c>
      <c r="D2793" t="s">
        <v>223</v>
      </c>
      <c r="E2793" t="s">
        <v>34</v>
      </c>
      <c r="F2793" t="s">
        <v>28</v>
      </c>
      <c r="G2793" t="s">
        <v>30</v>
      </c>
      <c r="H2793" s="44">
        <v>4.3162533849738656e+002</v>
      </c>
      <c r="I2793" s="44">
        <v>8.7738116380124688e+002</v>
      </c>
      <c r="J2793" s="44">
        <v>1.1518762038195764e+003</v>
      </c>
      <c r="K2793" s="44">
        <v>1.5281603188421572e+003</v>
      </c>
      <c r="L2793" s="44">
        <v>1.9165020811796072e+003</v>
      </c>
      <c r="M2793" s="44">
        <v>2.3079427607595624e+003</v>
      </c>
      <c r="N2793" s="44">
        <v>2.7013791691604544e+003</v>
      </c>
      <c r="O2793" s="44">
        <v>3.0842554681973996e+003</v>
      </c>
      <c r="P2793" s="44">
        <v>2.58648730017941e+003</v>
      </c>
      <c r="Q2793" s="44">
        <v>2.872903924849316e+003</v>
      </c>
    </row>
    <row r="2794" spans="1:17" x14ac:dyDescent="0.25">
      <c r="A2794" t="s">
        <v>40</v>
      </c>
      <c r="B2794" t="s">
        <v>45</v>
      </c>
      <c r="C2794" t="s">
        <v>237</v>
      </c>
      <c r="D2794" t="s">
        <v>223</v>
      </c>
      <c r="E2794" t="s">
        <v>34</v>
      </c>
      <c r="F2794" t="s">
        <v>28</v>
      </c>
      <c r="G2794" t="s">
        <v>31</v>
      </c>
      <c r="H2794" s="44">
        <v>2.745e+002</v>
      </c>
      <c r="I2794" s="44">
        <v>1.885e+002</v>
      </c>
      <c r="J2794" s="44">
        <v>1.52e+002</v>
      </c>
      <c r="K2794" s="44">
        <v>1.295e+002</v>
      </c>
      <c r="L2794" s="44">
        <v>1.135e+002</v>
      </c>
      <c r="M2794" s="44">
        <v>9.65e+001</v>
      </c>
      <c r="N2794" s="44">
        <v>8.45e+001</v>
      </c>
      <c r="O2794" s="44">
        <v>7.45e+001</v>
      </c>
      <c r="P2794" s="44">
        <v>6.9e+001</v>
      </c>
      <c r="Q2794" s="44">
        <v>6.15e+001</v>
      </c>
    </row>
    <row r="2795" spans="1:17" x14ac:dyDescent="0.25">
      <c r="A2795" t="s">
        <v>40</v>
      </c>
      <c r="B2795" t="s">
        <v>45</v>
      </c>
      <c r="C2795" t="s">
        <v>238</v>
      </c>
      <c r="D2795" t="s">
        <v>223</v>
      </c>
      <c r="E2795" t="s">
        <v>35</v>
      </c>
      <c r="F2795" t="s">
        <v>28</v>
      </c>
      <c r="G2795" t="s">
        <v>29</v>
      </c>
      <c r="H2795" s="44">
        <v>1.5614121948969252e-001</v>
      </c>
      <c r="I2795" s="44">
        <v>2.3702106291407284e-001</v>
      </c>
      <c r="J2795" s="44">
        <v>2.616872163950844e-001</v>
      </c>
      <c r="K2795" s="44">
        <v>2.7913252373953168e-001</v>
      </c>
      <c r="L2795" s="44">
        <v>3.3448840014958912e-001</v>
      </c>
      <c r="M2795" s="44">
        <v>3.7458561901669776e-001</v>
      </c>
      <c r="N2795" s="44">
        <v>4.0126178877362944e-001</v>
      </c>
      <c r="O2795" s="44">
        <v>4.2098642922087568e-001</v>
      </c>
      <c r="P2795" s="44">
        <v>4.4191214947083904e-001</v>
      </c>
      <c r="Q2795" s="44">
        <v>4.561915755386512e-001</v>
      </c>
    </row>
    <row r="2796" spans="1:17" x14ac:dyDescent="0.25">
      <c r="A2796" t="s">
        <v>40</v>
      </c>
      <c r="B2796" t="s">
        <v>45</v>
      </c>
      <c r="C2796" t="s">
        <v>238</v>
      </c>
      <c r="D2796" t="s">
        <v>223</v>
      </c>
      <c r="E2796" t="s">
        <v>35</v>
      </c>
      <c r="F2796" t="s">
        <v>28</v>
      </c>
      <c r="G2796" t="s">
        <v>30</v>
      </c>
      <c r="H2796" s="44">
        <v>0.e+000</v>
      </c>
      <c r="I2796" s="44">
        <v>8.0087097184436144e-002</v>
      </c>
      <c r="J2796" s="44">
        <v>8.2418558385733056e-002</v>
      </c>
      <c r="K2796" s="44">
        <v>1.3539279179446196e-001</v>
      </c>
      <c r="L2796" s="44">
        <v>1.299011825583383e-001</v>
      </c>
      <c r="M2796" s="44">
        <v>1.9819128734465188e-001</v>
      </c>
      <c r="N2796" s="44">
        <v>3.3998482133830568e-001</v>
      </c>
      <c r="O2796" s="44">
        <v>4.546228046989228e-001</v>
      </c>
      <c r="P2796" s="44">
        <v>6.6942346854699112e-001</v>
      </c>
      <c r="Q2796" s="44">
        <v>8.5474573649298976e-001</v>
      </c>
    </row>
    <row r="2797" spans="1:17" x14ac:dyDescent="0.25">
      <c r="A2797" t="s">
        <v>40</v>
      </c>
      <c r="B2797" t="s">
        <v>45</v>
      </c>
      <c r="C2797" t="s">
        <v>238</v>
      </c>
      <c r="D2797" t="s">
        <v>223</v>
      </c>
      <c r="E2797" t="s">
        <v>35</v>
      </c>
      <c r="F2797" t="s">
        <v>28</v>
      </c>
      <c r="G2797" t="s">
        <v>31</v>
      </c>
      <c r="H2797" s="44">
        <v>9.785e+002</v>
      </c>
      <c r="I2797" s="44">
        <v>8.7e+002</v>
      </c>
      <c r="J2797" s="44">
        <v>8.135e+002</v>
      </c>
      <c r="K2797" s="44">
        <v>7.68e+002</v>
      </c>
      <c r="L2797" s="44">
        <v>7.13e+002</v>
      </c>
      <c r="M2797" s="44">
        <v>6.53e+002</v>
      </c>
      <c r="N2797" s="44">
        <v>6.055e+002</v>
      </c>
      <c r="O2797" s="44">
        <v>5.275e+002</v>
      </c>
      <c r="P2797" s="44">
        <v>4.94e+002</v>
      </c>
      <c r="Q2797" s="44">
        <v>4.475e+002</v>
      </c>
    </row>
    <row r="2798" spans="1:17" x14ac:dyDescent="0.25">
      <c r="A2798" t="s">
        <v>40</v>
      </c>
      <c r="B2798" t="s">
        <v>45</v>
      </c>
      <c r="C2798" t="s">
        <v>224</v>
      </c>
      <c r="D2798" t="s">
        <v>219</v>
      </c>
      <c r="E2798" t="s">
        <v>33</v>
      </c>
      <c r="F2798" t="s">
        <v>28</v>
      </c>
      <c r="G2798" t="s">
        <v>29</v>
      </c>
      <c r="H2798" s="44">
        <v>7.6892456837033008e-002</v>
      </c>
      <c r="I2798" s="44">
        <v>9.129884105171936e-002</v>
      </c>
      <c r="J2798" s="44">
        <v>1.255663800245693e-001</v>
      </c>
      <c r="K2798" s="44">
        <v>1.557733146682665e-001</v>
      </c>
      <c r="L2798" s="44">
        <v>1.557733146682665e-001</v>
      </c>
      <c r="M2798" s="44">
        <v>2.2509308725918728e-001</v>
      </c>
      <c r="N2798" s="44">
        <v>2.2509308725918728e-001</v>
      </c>
      <c r="O2798" s="44">
        <v>3.4694930910683848e-001</v>
      </c>
      <c r="P2798" s="44">
        <v>4.0682227237665344e-001</v>
      </c>
      <c r="Q2798" s="44">
        <v>4.1757182717671808e-001</v>
      </c>
    </row>
    <row r="2799" spans="1:17" x14ac:dyDescent="0.25">
      <c r="A2799" t="s">
        <v>40</v>
      </c>
      <c r="B2799" t="s">
        <v>45</v>
      </c>
      <c r="C2799" t="s">
        <v>224</v>
      </c>
      <c r="D2799" t="s">
        <v>219</v>
      </c>
      <c r="E2799" t="s">
        <v>33</v>
      </c>
      <c r="F2799" t="s">
        <v>28</v>
      </c>
      <c r="G2799" t="s">
        <v>30</v>
      </c>
      <c r="H2799" s="44">
        <v>3.0013036262756352e+002</v>
      </c>
      <c r="I2799" s="44">
        <v>5.68038447096128e+002</v>
      </c>
      <c r="J2799" s="44">
        <v>6.3503177709015912e+002</v>
      </c>
      <c r="K2799" s="44">
        <v>6.9800015894752256e+002</v>
      </c>
      <c r="L2799" s="44">
        <v>8.8045270699858192e+002</v>
      </c>
      <c r="M2799" s="44">
        <v>7.4201037365464048e+002</v>
      </c>
      <c r="N2799" s="44">
        <v>8.7267872131591424e+002</v>
      </c>
      <c r="O2799" s="44">
        <v>6.5187389385388992e+002</v>
      </c>
      <c r="P2799" s="44">
        <v>6.3534218164794e+002</v>
      </c>
      <c r="Q2799" s="44">
        <v>6.8533750068416944e+002</v>
      </c>
    </row>
    <row r="2800" spans="1:17" x14ac:dyDescent="0.25">
      <c r="A2800" t="s">
        <v>40</v>
      </c>
      <c r="B2800" t="s">
        <v>45</v>
      </c>
      <c r="C2800" t="s">
        <v>224</v>
      </c>
      <c r="D2800" t="s">
        <v>219</v>
      </c>
      <c r="E2800" t="s">
        <v>33</v>
      </c>
      <c r="F2800" t="s">
        <v>28</v>
      </c>
      <c r="G2800" t="s">
        <v>31</v>
      </c>
      <c r="H2800" s="44">
        <v>2.21e+002</v>
      </c>
      <c r="I2800" s="44">
        <v>1.45e+002</v>
      </c>
      <c r="J2800" s="44">
        <v>1.115e+002</v>
      </c>
      <c r="K2800" s="44">
        <v>9.1e+001</v>
      </c>
      <c r="L2800" s="44">
        <v>7.8e+001</v>
      </c>
      <c r="M2800" s="44">
        <v>6.65e+001</v>
      </c>
      <c r="N2800" s="44">
        <v>5.8e+001</v>
      </c>
      <c r="O2800" s="44">
        <v>5.15e+001</v>
      </c>
      <c r="P2800" s="44">
        <v>4.6e+001</v>
      </c>
      <c r="Q2800" s="44">
        <v>4.15e+001</v>
      </c>
    </row>
    <row r="2801" spans="1:17" x14ac:dyDescent="0.25">
      <c r="A2801" t="s">
        <v>40</v>
      </c>
      <c r="B2801" t="s">
        <v>45</v>
      </c>
      <c r="C2801" t="s">
        <v>225</v>
      </c>
      <c r="D2801" t="s">
        <v>219</v>
      </c>
      <c r="E2801" t="s">
        <v>34</v>
      </c>
      <c r="F2801" t="s">
        <v>28</v>
      </c>
      <c r="G2801" t="s">
        <v>29</v>
      </c>
      <c r="H2801" s="44">
        <v>9.2044359201337632e-002</v>
      </c>
      <c r="I2801" s="44">
        <v>9.696223074653288e-002</v>
      </c>
      <c r="J2801" s="44">
        <v>9.696223074653288e-002</v>
      </c>
      <c r="K2801" s="44">
        <v>9.696223074653288e-002</v>
      </c>
      <c r="L2801" s="44">
        <v>9.696223074653288e-002</v>
      </c>
      <c r="M2801" s="44">
        <v>9.735566047014856e-002</v>
      </c>
      <c r="N2801" s="44">
        <v>1.7620881282580902e-001</v>
      </c>
      <c r="O2801" s="44">
        <v>1.770763253663814e-001</v>
      </c>
      <c r="P2801" s="44">
        <v>6.503191698632832e-001</v>
      </c>
      <c r="Q2801" s="44">
        <v>6.8080997344349376e-001</v>
      </c>
    </row>
    <row r="2802" spans="1:17" x14ac:dyDescent="0.25">
      <c r="A2802" t="s">
        <v>40</v>
      </c>
      <c r="B2802" t="s">
        <v>45</v>
      </c>
      <c r="C2802" t="s">
        <v>225</v>
      </c>
      <c r="D2802" t="s">
        <v>219</v>
      </c>
      <c r="E2802" t="s">
        <v>34</v>
      </c>
      <c r="F2802" t="s">
        <v>28</v>
      </c>
      <c r="G2802" t="s">
        <v>30</v>
      </c>
      <c r="H2802" s="44">
        <v>1.3926156345004084e+002</v>
      </c>
      <c r="I2802" s="44">
        <v>2.7952491086055704e+002</v>
      </c>
      <c r="J2802" s="44">
        <v>4.2804611920086432e+002</v>
      </c>
      <c r="K2802" s="44">
        <v>5.603783671378504e+002</v>
      </c>
      <c r="L2802" s="44">
        <v>7.1376548338177024e+002</v>
      </c>
      <c r="M2802" s="44">
        <v>8.6661171026909056e+002</v>
      </c>
      <c r="N2802" s="44">
        <v>5.631868334900908e+002</v>
      </c>
      <c r="O2802" s="44">
        <v>6.473251644832768e+002</v>
      </c>
      <c r="P2802" s="44">
        <v>1.9866614588020348e+002</v>
      </c>
      <c r="Q2802" s="44">
        <v>2.1196910844658072e+002</v>
      </c>
    </row>
    <row r="2803" spans="1:17" x14ac:dyDescent="0.25">
      <c r="A2803" t="s">
        <v>40</v>
      </c>
      <c r="B2803" t="s">
        <v>45</v>
      </c>
      <c r="C2803" t="s">
        <v>225</v>
      </c>
      <c r="D2803" t="s">
        <v>219</v>
      </c>
      <c r="E2803" t="s">
        <v>34</v>
      </c>
      <c r="F2803" t="s">
        <v>28</v>
      </c>
      <c r="G2803" t="s">
        <v>31</v>
      </c>
      <c r="H2803" s="44">
        <v>2.265e+002</v>
      </c>
      <c r="I2803" s="44">
        <v>1.495e+002</v>
      </c>
      <c r="J2803" s="44">
        <v>1.255e+002</v>
      </c>
      <c r="K2803" s="44">
        <v>1.115e+002</v>
      </c>
      <c r="L2803" s="44">
        <v>9.5e+001</v>
      </c>
      <c r="M2803" s="44">
        <v>8.3e+001</v>
      </c>
      <c r="N2803" s="44">
        <v>7.2e+001</v>
      </c>
      <c r="O2803" s="44">
        <v>6.4e+001</v>
      </c>
      <c r="P2803" s="44">
        <v>5.85e+001</v>
      </c>
      <c r="Q2803" s="44">
        <v>5.4e+001</v>
      </c>
    </row>
    <row r="2804" spans="1:17" x14ac:dyDescent="0.25">
      <c r="A2804" t="s">
        <v>40</v>
      </c>
      <c r="B2804" t="s">
        <v>45</v>
      </c>
      <c r="C2804" t="s">
        <v>226</v>
      </c>
      <c r="D2804" t="s">
        <v>219</v>
      </c>
      <c r="E2804" t="s">
        <v>35</v>
      </c>
      <c r="F2804" t="s">
        <v>28</v>
      </c>
      <c r="G2804" t="s">
        <v>29</v>
      </c>
      <c r="H2804" s="44">
        <v>5.2135363534464304e-002</v>
      </c>
      <c r="I2804" s="44">
        <v>1.2342634223750328e-001</v>
      </c>
      <c r="J2804" s="44">
        <v>1.8271747207214016e-001</v>
      </c>
      <c r="K2804" s="44">
        <v>2.0233403861412328e-001</v>
      </c>
      <c r="L2804" s="44">
        <v>3.2031082731955528e-001</v>
      </c>
      <c r="M2804" s="44">
        <v>3.6753000591932096e-001</v>
      </c>
      <c r="N2804" s="44">
        <v>3.8560817873830312e-001</v>
      </c>
      <c r="O2804" s="44">
        <v>4.5235497663757376e-001</v>
      </c>
      <c r="P2804" s="44">
        <v>4.8486338333270384e-001</v>
      </c>
      <c r="Q2804" s="44">
        <v>5.4824640117882656e-001</v>
      </c>
    </row>
    <row r="2805" spans="1:17" x14ac:dyDescent="0.25">
      <c r="A2805" t="s">
        <v>40</v>
      </c>
      <c r="B2805" t="s">
        <v>45</v>
      </c>
      <c r="C2805" t="s">
        <v>226</v>
      </c>
      <c r="D2805" t="s">
        <v>219</v>
      </c>
      <c r="E2805" t="s">
        <v>35</v>
      </c>
      <c r="F2805" t="s">
        <v>28</v>
      </c>
      <c r="G2805" t="s">
        <v>30</v>
      </c>
      <c r="H2805" s="44">
        <v>1.5087206493380998e-001</v>
      </c>
      <c r="I2805" s="44">
        <v>9.1102964998074048e-002</v>
      </c>
      <c r="J2805" s="44">
        <v>3.7750336884260008e-001</v>
      </c>
      <c r="K2805" s="44">
        <v>3.4090389202967224e-001</v>
      </c>
      <c r="L2805" s="44">
        <v>2.3001415483820236e-001</v>
      </c>
      <c r="M2805" s="44">
        <v>2.5566568718998716e-001</v>
      </c>
      <c r="N2805" s="44">
        <v>3.9746445476346592e-001</v>
      </c>
      <c r="O2805" s="44">
        <v>4.7626762070651616e-001</v>
      </c>
      <c r="P2805" s="44">
        <v>5.1260872543866008e-001</v>
      </c>
      <c r="Q2805" s="44">
        <v>5.9107711259567464e-001</v>
      </c>
    </row>
    <row r="2806" spans="1:17" x14ac:dyDescent="0.25">
      <c r="A2806" t="s">
        <v>40</v>
      </c>
      <c r="B2806" t="s">
        <v>45</v>
      </c>
      <c r="C2806" t="s">
        <v>226</v>
      </c>
      <c r="D2806" t="s">
        <v>219</v>
      </c>
      <c r="E2806" t="s">
        <v>35</v>
      </c>
      <c r="F2806" t="s">
        <v>28</v>
      </c>
      <c r="G2806" t="s">
        <v>31</v>
      </c>
      <c r="H2806" s="44">
        <v>9.47e+002</v>
      </c>
      <c r="I2806" s="44">
        <v>9.09e+002</v>
      </c>
      <c r="J2806" s="44">
        <v>8.715e+002</v>
      </c>
      <c r="K2806" s="44">
        <v>8.555e+002</v>
      </c>
      <c r="L2806" s="44">
        <v>7.875e+002</v>
      </c>
      <c r="M2806" s="44">
        <v>7.63e+002</v>
      </c>
      <c r="N2806" s="44">
        <v>6.825e+002</v>
      </c>
      <c r="O2806" s="44">
        <v>6.04e+002</v>
      </c>
      <c r="P2806" s="44">
        <v>5.47e+002</v>
      </c>
      <c r="Q2806" s="44">
        <v>4.865e+002</v>
      </c>
    </row>
    <row r="2807" spans="1:17" x14ac:dyDescent="0.25">
      <c r="A2807" t="s">
        <v>40</v>
      </c>
      <c r="B2807" t="s">
        <v>45</v>
      </c>
      <c r="C2807" t="s">
        <v>251</v>
      </c>
      <c r="D2807" t="s">
        <v>245</v>
      </c>
      <c r="E2807" t="s">
        <v>33</v>
      </c>
      <c r="F2807" t="s">
        <v>28</v>
      </c>
      <c r="G2807" t="s">
        <v>29</v>
      </c>
      <c r="H2807" s="44">
        <v>7.1273221567739008e-002</v>
      </c>
      <c r="I2807" s="44">
        <v>4.4368486633439056e-001</v>
      </c>
      <c r="J2807" s="44">
        <v>5.2533982782057104e-001</v>
      </c>
      <c r="K2807" s="44">
        <v>5.2533982782057104e-001</v>
      </c>
      <c r="L2807" s="44">
        <v>5.7462052560036248e-001</v>
      </c>
      <c r="M2807" s="44">
        <v>5.814680561848664e-001</v>
      </c>
      <c r="N2807" s="44">
        <v>7.3955595831445408e-001</v>
      </c>
      <c r="O2807" s="44">
        <v>7.5161984594472128e-001</v>
      </c>
      <c r="P2807" s="44">
        <v>8.4481196193928416e-001</v>
      </c>
      <c r="Q2807" s="44">
        <v>9.314567285908472e-001</v>
      </c>
    </row>
    <row r="2808" spans="1:17" x14ac:dyDescent="0.25">
      <c r="A2808" t="s">
        <v>40</v>
      </c>
      <c r="B2808" t="s">
        <v>45</v>
      </c>
      <c r="C2808" t="s">
        <v>251</v>
      </c>
      <c r="D2808" t="s">
        <v>245</v>
      </c>
      <c r="E2808" t="s">
        <v>33</v>
      </c>
      <c r="F2808" t="s">
        <v>28</v>
      </c>
      <c r="G2808" t="s">
        <v>30</v>
      </c>
      <c r="H2808" s="44">
        <v>1.9424717895740624e+002</v>
      </c>
      <c r="I2808" s="44">
        <v>7.2707031798511584e+001</v>
      </c>
      <c r="J2808" s="44">
        <v>9.550589731979216e+001</v>
      </c>
      <c r="K2808" s="44">
        <v>1.2915445425534204e+002</v>
      </c>
      <c r="L2808" s="44">
        <v>1.503307081957518e+002</v>
      </c>
      <c r="M2808" s="44">
        <v>1.8035913757500196e+002</v>
      </c>
      <c r="N2808" s="44">
        <v>1.6714375727545644e+002</v>
      </c>
      <c r="O2808" s="44">
        <v>1.893788468494266e+002</v>
      </c>
      <c r="P2808" s="44">
        <v>1.904282180209172e+002</v>
      </c>
      <c r="Q2808" s="44">
        <v>1.9285703188656064e+002</v>
      </c>
    </row>
    <row r="2809" spans="1:17" x14ac:dyDescent="0.25">
      <c r="A2809" t="s">
        <v>40</v>
      </c>
      <c r="B2809" t="s">
        <v>45</v>
      </c>
      <c r="C2809" t="s">
        <v>251</v>
      </c>
      <c r="D2809" t="s">
        <v>245</v>
      </c>
      <c r="E2809" t="s">
        <v>33</v>
      </c>
      <c r="F2809" t="s">
        <v>28</v>
      </c>
      <c r="G2809" t="s">
        <v>31</v>
      </c>
      <c r="H2809" s="44">
        <v>2.52e+002</v>
      </c>
      <c r="I2809" s="44">
        <v>1.615e+002</v>
      </c>
      <c r="J2809" s="44">
        <v>1.165e+002</v>
      </c>
      <c r="K2809" s="44">
        <v>9.5e+001</v>
      </c>
      <c r="L2809" s="44">
        <v>8.35e+001</v>
      </c>
      <c r="M2809" s="44">
        <v>6.95e+001</v>
      </c>
      <c r="N2809" s="44">
        <v>6.e+001</v>
      </c>
      <c r="O2809" s="44">
        <v>5.3e+001</v>
      </c>
      <c r="P2809" s="44">
        <v>4.75e+001</v>
      </c>
      <c r="Q2809" s="44">
        <v>4.2e+001</v>
      </c>
    </row>
    <row r="2810" spans="1:17" x14ac:dyDescent="0.25">
      <c r="A2810" t="s">
        <v>40</v>
      </c>
      <c r="B2810" t="s">
        <v>45</v>
      </c>
      <c r="C2810" t="s">
        <v>252</v>
      </c>
      <c r="D2810" t="s">
        <v>245</v>
      </c>
      <c r="E2810" t="s">
        <v>34</v>
      </c>
      <c r="F2810" t="s">
        <v>28</v>
      </c>
      <c r="G2810" t="s">
        <v>29</v>
      </c>
      <c r="H2810" s="44">
        <v>2.3417735458436424e-001</v>
      </c>
      <c r="I2810" s="44">
        <v>6.9016173199327512e-001</v>
      </c>
      <c r="J2810" s="44">
        <v>6.9016173199327512e-001</v>
      </c>
      <c r="K2810" s="44">
        <v>6.9016173199327512e-001</v>
      </c>
      <c r="L2810" s="44">
        <v>7.5256399903092944e-001</v>
      </c>
      <c r="M2810" s="44">
        <v>7.6634388788148e-001</v>
      </c>
      <c r="N2810" s="44">
        <v>7.6634388788148e-001</v>
      </c>
      <c r="O2810" s="44">
        <v>7.734944535396768e-001</v>
      </c>
      <c r="P2810" s="44">
        <v>7.734944535396768e-001</v>
      </c>
      <c r="Q2810" s="44">
        <v>7.734944535396768e-001</v>
      </c>
    </row>
    <row r="2811" spans="1:17" x14ac:dyDescent="0.25">
      <c r="A2811" t="s">
        <v>40</v>
      </c>
      <c r="B2811" t="s">
        <v>45</v>
      </c>
      <c r="C2811" t="s">
        <v>252</v>
      </c>
      <c r="D2811" t="s">
        <v>245</v>
      </c>
      <c r="E2811" t="s">
        <v>34</v>
      </c>
      <c r="F2811" t="s">
        <v>28</v>
      </c>
      <c r="G2811" t="s">
        <v>30</v>
      </c>
      <c r="H2811" s="44">
        <v>1.8478660887829956e+002</v>
      </c>
      <c r="I2811" s="44">
        <v>1.3068139486644898e+002</v>
      </c>
      <c r="J2811" s="44">
        <v>2.0021130689614824e+002</v>
      </c>
      <c r="K2811" s="44">
        <v>2.7157637832547952e+002</v>
      </c>
      <c r="L2811" s="44">
        <v>3.2280993132310328e+002</v>
      </c>
      <c r="M2811" s="44">
        <v>3.7487923667924808e+002</v>
      </c>
      <c r="N2811" s="44">
        <v>4.3954983426896328e+002</v>
      </c>
      <c r="O2811" s="44">
        <v>5.0680527714502656e+002</v>
      </c>
      <c r="P2811" s="44">
        <v>5.6393908029612736e+002</v>
      </c>
      <c r="Q2811" s="44">
        <v>6.252470648253608e+002</v>
      </c>
    </row>
    <row r="2812" spans="1:17" x14ac:dyDescent="0.25">
      <c r="A2812" t="s">
        <v>40</v>
      </c>
      <c r="B2812" t="s">
        <v>45</v>
      </c>
      <c r="C2812" t="s">
        <v>252</v>
      </c>
      <c r="D2812" t="s">
        <v>245</v>
      </c>
      <c r="E2812" t="s">
        <v>34</v>
      </c>
      <c r="F2812" t="s">
        <v>28</v>
      </c>
      <c r="G2812" t="s">
        <v>31</v>
      </c>
      <c r="H2812" s="44">
        <v>2.3e+002</v>
      </c>
      <c r="I2812" s="44">
        <v>1.535e+002</v>
      </c>
      <c r="J2812" s="44">
        <v>1.265e+002</v>
      </c>
      <c r="K2812" s="44">
        <v>1.025e+002</v>
      </c>
      <c r="L2812" s="44">
        <v>8.75e+001</v>
      </c>
      <c r="M2812" s="44">
        <v>7.6e+001</v>
      </c>
      <c r="N2812" s="44">
        <v>6.75e+001</v>
      </c>
      <c r="O2812" s="44">
        <v>6.15e+001</v>
      </c>
      <c r="P2812" s="44">
        <v>5.6e+001</v>
      </c>
      <c r="Q2812" s="44">
        <v>5.1e+001</v>
      </c>
    </row>
    <row r="2813" spans="1:17" x14ac:dyDescent="0.25">
      <c r="A2813" t="s">
        <v>40</v>
      </c>
      <c r="B2813" t="s">
        <v>45</v>
      </c>
      <c r="C2813" t="s">
        <v>253</v>
      </c>
      <c r="D2813" t="s">
        <v>245</v>
      </c>
      <c r="E2813" t="s">
        <v>35</v>
      </c>
      <c r="F2813" t="s">
        <v>28</v>
      </c>
      <c r="G2813" t="s">
        <v>29</v>
      </c>
      <c r="H2813" s="44">
        <v>1.032141914492051e-001</v>
      </c>
      <c r="I2813" s="44">
        <v>2.0576457124401184e-001</v>
      </c>
      <c r="J2813" s="44">
        <v>2.4857535104214576e-001</v>
      </c>
      <c r="K2813" s="44">
        <v>2.9108343921791944e-001</v>
      </c>
      <c r="L2813" s="44">
        <v>3.2331644522367028e-001</v>
      </c>
      <c r="M2813" s="44">
        <v>3.7703974491130144e-001</v>
      </c>
      <c r="N2813" s="44">
        <v>3.930746915923344e-001</v>
      </c>
      <c r="O2813" s="44">
        <v>4.172445770625076e-001</v>
      </c>
      <c r="P2813" s="44">
        <v>4.4132032787264408e-001</v>
      </c>
      <c r="Q2813" s="44">
        <v>4.4900021484613128e-001</v>
      </c>
    </row>
    <row r="2814" spans="1:17" x14ac:dyDescent="0.25">
      <c r="A2814" t="s">
        <v>40</v>
      </c>
      <c r="B2814" t="s">
        <v>45</v>
      </c>
      <c r="C2814" t="s">
        <v>253</v>
      </c>
      <c r="D2814" t="s">
        <v>245</v>
      </c>
      <c r="E2814" t="s">
        <v>35</v>
      </c>
      <c r="F2814" t="s">
        <v>28</v>
      </c>
      <c r="G2814" t="s">
        <v>30</v>
      </c>
      <c r="H2814" s="44">
        <v>9.827932556795624e-003</v>
      </c>
      <c r="I2814" s="44">
        <v>6.887548854507236e-002</v>
      </c>
      <c r="J2814" s="44">
        <v>1.8270808933650548e-001</v>
      </c>
      <c r="K2814" s="44">
        <v>2.8408915082570032e-001</v>
      </c>
      <c r="L2814" s="44">
        <v>4.073661792776636e-001</v>
      </c>
      <c r="M2814" s="44">
        <v>4.0964879712882112e-001</v>
      </c>
      <c r="N2814" s="44">
        <v>4.163544098914688e-001</v>
      </c>
      <c r="O2814" s="44">
        <v>5.7237130004025992e-001</v>
      </c>
      <c r="P2814" s="44">
        <v>6.3062286123027648e-001</v>
      </c>
      <c r="Q2814" s="44">
        <v>8.3979096057195776e-001</v>
      </c>
    </row>
    <row r="2815" spans="1:17" x14ac:dyDescent="0.25">
      <c r="A2815" t="s">
        <v>40</v>
      </c>
      <c r="B2815" t="s">
        <v>45</v>
      </c>
      <c r="C2815" t="s">
        <v>253</v>
      </c>
      <c r="D2815" t="s">
        <v>245</v>
      </c>
      <c r="E2815" t="s">
        <v>35</v>
      </c>
      <c r="F2815" t="s">
        <v>28</v>
      </c>
      <c r="G2815" t="s">
        <v>31</v>
      </c>
      <c r="H2815" s="44">
        <v>9.4e+002</v>
      </c>
      <c r="I2815" s="44">
        <v>8.965e+002</v>
      </c>
      <c r="J2815" s="44">
        <v>8.015e+002</v>
      </c>
      <c r="K2815" s="44">
        <v>7.7e+002</v>
      </c>
      <c r="L2815" s="44">
        <v>7.035e+002</v>
      </c>
      <c r="M2815" s="44">
        <v>6.88e+002</v>
      </c>
      <c r="N2815" s="44">
        <v>6.48e+002</v>
      </c>
      <c r="O2815" s="44">
        <v>6.e+002</v>
      </c>
      <c r="P2815" s="44">
        <v>5.685e+002</v>
      </c>
      <c r="Q2815" s="44">
        <v>5.145e+002</v>
      </c>
    </row>
    <row r="2816" spans="1:17" x14ac:dyDescent="0.25">
      <c r="A2816" t="s">
        <v>40</v>
      </c>
      <c r="B2816" t="s">
        <v>45</v>
      </c>
      <c r="C2816" t="s">
        <v>254</v>
      </c>
      <c r="D2816" t="s">
        <v>246</v>
      </c>
      <c r="E2816" t="s">
        <v>33</v>
      </c>
      <c r="F2816" t="s">
        <v>28</v>
      </c>
      <c r="G2816" t="s">
        <v>29</v>
      </c>
      <c r="H2816" s="44">
        <v>5.184183574742428e-001</v>
      </c>
      <c r="I2816" s="44">
        <v>6.4362071162586544e-001</v>
      </c>
      <c r="J2816" s="44">
        <v>6.5155441025858864e-001</v>
      </c>
      <c r="K2816" s="44">
        <v>8.7264077477451936e-001</v>
      </c>
      <c r="L2816" s="44">
        <v>9.3316059486221056e-001</v>
      </c>
      <c r="M2816" s="44">
        <v>9.3787550559040224e-001</v>
      </c>
      <c r="N2816" s="44">
        <v>9.4966986185641952e-001</v>
      </c>
      <c r="O2816" s="44">
        <v>9.5479066079544672e-001</v>
      </c>
      <c r="P2816" s="44">
        <v>9.5479066079544672e-001</v>
      </c>
      <c r="Q2816" s="44">
        <v>9.61870106333272e-001</v>
      </c>
    </row>
    <row r="2817" spans="1:17" x14ac:dyDescent="0.25">
      <c r="A2817" t="s">
        <v>40</v>
      </c>
      <c r="B2817" t="s">
        <v>45</v>
      </c>
      <c r="C2817" t="s">
        <v>254</v>
      </c>
      <c r="D2817" t="s">
        <v>246</v>
      </c>
      <c r="E2817" t="s">
        <v>33</v>
      </c>
      <c r="F2817" t="s">
        <v>28</v>
      </c>
      <c r="G2817" t="s">
        <v>30</v>
      </c>
      <c r="H2817" s="44">
        <v>2.2095406625820488e+001</v>
      </c>
      <c r="I2817" s="44">
        <v>4.2396015281841448e+001</v>
      </c>
      <c r="J2817" s="44">
        <v>6.787715498507812e+001</v>
      </c>
      <c r="K2817" s="44">
        <v>7.0050690658532376e+001</v>
      </c>
      <c r="L2817" s="44">
        <v>8.348524547463824e+001</v>
      </c>
      <c r="M2817" s="44">
        <v>1.014637174287181e+002</v>
      </c>
      <c r="N2817" s="44">
        <v>1.18483463126873e+002</v>
      </c>
      <c r="O2817" s="44">
        <v>1.3503663829324478e+002</v>
      </c>
      <c r="P2817" s="44">
        <v>1.5277081170724954e+002</v>
      </c>
      <c r="Q2817" s="44">
        <v>1.6978417532703316e+002</v>
      </c>
    </row>
    <row r="2818" spans="1:17" x14ac:dyDescent="0.25">
      <c r="A2818" t="s">
        <v>40</v>
      </c>
      <c r="B2818" t="s">
        <v>45</v>
      </c>
      <c r="C2818" t="s">
        <v>254</v>
      </c>
      <c r="D2818" t="s">
        <v>246</v>
      </c>
      <c r="E2818" t="s">
        <v>33</v>
      </c>
      <c r="F2818" t="s">
        <v>28</v>
      </c>
      <c r="G2818" t="s">
        <v>31</v>
      </c>
      <c r="H2818" s="44">
        <v>1.99e+002</v>
      </c>
      <c r="I2818" s="44">
        <v>1.41e+002</v>
      </c>
      <c r="J2818" s="44">
        <v>1.115e+002</v>
      </c>
      <c r="K2818" s="44">
        <v>9.15e+001</v>
      </c>
      <c r="L2818" s="44">
        <v>7.65e+001</v>
      </c>
      <c r="M2818" s="44">
        <v>6.75e+001</v>
      </c>
      <c r="N2818" s="44">
        <v>5.85e+001</v>
      </c>
      <c r="O2818" s="44">
        <v>5.15e+001</v>
      </c>
      <c r="P2818" s="44">
        <v>4.8e+001</v>
      </c>
      <c r="Q2818" s="44">
        <v>4.25e+001</v>
      </c>
    </row>
    <row r="2819" spans="1:17" x14ac:dyDescent="0.25">
      <c r="A2819" t="s">
        <v>40</v>
      </c>
      <c r="B2819" t="s">
        <v>45</v>
      </c>
      <c r="C2819" t="s">
        <v>255</v>
      </c>
      <c r="D2819" t="s">
        <v>246</v>
      </c>
      <c r="E2819" t="s">
        <v>34</v>
      </c>
      <c r="F2819" t="s">
        <v>28</v>
      </c>
      <c r="G2819" t="s">
        <v>29</v>
      </c>
      <c r="H2819" s="44">
        <v>2.004824669193258e-001</v>
      </c>
      <c r="I2819" s="44">
        <v>2.004824669193258e-001</v>
      </c>
      <c r="J2819" s="44">
        <v>2.004824669193258e-001</v>
      </c>
      <c r="K2819" s="44">
        <v>2.6137289648303608e-001</v>
      </c>
      <c r="L2819" s="44">
        <v>2.6137289648303608e-001</v>
      </c>
      <c r="M2819" s="44">
        <v>2.6137289648303608e-001</v>
      </c>
      <c r="N2819" s="44">
        <v>2.6137289648303608e-001</v>
      </c>
      <c r="O2819" s="44">
        <v>2.6137289648303608e-001</v>
      </c>
      <c r="P2819" s="44">
        <v>2.6137289648303608e-001</v>
      </c>
      <c r="Q2819" s="44">
        <v>2.6137289648303608e-001</v>
      </c>
    </row>
    <row r="2820" spans="1:17" x14ac:dyDescent="0.25">
      <c r="A2820" t="s">
        <v>40</v>
      </c>
      <c r="B2820" t="s">
        <v>45</v>
      </c>
      <c r="C2820" t="s">
        <v>255</v>
      </c>
      <c r="D2820" t="s">
        <v>246</v>
      </c>
      <c r="E2820" t="s">
        <v>34</v>
      </c>
      <c r="F2820" t="s">
        <v>28</v>
      </c>
      <c r="G2820" t="s">
        <v>30</v>
      </c>
      <c r="H2820" s="44">
        <v>1.8541877963805296e+002</v>
      </c>
      <c r="I2820" s="44">
        <v>3.879676118584472e+002</v>
      </c>
      <c r="J2820" s="44">
        <v>5.9326280686473752e+002</v>
      </c>
      <c r="K2820" s="44">
        <v>6.1398158435195728e+002</v>
      </c>
      <c r="L2820" s="44">
        <v>7.7868235636165696e+002</v>
      </c>
      <c r="M2820" s="44">
        <v>9.453111731083288e+002</v>
      </c>
      <c r="N2820" s="44">
        <v>1.1085330640372148e+003</v>
      </c>
      <c r="O2820" s="44">
        <v>1.270362071311922e+003</v>
      </c>
      <c r="P2820" s="44">
        <v>1.4386038501509376e+003</v>
      </c>
      <c r="Q2820" s="44">
        <v>1.606608396842678e+003</v>
      </c>
    </row>
    <row r="2821" spans="1:17" x14ac:dyDescent="0.25">
      <c r="A2821" t="s">
        <v>40</v>
      </c>
      <c r="B2821" t="s">
        <v>45</v>
      </c>
      <c r="C2821" t="s">
        <v>255</v>
      </c>
      <c r="D2821" t="s">
        <v>246</v>
      </c>
      <c r="E2821" t="s">
        <v>34</v>
      </c>
      <c r="F2821" t="s">
        <v>28</v>
      </c>
      <c r="G2821" t="s">
        <v>31</v>
      </c>
      <c r="H2821" s="44">
        <v>2.17e+002</v>
      </c>
      <c r="I2821" s="44">
        <v>1.55e+002</v>
      </c>
      <c r="J2821" s="44">
        <v>1.18e+002</v>
      </c>
      <c r="K2821" s="44">
        <v>1.02e+002</v>
      </c>
      <c r="L2821" s="44">
        <v>8.6e+001</v>
      </c>
      <c r="M2821" s="44">
        <v>7.5e+001</v>
      </c>
      <c r="N2821" s="44">
        <v>6.45e+001</v>
      </c>
      <c r="O2821" s="44">
        <v>5.8e+001</v>
      </c>
      <c r="P2821" s="44">
        <v>5.2e+001</v>
      </c>
      <c r="Q2821" s="44">
        <v>4.65e+001</v>
      </c>
    </row>
    <row r="2822" spans="1:17" x14ac:dyDescent="0.25">
      <c r="A2822" t="s">
        <v>40</v>
      </c>
      <c r="B2822" t="s">
        <v>45</v>
      </c>
      <c r="C2822" t="s">
        <v>256</v>
      </c>
      <c r="D2822" t="s">
        <v>246</v>
      </c>
      <c r="E2822" t="s">
        <v>35</v>
      </c>
      <c r="F2822" t="s">
        <v>28</v>
      </c>
      <c r="G2822" t="s">
        <v>29</v>
      </c>
      <c r="H2822" s="44">
        <v>1.3044167634144352e-001</v>
      </c>
      <c r="I2822" s="44">
        <v>2.080272882515278e-001</v>
      </c>
      <c r="J2822" s="44">
        <v>2.246934455306118e-001</v>
      </c>
      <c r="K2822" s="44">
        <v>2.7147100946126448e-001</v>
      </c>
      <c r="L2822" s="44">
        <v>3.1311652936877688e-001</v>
      </c>
      <c r="M2822" s="44">
        <v>3.6835021415084448e-001</v>
      </c>
      <c r="N2822" s="44">
        <v>4.3522261600513e-001</v>
      </c>
      <c r="O2822" s="44">
        <v>4.8171348799488256e-001</v>
      </c>
      <c r="P2822" s="44">
        <v>5.195869569802816e-001</v>
      </c>
      <c r="Q2822" s="44">
        <v>5.380316661149496e-001</v>
      </c>
    </row>
    <row r="2823" spans="1:17" x14ac:dyDescent="0.25">
      <c r="A2823" t="s">
        <v>40</v>
      </c>
      <c r="B2823" t="s">
        <v>45</v>
      </c>
      <c r="C2823" t="s">
        <v>256</v>
      </c>
      <c r="D2823" t="s">
        <v>246</v>
      </c>
      <c r="E2823" t="s">
        <v>35</v>
      </c>
      <c r="F2823" t="s">
        <v>28</v>
      </c>
      <c r="G2823" t="s">
        <v>30</v>
      </c>
      <c r="H2823" s="44">
        <v>0.e+000</v>
      </c>
      <c r="I2823" s="44">
        <v>0.e+000</v>
      </c>
      <c r="J2823" s="44">
        <v>1.9321511977281128e-002</v>
      </c>
      <c r="K2823" s="44">
        <v>1.5992194185492752e-002</v>
      </c>
      <c r="L2823" s="44">
        <v>2.3030423567140216e-002</v>
      </c>
      <c r="M2823" s="44">
        <v>2.98232745339176e-002</v>
      </c>
      <c r="N2823" s="44">
        <v>6.131778593289512e-002</v>
      </c>
      <c r="O2823" s="44">
        <v>1.352132100734704e-001</v>
      </c>
      <c r="P2823" s="44">
        <v>2.4127021737431448e-001</v>
      </c>
      <c r="Q2823" s="44">
        <v>3.2731513151315144e-001</v>
      </c>
    </row>
    <row r="2824" spans="1:17" x14ac:dyDescent="0.25">
      <c r="A2824" t="s">
        <v>40</v>
      </c>
      <c r="B2824" t="s">
        <v>45</v>
      </c>
      <c r="C2824" t="s">
        <v>256</v>
      </c>
      <c r="D2824" t="s">
        <v>246</v>
      </c>
      <c r="E2824" t="s">
        <v>35</v>
      </c>
      <c r="F2824" t="s">
        <v>28</v>
      </c>
      <c r="G2824" t="s">
        <v>31</v>
      </c>
      <c r="H2824" s="44">
        <v>9.805e+002</v>
      </c>
      <c r="I2824" s="44">
        <v>9.425e+002</v>
      </c>
      <c r="J2824" s="44">
        <v>9.34e+002</v>
      </c>
      <c r="K2824" s="44">
        <v>9.16e+002</v>
      </c>
      <c r="L2824" s="44">
        <v>8.825e+002</v>
      </c>
      <c r="M2824" s="44">
        <v>8.11e+002</v>
      </c>
      <c r="N2824" s="44">
        <v>7.44e+002</v>
      </c>
      <c r="O2824" s="44">
        <v>7.05e+002</v>
      </c>
      <c r="P2824" s="44">
        <v>6.55e+002</v>
      </c>
      <c r="Q2824" s="44">
        <v>5.845e+002</v>
      </c>
    </row>
    <row r="2825" spans="1:17" x14ac:dyDescent="0.25">
      <c r="A2825" t="s">
        <v>40</v>
      </c>
      <c r="B2825" t="s">
        <v>45</v>
      </c>
      <c r="C2825" t="s">
        <v>257</v>
      </c>
      <c r="D2825" t="s">
        <v>247</v>
      </c>
      <c r="E2825" t="s">
        <v>33</v>
      </c>
      <c r="F2825" t="s">
        <v>28</v>
      </c>
      <c r="G2825" t="s">
        <v>29</v>
      </c>
      <c r="H2825" s="44">
        <v>1.1218240279566602e-001</v>
      </c>
      <c r="I2825" s="44">
        <v>5.811522214916824e-001</v>
      </c>
      <c r="J2825" s="44">
        <v>8.3108692323627184e-001</v>
      </c>
      <c r="K2825" s="44">
        <v>8.3108692323627184e-001</v>
      </c>
      <c r="L2825" s="44">
        <v>8.3108692323627184e-001</v>
      </c>
      <c r="M2825" s="44">
        <v>8.638418791486912e-001</v>
      </c>
      <c r="N2825" s="44">
        <v>8.6843302200326064e-001</v>
      </c>
      <c r="O2825" s="44">
        <v>9.427199200208952e-001</v>
      </c>
      <c r="P2825" s="44">
        <v>9.4609516432643744e-001</v>
      </c>
      <c r="Q2825" s="44">
        <v>9.4609516432643744e-001</v>
      </c>
    </row>
    <row r="2826" spans="1:17" x14ac:dyDescent="0.25">
      <c r="A2826" t="s">
        <v>40</v>
      </c>
      <c r="B2826" t="s">
        <v>45</v>
      </c>
      <c r="C2826" t="s">
        <v>257</v>
      </c>
      <c r="D2826" t="s">
        <v>247</v>
      </c>
      <c r="E2826" t="s">
        <v>33</v>
      </c>
      <c r="F2826" t="s">
        <v>28</v>
      </c>
      <c r="G2826" t="s">
        <v>30</v>
      </c>
      <c r="H2826" s="44">
        <v>5.150525370318332e+001</v>
      </c>
      <c r="I2826" s="44">
        <v>2.3395544926559184e+001</v>
      </c>
      <c r="J2826" s="44">
        <v>2.8065693079634456e+001</v>
      </c>
      <c r="K2826" s="44">
        <v>3.7546159702410464e+001</v>
      </c>
      <c r="L2826" s="44">
        <v>4.809459657165152e+001</v>
      </c>
      <c r="M2826" s="44">
        <v>5.6616544288224016e+001</v>
      </c>
      <c r="N2826" s="44">
        <v>6.6525635557514544e+001</v>
      </c>
      <c r="O2826" s="44">
        <v>7.0435970330350104e+001</v>
      </c>
      <c r="P2826" s="44">
        <v>7.9090038460073856e+001</v>
      </c>
      <c r="Q2826" s="44">
        <v>8.8656139927078192e+001</v>
      </c>
    </row>
    <row r="2827" spans="1:17" x14ac:dyDescent="0.25">
      <c r="A2827" t="s">
        <v>40</v>
      </c>
      <c r="B2827" t="s">
        <v>45</v>
      </c>
      <c r="C2827" t="s">
        <v>257</v>
      </c>
      <c r="D2827" t="s">
        <v>247</v>
      </c>
      <c r="E2827" t="s">
        <v>33</v>
      </c>
      <c r="F2827" t="s">
        <v>28</v>
      </c>
      <c r="G2827" t="s">
        <v>31</v>
      </c>
      <c r="H2827" s="44">
        <v>2.645e+002</v>
      </c>
      <c r="I2827" s="44">
        <v>1.655e+002</v>
      </c>
      <c r="J2827" s="44">
        <v>1.35e+002</v>
      </c>
      <c r="K2827" s="44">
        <v>1.05e+002</v>
      </c>
      <c r="L2827" s="44">
        <v>8.6e+001</v>
      </c>
      <c r="M2827" s="44">
        <v>7.4e+001</v>
      </c>
      <c r="N2827" s="44">
        <v>6.15e+001</v>
      </c>
      <c r="O2827" s="44">
        <v>5.4e+001</v>
      </c>
      <c r="P2827" s="44">
        <v>4.85e+001</v>
      </c>
      <c r="Q2827" s="44">
        <v>4.35e+001</v>
      </c>
    </row>
    <row r="2828" spans="1:17" x14ac:dyDescent="0.25">
      <c r="A2828" t="s">
        <v>40</v>
      </c>
      <c r="B2828" t="s">
        <v>45</v>
      </c>
      <c r="C2828" t="s">
        <v>258</v>
      </c>
      <c r="D2828" t="s">
        <v>247</v>
      </c>
      <c r="E2828" t="s">
        <v>34</v>
      </c>
      <c r="F2828" t="s">
        <v>28</v>
      </c>
      <c r="G2828" t="s">
        <v>29</v>
      </c>
      <c r="H2828" s="44">
        <v>3.9787595451971776e-002</v>
      </c>
      <c r="I2828" s="44">
        <v>1.5388005570263364e-001</v>
      </c>
      <c r="J2828" s="44">
        <v>1.5388005570263364e-001</v>
      </c>
      <c r="K2828" s="44">
        <v>6.853474528287448e-001</v>
      </c>
      <c r="L2828" s="44">
        <v>6.853474528287448e-001</v>
      </c>
      <c r="M2828" s="44">
        <v>6.853474528287448e-001</v>
      </c>
      <c r="N2828" s="44">
        <v>6.8840497651001584e-001</v>
      </c>
      <c r="O2828" s="44">
        <v>8.1082834713146704e-001</v>
      </c>
      <c r="P2828" s="44">
        <v>8.1082834713146704e-001</v>
      </c>
      <c r="Q2828" s="44">
        <v>8.1847674721104256e-001</v>
      </c>
    </row>
    <row r="2829" spans="1:17" x14ac:dyDescent="0.25">
      <c r="A2829" t="s">
        <v>40</v>
      </c>
      <c r="B2829" t="s">
        <v>45</v>
      </c>
      <c r="C2829" t="s">
        <v>258</v>
      </c>
      <c r="D2829" t="s">
        <v>247</v>
      </c>
      <c r="E2829" t="s">
        <v>34</v>
      </c>
      <c r="F2829" t="s">
        <v>28</v>
      </c>
      <c r="G2829" t="s">
        <v>30</v>
      </c>
      <c r="H2829" s="44">
        <v>5.1014086538461552e+002</v>
      </c>
      <c r="I2829" s="44">
        <v>2.687322089184136e+002</v>
      </c>
      <c r="J2829" s="44">
        <v>4.0734199351605072e+002</v>
      </c>
      <c r="K2829" s="44">
        <v>1.218813430269686e+002</v>
      </c>
      <c r="L2829" s="44">
        <v>1.544517565992489e+002</v>
      </c>
      <c r="M2829" s="44">
        <v>1.8669318125996412e+002</v>
      </c>
      <c r="N2829" s="44">
        <v>2.1904875714679488e+002</v>
      </c>
      <c r="O2829" s="44">
        <v>2.1257589005986576e+002</v>
      </c>
      <c r="P2829" s="44">
        <v>2.407153346594898e+002</v>
      </c>
      <c r="Q2829" s="44">
        <v>2.648859568103206e+002</v>
      </c>
    </row>
    <row r="2830" spans="1:17" x14ac:dyDescent="0.25">
      <c r="A2830" t="s">
        <v>40</v>
      </c>
      <c r="B2830" t="s">
        <v>45</v>
      </c>
      <c r="C2830" t="s">
        <v>258</v>
      </c>
      <c r="D2830" t="s">
        <v>247</v>
      </c>
      <c r="E2830" t="s">
        <v>34</v>
      </c>
      <c r="F2830" t="s">
        <v>28</v>
      </c>
      <c r="G2830" t="s">
        <v>31</v>
      </c>
      <c r="H2830" s="44">
        <v>2.105e+002</v>
      </c>
      <c r="I2830" s="44">
        <v>1.535e+002</v>
      </c>
      <c r="J2830" s="44">
        <v>1.22e+002</v>
      </c>
      <c r="K2830" s="44">
        <v>1.005e+002</v>
      </c>
      <c r="L2830" s="44">
        <v>8.8e+001</v>
      </c>
      <c r="M2830" s="44">
        <v>7.55e+001</v>
      </c>
      <c r="N2830" s="44">
        <v>6.65e+001</v>
      </c>
      <c r="O2830" s="44">
        <v>5.9e+001</v>
      </c>
      <c r="P2830" s="44">
        <v>5.35e+001</v>
      </c>
      <c r="Q2830" s="44">
        <v>4.75e+001</v>
      </c>
    </row>
    <row r="2831" spans="1:17" x14ac:dyDescent="0.25">
      <c r="A2831" t="s">
        <v>40</v>
      </c>
      <c r="B2831" t="s">
        <v>45</v>
      </c>
      <c r="C2831" t="s">
        <v>259</v>
      </c>
      <c r="D2831" t="s">
        <v>247</v>
      </c>
      <c r="E2831" t="s">
        <v>35</v>
      </c>
      <c r="F2831" t="s">
        <v>28</v>
      </c>
      <c r="G2831" t="s">
        <v>29</v>
      </c>
      <c r="H2831" s="44">
        <v>1.388426052352661e-001</v>
      </c>
      <c r="I2831" s="44">
        <v>1.9863482718289924e-001</v>
      </c>
      <c r="J2831" s="44">
        <v>2.1207304435425608e-001</v>
      </c>
      <c r="K2831" s="44">
        <v>2.274263726191606e-001</v>
      </c>
      <c r="L2831" s="44">
        <v>3.2140365198178904e-001</v>
      </c>
      <c r="M2831" s="44">
        <v>3.9069976755611888e-001</v>
      </c>
      <c r="N2831" s="44">
        <v>4.2478455737459328e-001</v>
      </c>
      <c r="O2831" s="44">
        <v>4.6413280620102e-001</v>
      </c>
      <c r="P2831" s="44">
        <v>5.0046300037216968e-001</v>
      </c>
      <c r="Q2831" s="44">
        <v>5.3997639582816016e-001</v>
      </c>
    </row>
    <row r="2832" spans="1:17" x14ac:dyDescent="0.25">
      <c r="A2832" t="s">
        <v>40</v>
      </c>
      <c r="B2832" t="s">
        <v>45</v>
      </c>
      <c r="C2832" t="s">
        <v>259</v>
      </c>
      <c r="D2832" t="s">
        <v>247</v>
      </c>
      <c r="E2832" t="s">
        <v>35</v>
      </c>
      <c r="F2832" t="s">
        <v>28</v>
      </c>
      <c r="G2832" t="s">
        <v>30</v>
      </c>
      <c r="H2832" s="44">
        <v>3.7516593918926096e-002</v>
      </c>
      <c r="I2832" s="44">
        <v>2.6965835060484956e-002</v>
      </c>
      <c r="J2832" s="44">
        <v>1.757555025280758e-001</v>
      </c>
      <c r="K2832" s="44">
        <v>1.638904233220001e-001</v>
      </c>
      <c r="L2832" s="44">
        <v>1.5132457865993308e-001</v>
      </c>
      <c r="M2832" s="44">
        <v>2.2824821826734524e-001</v>
      </c>
      <c r="N2832" s="44">
        <v>4.4281397071534336e-001</v>
      </c>
      <c r="O2832" s="44">
        <v>4.3764550399024048e-001</v>
      </c>
      <c r="P2832" s="44">
        <v>4.9700801339750008e-001</v>
      </c>
      <c r="Q2832" s="44">
        <v>5.9484276523467776e-001</v>
      </c>
    </row>
    <row r="2833" spans="1:17" x14ac:dyDescent="0.25">
      <c r="A2833" t="s">
        <v>40</v>
      </c>
      <c r="B2833" t="s">
        <v>45</v>
      </c>
      <c r="C2833" t="s">
        <v>259</v>
      </c>
      <c r="D2833" t="s">
        <v>247</v>
      </c>
      <c r="E2833" t="s">
        <v>35</v>
      </c>
      <c r="F2833" t="s">
        <v>28</v>
      </c>
      <c r="G2833" t="s">
        <v>31</v>
      </c>
      <c r="H2833" s="44">
        <v>9.69e+002</v>
      </c>
      <c r="I2833" s="44">
        <v>9.245e+002</v>
      </c>
      <c r="J2833" s="44">
        <v>8.785e+002</v>
      </c>
      <c r="K2833" s="44">
        <v>8.365e+002</v>
      </c>
      <c r="L2833" s="44">
        <v>8.e+002</v>
      </c>
      <c r="M2833" s="44">
        <v>7.19e+002</v>
      </c>
      <c r="N2833" s="44">
        <v>6.54e+002</v>
      </c>
      <c r="O2833" s="44">
        <v>6.205e+002</v>
      </c>
      <c r="P2833" s="44">
        <v>5.695e+002</v>
      </c>
      <c r="Q2833" s="44">
        <v>5.185e+002</v>
      </c>
    </row>
    <row r="2834" spans="1:17" x14ac:dyDescent="0.25">
      <c r="A2834" t="s">
        <v>40</v>
      </c>
      <c r="B2834" t="s">
        <v>45</v>
      </c>
      <c r="C2834" t="s">
        <v>248</v>
      </c>
      <c r="D2834" t="s">
        <v>244</v>
      </c>
      <c r="E2834" t="s">
        <v>33</v>
      </c>
      <c r="F2834" t="s">
        <v>28</v>
      </c>
      <c r="G2834" t="s">
        <v>29</v>
      </c>
      <c r="H2834" s="44">
        <v>3.3337745188871528e-001</v>
      </c>
      <c r="I2834" s="44">
        <v>4.695147084960992e-001</v>
      </c>
      <c r="J2834" s="44">
        <v>5.0429777755928576e-001</v>
      </c>
      <c r="K2834" s="44">
        <v>5.08079368020602e-001</v>
      </c>
      <c r="L2834" s="44">
        <v>5.08079368020602e-001</v>
      </c>
      <c r="M2834" s="44">
        <v>5.647200299501964e-001</v>
      </c>
      <c r="N2834" s="44">
        <v>6.0367041170175376e-001</v>
      </c>
      <c r="O2834" s="44">
        <v>6.641682959018908e-001</v>
      </c>
      <c r="P2834" s="44">
        <v>6.641682959018908e-001</v>
      </c>
      <c r="Q2834" s="44">
        <v>6.7513112664924608e-001</v>
      </c>
    </row>
    <row r="2835" spans="1:17" x14ac:dyDescent="0.25">
      <c r="A2835" t="s">
        <v>40</v>
      </c>
      <c r="B2835" t="s">
        <v>45</v>
      </c>
      <c r="C2835" t="s">
        <v>248</v>
      </c>
      <c r="D2835" t="s">
        <v>244</v>
      </c>
      <c r="E2835" t="s">
        <v>33</v>
      </c>
      <c r="F2835" t="s">
        <v>28</v>
      </c>
      <c r="G2835" t="s">
        <v>30</v>
      </c>
      <c r="H2835" s="44">
        <v>6.7531330111844632e+001</v>
      </c>
      <c r="I2835" s="44">
        <v>1.1092759226147326e+002</v>
      </c>
      <c r="J2835" s="44">
        <v>1.6037289285821412e+002</v>
      </c>
      <c r="K2835" s="44">
        <v>2.2010526511655604e+002</v>
      </c>
      <c r="L2835" s="44">
        <v>2.763469290541546e+002</v>
      </c>
      <c r="M2835" s="44">
        <v>3.0127175659930088e+002</v>
      </c>
      <c r="N2835" s="44">
        <v>3.32219069872333e+002</v>
      </c>
      <c r="O2835" s="44">
        <v>3.4944132048829368e+002</v>
      </c>
      <c r="P2835" s="44">
        <v>3.9613303669035248e+002</v>
      </c>
      <c r="Q2835" s="44">
        <v>4.3442071685029496e+002</v>
      </c>
    </row>
    <row r="2836" spans="1:17" x14ac:dyDescent="0.25">
      <c r="A2836" t="s">
        <v>40</v>
      </c>
      <c r="B2836" t="s">
        <v>45</v>
      </c>
      <c r="C2836" t="s">
        <v>248</v>
      </c>
      <c r="D2836" t="s">
        <v>244</v>
      </c>
      <c r="E2836" t="s">
        <v>33</v>
      </c>
      <c r="F2836" t="s">
        <v>28</v>
      </c>
      <c r="G2836" t="s">
        <v>31</v>
      </c>
      <c r="H2836" s="44">
        <v>2.03e+002</v>
      </c>
      <c r="I2836" s="44">
        <v>1.4e+002</v>
      </c>
      <c r="J2836" s="44">
        <v>1.085e+002</v>
      </c>
      <c r="K2836" s="44">
        <v>8.85e+001</v>
      </c>
      <c r="L2836" s="44">
        <v>7.45e+001</v>
      </c>
      <c r="M2836" s="44">
        <v>6.2e+001</v>
      </c>
      <c r="N2836" s="44">
        <v>5.45e+001</v>
      </c>
      <c r="O2836" s="44">
        <v>4.8e+001</v>
      </c>
      <c r="P2836" s="44">
        <v>4.35e+001</v>
      </c>
      <c r="Q2836" s="44">
        <v>3.9e+001</v>
      </c>
    </row>
    <row r="2837" spans="1:17" x14ac:dyDescent="0.25">
      <c r="A2837" t="s">
        <v>40</v>
      </c>
      <c r="B2837" t="s">
        <v>45</v>
      </c>
      <c r="C2837" t="s">
        <v>249</v>
      </c>
      <c r="D2837" t="s">
        <v>244</v>
      </c>
      <c r="E2837" t="s">
        <v>34</v>
      </c>
      <c r="F2837" t="s">
        <v>28</v>
      </c>
      <c r="G2837" t="s">
        <v>29</v>
      </c>
      <c r="H2837" s="44">
        <v>4.9250797576525608e-001</v>
      </c>
      <c r="I2837" s="44">
        <v>7.7624593120998256e-001</v>
      </c>
      <c r="J2837" s="44">
        <v>7.8350204653111696e-001</v>
      </c>
      <c r="K2837" s="44">
        <v>7.8350204653111696e-001</v>
      </c>
      <c r="L2837" s="44">
        <v>8.1680523121628496e-001</v>
      </c>
      <c r="M2837" s="44">
        <v>8.2625521426831616e-001</v>
      </c>
      <c r="N2837" s="44">
        <v>8.2625521426831616e-001</v>
      </c>
      <c r="O2837" s="44">
        <v>8.5463922969352256e-001</v>
      </c>
      <c r="P2837" s="44">
        <v>8.5463922969352256e-001</v>
      </c>
      <c r="Q2837" s="44">
        <v>8.5463922969352256e-001</v>
      </c>
    </row>
    <row r="2838" spans="1:17" x14ac:dyDescent="0.25">
      <c r="A2838" t="s">
        <v>40</v>
      </c>
      <c r="B2838" t="s">
        <v>45</v>
      </c>
      <c r="C2838" t="s">
        <v>249</v>
      </c>
      <c r="D2838" t="s">
        <v>244</v>
      </c>
      <c r="E2838" t="s">
        <v>34</v>
      </c>
      <c r="F2838" t="s">
        <v>28</v>
      </c>
      <c r="G2838" t="s">
        <v>30</v>
      </c>
      <c r="H2838" s="44">
        <v>1.2675483404635012e+002</v>
      </c>
      <c r="I2838" s="44">
        <v>1.6141502259027878e+002</v>
      </c>
      <c r="J2838" s="44">
        <v>2.4113083848021796e+002</v>
      </c>
      <c r="K2838" s="44">
        <v>3.175476480857068e+002</v>
      </c>
      <c r="L2838" s="44">
        <v>3.8124265388216592e+002</v>
      </c>
      <c r="M2838" s="44">
        <v>4.5328620020738528e+002</v>
      </c>
      <c r="N2838" s="44">
        <v>5.3043599189423752e+002</v>
      </c>
      <c r="O2838" s="44">
        <v>5.8535803416435632e+002</v>
      </c>
      <c r="P2838" s="44">
        <v>6.6048858497541608e+002</v>
      </c>
      <c r="Q2838" s="44">
        <v>7.3712827278869392e+002</v>
      </c>
    </row>
    <row r="2839" spans="1:17" x14ac:dyDescent="0.25">
      <c r="A2839" t="s">
        <v>40</v>
      </c>
      <c r="B2839" t="s">
        <v>45</v>
      </c>
      <c r="C2839" t="s">
        <v>249</v>
      </c>
      <c r="D2839" t="s">
        <v>244</v>
      </c>
      <c r="E2839" t="s">
        <v>34</v>
      </c>
      <c r="F2839" t="s">
        <v>28</v>
      </c>
      <c r="G2839" t="s">
        <v>31</v>
      </c>
      <c r="H2839" s="44">
        <v>1.985e+002</v>
      </c>
      <c r="I2839" s="44">
        <v>1.355e+002</v>
      </c>
      <c r="J2839" s="44">
        <v>1.045e+002</v>
      </c>
      <c r="K2839" s="44">
        <v>8.8e+001</v>
      </c>
      <c r="L2839" s="44">
        <v>7.45e+001</v>
      </c>
      <c r="M2839" s="44">
        <v>6.2e+001</v>
      </c>
      <c r="N2839" s="44">
        <v>5.45e+001</v>
      </c>
      <c r="O2839" s="44">
        <v>4.85e+001</v>
      </c>
      <c r="P2839" s="44">
        <v>4.3e+001</v>
      </c>
      <c r="Q2839" s="44">
        <v>3.95e+001</v>
      </c>
    </row>
    <row r="2840" spans="1:17" x14ac:dyDescent="0.25">
      <c r="A2840" t="s">
        <v>40</v>
      </c>
      <c r="B2840" t="s">
        <v>45</v>
      </c>
      <c r="C2840" t="s">
        <v>250</v>
      </c>
      <c r="D2840" t="s">
        <v>244</v>
      </c>
      <c r="E2840" t="s">
        <v>35</v>
      </c>
      <c r="F2840" t="s">
        <v>28</v>
      </c>
      <c r="G2840" t="s">
        <v>29</v>
      </c>
      <c r="H2840" s="44">
        <v>1.0494842114010572e-001</v>
      </c>
      <c r="I2840" s="44">
        <v>2.1769664329183808e-001</v>
      </c>
      <c r="J2840" s="44">
        <v>2.4886254249197204e-001</v>
      </c>
      <c r="K2840" s="44">
        <v>3.0553963066542112e-001</v>
      </c>
      <c r="L2840" s="44">
        <v>3.070700368584412e-001</v>
      </c>
      <c r="M2840" s="44">
        <v>3.458391414721972e-001</v>
      </c>
      <c r="N2840" s="44">
        <v>3.8058644337545592e-001</v>
      </c>
      <c r="O2840" s="44">
        <v>3.894422990303116e-001</v>
      </c>
      <c r="P2840" s="44">
        <v>3.9621902689705856e-001</v>
      </c>
      <c r="Q2840" s="44">
        <v>4.5272732740248384e-001</v>
      </c>
    </row>
    <row r="2841" spans="1:17" x14ac:dyDescent="0.25">
      <c r="A2841" t="s">
        <v>40</v>
      </c>
      <c r="B2841" t="s">
        <v>45</v>
      </c>
      <c r="C2841" t="s">
        <v>250</v>
      </c>
      <c r="D2841" t="s">
        <v>244</v>
      </c>
      <c r="E2841" t="s">
        <v>35</v>
      </c>
      <c r="F2841" t="s">
        <v>28</v>
      </c>
      <c r="G2841" t="s">
        <v>30</v>
      </c>
      <c r="H2841" s="44">
        <v>1.4732197875329664e-001</v>
      </c>
      <c r="I2841" s="44">
        <v>2.762388267202172e-001</v>
      </c>
      <c r="J2841" s="44">
        <v>4.2400307675116888e-001</v>
      </c>
      <c r="K2841" s="44">
        <v>4.2359975659443888e-001</v>
      </c>
      <c r="L2841" s="44">
        <v>5.0517975945024408e-001</v>
      </c>
      <c r="M2841" s="44">
        <v>5.6880184973778864e-001</v>
      </c>
      <c r="N2841" s="44">
        <v>6.9821107238801776e-001</v>
      </c>
      <c r="O2841" s="44">
        <v>1.0072641617527648e+000</v>
      </c>
      <c r="P2841" s="44">
        <v>1.1739279104005016e+000</v>
      </c>
      <c r="Q2841" s="44">
        <v>1.1370150072422158e+000</v>
      </c>
    </row>
    <row r="2842" spans="1:17" x14ac:dyDescent="0.25">
      <c r="A2842" t="s">
        <v>40</v>
      </c>
      <c r="B2842" t="s">
        <v>45</v>
      </c>
      <c r="C2842" t="s">
        <v>250</v>
      </c>
      <c r="D2842" t="s">
        <v>244</v>
      </c>
      <c r="E2842" t="s">
        <v>35</v>
      </c>
      <c r="F2842" t="s">
        <v>28</v>
      </c>
      <c r="G2842" t="s">
        <v>31</v>
      </c>
      <c r="H2842" s="44">
        <v>8.42e+002</v>
      </c>
      <c r="I2842" s="44">
        <v>7.45e+002</v>
      </c>
      <c r="J2842" s="44">
        <v>7.145e+002</v>
      </c>
      <c r="K2842" s="44">
        <v>6.395e+002</v>
      </c>
      <c r="L2842" s="44">
        <v>6.105e+002</v>
      </c>
      <c r="M2842" s="44">
        <v>5.665e+002</v>
      </c>
      <c r="N2842" s="44">
        <v>5.255e+002</v>
      </c>
      <c r="O2842" s="44">
        <v>5.085e+002</v>
      </c>
      <c r="P2842" s="44">
        <v>4.775e+002</v>
      </c>
      <c r="Q2842" s="44">
        <v>4.56e+002</v>
      </c>
    </row>
    <row r="2843" spans="1:17" x14ac:dyDescent="0.25">
      <c r="A2843" t="s">
        <v>40</v>
      </c>
      <c r="B2843" t="s">
        <v>45</v>
      </c>
      <c r="C2843" t="s">
        <v>268</v>
      </c>
      <c r="D2843" t="s">
        <v>265</v>
      </c>
      <c r="E2843" t="s">
        <v>33</v>
      </c>
      <c r="F2843" t="s">
        <v>28</v>
      </c>
      <c r="G2843" t="s">
        <v>29</v>
      </c>
      <c r="H2843" s="44">
        <v>4.4438925024420656e-001</v>
      </c>
      <c r="I2843" s="44">
        <v>7.6008748095522256e-001</v>
      </c>
      <c r="J2843" s="44">
        <v>8.3479968394837824e-001</v>
      </c>
      <c r="K2843" s="44">
        <v>8.3479968394837824e-001</v>
      </c>
      <c r="L2843" s="44">
        <v>9.3442595623951936e-001</v>
      </c>
      <c r="M2843" s="44">
        <v>9.4955509399868624e-001</v>
      </c>
      <c r="N2843" s="44">
        <v>9.4955509399868624e-001</v>
      </c>
      <c r="O2843" s="44">
        <v>9.4955509399868624e-001</v>
      </c>
      <c r="P2843" s="44">
        <v>9.6838483618991104e-001</v>
      </c>
      <c r="Q2843" s="44">
        <v>9.6838483618991104e-001</v>
      </c>
    </row>
    <row r="2844" spans="1:17" x14ac:dyDescent="0.25">
      <c r="A2844" t="s">
        <v>40</v>
      </c>
      <c r="B2844" t="s">
        <v>45</v>
      </c>
      <c r="C2844" t="s">
        <v>268</v>
      </c>
      <c r="D2844" t="s">
        <v>265</v>
      </c>
      <c r="E2844" t="s">
        <v>33</v>
      </c>
      <c r="F2844" t="s">
        <v>28</v>
      </c>
      <c r="G2844" t="s">
        <v>30</v>
      </c>
      <c r="H2844" s="44">
        <v>2.1410075396676544e+001</v>
      </c>
      <c r="I2844" s="44">
        <v>2.7278146094767728e+001</v>
      </c>
      <c r="J2844" s="44">
        <v>3.7109879632107176e+001</v>
      </c>
      <c r="K2844" s="44">
        <v>5.0859990455233448e+001</v>
      </c>
      <c r="L2844" s="44">
        <v>5.75418694386368e+001</v>
      </c>
      <c r="M2844" s="44">
        <v>6.9394852889544296e+001</v>
      </c>
      <c r="N2844" s="44">
        <v>8.1217321466189152e+001</v>
      </c>
      <c r="O2844" s="44">
        <v>9.3576226213046864e+001</v>
      </c>
      <c r="P2844" s="44">
        <v>1.0418181176583994e+002</v>
      </c>
      <c r="Q2844" s="44">
        <v>1.1688632052411964e+002</v>
      </c>
    </row>
    <row r="2845" spans="1:17" x14ac:dyDescent="0.25">
      <c r="A2845" t="s">
        <v>40</v>
      </c>
      <c r="B2845" t="s">
        <v>45</v>
      </c>
      <c r="C2845" t="s">
        <v>268</v>
      </c>
      <c r="D2845" t="s">
        <v>265</v>
      </c>
      <c r="E2845" t="s">
        <v>33</v>
      </c>
      <c r="F2845" t="s">
        <v>28</v>
      </c>
      <c r="G2845" t="s">
        <v>31</v>
      </c>
      <c r="H2845" s="44">
        <v>2.425e+002</v>
      </c>
      <c r="I2845" s="44">
        <v>1.57e+002</v>
      </c>
      <c r="J2845" s="44">
        <v>1.155e+002</v>
      </c>
      <c r="K2845" s="44">
        <v>9.2e+001</v>
      </c>
      <c r="L2845" s="44">
        <v>7.7e+001</v>
      </c>
      <c r="M2845" s="44">
        <v>6.65e+001</v>
      </c>
      <c r="N2845" s="44">
        <v>5.65e+001</v>
      </c>
      <c r="O2845" s="44">
        <v>5.05e+001</v>
      </c>
      <c r="P2845" s="44">
        <v>4.55e+001</v>
      </c>
      <c r="Q2845" s="44">
        <v>4.2e+001</v>
      </c>
    </row>
    <row r="2846" spans="1:17" x14ac:dyDescent="0.25">
      <c r="A2846" t="s">
        <v>40</v>
      </c>
      <c r="B2846" t="s">
        <v>45</v>
      </c>
      <c r="C2846" t="s">
        <v>269</v>
      </c>
      <c r="D2846" t="s">
        <v>265</v>
      </c>
      <c r="E2846" t="s">
        <v>34</v>
      </c>
      <c r="F2846" t="s">
        <v>28</v>
      </c>
      <c r="G2846" t="s">
        <v>29</v>
      </c>
      <c r="H2846" s="44">
        <v>0.e+000</v>
      </c>
      <c r="I2846" s="44">
        <v>0.e+000</v>
      </c>
      <c r="J2846" s="44">
        <v>0.e+000</v>
      </c>
      <c r="K2846" s="44">
        <v>0.e+000</v>
      </c>
      <c r="L2846" s="44">
        <v>0.e+000</v>
      </c>
      <c r="M2846" s="44">
        <v>1.2871707731520816e-001</v>
      </c>
      <c r="N2846" s="44">
        <v>1.2871707731520816e-001</v>
      </c>
      <c r="O2846" s="44">
        <v>1.2871707731520816e-001</v>
      </c>
      <c r="P2846" s="44">
        <v>1.2871707731520816e-001</v>
      </c>
      <c r="Q2846" s="44">
        <v>1.2871707731520816e-001</v>
      </c>
    </row>
    <row r="2847" spans="1:17" x14ac:dyDescent="0.25">
      <c r="A2847" t="s">
        <v>40</v>
      </c>
      <c r="B2847" t="s">
        <v>45</v>
      </c>
      <c r="C2847" t="s">
        <v>269</v>
      </c>
      <c r="D2847" t="s">
        <v>265</v>
      </c>
      <c r="E2847" t="s">
        <v>34</v>
      </c>
      <c r="F2847" t="s">
        <v>28</v>
      </c>
      <c r="G2847" t="s">
        <v>30</v>
      </c>
      <c r="M2847" s="44">
        <v>1.2218754042904296e+004</v>
      </c>
      <c r="N2847" s="44">
        <v>1.465195594059406e+004</v>
      </c>
      <c r="O2847" s="44">
        <v>1.7013477392739276e+004</v>
      </c>
      <c r="P2847" s="44">
        <v>1.9343678795379544e+004</v>
      </c>
      <c r="Q2847" s="44">
        <v>2.1754824009900988e+004</v>
      </c>
    </row>
    <row r="2848" spans="1:17" x14ac:dyDescent="0.25">
      <c r="A2848" t="s">
        <v>40</v>
      </c>
      <c r="B2848" t="s">
        <v>45</v>
      </c>
      <c r="C2848" t="s">
        <v>269</v>
      </c>
      <c r="D2848" t="s">
        <v>265</v>
      </c>
      <c r="E2848" t="s">
        <v>34</v>
      </c>
      <c r="F2848" t="s">
        <v>28</v>
      </c>
      <c r="G2848" t="s">
        <v>31</v>
      </c>
      <c r="H2848" s="44">
        <v>2.135e+002</v>
      </c>
      <c r="I2848" s="44">
        <v>1.73e+002</v>
      </c>
      <c r="J2848" s="44">
        <v>1.315e+002</v>
      </c>
      <c r="K2848" s="44">
        <v>1.035e+002</v>
      </c>
      <c r="L2848" s="44">
        <v>8.9e+001</v>
      </c>
      <c r="M2848" s="44">
        <v>7.85e+001</v>
      </c>
      <c r="N2848" s="44">
        <v>7.1e+001</v>
      </c>
      <c r="O2848" s="44">
        <v>6.35e+001</v>
      </c>
      <c r="P2848" s="44">
        <v>5.65e+001</v>
      </c>
      <c r="Q2848" s="44">
        <v>5.15e+001</v>
      </c>
    </row>
    <row r="2849" spans="1:17" x14ac:dyDescent="0.25">
      <c r="A2849" t="s">
        <v>40</v>
      </c>
      <c r="B2849" t="s">
        <v>45</v>
      </c>
      <c r="C2849" t="s">
        <v>270</v>
      </c>
      <c r="D2849" t="s">
        <v>265</v>
      </c>
      <c r="E2849" t="s">
        <v>35</v>
      </c>
      <c r="F2849" t="s">
        <v>28</v>
      </c>
      <c r="G2849" t="s">
        <v>29</v>
      </c>
      <c r="H2849" s="44">
        <v>9.7946601882485088e-002</v>
      </c>
      <c r="I2849" s="44">
        <v>1.8629979368354224e-001</v>
      </c>
      <c r="J2849" s="44">
        <v>2.2137908512690296e-001</v>
      </c>
      <c r="K2849" s="44">
        <v>2.6213452077203872e-001</v>
      </c>
      <c r="L2849" s="44">
        <v>2.6213452077203872e-001</v>
      </c>
      <c r="M2849" s="44">
        <v>2.96597304457168e-001</v>
      </c>
      <c r="N2849" s="44">
        <v>3.6580304713537536e-001</v>
      </c>
      <c r="O2849" s="44">
        <v>4.0500164809004672e-001</v>
      </c>
      <c r="P2849" s="44">
        <v>5.3060961019618384e-001</v>
      </c>
      <c r="Q2849" s="44">
        <v>5.5688993200102552e-001</v>
      </c>
    </row>
    <row r="2850" spans="1:17" x14ac:dyDescent="0.25">
      <c r="A2850" t="s">
        <v>40</v>
      </c>
      <c r="B2850" t="s">
        <v>45</v>
      </c>
      <c r="C2850" t="s">
        <v>270</v>
      </c>
      <c r="D2850" t="s">
        <v>265</v>
      </c>
      <c r="E2850" t="s">
        <v>35</v>
      </c>
      <c r="F2850" t="s">
        <v>28</v>
      </c>
      <c r="G2850" t="s">
        <v>30</v>
      </c>
      <c r="H2850" s="44">
        <v>4.7001782353454408e-002</v>
      </c>
      <c r="I2850" s="44">
        <v>2.6282119541623324e-002</v>
      </c>
      <c r="J2850" s="44">
        <v>5.43859334696348e-002</v>
      </c>
      <c r="K2850" s="44">
        <v>1.2285056625477796e-001</v>
      </c>
      <c r="L2850" s="44">
        <v>2.1369699693441176e-001</v>
      </c>
      <c r="M2850" s="44">
        <v>6.1925155920877296e-001</v>
      </c>
      <c r="N2850" s="44">
        <v>5.3030342218710592e-001</v>
      </c>
      <c r="O2850" s="44">
        <v>6.0655495570446312e-001</v>
      </c>
      <c r="P2850" s="44">
        <v>5.352790510269172e-001</v>
      </c>
      <c r="Q2850" s="44">
        <v>5.6477614197924992e-001</v>
      </c>
    </row>
    <row r="2851" spans="1:17" x14ac:dyDescent="0.25">
      <c r="A2851" t="s">
        <v>40</v>
      </c>
      <c r="B2851" t="s">
        <v>45</v>
      </c>
      <c r="C2851" t="s">
        <v>270</v>
      </c>
      <c r="D2851" t="s">
        <v>265</v>
      </c>
      <c r="E2851" t="s">
        <v>35</v>
      </c>
      <c r="F2851" t="s">
        <v>28</v>
      </c>
      <c r="G2851" t="s">
        <v>31</v>
      </c>
      <c r="H2851" s="44">
        <v>9.545e+002</v>
      </c>
      <c r="I2851" s="44">
        <v>9.12e+002</v>
      </c>
      <c r="J2851" s="44">
        <v>8.015e+002</v>
      </c>
      <c r="K2851" s="44">
        <v>7.52e+002</v>
      </c>
      <c r="L2851" s="44">
        <v>7.2e+002</v>
      </c>
      <c r="M2851" s="44">
        <v>6.57e+002</v>
      </c>
      <c r="N2851" s="44">
        <v>6.42e+002</v>
      </c>
      <c r="O2851" s="44">
        <v>6.045e+002</v>
      </c>
      <c r="P2851" s="44">
        <v>5.45e+002</v>
      </c>
      <c r="Q2851" s="44">
        <v>5.035e+002</v>
      </c>
    </row>
    <row r="2852" spans="1:17" x14ac:dyDescent="0.25">
      <c r="A2852" t="s">
        <v>40</v>
      </c>
      <c r="B2852" t="s">
        <v>45</v>
      </c>
      <c r="C2852" t="s">
        <v>271</v>
      </c>
      <c r="D2852" t="s">
        <v>266</v>
      </c>
      <c r="E2852" t="s">
        <v>33</v>
      </c>
      <c r="F2852" t="s">
        <v>28</v>
      </c>
      <c r="G2852" t="s">
        <v>29</v>
      </c>
      <c r="H2852" s="44">
        <v>1.9893083953087312e-001</v>
      </c>
      <c r="I2852" s="44">
        <v>2.0541732112384064e-001</v>
      </c>
      <c r="J2852" s="44">
        <v>2.0586544511386424e-001</v>
      </c>
      <c r="K2852" s="44">
        <v>3.3079245522154976e-001</v>
      </c>
      <c r="L2852" s="44">
        <v>3.3079245522154976e-001</v>
      </c>
      <c r="M2852" s="44">
        <v>3.3079245522154976e-001</v>
      </c>
      <c r="N2852" s="44">
        <v>3.3079245522154976e-001</v>
      </c>
      <c r="O2852" s="44">
        <v>3.3079245522154976e-001</v>
      </c>
      <c r="P2852" s="44">
        <v>3.3079245522154976e-001</v>
      </c>
      <c r="Q2852" s="44">
        <v>3.347622000624658e-001</v>
      </c>
    </row>
    <row r="2853" spans="1:17" x14ac:dyDescent="0.25">
      <c r="A2853" t="s">
        <v>40</v>
      </c>
      <c r="B2853" t="s">
        <v>45</v>
      </c>
      <c r="C2853" t="s">
        <v>271</v>
      </c>
      <c r="D2853" t="s">
        <v>266</v>
      </c>
      <c r="E2853" t="s">
        <v>33</v>
      </c>
      <c r="F2853" t="s">
        <v>28</v>
      </c>
      <c r="G2853" t="s">
        <v>30</v>
      </c>
      <c r="H2853" s="44">
        <v>5.9840413670701744e+001</v>
      </c>
      <c r="I2853" s="44">
        <v>1.3311514179943152e+002</v>
      </c>
      <c r="J2853" s="44">
        <v>2.0790859168865436e+002</v>
      </c>
      <c r="K2853" s="44">
        <v>1.7335516359008742e+002</v>
      </c>
      <c r="L2853" s="44">
        <v>2.2206955144432736e+002</v>
      </c>
      <c r="M2853" s="44">
        <v>2.7138149810479072e+002</v>
      </c>
      <c r="N2853" s="44">
        <v>3.220686312073236e+002</v>
      </c>
      <c r="O2853" s="44">
        <v>3.72954059989874e+002</v>
      </c>
      <c r="P2853" s="44">
        <v>4.265170808303344e+002</v>
      </c>
      <c r="Q2853" s="44">
        <v>4.682506625561144e+002</v>
      </c>
    </row>
    <row r="2854" spans="1:17" x14ac:dyDescent="0.25">
      <c r="A2854" t="s">
        <v>40</v>
      </c>
      <c r="B2854" t="s">
        <v>45</v>
      </c>
      <c r="C2854" t="s">
        <v>271</v>
      </c>
      <c r="D2854" t="s">
        <v>266</v>
      </c>
      <c r="E2854" t="s">
        <v>33</v>
      </c>
      <c r="F2854" t="s">
        <v>28</v>
      </c>
      <c r="G2854" t="s">
        <v>31</v>
      </c>
      <c r="H2854" s="44">
        <v>2.17e+002</v>
      </c>
      <c r="I2854" s="44">
        <v>1.57e+002</v>
      </c>
      <c r="J2854" s="44">
        <v>1.245e+002</v>
      </c>
      <c r="K2854" s="44">
        <v>1.045e+002</v>
      </c>
      <c r="L2854" s="44">
        <v>8.85e+001</v>
      </c>
      <c r="M2854" s="44">
        <v>7.5e+001</v>
      </c>
      <c r="N2854" s="44">
        <v>6.65e+001</v>
      </c>
      <c r="O2854" s="44">
        <v>5.85e+001</v>
      </c>
      <c r="P2854" s="44">
        <v>5.3e+001</v>
      </c>
      <c r="Q2854" s="44">
        <v>4.75e+001</v>
      </c>
    </row>
    <row r="2855" spans="1:17" x14ac:dyDescent="0.25">
      <c r="A2855" t="s">
        <v>40</v>
      </c>
      <c r="B2855" t="s">
        <v>45</v>
      </c>
      <c r="C2855" t="s">
        <v>272</v>
      </c>
      <c r="D2855" t="s">
        <v>266</v>
      </c>
      <c r="E2855" t="s">
        <v>34</v>
      </c>
      <c r="F2855" t="s">
        <v>28</v>
      </c>
      <c r="G2855" t="s">
        <v>29</v>
      </c>
      <c r="H2855" s="44">
        <v>4.3432190554465136e-001</v>
      </c>
      <c r="I2855" s="44">
        <v>4.6802936885001192e-001</v>
      </c>
      <c r="J2855" s="44">
        <v>5.1131623337710384e-001</v>
      </c>
      <c r="K2855" s="44">
        <v>5.412427382605984e-001</v>
      </c>
      <c r="L2855" s="44">
        <v>5.412427382605984e-001</v>
      </c>
      <c r="M2855" s="44">
        <v>7.050560465043288e-001</v>
      </c>
      <c r="N2855" s="44">
        <v>7.050560465043288e-001</v>
      </c>
      <c r="O2855" s="44">
        <v>7.050560465043288e-001</v>
      </c>
      <c r="P2855" s="44">
        <v>7.050560465043288e-001</v>
      </c>
      <c r="Q2855" s="44">
        <v>7.050560465043288e-001</v>
      </c>
    </row>
    <row r="2856" spans="1:17" x14ac:dyDescent="0.25">
      <c r="A2856" t="s">
        <v>40</v>
      </c>
      <c r="B2856" t="s">
        <v>45</v>
      </c>
      <c r="C2856" t="s">
        <v>272</v>
      </c>
      <c r="D2856" t="s">
        <v>266</v>
      </c>
      <c r="E2856" t="s">
        <v>34</v>
      </c>
      <c r="F2856" t="s">
        <v>28</v>
      </c>
      <c r="G2856" t="s">
        <v>30</v>
      </c>
      <c r="H2856" s="44">
        <v>3.7464085064475624e+001</v>
      </c>
      <c r="I2856" s="44">
        <v>7.7888336288678752e+001</v>
      </c>
      <c r="J2856" s="44">
        <v>1.1167281785543498e+002</v>
      </c>
      <c r="K2856" s="44">
        <v>1.4351798142991038e+002</v>
      </c>
      <c r="L2856" s="44">
        <v>1.8070947317316576e+002</v>
      </c>
      <c r="M2856" s="44">
        <v>1.6896632720564256e+002</v>
      </c>
      <c r="N2856" s="44">
        <v>1.9919220492306484e+002</v>
      </c>
      <c r="O2856" s="44">
        <v>2.2940695983096312e+002</v>
      </c>
      <c r="P2856" s="44">
        <v>2.6218523142669912e+002</v>
      </c>
      <c r="Q2856" s="44">
        <v>2.9038966377933272e+002</v>
      </c>
    </row>
    <row r="2857" spans="1:17" x14ac:dyDescent="0.25">
      <c r="A2857" t="s">
        <v>40</v>
      </c>
      <c r="B2857" t="s">
        <v>45</v>
      </c>
      <c r="C2857" t="s">
        <v>272</v>
      </c>
      <c r="D2857" t="s">
        <v>266</v>
      </c>
      <c r="E2857" t="s">
        <v>34</v>
      </c>
      <c r="F2857" t="s">
        <v>28</v>
      </c>
      <c r="G2857" t="s">
        <v>31</v>
      </c>
      <c r="H2857" s="44">
        <v>2.17e+002</v>
      </c>
      <c r="I2857" s="44">
        <v>1.53e+002</v>
      </c>
      <c r="J2857" s="44">
        <v>1.215e+002</v>
      </c>
      <c r="K2857" s="44">
        <v>1.01e+002</v>
      </c>
      <c r="L2857" s="44">
        <v>8.75e+001</v>
      </c>
      <c r="M2857" s="44">
        <v>7.75e+001</v>
      </c>
      <c r="N2857" s="44">
        <v>6.75e+001</v>
      </c>
      <c r="O2857" s="44">
        <v>6.15e+001</v>
      </c>
      <c r="P2857" s="44">
        <v>5.45e+001</v>
      </c>
      <c r="Q2857" s="44">
        <v>5.e+001</v>
      </c>
    </row>
    <row r="2858" spans="1:17" x14ac:dyDescent="0.25">
      <c r="A2858" t="s">
        <v>40</v>
      </c>
      <c r="B2858" t="s">
        <v>45</v>
      </c>
      <c r="C2858" t="s">
        <v>273</v>
      </c>
      <c r="D2858" t="s">
        <v>266</v>
      </c>
      <c r="E2858" t="s">
        <v>35</v>
      </c>
      <c r="F2858" t="s">
        <v>28</v>
      </c>
      <c r="G2858" t="s">
        <v>29</v>
      </c>
      <c r="H2858" s="44">
        <v>5.6417038110367048e-002</v>
      </c>
      <c r="I2858" s="44">
        <v>1.3725606006273028e-001</v>
      </c>
      <c r="J2858" s="44">
        <v>1.93398876176599e-001</v>
      </c>
      <c r="K2858" s="44">
        <v>2.95503895088181e-001</v>
      </c>
      <c r="L2858" s="44">
        <v>3.3131274450785272e-001</v>
      </c>
      <c r="M2858" s="44">
        <v>3.4466362372198772e-001</v>
      </c>
      <c r="N2858" s="44">
        <v>3.8327959772119904e-001</v>
      </c>
      <c r="O2858" s="44">
        <v>4.0855962056762336e-001</v>
      </c>
      <c r="P2858" s="44">
        <v>4.2623055092659448e-001</v>
      </c>
      <c r="Q2858" s="44">
        <v>4.6998307612175448e-001</v>
      </c>
    </row>
    <row r="2859" spans="1:17" x14ac:dyDescent="0.25">
      <c r="A2859" t="s">
        <v>40</v>
      </c>
      <c r="B2859" t="s">
        <v>45</v>
      </c>
      <c r="C2859" t="s">
        <v>273</v>
      </c>
      <c r="D2859" t="s">
        <v>266</v>
      </c>
      <c r="E2859" t="s">
        <v>35</v>
      </c>
      <c r="F2859" t="s">
        <v>28</v>
      </c>
      <c r="G2859" t="s">
        <v>30</v>
      </c>
      <c r="H2859" s="44">
        <v>2.1794001587612036e-001</v>
      </c>
      <c r="I2859" s="44">
        <v>3.1774903238467224e-001</v>
      </c>
      <c r="J2859" s="44">
        <v>3.683760999281816e-001</v>
      </c>
      <c r="K2859" s="44">
        <v>3.3893709387104256e-001</v>
      </c>
      <c r="L2859" s="44">
        <v>6.4036723667430016e-001</v>
      </c>
      <c r="M2859" s="44">
        <v>8.5777854776839744e-001</v>
      </c>
      <c r="N2859" s="44">
        <v>9.3133681327287872e-001</v>
      </c>
      <c r="O2859" s="44">
        <v>1.1286297990236336e+000</v>
      </c>
      <c r="P2859" s="44">
        <v>1.3115015463611404e+000</v>
      </c>
      <c r="Q2859" s="44">
        <v>1.3425823437900272e+000</v>
      </c>
    </row>
    <row r="2860" spans="1:17" x14ac:dyDescent="0.25">
      <c r="A2860" t="s">
        <v>40</v>
      </c>
      <c r="B2860" t="s">
        <v>45</v>
      </c>
      <c r="C2860" t="s">
        <v>273</v>
      </c>
      <c r="D2860" t="s">
        <v>266</v>
      </c>
      <c r="E2860" t="s">
        <v>35</v>
      </c>
      <c r="F2860" t="s">
        <v>28</v>
      </c>
      <c r="G2860" t="s">
        <v>31</v>
      </c>
      <c r="H2860" s="44">
        <v>9.485e+002</v>
      </c>
      <c r="I2860" s="44">
        <v>8.9e+002</v>
      </c>
      <c r="J2860" s="44">
        <v>7.84e+002</v>
      </c>
      <c r="K2860" s="44">
        <v>7.235e+002</v>
      </c>
      <c r="L2860" s="44">
        <v>6.53e+002</v>
      </c>
      <c r="M2860" s="44">
        <v>6.21e+002</v>
      </c>
      <c r="N2860" s="44">
        <v>5.445e+002</v>
      </c>
      <c r="O2860" s="44">
        <v>5.21e+002</v>
      </c>
      <c r="P2860" s="44">
        <v>4.82e+002</v>
      </c>
      <c r="Q2860" s="44">
        <v>4.46e+002</v>
      </c>
    </row>
    <row r="2861" spans="1:17" x14ac:dyDescent="0.25">
      <c r="A2861" t="s">
        <v>40</v>
      </c>
      <c r="B2861" t="s">
        <v>45</v>
      </c>
      <c r="C2861" t="s">
        <v>274</v>
      </c>
      <c r="D2861" t="s">
        <v>267</v>
      </c>
      <c r="E2861" t="s">
        <v>33</v>
      </c>
      <c r="F2861" t="s">
        <v>28</v>
      </c>
      <c r="G2861" t="s">
        <v>29</v>
      </c>
      <c r="H2861" s="44">
        <v>0.e+000</v>
      </c>
      <c r="I2861" s="44">
        <v>8.6347626513963696e-001</v>
      </c>
      <c r="J2861" s="44">
        <v>8.6347626513963696e-001</v>
      </c>
      <c r="K2861" s="44">
        <v>8.8617719908196416e-001</v>
      </c>
      <c r="L2861" s="44">
        <v>8.8617719908196416e-001</v>
      </c>
      <c r="M2861" s="44">
        <v>8.8617719908196416e-001</v>
      </c>
      <c r="N2861" s="44">
        <v>8.8617719908196416e-001</v>
      </c>
      <c r="O2861" s="44">
        <v>8.8617719908196416e-001</v>
      </c>
      <c r="P2861" s="44">
        <v>8.8617719908196416e-001</v>
      </c>
      <c r="Q2861" s="44">
        <v>8.8617719908196416e-001</v>
      </c>
    </row>
    <row r="2862" spans="1:17" x14ac:dyDescent="0.25">
      <c r="A2862" t="s">
        <v>40</v>
      </c>
      <c r="B2862" t="s">
        <v>45</v>
      </c>
      <c r="C2862" t="s">
        <v>274</v>
      </c>
      <c r="D2862" t="s">
        <v>267</v>
      </c>
      <c r="E2862" t="s">
        <v>33</v>
      </c>
      <c r="F2862" t="s">
        <v>28</v>
      </c>
      <c r="G2862" t="s">
        <v>30</v>
      </c>
      <c r="I2862" s="44">
        <v>8.7120292639279984e+001</v>
      </c>
      <c r="J2862" s="44">
        <v>1.2697509802889548e+002</v>
      </c>
      <c r="K2862" s="44">
        <v>1.652373839684086e+002</v>
      </c>
      <c r="L2862" s="44">
        <v>2.1126552643725316e+002</v>
      </c>
      <c r="M2862" s="44">
        <v>2.593715318734294e+002</v>
      </c>
      <c r="N2862" s="44">
        <v>3.0592843222729376e+002</v>
      </c>
      <c r="O2862" s="44">
        <v>3.5451071849838444e+002</v>
      </c>
      <c r="P2862" s="44">
        <v>3.9562439099441008e+002</v>
      </c>
      <c r="Q2862" s="44">
        <v>4.3866657264475096e+002</v>
      </c>
    </row>
    <row r="2863" spans="1:17" x14ac:dyDescent="0.25">
      <c r="A2863" t="s">
        <v>40</v>
      </c>
      <c r="B2863" t="s">
        <v>45</v>
      </c>
      <c r="C2863" t="s">
        <v>274</v>
      </c>
      <c r="D2863" t="s">
        <v>267</v>
      </c>
      <c r="E2863" t="s">
        <v>33</v>
      </c>
      <c r="F2863" t="s">
        <v>28</v>
      </c>
      <c r="G2863" t="s">
        <v>31</v>
      </c>
      <c r="H2863" s="44">
        <v>2.115e+002</v>
      </c>
      <c r="I2863" s="44">
        <v>1.455e+002</v>
      </c>
      <c r="J2863" s="44">
        <v>1.15e+002</v>
      </c>
      <c r="K2863" s="44">
        <v>9.2e+001</v>
      </c>
      <c r="L2863" s="44">
        <v>7.85e+001</v>
      </c>
      <c r="M2863" s="44">
        <v>6.35e+001</v>
      </c>
      <c r="N2863" s="44">
        <v>5.85e+001</v>
      </c>
      <c r="O2863" s="44">
        <v>5.25e+001</v>
      </c>
      <c r="P2863" s="44">
        <v>4.65e+001</v>
      </c>
      <c r="Q2863" s="44">
        <v>4.25e+001</v>
      </c>
    </row>
    <row r="2864" spans="1:17" x14ac:dyDescent="0.25">
      <c r="A2864" t="s">
        <v>40</v>
      </c>
      <c r="B2864" t="s">
        <v>45</v>
      </c>
      <c r="C2864" t="s">
        <v>275</v>
      </c>
      <c r="D2864" t="s">
        <v>267</v>
      </c>
      <c r="E2864" t="s">
        <v>34</v>
      </c>
      <c r="F2864" t="s">
        <v>28</v>
      </c>
      <c r="G2864" t="s">
        <v>29</v>
      </c>
      <c r="H2864" s="44">
        <v>7.7831783601014384e-001</v>
      </c>
      <c r="I2864" s="44">
        <v>1.e+000</v>
      </c>
      <c r="J2864" s="44">
        <v>1.e+000</v>
      </c>
      <c r="K2864" s="44">
        <v>1.e+000</v>
      </c>
      <c r="L2864" s="44">
        <v>1.e+000</v>
      </c>
      <c r="M2864" s="44">
        <v>1.e+000</v>
      </c>
      <c r="N2864" s="44">
        <v>1.e+000</v>
      </c>
      <c r="O2864" s="44">
        <v>1.e+000</v>
      </c>
      <c r="P2864" s="44">
        <v>1.e+000</v>
      </c>
      <c r="Q2864" s="44">
        <v>1.e+000</v>
      </c>
    </row>
    <row r="2865" spans="1:17" x14ac:dyDescent="0.25">
      <c r="A2865" t="s">
        <v>40</v>
      </c>
      <c r="B2865" t="s">
        <v>45</v>
      </c>
      <c r="C2865" t="s">
        <v>275</v>
      </c>
      <c r="D2865" t="s">
        <v>267</v>
      </c>
      <c r="E2865" t="s">
        <v>34</v>
      </c>
      <c r="F2865" t="s">
        <v>28</v>
      </c>
      <c r="G2865" t="s">
        <v>30</v>
      </c>
      <c r="H2865" s="44">
        <v>3.1634186351706036e+002</v>
      </c>
      <c r="I2865" s="44">
        <v>5.0675972104818256e+002</v>
      </c>
      <c r="J2865" s="44">
        <v>6.9150515990419856e+002</v>
      </c>
      <c r="K2865" s="44">
        <v>9.304942061143984e+002</v>
      </c>
      <c r="L2865" s="44">
        <v>1.1484022612003382e+003</v>
      </c>
      <c r="M2865" s="44">
        <v>1.3904620491687802e+003</v>
      </c>
      <c r="N2865" s="44">
        <v>1.6421479994364604e+003</v>
      </c>
      <c r="O2865" s="44">
        <v>1.8942570442378136e+003</v>
      </c>
      <c r="P2865" s="44">
        <v>2.1681022823330516e+003</v>
      </c>
      <c r="Q2865" s="44">
        <v>2.4124500211327128e+003</v>
      </c>
    </row>
    <row r="2866" spans="1:17" x14ac:dyDescent="0.25">
      <c r="A2866" t="s">
        <v>40</v>
      </c>
      <c r="B2866" t="s">
        <v>45</v>
      </c>
      <c r="C2866" t="s">
        <v>275</v>
      </c>
      <c r="D2866" t="s">
        <v>267</v>
      </c>
      <c r="E2866" t="s">
        <v>34</v>
      </c>
      <c r="F2866" t="s">
        <v>28</v>
      </c>
      <c r="G2866" t="s">
        <v>31</v>
      </c>
      <c r="H2866" s="44">
        <v>2.03e+002</v>
      </c>
      <c r="I2866" s="44">
        <v>1.57e+002</v>
      </c>
      <c r="J2866" s="44">
        <v>1.32e+002</v>
      </c>
      <c r="K2866" s="44">
        <v>1.155e+002</v>
      </c>
      <c r="L2866" s="44">
        <v>1.02e+002</v>
      </c>
      <c r="M2866" s="44">
        <v>8.6e+001</v>
      </c>
      <c r="N2866" s="44">
        <v>7.55e+001</v>
      </c>
      <c r="O2866" s="44">
        <v>6.65e+001</v>
      </c>
      <c r="P2866" s="44">
        <v>6.2e+001</v>
      </c>
      <c r="Q2866" s="44">
        <v>5.5e+001</v>
      </c>
    </row>
    <row r="2867" spans="1:17" x14ac:dyDescent="0.25">
      <c r="A2867" t="s">
        <v>40</v>
      </c>
      <c r="B2867" t="s">
        <v>45</v>
      </c>
      <c r="C2867" t="s">
        <v>276</v>
      </c>
      <c r="D2867" t="s">
        <v>267</v>
      </c>
      <c r="E2867" t="s">
        <v>35</v>
      </c>
      <c r="F2867" t="s">
        <v>28</v>
      </c>
      <c r="G2867" t="s">
        <v>29</v>
      </c>
      <c r="H2867" s="44">
        <v>1.0602985074626864e-001</v>
      </c>
      <c r="I2867" s="44">
        <v>1.772513808908215e-001</v>
      </c>
      <c r="J2867" s="44">
        <v>2.3078340580561756e-001</v>
      </c>
      <c r="K2867" s="44">
        <v>3.1265624632741804e-001</v>
      </c>
      <c r="L2867" s="44">
        <v>3.4690986014807832e-001</v>
      </c>
      <c r="M2867" s="44">
        <v>5.0905535315548248e-001</v>
      </c>
      <c r="N2867" s="44">
        <v>6.446604771418496e-001</v>
      </c>
      <c r="O2867" s="44">
        <v>6.87731108238336e-001</v>
      </c>
      <c r="P2867" s="44">
        <v>6.87731108238336e-001</v>
      </c>
      <c r="Q2867" s="44">
        <v>6.9872558467505e-001</v>
      </c>
    </row>
    <row r="2868" spans="1:17" x14ac:dyDescent="0.25">
      <c r="A2868" t="s">
        <v>40</v>
      </c>
      <c r="B2868" t="s">
        <v>45</v>
      </c>
      <c r="C2868" t="s">
        <v>276</v>
      </c>
      <c r="D2868" t="s">
        <v>267</v>
      </c>
      <c r="E2868" t="s">
        <v>35</v>
      </c>
      <c r="F2868" t="s">
        <v>28</v>
      </c>
      <c r="G2868" t="s">
        <v>30</v>
      </c>
      <c r="H2868" s="44">
        <v>0.e+000</v>
      </c>
      <c r="I2868" s="44">
        <v>4.2380747789464752e-002</v>
      </c>
      <c r="J2868" s="44">
        <v>3.9420777538324904e-001</v>
      </c>
      <c r="K2868" s="44">
        <v>5.4348081034674592e-001</v>
      </c>
      <c r="L2868" s="44">
        <v>7.9869749743889952e-001</v>
      </c>
      <c r="M2868" s="44">
        <v>5.8586483551392208e-001</v>
      </c>
      <c r="N2868" s="44">
        <v>6.1251288872165776e-001</v>
      </c>
      <c r="O2868" s="44">
        <v>7.6214784111290944e-001</v>
      </c>
      <c r="P2868" s="44">
        <v>9.6061316111815936e-001</v>
      </c>
      <c r="Q2868" s="44">
        <v>1.18594637652688e+000</v>
      </c>
    </row>
    <row r="2869" spans="1:17" x14ac:dyDescent="0.25">
      <c r="A2869" t="s">
        <v>40</v>
      </c>
      <c r="B2869" t="s">
        <v>45</v>
      </c>
      <c r="C2869" t="s">
        <v>276</v>
      </c>
      <c r="D2869" t="s">
        <v>267</v>
      </c>
      <c r="E2869" t="s">
        <v>35</v>
      </c>
      <c r="F2869" t="s">
        <v>28</v>
      </c>
      <c r="G2869" t="s">
        <v>31</v>
      </c>
      <c r="H2869" s="44">
        <v>9.335e+002</v>
      </c>
      <c r="I2869" s="44">
        <v>9.095e+002</v>
      </c>
      <c r="J2869" s="44">
        <v>8.725e+002</v>
      </c>
      <c r="K2869" s="44">
        <v>7.685e+002</v>
      </c>
      <c r="L2869" s="44">
        <v>7.16e+002</v>
      </c>
      <c r="M2869" s="44">
        <v>6.95e+002</v>
      </c>
      <c r="N2869" s="44">
        <v>6.505e+002</v>
      </c>
      <c r="O2869" s="44">
        <v>5.485e+002</v>
      </c>
      <c r="P2869" s="44">
        <v>5.205e+002</v>
      </c>
      <c r="Q2869" s="44">
        <v>4.67e+002</v>
      </c>
    </row>
    <row r="2870" spans="1:17" x14ac:dyDescent="0.25">
      <c r="A2870" t="s">
        <v>40</v>
      </c>
      <c r="B2870" t="s">
        <v>45</v>
      </c>
      <c r="C2870" t="s">
        <v>286</v>
      </c>
      <c r="D2870" t="s">
        <v>277</v>
      </c>
      <c r="E2870" t="s">
        <v>33</v>
      </c>
      <c r="F2870" t="s">
        <v>28</v>
      </c>
      <c r="G2870" t="s">
        <v>29</v>
      </c>
      <c r="H2870" s="44">
        <v>8.2046133838326224e-001</v>
      </c>
      <c r="I2870" s="44">
        <v>9.255105067421112e-001</v>
      </c>
      <c r="J2870" s="44">
        <v>9.255105067421112e-001</v>
      </c>
      <c r="K2870" s="44">
        <v>9.2823929361838064e-001</v>
      </c>
      <c r="L2870" s="44">
        <v>9.2823929361838064e-001</v>
      </c>
      <c r="M2870" s="44">
        <v>9.2823929361838064e-001</v>
      </c>
      <c r="N2870" s="44">
        <v>9.2823929361838064e-001</v>
      </c>
      <c r="O2870" s="44">
        <v>9.2823929361838064e-001</v>
      </c>
      <c r="P2870" s="44">
        <v>9.4765109858769296e-001</v>
      </c>
      <c r="Q2870" s="44">
        <v>9.4765109858769296e-001</v>
      </c>
    </row>
    <row r="2871" spans="1:17" x14ac:dyDescent="0.25">
      <c r="A2871" t="s">
        <v>40</v>
      </c>
      <c r="B2871" t="s">
        <v>45</v>
      </c>
      <c r="C2871" t="s">
        <v>286</v>
      </c>
      <c r="D2871" t="s">
        <v>277</v>
      </c>
      <c r="E2871" t="s">
        <v>33</v>
      </c>
      <c r="F2871" t="s">
        <v>28</v>
      </c>
      <c r="G2871" t="s">
        <v>30</v>
      </c>
      <c r="H2871" s="44">
        <v>8.4395647942157952e+000</v>
      </c>
      <c r="I2871" s="44">
        <v>1.799186104989128e+001</v>
      </c>
      <c r="J2871" s="44">
        <v>2.7395381888463224e+001</v>
      </c>
      <c r="K2871" s="44">
        <v>3.7098461795604144e+001</v>
      </c>
      <c r="L2871" s="44">
        <v>4.7330195311155808e+001</v>
      </c>
      <c r="M2871" s="44">
        <v>5.801611575123268e+001</v>
      </c>
      <c r="N2871" s="44">
        <v>6.8914336910514752e+001</v>
      </c>
      <c r="O2871" s="44">
        <v>8.1115431695171072e+001</v>
      </c>
      <c r="P2871" s="44">
        <v>8.928929254164e+001</v>
      </c>
      <c r="Q2871" s="44">
        <v>1.0095589219590414e+002</v>
      </c>
    </row>
    <row r="2872" spans="1:17" x14ac:dyDescent="0.25">
      <c r="A2872" t="s">
        <v>40</v>
      </c>
      <c r="B2872" t="s">
        <v>45</v>
      </c>
      <c r="C2872" t="s">
        <v>286</v>
      </c>
      <c r="D2872" t="s">
        <v>277</v>
      </c>
      <c r="E2872" t="s">
        <v>33</v>
      </c>
      <c r="F2872" t="s">
        <v>28</v>
      </c>
      <c r="G2872" t="s">
        <v>31</v>
      </c>
      <c r="H2872" s="44">
        <v>2.725e+002</v>
      </c>
      <c r="I2872" s="44">
        <v>1.82e+002</v>
      </c>
      <c r="J2872" s="44">
        <v>1.43e+002</v>
      </c>
      <c r="K2872" s="44">
        <v>1.055e+002</v>
      </c>
      <c r="L2872" s="44">
        <v>8.75e+001</v>
      </c>
      <c r="M2872" s="44">
        <v>7.7e+001</v>
      </c>
      <c r="N2872" s="44">
        <v>6.75e+001</v>
      </c>
      <c r="O2872" s="44">
        <v>5.9e+001</v>
      </c>
      <c r="P2872" s="44">
        <v>5.4e+001</v>
      </c>
      <c r="Q2872" s="44">
        <v>4.85e+001</v>
      </c>
    </row>
    <row r="2873" spans="1:17" x14ac:dyDescent="0.25">
      <c r="A2873" t="s">
        <v>40</v>
      </c>
      <c r="B2873" t="s">
        <v>45</v>
      </c>
      <c r="C2873" t="s">
        <v>287</v>
      </c>
      <c r="D2873" t="s">
        <v>277</v>
      </c>
      <c r="E2873" t="s">
        <v>34</v>
      </c>
      <c r="F2873" t="s">
        <v>28</v>
      </c>
      <c r="G2873" t="s">
        <v>29</v>
      </c>
      <c r="H2873" s="44">
        <v>1.e+000</v>
      </c>
      <c r="I2873" s="44">
        <v>1.e+000</v>
      </c>
      <c r="J2873" s="44">
        <v>1.e+000</v>
      </c>
      <c r="K2873" s="44">
        <v>1.e+000</v>
      </c>
      <c r="L2873" s="44">
        <v>1.e+000</v>
      </c>
      <c r="M2873" s="44">
        <v>1.e+000</v>
      </c>
      <c r="N2873" s="44">
        <v>1.e+000</v>
      </c>
      <c r="O2873" s="44">
        <v>1.e+000</v>
      </c>
      <c r="P2873" s="44">
        <v>1.e+000</v>
      </c>
      <c r="Q2873" s="44">
        <v>1.e+000</v>
      </c>
    </row>
    <row r="2874" spans="1:17" x14ac:dyDescent="0.25">
      <c r="A2874" t="s">
        <v>40</v>
      </c>
      <c r="B2874" t="s">
        <v>45</v>
      </c>
      <c r="C2874" t="s">
        <v>287</v>
      </c>
      <c r="D2874" t="s">
        <v>277</v>
      </c>
      <c r="E2874" t="s">
        <v>34</v>
      </c>
      <c r="F2874" t="s">
        <v>28</v>
      </c>
      <c r="G2874" t="s">
        <v>30</v>
      </c>
      <c r="H2874" s="44">
        <v>2.1633295613042452e+002</v>
      </c>
      <c r="I2874" s="44">
        <v>4.0927195452511904e+002</v>
      </c>
      <c r="J2874" s="44">
        <v>6.1331973209821296e+002</v>
      </c>
      <c r="K2874" s="44">
        <v>7.8546984131161344e+002</v>
      </c>
      <c r="L2874" s="44">
        <v>1.0324000631595568e+003</v>
      </c>
      <c r="M2874" s="44">
        <v>1.21729877102029e+003</v>
      </c>
      <c r="N2874" s="44">
        <v>1.3871563725361196e+003</v>
      </c>
      <c r="O2874" s="44">
        <v>1.5705354088265478e+003</v>
      </c>
      <c r="P2874" s="44">
        <v>1.788770309744993e+003</v>
      </c>
      <c r="Q2874" s="44">
        <v>2.0133000342114272e+003</v>
      </c>
    </row>
    <row r="2875" spans="1:17" x14ac:dyDescent="0.25">
      <c r="A2875" t="s">
        <v>40</v>
      </c>
      <c r="B2875" t="s">
        <v>45</v>
      </c>
      <c r="C2875" t="s">
        <v>287</v>
      </c>
      <c r="D2875" t="s">
        <v>277</v>
      </c>
      <c r="E2875" t="s">
        <v>34</v>
      </c>
      <c r="F2875" t="s">
        <v>28</v>
      </c>
      <c r="G2875" t="s">
        <v>31</v>
      </c>
      <c r="H2875" s="44">
        <v>3.04e+002</v>
      </c>
      <c r="I2875" s="44">
        <v>2.17e+002</v>
      </c>
      <c r="J2875" s="44">
        <v>1.88e+002</v>
      </c>
      <c r="K2875" s="44">
        <v>1.55e+002</v>
      </c>
      <c r="L2875" s="44">
        <v>1.375e+002</v>
      </c>
      <c r="M2875" s="44">
        <v>1.26e+002</v>
      </c>
      <c r="N2875" s="44">
        <v>1.12e+002</v>
      </c>
      <c r="O2875" s="44">
        <v>9.95e+001</v>
      </c>
      <c r="P2875" s="44">
        <v>8.7e+001</v>
      </c>
      <c r="Q2875" s="44">
        <v>7.85e+001</v>
      </c>
    </row>
    <row r="2876" spans="1:17" x14ac:dyDescent="0.25">
      <c r="A2876" t="s">
        <v>40</v>
      </c>
      <c r="B2876" t="s">
        <v>45</v>
      </c>
      <c r="C2876" t="s">
        <v>288</v>
      </c>
      <c r="D2876" t="s">
        <v>277</v>
      </c>
      <c r="E2876" t="s">
        <v>35</v>
      </c>
      <c r="F2876" t="s">
        <v>28</v>
      </c>
      <c r="G2876" t="s">
        <v>29</v>
      </c>
      <c r="H2876" s="44">
        <v>3.4938965192521304e-001</v>
      </c>
      <c r="I2876" s="44">
        <v>4.2102063842379456e-001</v>
      </c>
      <c r="J2876" s="44">
        <v>5.2960924312174016e-001</v>
      </c>
      <c r="K2876" s="44">
        <v>5.9083355442112408e-001</v>
      </c>
      <c r="L2876" s="44">
        <v>6.3026492634132272e-001</v>
      </c>
      <c r="M2876" s="44">
        <v>6.3736986189544624e-001</v>
      </c>
      <c r="N2876" s="44">
        <v>6.392882236494936e-001</v>
      </c>
      <c r="O2876" s="44">
        <v>6.7512922702849264e-001</v>
      </c>
      <c r="P2876" s="44">
        <v>6.7512922702849264e-001</v>
      </c>
      <c r="Q2876" s="44">
        <v>6.7512922702849264e-001</v>
      </c>
    </row>
    <row r="2877" spans="1:17" x14ac:dyDescent="0.25">
      <c r="A2877" t="s">
        <v>40</v>
      </c>
      <c r="B2877" t="s">
        <v>45</v>
      </c>
      <c r="C2877" t="s">
        <v>288</v>
      </c>
      <c r="D2877" t="s">
        <v>277</v>
      </c>
      <c r="E2877" t="s">
        <v>35</v>
      </c>
      <c r="F2877" t="s">
        <v>28</v>
      </c>
      <c r="G2877" t="s">
        <v>30</v>
      </c>
      <c r="H2877" s="44">
        <v>2.772423461085938e-002</v>
      </c>
      <c r="I2877" s="44">
        <v>2.4912662167917152e-001</v>
      </c>
      <c r="J2877" s="44">
        <v>4.5004995692419472e-001</v>
      </c>
      <c r="K2877" s="44">
        <v>6.706175227540196e-001</v>
      </c>
      <c r="L2877" s="44">
        <v>1.052444358097247e+000</v>
      </c>
      <c r="M2877" s="44">
        <v>1.568403405933166e+000</v>
      </c>
      <c r="N2877" s="44">
        <v>1.7343924223526004e+000</v>
      </c>
      <c r="O2877" s="44">
        <v>2.961404758820226e+000</v>
      </c>
      <c r="P2877" s="44">
        <v>2.961404758820226e+000</v>
      </c>
      <c r="Q2877" s="44">
        <v>3.1854450058297704e+000</v>
      </c>
    </row>
    <row r="2878" spans="1:17" x14ac:dyDescent="0.25">
      <c r="A2878" t="s">
        <v>40</v>
      </c>
      <c r="B2878" t="s">
        <v>45</v>
      </c>
      <c r="C2878" t="s">
        <v>288</v>
      </c>
      <c r="D2878" t="s">
        <v>277</v>
      </c>
      <c r="E2878" t="s">
        <v>35</v>
      </c>
      <c r="F2878" t="s">
        <v>28</v>
      </c>
      <c r="G2878" t="s">
        <v>31</v>
      </c>
      <c r="H2878" s="44">
        <v>8.835e+002</v>
      </c>
      <c r="I2878" s="44">
        <v>7.54e+002</v>
      </c>
      <c r="J2878" s="44">
        <v>6.815e+002</v>
      </c>
      <c r="K2878" s="44">
        <v>6.46e+002</v>
      </c>
      <c r="L2878" s="44">
        <v>6.36e+002</v>
      </c>
      <c r="M2878" s="44">
        <v>6.01e+002</v>
      </c>
      <c r="N2878" s="44">
        <v>5.515e+002</v>
      </c>
      <c r="O2878" s="44">
        <v>4.98e+002</v>
      </c>
      <c r="P2878" s="44">
        <v>4.98e+002</v>
      </c>
      <c r="Q2878" s="44">
        <v>4.885e+002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41" customWidth="1"/>
    <col min="3" max="3" width="41" customWidth="1"/>
    <col min="4" max="4" width="41" customWidth="1"/>
    <col min="5" max="5" width="41" customWidth="1"/>
    <col min="6" max="6" width="41" customWidth="1"/>
    <col min="7" max="7" width="41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 t="s">
        <v>26</v>
      </c>
      <c r="B2" t="s">
        <v>27</v>
      </c>
      <c r="C2" t="s">
        <v>264</v>
      </c>
      <c r="D2" t="s">
        <v>264</v>
      </c>
      <c r="E2" t="s">
        <v>264</v>
      </c>
      <c r="F2" t="s">
        <v>28</v>
      </c>
      <c r="G2" t="s">
        <v>29</v>
      </c>
      <c r="H2" s="44">
        <v>4.3298655158443528e-002</v>
      </c>
      <c r="I2" s="44">
        <v>1.201319091575412e-001</v>
      </c>
      <c r="J2" s="44">
        <v>1.9015487387718236e-001</v>
      </c>
      <c r="K2" s="44">
        <v>2.81737697277216e-001</v>
      </c>
      <c r="L2" s="44">
        <v>3.562539089538428e-001</v>
      </c>
      <c r="M2" s="44">
        <v>4.0992199837678064e-001</v>
      </c>
      <c r="N2" s="44">
        <v>5.0860872920120888e-001</v>
      </c>
      <c r="O2" s="44">
        <v>5.5912888445031136e-001</v>
      </c>
      <c r="P2" s="44">
        <v>6.0129252385203264e-001</v>
      </c>
      <c r="Q2" s="44">
        <v>6.59871491204444e-001</v>
      </c>
    </row>
    <row r="3" spans="1:17" x14ac:dyDescent="0.25">
      <c r="A3" t="s">
        <v>26</v>
      </c>
      <c r="B3" t="s">
        <v>27</v>
      </c>
      <c r="C3" t="s">
        <v>264</v>
      </c>
      <c r="D3" t="s">
        <v>264</v>
      </c>
      <c r="E3" t="s">
        <v>264</v>
      </c>
      <c r="F3" t="s">
        <v>28</v>
      </c>
      <c r="G3" t="s">
        <v>30</v>
      </c>
      <c r="H3" s="44">
        <v>1.621602912338031e+000</v>
      </c>
      <c r="I3" s="44">
        <v>8.67130608467148e-001</v>
      </c>
      <c r="J3" s="44">
        <v>7.4022230993876976e-001</v>
      </c>
      <c r="K3" s="44">
        <v>5.6386924393818304e-001</v>
      </c>
      <c r="L3" s="44">
        <v>5.5199860070974224e-001</v>
      </c>
      <c r="M3" s="44">
        <v>6.5241807971196696e-001</v>
      </c>
      <c r="N3" s="44">
        <v>5.7230934781123808e-001</v>
      </c>
      <c r="O3" s="44">
        <v>6.3650552565142288e-001</v>
      </c>
      <c r="P3" s="44">
        <v>6.7817774648463552e-001</v>
      </c>
      <c r="Q3" s="44">
        <v>7.4355997681306064e-001</v>
      </c>
    </row>
    <row r="4" spans="1:17" x14ac:dyDescent="0.25">
      <c r="A4" t="s">
        <v>26</v>
      </c>
      <c r="B4" t="s">
        <v>27</v>
      </c>
      <c r="C4" t="s">
        <v>264</v>
      </c>
      <c r="D4" t="s">
        <v>264</v>
      </c>
      <c r="E4" t="s">
        <v>264</v>
      </c>
      <c r="F4" t="s">
        <v>28</v>
      </c>
      <c r="G4" t="s">
        <v>31</v>
      </c>
      <c r="H4" s="44">
        <v>7.45e+002</v>
      </c>
      <c r="I4" s="44">
        <v>7.3e+002</v>
      </c>
      <c r="J4" s="44">
        <v>7.21e+002</v>
      </c>
      <c r="K4" s="44">
        <v>7.15e+002</v>
      </c>
      <c r="L4" s="44">
        <v>7.06e+002</v>
      </c>
      <c r="M4" s="44">
        <v>6.99e+002</v>
      </c>
      <c r="N4" s="44">
        <v>6.95e+002</v>
      </c>
      <c r="O4" s="44">
        <v>6.88e+002</v>
      </c>
      <c r="P4" s="44">
        <v>6.84e+002</v>
      </c>
      <c r="Q4" s="44">
        <v>6.79e+002</v>
      </c>
    </row>
    <row r="5" spans="1:17" x14ac:dyDescent="0.25">
      <c r="A5" t="s">
        <v>102</v>
      </c>
      <c r="B5" t="s">
        <v>27</v>
      </c>
      <c r="C5" t="s">
        <v>264</v>
      </c>
      <c r="D5" t="s">
        <v>264</v>
      </c>
      <c r="E5" t="s">
        <v>264</v>
      </c>
      <c r="F5" t="s">
        <v>28</v>
      </c>
      <c r="G5" t="s">
        <v>29</v>
      </c>
      <c r="H5" s="44">
        <v>1.433550983980382e-001</v>
      </c>
      <c r="I5" s="44">
        <v>2.766097977767676e-001</v>
      </c>
      <c r="J5" s="44">
        <v>4.2404702112492008e-001</v>
      </c>
      <c r="K5" s="44">
        <v>5.3722930808697424e-001</v>
      </c>
      <c r="L5" s="44">
        <v>6.6076269816866152e-001</v>
      </c>
      <c r="M5" s="44">
        <v>7.3765382227331392e-001</v>
      </c>
      <c r="N5" s="44">
        <v>7.9501964115948304e-001</v>
      </c>
      <c r="O5" s="44">
        <v>8.0809593666895152e-001</v>
      </c>
      <c r="P5" s="44">
        <v>8.2338027214964496e-001</v>
      </c>
      <c r="Q5" s="44">
        <v>8.4369872643428384e-001</v>
      </c>
    </row>
    <row r="6" spans="1:17" x14ac:dyDescent="0.25">
      <c r="A6" t="s">
        <v>102</v>
      </c>
      <c r="B6" t="s">
        <v>27</v>
      </c>
      <c r="C6" t="s">
        <v>264</v>
      </c>
      <c r="D6" t="s">
        <v>264</v>
      </c>
      <c r="E6" t="s">
        <v>264</v>
      </c>
      <c r="F6" t="s">
        <v>28</v>
      </c>
      <c r="G6" t="s">
        <v>30</v>
      </c>
      <c r="H6" s="44">
        <v>0.e+000</v>
      </c>
      <c r="I6" s="44">
        <v>0.e+000</v>
      </c>
      <c r="J6" s="44">
        <v>0.e+000</v>
      </c>
      <c r="K6" s="44">
        <v>2.628823862883332e-004</v>
      </c>
      <c r="L6" s="44">
        <v>2.1373501089779296e-004</v>
      </c>
      <c r="M6" s="44">
        <v>5.3535813110957848e-002</v>
      </c>
      <c r="N6" s="44">
        <v>1.1207770563153506e-001</v>
      </c>
      <c r="O6" s="44">
        <v>2.109356175529288e-001</v>
      </c>
      <c r="P6" s="44">
        <v>3.0814141714536376e-001</v>
      </c>
      <c r="Q6" s="44">
        <v>4.1619864476160008e-001</v>
      </c>
    </row>
    <row r="7" spans="1:17" x14ac:dyDescent="0.25">
      <c r="A7" t="s">
        <v>102</v>
      </c>
      <c r="B7" t="s">
        <v>27</v>
      </c>
      <c r="C7" t="s">
        <v>264</v>
      </c>
      <c r="D7" t="s">
        <v>264</v>
      </c>
      <c r="E7" t="s">
        <v>264</v>
      </c>
      <c r="F7" t="s">
        <v>28</v>
      </c>
      <c r="G7" t="s">
        <v>31</v>
      </c>
      <c r="H7" s="44">
        <v>9.89182e+002</v>
      </c>
      <c r="I7" s="44">
        <v>9.8428800000000016e+002</v>
      </c>
      <c r="J7" s="44">
        <v>9.66875e+002</v>
      </c>
      <c r="K7" s="44">
        <v>9.55039e+002</v>
      </c>
      <c r="L7" s="44">
        <v>9.2077734e+002</v>
      </c>
      <c r="M7" s="44">
        <v>8.43834e+002</v>
      </c>
      <c r="N7" s="44">
        <v>7.46775e+002</v>
      </c>
      <c r="O7" s="44">
        <v>6.90567e+002</v>
      </c>
      <c r="P7" s="44">
        <v>5.9450599999999984e+002</v>
      </c>
      <c r="Q7" s="44">
        <v>5.3110766000000008e+002</v>
      </c>
    </row>
    <row r="8" spans="1:17" x14ac:dyDescent="0.25">
      <c r="A8" t="s">
        <v>32</v>
      </c>
      <c r="B8" t="s">
        <v>27</v>
      </c>
      <c r="C8" t="s">
        <v>264</v>
      </c>
      <c r="D8" t="s">
        <v>264</v>
      </c>
      <c r="E8" t="s">
        <v>264</v>
      </c>
      <c r="F8" t="s">
        <v>28</v>
      </c>
      <c r="G8" t="s">
        <v>29</v>
      </c>
      <c r="H8" s="44">
        <v>1.4567005958626612e-001</v>
      </c>
      <c r="I8" s="44">
        <v>2.7492947414830176e-001</v>
      </c>
      <c r="J8" s="44">
        <v>4.0964267890938624e-001</v>
      </c>
      <c r="K8" s="44">
        <v>5.2889848035892008e-001</v>
      </c>
      <c r="L8" s="44">
        <v>6.6259896165482136e-001</v>
      </c>
      <c r="M8" s="44">
        <v>7.601082648595632e-001</v>
      </c>
      <c r="N8" s="44">
        <v>7.848080648948056e-001</v>
      </c>
      <c r="O8" s="44">
        <v>8.1629278579120928e-001</v>
      </c>
      <c r="P8" s="44">
        <v>8.3485065167589952e-001</v>
      </c>
      <c r="Q8" s="44">
        <v>8.4504179851051584e-001</v>
      </c>
    </row>
    <row r="9" spans="1:17" x14ac:dyDescent="0.25">
      <c r="A9" t="s">
        <v>32</v>
      </c>
      <c r="B9" t="s">
        <v>27</v>
      </c>
      <c r="C9" t="s">
        <v>264</v>
      </c>
      <c r="D9" t="s">
        <v>264</v>
      </c>
      <c r="E9" t="s">
        <v>264</v>
      </c>
      <c r="F9" t="s">
        <v>28</v>
      </c>
      <c r="G9" t="s">
        <v>30</v>
      </c>
      <c r="H9" s="44">
        <v>0.e+000</v>
      </c>
      <c r="I9" s="44">
        <v>0.e+000</v>
      </c>
      <c r="J9" s="44">
        <v>0.e+000</v>
      </c>
      <c r="K9" s="44">
        <v>7.148552441655016e-003</v>
      </c>
      <c r="L9" s="44">
        <v>5.971806148613572e-003</v>
      </c>
      <c r="M9" s="44">
        <v>1.2312985937555732e-002</v>
      </c>
      <c r="N9" s="44">
        <v>1.1438293475552348e-001</v>
      </c>
      <c r="O9" s="44">
        <v>2.2256628299463804e-001</v>
      </c>
      <c r="P9" s="44">
        <v>3.0343860071004696e-001</v>
      </c>
      <c r="Q9" s="44">
        <v>4.267015818796744e-001</v>
      </c>
    </row>
    <row r="10" spans="1:17" x14ac:dyDescent="0.25">
      <c r="A10" t="s">
        <v>32</v>
      </c>
      <c r="B10" t="s">
        <v>27</v>
      </c>
      <c r="C10" t="s">
        <v>264</v>
      </c>
      <c r="D10" t="s">
        <v>264</v>
      </c>
      <c r="E10" t="s">
        <v>264</v>
      </c>
      <c r="F10" t="s">
        <v>28</v>
      </c>
      <c r="G10" t="s">
        <v>31</v>
      </c>
      <c r="H10" s="44">
        <v>9.94e+002</v>
      </c>
      <c r="I10" s="44">
        <v>9.91e+002</v>
      </c>
      <c r="J10" s="44">
        <v>9.87e+002</v>
      </c>
      <c r="K10" s="44">
        <v>9.78e+002</v>
      </c>
      <c r="L10" s="44">
        <v>9.38e+002</v>
      </c>
      <c r="M10" s="44">
        <v>8.8111395000000016e+002</v>
      </c>
      <c r="N10" s="44">
        <v>7.8311832000000016e+002</v>
      </c>
      <c r="O10" s="44">
        <v>7.18e+002</v>
      </c>
      <c r="P10" s="44">
        <v>6.66e+002</v>
      </c>
      <c r="Q10" s="44">
        <v>5.94e+002</v>
      </c>
    </row>
    <row r="11" spans="1:17" x14ac:dyDescent="0.25">
      <c r="A11" t="s">
        <v>37</v>
      </c>
      <c r="B11" t="s">
        <v>27</v>
      </c>
      <c r="C11" t="s">
        <v>264</v>
      </c>
      <c r="D11" t="s">
        <v>264</v>
      </c>
      <c r="E11" t="s">
        <v>264</v>
      </c>
      <c r="F11" t="s">
        <v>28</v>
      </c>
      <c r="G11" t="s">
        <v>29</v>
      </c>
      <c r="H11" s="44">
        <v>2.5902182554760432e-001</v>
      </c>
      <c r="I11" s="44">
        <v>4.2562233817012496e-001</v>
      </c>
      <c r="J11" s="44">
        <v>4.885211080995492e-001</v>
      </c>
      <c r="K11" s="44">
        <v>5.243048603640812e-001</v>
      </c>
      <c r="L11" s="44">
        <v>5.3520127104033448e-001</v>
      </c>
      <c r="M11" s="44">
        <v>5.7563510768967296e-001</v>
      </c>
      <c r="N11" s="44">
        <v>6.1950959864187312e-001</v>
      </c>
      <c r="O11" s="44">
        <v>6.8209317615384296e-001</v>
      </c>
      <c r="P11" s="44">
        <v>6.942676833475708e-001</v>
      </c>
      <c r="Q11" s="44">
        <v>7.1028389411293104e-001</v>
      </c>
    </row>
    <row r="12" spans="1:17" x14ac:dyDescent="0.25">
      <c r="A12" t="s">
        <v>37</v>
      </c>
      <c r="B12" t="s">
        <v>27</v>
      </c>
      <c r="C12" t="s">
        <v>264</v>
      </c>
      <c r="D12" t="s">
        <v>264</v>
      </c>
      <c r="E12" t="s">
        <v>264</v>
      </c>
      <c r="F12" t="s">
        <v>28</v>
      </c>
      <c r="G12" t="s">
        <v>30</v>
      </c>
      <c r="H12" s="44">
        <v>1.0857319109740798e-001</v>
      </c>
      <c r="I12" s="44">
        <v>2.1750072706571924e-001</v>
      </c>
      <c r="J12" s="44">
        <v>5.405138328975e-001</v>
      </c>
      <c r="K12" s="44">
        <v>9.9321226091712944e-001</v>
      </c>
      <c r="L12" s="44">
        <v>1.5727411062562748e+000</v>
      </c>
      <c r="M12" s="44">
        <v>1.84055508601036e+000</v>
      </c>
      <c r="N12" s="44">
        <v>2.1691956061268688e+000</v>
      </c>
      <c r="O12" s="44">
        <v>2.2553826863012312e+000</v>
      </c>
      <c r="P12" s="44">
        <v>2.607310404368916e+000</v>
      </c>
      <c r="Q12" s="44">
        <v>2.8795077988495424e+000</v>
      </c>
    </row>
    <row r="13" spans="1:17" x14ac:dyDescent="0.25">
      <c r="A13" t="s">
        <v>37</v>
      </c>
      <c r="B13" t="s">
        <v>27</v>
      </c>
      <c r="C13" t="s">
        <v>264</v>
      </c>
      <c r="D13" t="s">
        <v>264</v>
      </c>
      <c r="E13" t="s">
        <v>264</v>
      </c>
      <c r="F13" t="s">
        <v>28</v>
      </c>
      <c r="G13" t="s">
        <v>31</v>
      </c>
      <c r="H13" s="44">
        <v>7.7e+002</v>
      </c>
      <c r="I13" s="44">
        <v>7.47e+002</v>
      </c>
      <c r="J13" s="44">
        <v>7.3e+002</v>
      </c>
      <c r="K13" s="44">
        <v>7.14e+002</v>
      </c>
      <c r="L13" s="44">
        <v>7.e+002</v>
      </c>
      <c r="M13" s="44">
        <v>6.88e+002</v>
      </c>
      <c r="N13" s="44">
        <v>6.82e+002</v>
      </c>
      <c r="O13" s="44">
        <v>6.75e+002</v>
      </c>
      <c r="P13" s="44">
        <v>6.67e+002</v>
      </c>
      <c r="Q13" s="44">
        <v>6.6e+002</v>
      </c>
    </row>
    <row r="14" spans="1:17" x14ac:dyDescent="0.25">
      <c r="A14" t="s">
        <v>38</v>
      </c>
      <c r="B14" t="s">
        <v>27</v>
      </c>
      <c r="C14" t="s">
        <v>264</v>
      </c>
      <c r="D14" t="s">
        <v>264</v>
      </c>
      <c r="E14" t="s">
        <v>264</v>
      </c>
      <c r="F14" t="s">
        <v>28</v>
      </c>
      <c r="G14" t="s">
        <v>29</v>
      </c>
      <c r="H14" s="44">
        <v>1.4132387475867748e-001</v>
      </c>
      <c r="I14" s="44">
        <v>2.6112630305332196e-001</v>
      </c>
      <c r="J14" s="44">
        <v>3.9689182853025264e-001</v>
      </c>
      <c r="K14" s="44">
        <v>5.3978649734205456e-001</v>
      </c>
      <c r="L14" s="44">
        <v>6.3753025196062096e-001</v>
      </c>
      <c r="M14" s="44">
        <v>7.1405452645784448e-001</v>
      </c>
      <c r="N14" s="44">
        <v>7.5984438107202144e-001</v>
      </c>
      <c r="O14" s="44">
        <v>7.8830445905621584e-001</v>
      </c>
      <c r="P14" s="44">
        <v>8.1491006257527024e-001</v>
      </c>
      <c r="Q14" s="44">
        <v>8.2761855392127744e-001</v>
      </c>
    </row>
    <row r="15" spans="1:17" x14ac:dyDescent="0.25">
      <c r="A15" t="s">
        <v>38</v>
      </c>
      <c r="B15" t="s">
        <v>27</v>
      </c>
      <c r="C15" t="s">
        <v>264</v>
      </c>
      <c r="D15" t="s">
        <v>264</v>
      </c>
      <c r="E15" t="s">
        <v>264</v>
      </c>
      <c r="F15" t="s">
        <v>28</v>
      </c>
      <c r="G15" t="s">
        <v>30</v>
      </c>
      <c r="H15" s="44">
        <v>0.e+000</v>
      </c>
      <c r="I15" s="44">
        <v>0.e+000</v>
      </c>
      <c r="J15" s="44">
        <v>0.e+000</v>
      </c>
      <c r="K15" s="44">
        <v>2.7608856621485424e-004</v>
      </c>
      <c r="L15" s="44">
        <v>3.3756802771952808e-003</v>
      </c>
      <c r="M15" s="44">
        <v>1.728548651980394e-002</v>
      </c>
      <c r="N15" s="44">
        <v>8.278239767193088e-002</v>
      </c>
      <c r="O15" s="44">
        <v>2.0543285848846244e-001</v>
      </c>
      <c r="P15" s="44">
        <v>2.9841563606576652e-001</v>
      </c>
      <c r="Q15" s="44">
        <v>4.2073292449123048e-001</v>
      </c>
    </row>
    <row r="16" spans="1:17" x14ac:dyDescent="0.25">
      <c r="A16" t="s">
        <v>38</v>
      </c>
      <c r="B16" t="s">
        <v>27</v>
      </c>
      <c r="C16" t="s">
        <v>264</v>
      </c>
      <c r="D16" t="s">
        <v>264</v>
      </c>
      <c r="E16" t="s">
        <v>264</v>
      </c>
      <c r="F16" t="s">
        <v>28</v>
      </c>
      <c r="G16" t="s">
        <v>31</v>
      </c>
      <c r="H16" s="44">
        <v>9.96e+002</v>
      </c>
      <c r="I16" s="44">
        <v>9.93e+002</v>
      </c>
      <c r="J16" s="44">
        <v>9.91e+002</v>
      </c>
      <c r="K16" s="44">
        <v>9.85e+002</v>
      </c>
      <c r="L16" s="44">
        <v>9.57e+002</v>
      </c>
      <c r="M16" s="44">
        <v>8.75e+002</v>
      </c>
      <c r="N16" s="44">
        <v>7.55e+002</v>
      </c>
      <c r="O16" s="44">
        <v>6.71e+002</v>
      </c>
      <c r="P16" s="44">
        <v>5.78e+002</v>
      </c>
      <c r="Q16" s="44">
        <v>4.76e+002</v>
      </c>
    </row>
    <row r="17" spans="1:17" x14ac:dyDescent="0.25">
      <c r="A17" t="s">
        <v>39</v>
      </c>
      <c r="B17" t="s">
        <v>27</v>
      </c>
      <c r="C17" t="s">
        <v>264</v>
      </c>
      <c r="D17" t="s">
        <v>264</v>
      </c>
      <c r="E17" t="s">
        <v>264</v>
      </c>
      <c r="F17" t="s">
        <v>28</v>
      </c>
      <c r="G17" t="s">
        <v>29</v>
      </c>
      <c r="H17" s="44">
        <v>1.3391649231282632e-001</v>
      </c>
      <c r="I17" s="44">
        <v>2.6911255753156504e-001</v>
      </c>
      <c r="J17" s="44">
        <v>4.0513534786924504e-001</v>
      </c>
      <c r="K17" s="44">
        <v>5.691899706502728e-001</v>
      </c>
      <c r="L17" s="44">
        <v>6.4189399041166552e-001</v>
      </c>
      <c r="M17" s="44">
        <v>7.3723073787526848e-001</v>
      </c>
      <c r="N17" s="44">
        <v>7.5923319239485136e-001</v>
      </c>
      <c r="O17" s="44">
        <v>7.8910768718608848e-001</v>
      </c>
      <c r="P17" s="44">
        <v>8.1419758283920304e-001</v>
      </c>
      <c r="Q17" s="44">
        <v>8.3854059814998688e-001</v>
      </c>
    </row>
    <row r="18" spans="1:17" x14ac:dyDescent="0.25">
      <c r="A18" t="s">
        <v>39</v>
      </c>
      <c r="B18" t="s">
        <v>27</v>
      </c>
      <c r="C18" t="s">
        <v>264</v>
      </c>
      <c r="D18" t="s">
        <v>264</v>
      </c>
      <c r="E18" t="s">
        <v>264</v>
      </c>
      <c r="F18" t="s">
        <v>28</v>
      </c>
      <c r="G18" t="s">
        <v>30</v>
      </c>
      <c r="H18" s="44">
        <v>0.e+000</v>
      </c>
      <c r="I18" s="44">
        <v>0.e+000</v>
      </c>
      <c r="J18" s="44">
        <v>2.0509337132238672e-004</v>
      </c>
      <c r="K18" s="44">
        <v>1.4598039076732902e-004</v>
      </c>
      <c r="L18" s="44">
        <v>5.7142685706386496e-004</v>
      </c>
      <c r="M18" s="44">
        <v>2.623882066867934e-002</v>
      </c>
      <c r="N18" s="44">
        <v>1.1402840127973536e-001</v>
      </c>
      <c r="O18" s="44">
        <v>1.903466826071112e-001</v>
      </c>
      <c r="P18" s="44">
        <v>3.0274511873616396e-001</v>
      </c>
      <c r="Q18" s="44">
        <v>3.9975312882126888e-001</v>
      </c>
    </row>
    <row r="19" spans="1:17" x14ac:dyDescent="0.25">
      <c r="A19" t="s">
        <v>39</v>
      </c>
      <c r="B19" t="s">
        <v>27</v>
      </c>
      <c r="C19" t="s">
        <v>264</v>
      </c>
      <c r="D19" t="s">
        <v>264</v>
      </c>
      <c r="E19" t="s">
        <v>264</v>
      </c>
      <c r="F19" t="s">
        <v>28</v>
      </c>
      <c r="G19" t="s">
        <v>31</v>
      </c>
      <c r="H19" s="44">
        <v>9.99e+002</v>
      </c>
      <c r="I19" s="44">
        <v>9.99e+002</v>
      </c>
      <c r="J19" s="44">
        <v>9.97e+002</v>
      </c>
      <c r="K19" s="44">
        <v>9.96e+002</v>
      </c>
      <c r="L19" s="44">
        <v>9.78e+002</v>
      </c>
      <c r="M19" s="44">
        <v>9.29e+002</v>
      </c>
      <c r="N19" s="44">
        <v>8.63e+002</v>
      </c>
      <c r="O19" s="44">
        <v>7.92e+002</v>
      </c>
      <c r="P19" s="44">
        <v>7.17e+002</v>
      </c>
      <c r="Q19" s="44">
        <v>6.5e+002</v>
      </c>
    </row>
    <row r="20" spans="1:17" x14ac:dyDescent="0.25">
      <c r="A20" t="s">
        <v>40</v>
      </c>
      <c r="B20" t="s">
        <v>27</v>
      </c>
      <c r="C20" t="s">
        <v>264</v>
      </c>
      <c r="D20" t="s">
        <v>264</v>
      </c>
      <c r="E20" t="s">
        <v>264</v>
      </c>
      <c r="F20" t="s">
        <v>28</v>
      </c>
      <c r="G20" t="s">
        <v>29</v>
      </c>
      <c r="H20" s="44">
        <v>1.4222115134991304e-001</v>
      </c>
      <c r="I20" s="44">
        <v>2.642290078653168e-001</v>
      </c>
      <c r="J20" s="44">
        <v>4.1494974255063968e-001</v>
      </c>
      <c r="K20" s="44">
        <v>5.3001916291727184e-001</v>
      </c>
      <c r="L20" s="44">
        <v>6.532613594741792e-001</v>
      </c>
      <c r="M20" s="44">
        <v>7.2076985148213808e-001</v>
      </c>
      <c r="N20" s="44">
        <v>7.6592707737211488e-001</v>
      </c>
      <c r="O20" s="44">
        <v>7.9458341815649056e-001</v>
      </c>
      <c r="P20" s="44">
        <v>8.1446400013364448e-001</v>
      </c>
      <c r="Q20" s="44">
        <v>8.3886348516588384e-001</v>
      </c>
    </row>
    <row r="21" spans="1:17" x14ac:dyDescent="0.25">
      <c r="A21" t="s">
        <v>40</v>
      </c>
      <c r="B21" t="s">
        <v>27</v>
      </c>
      <c r="C21" t="s">
        <v>264</v>
      </c>
      <c r="D21" t="s">
        <v>264</v>
      </c>
      <c r="E21" t="s">
        <v>264</v>
      </c>
      <c r="F21" t="s">
        <v>28</v>
      </c>
      <c r="G21" t="s">
        <v>30</v>
      </c>
      <c r="H21" s="44">
        <v>0.e+000</v>
      </c>
      <c r="I21" s="44">
        <v>0.e+000</v>
      </c>
      <c r="J21" s="44">
        <v>0.e+000</v>
      </c>
      <c r="K21" s="44">
        <v>2.5785407005713476e-004</v>
      </c>
      <c r="L21" s="44">
        <v>5.7612133974094576e-004</v>
      </c>
      <c r="M21" s="44">
        <v>1.5140305671684698e-002</v>
      </c>
      <c r="N21" s="44">
        <v>9.1133000551970848e-002</v>
      </c>
      <c r="O21" s="44">
        <v>1.8320680467446076e-001</v>
      </c>
      <c r="P21" s="44">
        <v>3.1001385153067304e-001</v>
      </c>
      <c r="Q21" s="44">
        <v>3.8988163501578704e-001</v>
      </c>
    </row>
    <row r="22" spans="1:17" x14ac:dyDescent="0.25">
      <c r="A22" t="s">
        <v>40</v>
      </c>
      <c r="B22" t="s">
        <v>27</v>
      </c>
      <c r="C22" t="s">
        <v>264</v>
      </c>
      <c r="D22" t="s">
        <v>264</v>
      </c>
      <c r="E22" t="s">
        <v>264</v>
      </c>
      <c r="F22" t="s">
        <v>28</v>
      </c>
      <c r="G22" t="s">
        <v>31</v>
      </c>
      <c r="H22" s="44">
        <v>9.98e+002</v>
      </c>
      <c r="I22" s="44">
        <v>9.96e+002</v>
      </c>
      <c r="J22" s="44">
        <v>9.94e+002</v>
      </c>
      <c r="K22" s="44">
        <v>9.9e+002</v>
      </c>
      <c r="L22" s="44">
        <v>9.605e+002</v>
      </c>
      <c r="M22" s="44">
        <v>8.89e+002</v>
      </c>
      <c r="N22" s="44">
        <v>7.98e+002</v>
      </c>
      <c r="O22" s="44">
        <v>7.11e+002</v>
      </c>
      <c r="P22" s="44">
        <v>6.275e+002</v>
      </c>
      <c r="Q22" s="44">
        <v>5.655e+002</v>
      </c>
    </row>
    <row r="23" spans="1:17" x14ac:dyDescent="0.25">
      <c r="A23" t="s">
        <v>26</v>
      </c>
      <c r="B23" t="s">
        <v>42</v>
      </c>
      <c r="C23" t="s">
        <v>114</v>
      </c>
      <c r="D23" t="s">
        <v>114</v>
      </c>
      <c r="E23" t="s">
        <v>264</v>
      </c>
      <c r="F23" t="s">
        <v>28</v>
      </c>
      <c r="G23" t="s">
        <v>29</v>
      </c>
      <c r="H23" s="44">
        <v>1.7300755020637456e-002</v>
      </c>
      <c r="I23" s="44">
        <v>2.2398918768917444e-002</v>
      </c>
      <c r="J23" s="44">
        <v>3.2197287029945032e-002</v>
      </c>
      <c r="K23" s="44">
        <v>1.1728722346345856e-001</v>
      </c>
      <c r="L23" s="44">
        <v>2.2610541510417016e-001</v>
      </c>
      <c r="M23" s="44">
        <v>3.4570833402825632e-001</v>
      </c>
      <c r="N23" s="44">
        <v>3.9136570776669536e-001</v>
      </c>
      <c r="O23" s="44">
        <v>3.9693911603912328e-001</v>
      </c>
      <c r="P23" s="44">
        <v>4.593912545820076e-001</v>
      </c>
      <c r="Q23" s="44">
        <v>5.051802091032976e-001</v>
      </c>
    </row>
    <row r="24" spans="1:17" x14ac:dyDescent="0.25">
      <c r="A24" t="s">
        <v>26</v>
      </c>
      <c r="B24" t="s">
        <v>42</v>
      </c>
      <c r="C24" t="s">
        <v>114</v>
      </c>
      <c r="D24" t="s">
        <v>114</v>
      </c>
      <c r="E24" t="s">
        <v>264</v>
      </c>
      <c r="F24" t="s">
        <v>28</v>
      </c>
      <c r="G24" t="s">
        <v>30</v>
      </c>
      <c r="H24" s="44">
        <v>1.656995739950042e+001</v>
      </c>
      <c r="I24" s="44">
        <v>2.4523409257230088e+001</v>
      </c>
      <c r="J24" s="44">
        <v>2.6015156637153872e+001</v>
      </c>
      <c r="K24" s="44">
        <v>9.3890880907626944e+000</v>
      </c>
      <c r="L24" s="44">
        <v>5.9343984772088512e+000</v>
      </c>
      <c r="M24" s="44">
        <v>4.5590897214703792e+000</v>
      </c>
      <c r="N24" s="44">
        <v>4.682700614544312e+000</v>
      </c>
      <c r="O24" s="44">
        <v>5.3750848730093808e+000</v>
      </c>
      <c r="P24" s="44">
        <v>5.5950582830214256e+000</v>
      </c>
      <c r="Q24" s="44">
        <v>5.516911770601548e+000</v>
      </c>
    </row>
    <row r="25" spans="1:17" x14ac:dyDescent="0.25">
      <c r="A25" t="s">
        <v>26</v>
      </c>
      <c r="B25" t="s">
        <v>42</v>
      </c>
      <c r="C25" t="s">
        <v>114</v>
      </c>
      <c r="D25" t="s">
        <v>114</v>
      </c>
      <c r="E25" t="s">
        <v>264</v>
      </c>
      <c r="F25" t="s">
        <v>28</v>
      </c>
      <c r="G25" t="s">
        <v>31</v>
      </c>
      <c r="H25" s="44">
        <v>7.31e+002</v>
      </c>
      <c r="I25" s="44">
        <v>7.15e+002</v>
      </c>
      <c r="J25" s="44">
        <v>7.03e+002</v>
      </c>
      <c r="K25" s="44">
        <v>6.91e+002</v>
      </c>
      <c r="L25" s="44">
        <v>6.82e+002</v>
      </c>
      <c r="M25" s="44">
        <v>6.78e+002</v>
      </c>
      <c r="N25" s="44">
        <v>6.72e+002</v>
      </c>
      <c r="O25" s="44">
        <v>6.68e+002</v>
      </c>
      <c r="P25" s="44">
        <v>6.66e+002</v>
      </c>
      <c r="Q25" s="44">
        <v>6.64e+002</v>
      </c>
    </row>
    <row r="26" spans="1:17" x14ac:dyDescent="0.25">
      <c r="A26" t="s">
        <v>26</v>
      </c>
      <c r="B26" t="s">
        <v>42</v>
      </c>
      <c r="C26" t="s">
        <v>139</v>
      </c>
      <c r="D26" t="s">
        <v>139</v>
      </c>
      <c r="E26" t="s">
        <v>264</v>
      </c>
      <c r="F26" t="s">
        <v>28</v>
      </c>
      <c r="G26" t="s">
        <v>29</v>
      </c>
      <c r="H26" s="44">
        <v>1.190271729653154e-002</v>
      </c>
      <c r="I26" s="44">
        <v>2.3350570776280856e-002</v>
      </c>
      <c r="J26" s="44">
        <v>4.3213181744738528e-002</v>
      </c>
      <c r="K26" s="44">
        <v>5.3655896475298992e-002</v>
      </c>
      <c r="L26" s="44">
        <v>6.6552051024136576e-002</v>
      </c>
      <c r="M26" s="44">
        <v>1.491894174070496e-001</v>
      </c>
      <c r="N26" s="44">
        <v>2.718036516589336e-001</v>
      </c>
      <c r="O26" s="44">
        <v>2.9532880990202304e-001</v>
      </c>
      <c r="P26" s="44">
        <v>3.0474014251417496e-001</v>
      </c>
      <c r="Q26" s="44">
        <v>3.5811319142680756e-001</v>
      </c>
    </row>
    <row r="27" spans="1:17" x14ac:dyDescent="0.25">
      <c r="A27" t="s">
        <v>26</v>
      </c>
      <c r="B27" t="s">
        <v>42</v>
      </c>
      <c r="C27" t="s">
        <v>139</v>
      </c>
      <c r="D27" t="s">
        <v>139</v>
      </c>
      <c r="E27" t="s">
        <v>264</v>
      </c>
      <c r="F27" t="s">
        <v>28</v>
      </c>
      <c r="G27" t="s">
        <v>30</v>
      </c>
      <c r="H27" s="44">
        <v>5.167126495470148e+001</v>
      </c>
      <c r="I27" s="44">
        <v>4.0413901114451592e+001</v>
      </c>
      <c r="J27" s="44">
        <v>3.7727182112824064e+001</v>
      </c>
      <c r="K27" s="44">
        <v>3.648529278976012e+001</v>
      </c>
      <c r="L27" s="44">
        <v>3.7240867224651264e+001</v>
      </c>
      <c r="M27" s="44">
        <v>2.1971333955707996e+001</v>
      </c>
      <c r="N27" s="44">
        <v>1.324442633730732e+001</v>
      </c>
      <c r="O27" s="44">
        <v>1.3533380922818676e+001</v>
      </c>
      <c r="P27" s="44">
        <v>1.430525692423002e+001</v>
      </c>
      <c r="Q27" s="44">
        <v>1.3909929785440002e+001</v>
      </c>
    </row>
    <row r="28" spans="1:17" x14ac:dyDescent="0.25">
      <c r="A28" t="s">
        <v>26</v>
      </c>
      <c r="B28" t="s">
        <v>42</v>
      </c>
      <c r="C28" t="s">
        <v>139</v>
      </c>
      <c r="D28" t="s">
        <v>139</v>
      </c>
      <c r="E28" t="s">
        <v>264</v>
      </c>
      <c r="F28" t="s">
        <v>28</v>
      </c>
      <c r="G28" t="s">
        <v>31</v>
      </c>
      <c r="H28" s="44">
        <v>7.51e+002</v>
      </c>
      <c r="I28" s="44">
        <v>7.24e+002</v>
      </c>
      <c r="J28" s="44">
        <v>7.03e+002</v>
      </c>
      <c r="K28" s="44">
        <v>6.94e+002</v>
      </c>
      <c r="L28" s="44">
        <v>6.88e+002</v>
      </c>
      <c r="M28" s="44">
        <v>6.83e+002</v>
      </c>
      <c r="N28" s="44">
        <v>6.78e+002</v>
      </c>
      <c r="O28" s="44">
        <v>6.71e+002</v>
      </c>
      <c r="P28" s="44">
        <v>6.65e+002</v>
      </c>
      <c r="Q28" s="44">
        <v>6.61e+002</v>
      </c>
    </row>
    <row r="29" spans="1:17" x14ac:dyDescent="0.25">
      <c r="A29" t="s">
        <v>26</v>
      </c>
      <c r="B29" t="s">
        <v>42</v>
      </c>
      <c r="C29" t="s">
        <v>164</v>
      </c>
      <c r="D29" t="s">
        <v>164</v>
      </c>
      <c r="E29" t="s">
        <v>264</v>
      </c>
      <c r="F29" t="s">
        <v>28</v>
      </c>
      <c r="G29" t="s">
        <v>29</v>
      </c>
      <c r="H29" s="44">
        <v>6.2597668527920256e-002</v>
      </c>
      <c r="I29" s="44">
        <v>1.1756132446059658e-001</v>
      </c>
      <c r="J29" s="44">
        <v>3.3320339866523096e-001</v>
      </c>
      <c r="K29" s="44">
        <v>4.0231873100211752e-001</v>
      </c>
      <c r="L29" s="44">
        <v>4.0853433124557688e-001</v>
      </c>
      <c r="M29" s="44">
        <v>4.2140867772576056e-001</v>
      </c>
      <c r="N29" s="44">
        <v>5.266700864516956e-001</v>
      </c>
      <c r="O29" s="44">
        <v>5.3401976148514176e-001</v>
      </c>
      <c r="P29" s="44">
        <v>5.5119976820421584e-001</v>
      </c>
      <c r="Q29" s="44">
        <v>5.759150933605132e-001</v>
      </c>
    </row>
    <row r="30" spans="1:17" x14ac:dyDescent="0.25">
      <c r="A30" t="s">
        <v>26</v>
      </c>
      <c r="B30" t="s">
        <v>42</v>
      </c>
      <c r="C30" t="s">
        <v>164</v>
      </c>
      <c r="D30" t="s">
        <v>164</v>
      </c>
      <c r="E30" t="s">
        <v>264</v>
      </c>
      <c r="F30" t="s">
        <v>28</v>
      </c>
      <c r="G30" t="s">
        <v>30</v>
      </c>
      <c r="H30" s="44">
        <v>5.01106649286814e+000</v>
      </c>
      <c r="I30" s="44">
        <v>4.859677020591492e+000</v>
      </c>
      <c r="J30" s="44">
        <v>2.359303914802866e+000</v>
      </c>
      <c r="K30" s="44">
        <v>2.8760455303626288e+000</v>
      </c>
      <c r="L30" s="44">
        <v>4.2636587825779368e+000</v>
      </c>
      <c r="M30" s="44">
        <v>4.475390489709184e+000</v>
      </c>
      <c r="N30" s="44">
        <v>4.2732665831651328e+000</v>
      </c>
      <c r="O30" s="44">
        <v>4.7613014813574528e+000</v>
      </c>
      <c r="P30" s="44">
        <v>5.265950610492668e+000</v>
      </c>
      <c r="Q30" s="44">
        <v>5.6672967575400624e+000</v>
      </c>
    </row>
    <row r="31" spans="1:17" x14ac:dyDescent="0.25">
      <c r="A31" t="s">
        <v>26</v>
      </c>
      <c r="B31" t="s">
        <v>42</v>
      </c>
      <c r="C31" t="s">
        <v>164</v>
      </c>
      <c r="D31" t="s">
        <v>164</v>
      </c>
      <c r="E31" t="s">
        <v>264</v>
      </c>
      <c r="F31" t="s">
        <v>28</v>
      </c>
      <c r="G31" t="s">
        <v>31</v>
      </c>
      <c r="H31" s="44">
        <v>7.38e+002</v>
      </c>
      <c r="I31" s="44">
        <v>7.18e+002</v>
      </c>
      <c r="J31" s="44">
        <v>7.03e+002</v>
      </c>
      <c r="K31" s="44">
        <v>6.99e+002</v>
      </c>
      <c r="L31" s="44">
        <v>6.89e+002</v>
      </c>
      <c r="M31" s="44">
        <v>6.84e+002</v>
      </c>
      <c r="N31" s="44">
        <v>6.74e+002</v>
      </c>
      <c r="O31" s="44">
        <v>6.69e+002</v>
      </c>
      <c r="P31" s="44">
        <v>6.64e+002</v>
      </c>
      <c r="Q31" s="44">
        <v>6.6e+002</v>
      </c>
    </row>
    <row r="32" spans="1:17" x14ac:dyDescent="0.25">
      <c r="A32" t="s">
        <v>26</v>
      </c>
      <c r="B32" t="s">
        <v>42</v>
      </c>
      <c r="C32" t="s">
        <v>214</v>
      </c>
      <c r="D32" t="s">
        <v>214</v>
      </c>
      <c r="E32" t="s">
        <v>264</v>
      </c>
      <c r="F32" t="s">
        <v>28</v>
      </c>
      <c r="G32" t="s">
        <v>29</v>
      </c>
      <c r="H32" s="44">
        <v>8.5014263691095696e-002</v>
      </c>
      <c r="I32" s="44">
        <v>1.6412990755003222e-001</v>
      </c>
      <c r="J32" s="44">
        <v>2.9517252924146848e-001</v>
      </c>
      <c r="K32" s="44">
        <v>3.6061365380577992e-001</v>
      </c>
      <c r="L32" s="44">
        <v>4.3359075374274656e-001</v>
      </c>
      <c r="M32" s="44">
        <v>5.3844326158926944e-001</v>
      </c>
      <c r="N32" s="44">
        <v>5.98547301659756e-001</v>
      </c>
      <c r="O32" s="44">
        <v>6.7807213577471384e-001</v>
      </c>
      <c r="P32" s="44">
        <v>6.7891347910597552e-001</v>
      </c>
      <c r="Q32" s="44">
        <v>6.9071923715436392e-001</v>
      </c>
    </row>
    <row r="33" spans="1:17" x14ac:dyDescent="0.25">
      <c r="A33" t="s">
        <v>26</v>
      </c>
      <c r="B33" t="s">
        <v>42</v>
      </c>
      <c r="C33" t="s">
        <v>214</v>
      </c>
      <c r="D33" t="s">
        <v>214</v>
      </c>
      <c r="E33" t="s">
        <v>264</v>
      </c>
      <c r="F33" t="s">
        <v>28</v>
      </c>
      <c r="G33" t="s">
        <v>30</v>
      </c>
      <c r="H33" s="44">
        <v>4.5633231889851192e-001</v>
      </c>
      <c r="I33" s="44">
        <v>2.5155810933793904e-001</v>
      </c>
      <c r="J33" s="44">
        <v>1.443577524426641e-001</v>
      </c>
      <c r="K33" s="44">
        <v>1.348098400919287e-001</v>
      </c>
      <c r="L33" s="44">
        <v>1.6806029239407588e-001</v>
      </c>
      <c r="M33" s="44">
        <v>1.9424563017734564e-001</v>
      </c>
      <c r="N33" s="44">
        <v>1.9152651985313392e-001</v>
      </c>
      <c r="O33" s="44">
        <v>2.0710610606706788e-001</v>
      </c>
      <c r="P33" s="44">
        <v>3.35196257151077e-001</v>
      </c>
      <c r="Q33" s="44">
        <v>4.5627983925854152e-001</v>
      </c>
    </row>
    <row r="34" spans="1:17" x14ac:dyDescent="0.25">
      <c r="A34" t="s">
        <v>26</v>
      </c>
      <c r="B34" t="s">
        <v>42</v>
      </c>
      <c r="C34" t="s">
        <v>214</v>
      </c>
      <c r="D34" t="s">
        <v>214</v>
      </c>
      <c r="E34" t="s">
        <v>264</v>
      </c>
      <c r="F34" t="s">
        <v>28</v>
      </c>
      <c r="G34" t="s">
        <v>31</v>
      </c>
      <c r="H34" s="44">
        <v>7.46e+002</v>
      </c>
      <c r="I34" s="44">
        <v>7.36e+002</v>
      </c>
      <c r="J34" s="44">
        <v>7.27e+002</v>
      </c>
      <c r="K34" s="44">
        <v>7.18e+002</v>
      </c>
      <c r="L34" s="44">
        <v>7.09e+002</v>
      </c>
      <c r="M34" s="44">
        <v>7.01e+002</v>
      </c>
      <c r="N34" s="44">
        <v>6.99e+002</v>
      </c>
      <c r="O34" s="44">
        <v>6.89e+002</v>
      </c>
      <c r="P34" s="44">
        <v>6.82e+002</v>
      </c>
      <c r="Q34" s="44">
        <v>6.8e+002</v>
      </c>
    </row>
    <row r="35" spans="1:17" x14ac:dyDescent="0.25">
      <c r="A35" t="s">
        <v>26</v>
      </c>
      <c r="B35" t="s">
        <v>42</v>
      </c>
      <c r="C35" t="s">
        <v>219</v>
      </c>
      <c r="D35" t="s">
        <v>219</v>
      </c>
      <c r="E35" t="s">
        <v>264</v>
      </c>
      <c r="F35" t="s">
        <v>28</v>
      </c>
      <c r="G35" t="s">
        <v>29</v>
      </c>
      <c r="H35" s="44">
        <v>1.90062149088954e-002</v>
      </c>
      <c r="I35" s="44">
        <v>8.1064438528956112e-002</v>
      </c>
      <c r="J35" s="44">
        <v>1.456781297567842e-001</v>
      </c>
      <c r="K35" s="44">
        <v>1.7980753989996876e-001</v>
      </c>
      <c r="L35" s="44">
        <v>2.3818715369207344e-001</v>
      </c>
      <c r="M35" s="44">
        <v>2.857553502720246e-001</v>
      </c>
      <c r="N35" s="44">
        <v>3.5034431841168076e-001</v>
      </c>
      <c r="O35" s="44">
        <v>4.077748616659804e-001</v>
      </c>
      <c r="P35" s="44">
        <v>4.0778645390681112e-001</v>
      </c>
      <c r="Q35" s="44">
        <v>4.3729623988628872e-001</v>
      </c>
    </row>
    <row r="36" spans="1:17" x14ac:dyDescent="0.25">
      <c r="A36" t="s">
        <v>26</v>
      </c>
      <c r="B36" t="s">
        <v>42</v>
      </c>
      <c r="C36" t="s">
        <v>219</v>
      </c>
      <c r="D36" t="s">
        <v>219</v>
      </c>
      <c r="E36" t="s">
        <v>264</v>
      </c>
      <c r="F36" t="s">
        <v>28</v>
      </c>
      <c r="G36" t="s">
        <v>30</v>
      </c>
      <c r="H36" s="44">
        <v>1.9391751804313596e+000</v>
      </c>
      <c r="I36" s="44">
        <v>5.7826673636104576e-001</v>
      </c>
      <c r="J36" s="44">
        <v>3.2189437809041024e-001</v>
      </c>
      <c r="K36" s="44">
        <v>2.6903475960798688e-001</v>
      </c>
      <c r="L36" s="44">
        <v>2.5458972230400564e-001</v>
      </c>
      <c r="M36" s="44">
        <v>2.1341882519452712e-001</v>
      </c>
      <c r="N36" s="44">
        <v>1.7413326600609588e-001</v>
      </c>
      <c r="O36" s="44">
        <v>1.497456566951817e-001</v>
      </c>
      <c r="P36" s="44">
        <v>1.5188541758968186e-001</v>
      </c>
      <c r="Q36" s="44">
        <v>1.8637696851297232e-001</v>
      </c>
    </row>
    <row r="37" spans="1:17" x14ac:dyDescent="0.25">
      <c r="A37" t="s">
        <v>26</v>
      </c>
      <c r="B37" t="s">
        <v>42</v>
      </c>
      <c r="C37" t="s">
        <v>219</v>
      </c>
      <c r="D37" t="s">
        <v>219</v>
      </c>
      <c r="E37" t="s">
        <v>264</v>
      </c>
      <c r="F37" t="s">
        <v>28</v>
      </c>
      <c r="G37" t="s">
        <v>31</v>
      </c>
      <c r="H37" s="44">
        <v>7.57e+002</v>
      </c>
      <c r="I37" s="44">
        <v>7.41e+002</v>
      </c>
      <c r="J37" s="44">
        <v>7.41e+002</v>
      </c>
      <c r="K37" s="44">
        <v>7.29e+002</v>
      </c>
      <c r="L37" s="44">
        <v>7.19e+002</v>
      </c>
      <c r="M37" s="44">
        <v>7.17e+002</v>
      </c>
      <c r="N37" s="44">
        <v>7.17e+002</v>
      </c>
      <c r="O37" s="44">
        <v>7.17e+002</v>
      </c>
      <c r="P37" s="44">
        <v>7.14e+002</v>
      </c>
      <c r="Q37" s="44">
        <v>7.03e+002</v>
      </c>
    </row>
    <row r="38" spans="1:17" x14ac:dyDescent="0.25">
      <c r="A38" t="s">
        <v>26</v>
      </c>
      <c r="B38" t="s">
        <v>42</v>
      </c>
      <c r="C38" t="s">
        <v>244</v>
      </c>
      <c r="D38" t="s">
        <v>244</v>
      </c>
      <c r="E38" t="s">
        <v>264</v>
      </c>
      <c r="F38" t="s">
        <v>28</v>
      </c>
      <c r="G38" t="s">
        <v>29</v>
      </c>
      <c r="H38" s="44">
        <v>4.8138152936345984e-003</v>
      </c>
      <c r="I38" s="44">
        <v>4.8948291025836176e-003</v>
      </c>
      <c r="J38" s="44">
        <v>4.8948291025836176e-003</v>
      </c>
      <c r="K38" s="44">
        <v>1.4687864642918196e-001</v>
      </c>
      <c r="L38" s="44">
        <v>1.4687864642918196e-001</v>
      </c>
      <c r="M38" s="44">
        <v>2.2373144051979032e-001</v>
      </c>
      <c r="N38" s="44">
        <v>2.2379936947722624e-001</v>
      </c>
      <c r="O38" s="44">
        <v>6.578265739527644e-001</v>
      </c>
      <c r="P38" s="44">
        <v>6.578265739527644e-001</v>
      </c>
      <c r="Q38" s="44">
        <v>6.578265739527644e-001</v>
      </c>
    </row>
    <row r="39" spans="1:17" x14ac:dyDescent="0.25">
      <c r="A39" t="s">
        <v>26</v>
      </c>
      <c r="B39" t="s">
        <v>42</v>
      </c>
      <c r="C39" t="s">
        <v>244</v>
      </c>
      <c r="D39" t="s">
        <v>244</v>
      </c>
      <c r="E39" t="s">
        <v>264</v>
      </c>
      <c r="F39" t="s">
        <v>28</v>
      </c>
      <c r="G39" t="s">
        <v>30</v>
      </c>
      <c r="H39" s="44">
        <v>9.254605022954664e+000</v>
      </c>
      <c r="I39" s="44">
        <v>1.475125215746806e+001</v>
      </c>
      <c r="J39" s="44">
        <v>1.475125215746806e+001</v>
      </c>
      <c r="K39" s="44">
        <v>5.734374853125024e-001</v>
      </c>
      <c r="L39" s="44">
        <v>5.734374853125024e-001</v>
      </c>
      <c r="M39" s="44">
        <v>3.9273230743478528e-001</v>
      </c>
      <c r="N39" s="44">
        <v>6.9844531661426408e-001</v>
      </c>
      <c r="O39" s="44">
        <v>2.7359861643241952e-001</v>
      </c>
      <c r="P39" s="44">
        <v>2.7359861643241952e-001</v>
      </c>
      <c r="Q39" s="44">
        <v>2.7359861643241952e-001</v>
      </c>
    </row>
    <row r="40" spans="1:17" x14ac:dyDescent="0.25">
      <c r="A40" t="s">
        <v>26</v>
      </c>
      <c r="B40" t="s">
        <v>42</v>
      </c>
      <c r="C40" t="s">
        <v>244</v>
      </c>
      <c r="D40" t="s">
        <v>244</v>
      </c>
      <c r="E40" t="s">
        <v>264</v>
      </c>
      <c r="F40" t="s">
        <v>28</v>
      </c>
      <c r="G40" t="s">
        <v>31</v>
      </c>
      <c r="H40" s="44">
        <v>7.3e+002</v>
      </c>
      <c r="I40" s="44">
        <v>7.21e+002</v>
      </c>
      <c r="J40" s="44">
        <v>7.21e+002</v>
      </c>
      <c r="K40" s="44">
        <v>7.09e+002</v>
      </c>
      <c r="L40" s="44">
        <v>7.09e+002</v>
      </c>
      <c r="M40" s="44">
        <v>7.06e+002</v>
      </c>
      <c r="N40" s="44">
        <v>7.01e+002</v>
      </c>
      <c r="O40" s="44">
        <v>6.97e+002</v>
      </c>
      <c r="P40" s="44">
        <v>6.97e+002</v>
      </c>
      <c r="Q40" s="44">
        <v>6.97e+002</v>
      </c>
    </row>
    <row r="41" spans="1:17" x14ac:dyDescent="0.25">
      <c r="A41" t="s">
        <v>26</v>
      </c>
      <c r="B41" t="s">
        <v>42</v>
      </c>
      <c r="C41" t="s">
        <v>282</v>
      </c>
      <c r="D41" t="s">
        <v>282</v>
      </c>
      <c r="E41" t="s">
        <v>264</v>
      </c>
      <c r="F41" t="s">
        <v>28</v>
      </c>
      <c r="G41" t="s">
        <v>29</v>
      </c>
      <c r="H41" s="44">
        <v>3.9080894571479808e-001</v>
      </c>
      <c r="I41" s="44">
        <v>3.9080894571479808e-001</v>
      </c>
      <c r="J41" s="44">
        <v>3.9080894571479808e-001</v>
      </c>
      <c r="K41" s="44">
        <v>3.9080894571479808e-001</v>
      </c>
      <c r="L41" s="44">
        <v>3.9080894571479808e-001</v>
      </c>
      <c r="M41" s="44">
        <v>3.9080894571479808e-001</v>
      </c>
      <c r="N41" s="44">
        <v>3.9080894571479808e-001</v>
      </c>
      <c r="O41" s="44">
        <v>3.9080894571479808e-001</v>
      </c>
      <c r="P41" s="44">
        <v>3.9080894571479808e-001</v>
      </c>
      <c r="Q41" s="44">
        <v>3.9080894571479808e-001</v>
      </c>
    </row>
    <row r="42" spans="1:17" x14ac:dyDescent="0.25">
      <c r="A42" t="s">
        <v>26</v>
      </c>
      <c r="B42" t="s">
        <v>42</v>
      </c>
      <c r="C42" t="s">
        <v>282</v>
      </c>
      <c r="D42" t="s">
        <v>282</v>
      </c>
      <c r="E42" t="s">
        <v>264</v>
      </c>
      <c r="F42" t="s">
        <v>28</v>
      </c>
      <c r="G42" t="s">
        <v>30</v>
      </c>
      <c r="H42" s="44">
        <v>9.9066028790621472e-003</v>
      </c>
      <c r="I42" s="44">
        <v>9.9066028790621472e-003</v>
      </c>
      <c r="J42" s="44">
        <v>9.9066028790621472e-003</v>
      </c>
      <c r="K42" s="44">
        <v>9.9066028790621472e-003</v>
      </c>
      <c r="L42" s="44">
        <v>9.9066028790621472e-003</v>
      </c>
      <c r="M42" s="44">
        <v>9.9066028790621472e-003</v>
      </c>
      <c r="N42" s="44">
        <v>9.9066028790621472e-003</v>
      </c>
      <c r="O42" s="44">
        <v>9.9066028790621472e-003</v>
      </c>
      <c r="P42" s="44">
        <v>9.9066028790621472e-003</v>
      </c>
      <c r="Q42" s="44">
        <v>9.9066028790621472e-003</v>
      </c>
    </row>
    <row r="43" spans="1:17" x14ac:dyDescent="0.25">
      <c r="A43" t="s">
        <v>26</v>
      </c>
      <c r="B43" t="s">
        <v>42</v>
      </c>
      <c r="C43" t="s">
        <v>282</v>
      </c>
      <c r="D43" t="s">
        <v>282</v>
      </c>
      <c r="E43" t="s">
        <v>264</v>
      </c>
      <c r="F43" t="s">
        <v>28</v>
      </c>
      <c r="G43" t="s">
        <v>31</v>
      </c>
      <c r="H43" s="44">
        <v>7.27e+002</v>
      </c>
      <c r="I43" s="44">
        <v>7.27e+002</v>
      </c>
      <c r="J43" s="44">
        <v>7.27e+002</v>
      </c>
      <c r="K43" s="44">
        <v>7.27e+002</v>
      </c>
      <c r="L43" s="44">
        <v>7.27e+002</v>
      </c>
      <c r="M43" s="44">
        <v>7.27e+002</v>
      </c>
      <c r="N43" s="44">
        <v>7.27e+002</v>
      </c>
      <c r="O43" s="44">
        <v>7.27e+002</v>
      </c>
      <c r="P43" s="44">
        <v>7.27e+002</v>
      </c>
      <c r="Q43" s="44">
        <v>7.27e+002</v>
      </c>
    </row>
    <row r="44" spans="1:17" x14ac:dyDescent="0.25">
      <c r="A44" t="s">
        <v>102</v>
      </c>
      <c r="B44" t="s">
        <v>42</v>
      </c>
      <c r="C44" t="s">
        <v>114</v>
      </c>
      <c r="D44" t="s">
        <v>114</v>
      </c>
      <c r="E44" t="s">
        <v>264</v>
      </c>
      <c r="F44" t="s">
        <v>28</v>
      </c>
      <c r="G44" t="s">
        <v>29</v>
      </c>
      <c r="H44" s="44">
        <v>4.6620418288980704e-002</v>
      </c>
      <c r="I44" s="44">
        <v>1.5916044928058972e-001</v>
      </c>
      <c r="J44" s="44">
        <v>2.7734173831451408e-001</v>
      </c>
      <c r="K44" s="44">
        <v>3.6596797652755888e-001</v>
      </c>
      <c r="L44" s="44">
        <v>3.9640169687972784e-001</v>
      </c>
      <c r="M44" s="44">
        <v>3.9640169687972784e-001</v>
      </c>
      <c r="N44" s="44">
        <v>3.9795320360818656e-001</v>
      </c>
      <c r="O44" s="44">
        <v>3.9795320360818656e-001</v>
      </c>
      <c r="P44" s="44">
        <v>4.292882172677356e-001</v>
      </c>
      <c r="Q44" s="44">
        <v>5.44969769550716e-001</v>
      </c>
    </row>
    <row r="45" spans="1:17" x14ac:dyDescent="0.25">
      <c r="A45" t="s">
        <v>102</v>
      </c>
      <c r="B45" t="s">
        <v>42</v>
      </c>
      <c r="C45" t="s">
        <v>114</v>
      </c>
      <c r="D45" t="s">
        <v>114</v>
      </c>
      <c r="E45" t="s">
        <v>264</v>
      </c>
      <c r="F45" t="s">
        <v>28</v>
      </c>
      <c r="G45" t="s">
        <v>30</v>
      </c>
      <c r="H45" s="44">
        <v>7.3178654897025488e+000</v>
      </c>
      <c r="I45" s="44">
        <v>2.1496829040113144e+000</v>
      </c>
      <c r="J45" s="44">
        <v>1.9122278281035728e+000</v>
      </c>
      <c r="K45" s="44">
        <v>1.9927244329482888e+000</v>
      </c>
      <c r="L45" s="44">
        <v>3.1299644037977888e+000</v>
      </c>
      <c r="M45" s="44">
        <v>3.5798421457137448e+000</v>
      </c>
      <c r="N45" s="44">
        <v>4.3386104933648072e+000</v>
      </c>
      <c r="O45" s="44">
        <v>5.315646359037656e+000</v>
      </c>
      <c r="P45" s="44">
        <v>5.9540806766765848e+000</v>
      </c>
      <c r="Q45" s="44">
        <v>4.9660354818389048e+000</v>
      </c>
    </row>
    <row r="46" spans="1:17" x14ac:dyDescent="0.25">
      <c r="A46" t="s">
        <v>102</v>
      </c>
      <c r="B46" t="s">
        <v>42</v>
      </c>
      <c r="C46" t="s">
        <v>114</v>
      </c>
      <c r="D46" t="s">
        <v>114</v>
      </c>
      <c r="E46" t="s">
        <v>264</v>
      </c>
      <c r="F46" t="s">
        <v>28</v>
      </c>
      <c r="G46" t="s">
        <v>31</v>
      </c>
      <c r="H46" s="44">
        <v>8.45126e+002</v>
      </c>
      <c r="I46" s="44">
        <v>8.04328e+002</v>
      </c>
      <c r="J46" s="44">
        <v>7.00185e+002</v>
      </c>
      <c r="K46" s="44">
        <v>5.98206e+002</v>
      </c>
      <c r="L46" s="44">
        <v>5.52411e+002</v>
      </c>
      <c r="M46" s="44">
        <v>5.09063e+002</v>
      </c>
      <c r="N46" s="44">
        <v>4.50209e+002</v>
      </c>
      <c r="O46" s="44">
        <v>4.22238e+002</v>
      </c>
      <c r="P46" s="44">
        <v>4.0414100000000008e+002</v>
      </c>
      <c r="Q46" s="44">
        <v>3.7966e+002</v>
      </c>
    </row>
    <row r="47" spans="1:17" x14ac:dyDescent="0.25">
      <c r="A47" t="s">
        <v>102</v>
      </c>
      <c r="B47" t="s">
        <v>42</v>
      </c>
      <c r="C47" t="s">
        <v>139</v>
      </c>
      <c r="D47" t="s">
        <v>139</v>
      </c>
      <c r="E47" t="s">
        <v>264</v>
      </c>
      <c r="F47" t="s">
        <v>28</v>
      </c>
      <c r="G47" t="s">
        <v>29</v>
      </c>
      <c r="H47" s="44">
        <v>2.5837829383869208e-001</v>
      </c>
      <c r="I47" s="44">
        <v>2.9736928594036808e-001</v>
      </c>
      <c r="J47" s="44">
        <v>3.6059403628281824e-001</v>
      </c>
      <c r="K47" s="44">
        <v>3.7402450472890624e-001</v>
      </c>
      <c r="L47" s="44">
        <v>3.7419987671818656e-001</v>
      </c>
      <c r="M47" s="44">
        <v>4.112488749113196e-001</v>
      </c>
      <c r="N47" s="44">
        <v>4.1733371935409552e-001</v>
      </c>
      <c r="O47" s="44">
        <v>4.3607791831734176e-001</v>
      </c>
      <c r="P47" s="44">
        <v>4.5960403273216112e-001</v>
      </c>
      <c r="Q47" s="44">
        <v>4.8614364873117152e-001</v>
      </c>
    </row>
    <row r="48" spans="1:17" x14ac:dyDescent="0.25">
      <c r="A48" t="s">
        <v>102</v>
      </c>
      <c r="B48" t="s">
        <v>42</v>
      </c>
      <c r="C48" t="s">
        <v>139</v>
      </c>
      <c r="D48" t="s">
        <v>139</v>
      </c>
      <c r="E48" t="s">
        <v>264</v>
      </c>
      <c r="F48" t="s">
        <v>28</v>
      </c>
      <c r="G48" t="s">
        <v>30</v>
      </c>
      <c r="H48" s="44">
        <v>1.5462147382517948e+000</v>
      </c>
      <c r="I48" s="44">
        <v>2.7826124016695192e+000</v>
      </c>
      <c r="J48" s="44">
        <v>3.071929296847556e+000</v>
      </c>
      <c r="K48" s="44">
        <v>5.102396746905684e+000</v>
      </c>
      <c r="L48" s="44">
        <v>6.6585102681040304e+000</v>
      </c>
      <c r="M48" s="44">
        <v>7.0436225721583592e+000</v>
      </c>
      <c r="N48" s="44">
        <v>8.1465659481172224e+000</v>
      </c>
      <c r="O48" s="44">
        <v>9.2664057434583168e+000</v>
      </c>
      <c r="P48" s="44">
        <v>1.0029859087645876e+001</v>
      </c>
      <c r="Q48" s="44">
        <v>1.063610160247621e+001</v>
      </c>
    </row>
    <row r="49" spans="1:17" x14ac:dyDescent="0.25">
      <c r="A49" t="s">
        <v>102</v>
      </c>
      <c r="B49" t="s">
        <v>42</v>
      </c>
      <c r="C49" t="s">
        <v>139</v>
      </c>
      <c r="D49" t="s">
        <v>139</v>
      </c>
      <c r="E49" t="s">
        <v>264</v>
      </c>
      <c r="F49" t="s">
        <v>28</v>
      </c>
      <c r="G49" t="s">
        <v>31</v>
      </c>
      <c r="H49" s="44">
        <v>7.4528e+002</v>
      </c>
      <c r="I49" s="44">
        <v>6.77794e+002</v>
      </c>
      <c r="J49" s="44">
        <v>5.4237251e+002</v>
      </c>
      <c r="K49" s="44">
        <v>4.774891e+002</v>
      </c>
      <c r="L49" s="44">
        <v>4.60946e+002</v>
      </c>
      <c r="M49" s="44">
        <v>4.1985259e+002</v>
      </c>
      <c r="N49" s="44">
        <v>3.9257783999999992e+002</v>
      </c>
      <c r="O49" s="44">
        <v>3.6057229999999992e+002</v>
      </c>
      <c r="P49" s="44">
        <v>3.25575e+002</v>
      </c>
      <c r="Q49" s="44">
        <v>2.9677285999999992e+002</v>
      </c>
    </row>
    <row r="50" spans="1:17" x14ac:dyDescent="0.25">
      <c r="A50" t="s">
        <v>102</v>
      </c>
      <c r="B50" t="s">
        <v>42</v>
      </c>
      <c r="C50" t="s">
        <v>164</v>
      </c>
      <c r="D50" t="s">
        <v>164</v>
      </c>
      <c r="E50" t="s">
        <v>264</v>
      </c>
      <c r="F50" t="s">
        <v>28</v>
      </c>
      <c r="G50" t="s">
        <v>29</v>
      </c>
      <c r="H50" s="44">
        <v>2.5238585418933472e-001</v>
      </c>
      <c r="I50" s="44">
        <v>3.7619859581856248e-001</v>
      </c>
      <c r="J50" s="44">
        <v>4.8552097138222416e-001</v>
      </c>
      <c r="K50" s="44">
        <v>4.8757863946677552e-001</v>
      </c>
      <c r="L50" s="44">
        <v>5.1620057111386496e-001</v>
      </c>
      <c r="M50" s="44">
        <v>5.7252536329325552e-001</v>
      </c>
      <c r="N50" s="44">
        <v>6.579244527173572e-001</v>
      </c>
      <c r="O50" s="44">
        <v>6.6823838262025744e-001</v>
      </c>
      <c r="P50" s="44">
        <v>6.6904527697560528e-001</v>
      </c>
      <c r="Q50" s="44">
        <v>6.7039758698233048e-001</v>
      </c>
    </row>
    <row r="51" spans="1:17" x14ac:dyDescent="0.25">
      <c r="A51" t="s">
        <v>102</v>
      </c>
      <c r="B51" t="s">
        <v>42</v>
      </c>
      <c r="C51" t="s">
        <v>164</v>
      </c>
      <c r="D51" t="s">
        <v>164</v>
      </c>
      <c r="E51" t="s">
        <v>264</v>
      </c>
      <c r="F51" t="s">
        <v>28</v>
      </c>
      <c r="G51" t="s">
        <v>30</v>
      </c>
      <c r="H51" s="44">
        <v>4.2342393135260496e-001</v>
      </c>
      <c r="I51" s="44">
        <v>9.3983793199207744e-001</v>
      </c>
      <c r="J51" s="44">
        <v>1.3016537275399444e+000</v>
      </c>
      <c r="K51" s="44">
        <v>2.271214072218258e+000</v>
      </c>
      <c r="L51" s="44">
        <v>2.8270526445068696e+000</v>
      </c>
      <c r="M51" s="44">
        <v>3.1554306359462156e+000</v>
      </c>
      <c r="N51" s="44">
        <v>3.2837598077823628e+000</v>
      </c>
      <c r="O51" s="44">
        <v>3.898257713232864e+000</v>
      </c>
      <c r="P51" s="44">
        <v>4.4352325920244128e+000</v>
      </c>
      <c r="Q51" s="44">
        <v>5.2464489372788816e+000</v>
      </c>
    </row>
    <row r="52" spans="1:17" x14ac:dyDescent="0.25">
      <c r="A52" t="s">
        <v>102</v>
      </c>
      <c r="B52" t="s">
        <v>42</v>
      </c>
      <c r="C52" t="s">
        <v>164</v>
      </c>
      <c r="D52" t="s">
        <v>164</v>
      </c>
      <c r="E52" t="s">
        <v>264</v>
      </c>
      <c r="F52" t="s">
        <v>28</v>
      </c>
      <c r="G52" t="s">
        <v>31</v>
      </c>
      <c r="H52" s="44">
        <v>8.43834e+002</v>
      </c>
      <c r="I52" s="44">
        <v>7.0787699e+002</v>
      </c>
      <c r="J52" s="44">
        <v>5.9582992e+002</v>
      </c>
      <c r="K52" s="44">
        <v>5.1446136000000008e+002</v>
      </c>
      <c r="L52" s="44">
        <v>4.5835496e+002</v>
      </c>
      <c r="M52" s="44">
        <v>4.2376224999999992e+002</v>
      </c>
      <c r="N52" s="44">
        <v>3.903243e+002</v>
      </c>
      <c r="O52" s="44">
        <v>3.4379114e+002</v>
      </c>
      <c r="P52" s="44">
        <v>3.274006e+002</v>
      </c>
      <c r="Q52" s="44">
        <v>3.0727219999999992e+002</v>
      </c>
    </row>
    <row r="53" spans="1:17" x14ac:dyDescent="0.25">
      <c r="A53" t="s">
        <v>102</v>
      </c>
      <c r="B53" t="s">
        <v>42</v>
      </c>
      <c r="C53" t="s">
        <v>214</v>
      </c>
      <c r="D53" t="s">
        <v>214</v>
      </c>
      <c r="E53" t="s">
        <v>264</v>
      </c>
      <c r="F53" t="s">
        <v>28</v>
      </c>
      <c r="G53" t="s">
        <v>29</v>
      </c>
      <c r="H53" s="44">
        <v>1.2247398978467176e-001</v>
      </c>
      <c r="I53" s="44">
        <v>2.0331152100645248e-001</v>
      </c>
      <c r="J53" s="44">
        <v>3.196425914453134e-001</v>
      </c>
      <c r="K53" s="44">
        <v>4.07471207351254e-001</v>
      </c>
      <c r="L53" s="44">
        <v>5.1043036147381216e-001</v>
      </c>
      <c r="M53" s="44">
        <v>6.1307022284047504e-001</v>
      </c>
      <c r="N53" s="44">
        <v>7.204803862996288e-001</v>
      </c>
      <c r="O53" s="44">
        <v>8.042162678744888e-001</v>
      </c>
      <c r="P53" s="44">
        <v>8.2032385398051376e-001</v>
      </c>
      <c r="Q53" s="44">
        <v>8.5937906169233216e-001</v>
      </c>
    </row>
    <row r="54" spans="1:17" x14ac:dyDescent="0.25">
      <c r="A54" t="s">
        <v>102</v>
      </c>
      <c r="B54" t="s">
        <v>42</v>
      </c>
      <c r="C54" t="s">
        <v>214</v>
      </c>
      <c r="D54" t="s">
        <v>214</v>
      </c>
      <c r="E54" t="s">
        <v>264</v>
      </c>
      <c r="F54" t="s">
        <v>28</v>
      </c>
      <c r="G54" t="s">
        <v>30</v>
      </c>
      <c r="H54" s="44">
        <v>0.e+000</v>
      </c>
      <c r="I54" s="44">
        <v>0.e+000</v>
      </c>
      <c r="J54" s="44">
        <v>0.e+000</v>
      </c>
      <c r="K54" s="44">
        <v>0.e+000</v>
      </c>
      <c r="L54" s="44">
        <v>0.e+000</v>
      </c>
      <c r="M54" s="44">
        <v>1.3215252604047172e-003</v>
      </c>
      <c r="N54" s="44">
        <v>1.7107509008355738e-003</v>
      </c>
      <c r="O54" s="44">
        <v>3.667864983027184e-003</v>
      </c>
      <c r="P54" s="44">
        <v>9.4493720353844976e-002</v>
      </c>
      <c r="Q54" s="44">
        <v>1.6394111294469724e-001</v>
      </c>
    </row>
    <row r="55" spans="1:17" x14ac:dyDescent="0.25">
      <c r="A55" t="s">
        <v>102</v>
      </c>
      <c r="B55" t="s">
        <v>42</v>
      </c>
      <c r="C55" t="s">
        <v>214</v>
      </c>
      <c r="D55" t="s">
        <v>214</v>
      </c>
      <c r="E55" t="s">
        <v>264</v>
      </c>
      <c r="F55" t="s">
        <v>28</v>
      </c>
      <c r="G55" t="s">
        <v>31</v>
      </c>
      <c r="H55" s="44">
        <v>9.74892e+002</v>
      </c>
      <c r="I55" s="44">
        <v>9.5984609999999984e+002</v>
      </c>
      <c r="J55" s="44">
        <v>9.54308e+002</v>
      </c>
      <c r="K55" s="44">
        <v>9.43291e+002</v>
      </c>
      <c r="L55" s="44">
        <v>9.3717582999999984e+002</v>
      </c>
      <c r="M55" s="44">
        <v>8.7037275000000016e+002</v>
      </c>
      <c r="N55" s="44">
        <v>8.0620757e+002</v>
      </c>
      <c r="O55" s="44">
        <v>6.88248e+002</v>
      </c>
      <c r="P55" s="44">
        <v>5.57546e+002</v>
      </c>
      <c r="Q55" s="44">
        <v>5.22792e+002</v>
      </c>
    </row>
    <row r="56" spans="1:17" x14ac:dyDescent="0.25">
      <c r="A56" t="s">
        <v>102</v>
      </c>
      <c r="B56" t="s">
        <v>42</v>
      </c>
      <c r="C56" t="s">
        <v>219</v>
      </c>
      <c r="D56" t="s">
        <v>219</v>
      </c>
      <c r="E56" t="s">
        <v>264</v>
      </c>
      <c r="F56" t="s">
        <v>28</v>
      </c>
      <c r="G56" t="s">
        <v>29</v>
      </c>
      <c r="H56" s="44">
        <v>9.837242551013056e-002</v>
      </c>
      <c r="I56" s="44">
        <v>1.1867257897316164e-001</v>
      </c>
      <c r="J56" s="44">
        <v>2.1568886059011248e-001</v>
      </c>
      <c r="K56" s="44">
        <v>2.509213903898142e-001</v>
      </c>
      <c r="L56" s="44">
        <v>3.0750668060140556e-001</v>
      </c>
      <c r="M56" s="44">
        <v>3.4943365237909656e-001</v>
      </c>
      <c r="N56" s="44">
        <v>4.1661444440058288e-001</v>
      </c>
      <c r="O56" s="44">
        <v>5.1416707180282112e-001</v>
      </c>
      <c r="P56" s="44">
        <v>5.7871839810706712e-001</v>
      </c>
      <c r="Q56" s="44">
        <v>6.2623526565020392e-001</v>
      </c>
    </row>
    <row r="57" spans="1:17" x14ac:dyDescent="0.25">
      <c r="A57" t="s">
        <v>102</v>
      </c>
      <c r="B57" t="s">
        <v>42</v>
      </c>
      <c r="C57" t="s">
        <v>219</v>
      </c>
      <c r="D57" t="s">
        <v>219</v>
      </c>
      <c r="E57" t="s">
        <v>264</v>
      </c>
      <c r="F57" t="s">
        <v>28</v>
      </c>
      <c r="G57" t="s">
        <v>30</v>
      </c>
      <c r="H57" s="44">
        <v>0.e+000</v>
      </c>
      <c r="I57" s="44">
        <v>0.e+000</v>
      </c>
      <c r="J57" s="44">
        <v>0.e+000</v>
      </c>
      <c r="K57" s="44">
        <v>0.e+000</v>
      </c>
      <c r="L57" s="44">
        <v>0.e+000</v>
      </c>
      <c r="M57" s="44">
        <v>0.e+000</v>
      </c>
      <c r="N57" s="44">
        <v>0.e+000</v>
      </c>
      <c r="O57" s="44">
        <v>0.e+000</v>
      </c>
      <c r="P57" s="44">
        <v>0.e+000</v>
      </c>
      <c r="Q57" s="44">
        <v>0.e+000</v>
      </c>
    </row>
    <row r="58" spans="1:17" x14ac:dyDescent="0.25">
      <c r="A58" t="s">
        <v>102</v>
      </c>
      <c r="B58" t="s">
        <v>42</v>
      </c>
      <c r="C58" t="s">
        <v>219</v>
      </c>
      <c r="D58" t="s">
        <v>219</v>
      </c>
      <c r="E58" t="s">
        <v>264</v>
      </c>
      <c r="F58" t="s">
        <v>28</v>
      </c>
      <c r="G58" t="s">
        <v>31</v>
      </c>
      <c r="H58" s="44">
        <v>9.95366e+002</v>
      </c>
      <c r="I58" s="44">
        <v>9.9528599999999984e+002</v>
      </c>
      <c r="J58" s="44">
        <v>9.93715e+002</v>
      </c>
      <c r="K58" s="44">
        <v>9.89182e+002</v>
      </c>
      <c r="L58" s="44">
        <v>9.8611900000000016e+002</v>
      </c>
      <c r="M58" s="44">
        <v>9.8428800000000016e+002</v>
      </c>
      <c r="N58" s="44">
        <v>9.72532e+002</v>
      </c>
      <c r="O58" s="44">
        <v>9.6916099999999984e+002</v>
      </c>
      <c r="P58" s="44">
        <v>9.66875e+002</v>
      </c>
      <c r="Q58" s="44">
        <v>9.65399e+002</v>
      </c>
    </row>
    <row r="59" spans="1:17" x14ac:dyDescent="0.25">
      <c r="A59" t="s">
        <v>102</v>
      </c>
      <c r="B59" t="s">
        <v>42</v>
      </c>
      <c r="C59" t="s">
        <v>244</v>
      </c>
      <c r="D59" t="s">
        <v>244</v>
      </c>
      <c r="E59" t="s">
        <v>264</v>
      </c>
      <c r="F59" t="s">
        <v>28</v>
      </c>
      <c r="G59" t="s">
        <v>29</v>
      </c>
      <c r="H59" s="44">
        <v>1.8280731798638112e-001</v>
      </c>
      <c r="I59" s="44">
        <v>6.1401338140198808e-001</v>
      </c>
      <c r="J59" s="44">
        <v>6.1401338140198808e-001</v>
      </c>
      <c r="K59" s="44">
        <v>6.1401338140198808e-001</v>
      </c>
      <c r="L59" s="44">
        <v>6.1401338140198808e-001</v>
      </c>
      <c r="M59" s="44">
        <v>6.1401338140198808e-001</v>
      </c>
      <c r="N59" s="44">
        <v>7.5470153515747776e-001</v>
      </c>
      <c r="O59" s="44">
        <v>7.6287886244853952e-001</v>
      </c>
      <c r="P59" s="44">
        <v>8.6558809249279856e-001</v>
      </c>
      <c r="Q59" s="44">
        <v>8.9130714005148304e-001</v>
      </c>
    </row>
    <row r="60" spans="1:17" x14ac:dyDescent="0.25">
      <c r="A60" t="s">
        <v>102</v>
      </c>
      <c r="B60" t="s">
        <v>42</v>
      </c>
      <c r="C60" t="s">
        <v>244</v>
      </c>
      <c r="D60" t="s">
        <v>244</v>
      </c>
      <c r="E60" t="s">
        <v>264</v>
      </c>
      <c r="F60" t="s">
        <v>28</v>
      </c>
      <c r="G60" t="s">
        <v>30</v>
      </c>
      <c r="H60" s="44">
        <v>0.e+000</v>
      </c>
      <c r="I60" s="44">
        <v>0.e+000</v>
      </c>
      <c r="J60" s="44">
        <v>0.e+000</v>
      </c>
      <c r="K60" s="44">
        <v>0.e+000</v>
      </c>
      <c r="L60" s="44">
        <v>0.e+000</v>
      </c>
      <c r="M60" s="44">
        <v>0.e+000</v>
      </c>
      <c r="N60" s="44">
        <v>0.e+000</v>
      </c>
      <c r="O60" s="44">
        <v>0.e+000</v>
      </c>
      <c r="P60" s="44">
        <v>0.e+000</v>
      </c>
      <c r="Q60" s="44">
        <v>2.3100057538446216e-002</v>
      </c>
    </row>
    <row r="61" spans="1:17" x14ac:dyDescent="0.25">
      <c r="A61" t="s">
        <v>102</v>
      </c>
      <c r="B61" t="s">
        <v>42</v>
      </c>
      <c r="C61" t="s">
        <v>244</v>
      </c>
      <c r="D61" t="s">
        <v>244</v>
      </c>
      <c r="E61" t="s">
        <v>264</v>
      </c>
      <c r="F61" t="s">
        <v>28</v>
      </c>
      <c r="G61" t="s">
        <v>31</v>
      </c>
      <c r="H61" s="44">
        <v>9.88753e+002</v>
      </c>
      <c r="I61" s="44">
        <v>9.8792299999999984e+002</v>
      </c>
      <c r="J61" s="44">
        <v>9.8792299999999984e+002</v>
      </c>
      <c r="K61" s="44">
        <v>9.8792299999999984e+002</v>
      </c>
      <c r="L61" s="44">
        <v>9.8792299999999984e+002</v>
      </c>
      <c r="M61" s="44">
        <v>9.8792299999999984e+002</v>
      </c>
      <c r="N61" s="44">
        <v>9.79834e+002</v>
      </c>
      <c r="O61" s="44">
        <v>9.51699e+002</v>
      </c>
      <c r="P61" s="44">
        <v>9.238e+002</v>
      </c>
      <c r="Q61" s="44">
        <v>7.46775e+002</v>
      </c>
    </row>
    <row r="62" spans="1:17" x14ac:dyDescent="0.25">
      <c r="A62" t="s">
        <v>102</v>
      </c>
      <c r="B62" t="s">
        <v>42</v>
      </c>
      <c r="C62" t="s">
        <v>282</v>
      </c>
      <c r="D62" t="s">
        <v>282</v>
      </c>
      <c r="E62" t="s">
        <v>264</v>
      </c>
      <c r="F62" t="s">
        <v>28</v>
      </c>
      <c r="G62" t="s">
        <v>29</v>
      </c>
      <c r="H62" s="44">
        <v>3.8994473337596072e-001</v>
      </c>
      <c r="I62" s="44">
        <v>3.8994473337596072e-001</v>
      </c>
      <c r="J62" s="44">
        <v>3.8994473337596072e-001</v>
      </c>
      <c r="K62" s="44">
        <v>3.8994473337596072e-001</v>
      </c>
      <c r="L62" s="44">
        <v>3.8994473337596072e-001</v>
      </c>
      <c r="M62" s="44">
        <v>3.8994473337596072e-001</v>
      </c>
      <c r="N62" s="44">
        <v>3.8994473337596072e-001</v>
      </c>
      <c r="O62" s="44">
        <v>3.8994473337596072e-001</v>
      </c>
      <c r="P62" s="44">
        <v>3.8994473337596072e-001</v>
      </c>
      <c r="Q62" s="44">
        <v>3.8994473337596072e-001</v>
      </c>
    </row>
    <row r="63" spans="1:17" x14ac:dyDescent="0.25">
      <c r="A63" t="s">
        <v>102</v>
      </c>
      <c r="B63" t="s">
        <v>42</v>
      </c>
      <c r="C63" t="s">
        <v>282</v>
      </c>
      <c r="D63" t="s">
        <v>282</v>
      </c>
      <c r="E63" t="s">
        <v>264</v>
      </c>
      <c r="F63" t="s">
        <v>28</v>
      </c>
      <c r="G63" t="s">
        <v>30</v>
      </c>
      <c r="H63" s="44">
        <v>0.e+000</v>
      </c>
      <c r="I63" s="44">
        <v>0.e+000</v>
      </c>
      <c r="J63" s="44">
        <v>0.e+000</v>
      </c>
      <c r="K63" s="44">
        <v>0.e+000</v>
      </c>
      <c r="L63" s="44">
        <v>0.e+000</v>
      </c>
      <c r="M63" s="44">
        <v>0.e+000</v>
      </c>
      <c r="N63" s="44">
        <v>0.e+000</v>
      </c>
      <c r="O63" s="44">
        <v>0.e+000</v>
      </c>
      <c r="P63" s="44">
        <v>0.e+000</v>
      </c>
      <c r="Q63" s="44">
        <v>0.e+000</v>
      </c>
    </row>
    <row r="64" spans="1:17" x14ac:dyDescent="0.25">
      <c r="A64" t="s">
        <v>102</v>
      </c>
      <c r="B64" t="s">
        <v>42</v>
      </c>
      <c r="C64" t="s">
        <v>282</v>
      </c>
      <c r="D64" t="s">
        <v>282</v>
      </c>
      <c r="E64" t="s">
        <v>264</v>
      </c>
      <c r="F64" t="s">
        <v>28</v>
      </c>
      <c r="G64" t="s">
        <v>31</v>
      </c>
      <c r="H64" s="44">
        <v>9.89235e+002</v>
      </c>
      <c r="I64" s="44">
        <v>9.89235e+002</v>
      </c>
      <c r="J64" s="44">
        <v>9.89235e+002</v>
      </c>
      <c r="K64" s="44">
        <v>9.89235e+002</v>
      </c>
      <c r="L64" s="44">
        <v>9.89235e+002</v>
      </c>
      <c r="M64" s="44">
        <v>9.89235e+002</v>
      </c>
      <c r="N64" s="44">
        <v>9.89235e+002</v>
      </c>
      <c r="O64" s="44">
        <v>9.89235e+002</v>
      </c>
      <c r="P64" s="44">
        <v>9.89235e+002</v>
      </c>
      <c r="Q64" s="44">
        <v>9.89235e+002</v>
      </c>
    </row>
    <row r="65" spans="1:17" x14ac:dyDescent="0.25">
      <c r="A65" t="s">
        <v>32</v>
      </c>
      <c r="B65" t="s">
        <v>42</v>
      </c>
      <c r="C65" t="s">
        <v>114</v>
      </c>
      <c r="D65" t="s">
        <v>114</v>
      </c>
      <c r="E65" t="s">
        <v>264</v>
      </c>
      <c r="F65" t="s">
        <v>28</v>
      </c>
      <c r="G65" t="s">
        <v>29</v>
      </c>
      <c r="H65" s="44">
        <v>1.317561486341496e-001</v>
      </c>
      <c r="I65" s="44">
        <v>1.317561486341496e-001</v>
      </c>
      <c r="J65" s="44">
        <v>2.778063800427942e-001</v>
      </c>
      <c r="K65" s="44">
        <v>3.9692586526987248e-001</v>
      </c>
      <c r="L65" s="44">
        <v>3.9692586526987248e-001</v>
      </c>
      <c r="M65" s="44">
        <v>3.9692586526987248e-001</v>
      </c>
      <c r="N65" s="44">
        <v>3.9706580452775344e-001</v>
      </c>
      <c r="O65" s="44">
        <v>3.9706580452775344e-001</v>
      </c>
      <c r="P65" s="44">
        <v>3.9824449593455008e-001</v>
      </c>
      <c r="Q65" s="44">
        <v>4.116483275562424e-001</v>
      </c>
    </row>
    <row r="66" spans="1:17" x14ac:dyDescent="0.25">
      <c r="A66" t="s">
        <v>32</v>
      </c>
      <c r="B66" t="s">
        <v>42</v>
      </c>
      <c r="C66" t="s">
        <v>114</v>
      </c>
      <c r="D66" t="s">
        <v>114</v>
      </c>
      <c r="E66" t="s">
        <v>264</v>
      </c>
      <c r="F66" t="s">
        <v>28</v>
      </c>
      <c r="G66" t="s">
        <v>30</v>
      </c>
      <c r="H66" s="44">
        <v>2.7688551444664804e+000</v>
      </c>
      <c r="I66" s="44">
        <v>3.9854069581011592e+000</v>
      </c>
      <c r="J66" s="44">
        <v>2.0906411706697076e+000</v>
      </c>
      <c r="K66" s="44">
        <v>1.7599108127385878e+000</v>
      </c>
      <c r="L66" s="44">
        <v>2.6969879652196088e+000</v>
      </c>
      <c r="M66" s="44">
        <v>3.7993428175477304e+000</v>
      </c>
      <c r="N66" s="44">
        <v>4.4111523154426872e+000</v>
      </c>
      <c r="O66" s="44">
        <v>5.3570515646826176e+000</v>
      </c>
      <c r="P66" s="44">
        <v>6.0274639001558296e+000</v>
      </c>
      <c r="Q66" s="44">
        <v>6.6324359408909392e+000</v>
      </c>
    </row>
    <row r="67" spans="1:17" x14ac:dyDescent="0.25">
      <c r="A67" t="s">
        <v>32</v>
      </c>
      <c r="B67" t="s">
        <v>42</v>
      </c>
      <c r="C67" t="s">
        <v>114</v>
      </c>
      <c r="D67" t="s">
        <v>114</v>
      </c>
      <c r="E67" t="s">
        <v>264</v>
      </c>
      <c r="F67" t="s">
        <v>28</v>
      </c>
      <c r="G67" t="s">
        <v>31</v>
      </c>
      <c r="H67" s="44">
        <v>8.18e+002</v>
      </c>
      <c r="I67" s="44">
        <v>7.88e+002</v>
      </c>
      <c r="J67" s="44">
        <v>7.59e+002</v>
      </c>
      <c r="K67" s="44">
        <v>6.53e+002</v>
      </c>
      <c r="L67" s="44">
        <v>6.01e+002</v>
      </c>
      <c r="M67" s="44">
        <v>5.7e+002</v>
      </c>
      <c r="N67" s="44">
        <v>5.42e+002</v>
      </c>
      <c r="O67" s="44">
        <v>5.19e+002</v>
      </c>
      <c r="P67" s="44">
        <v>4.36e+002</v>
      </c>
      <c r="Q67" s="44">
        <v>3.7e+002</v>
      </c>
    </row>
    <row r="68" spans="1:17" x14ac:dyDescent="0.25">
      <c r="A68" t="s">
        <v>32</v>
      </c>
      <c r="B68" t="s">
        <v>42</v>
      </c>
      <c r="C68" t="s">
        <v>139</v>
      </c>
      <c r="D68" t="s">
        <v>139</v>
      </c>
      <c r="E68" t="s">
        <v>264</v>
      </c>
      <c r="F68" t="s">
        <v>28</v>
      </c>
      <c r="G68" t="s">
        <v>29</v>
      </c>
      <c r="H68" s="44">
        <v>2.5809781347985356e-001</v>
      </c>
      <c r="I68" s="44">
        <v>3.0258556596689076e-001</v>
      </c>
      <c r="J68" s="44">
        <v>3.3453854892194632e-001</v>
      </c>
      <c r="K68" s="44">
        <v>3.7408641221937928e-001</v>
      </c>
      <c r="L68" s="44">
        <v>3.7835017780519072e-001</v>
      </c>
      <c r="M68" s="44">
        <v>4.5327039609974912e-001</v>
      </c>
      <c r="N68" s="44">
        <v>4.9428553410799072e-001</v>
      </c>
      <c r="O68" s="44">
        <v>5.3962818104579936e-001</v>
      </c>
      <c r="P68" s="44">
        <v>5.4545083466104968e-001</v>
      </c>
      <c r="Q68" s="44">
        <v>5.56246334704522e-001</v>
      </c>
    </row>
    <row r="69" spans="1:17" x14ac:dyDescent="0.25">
      <c r="A69" t="s">
        <v>32</v>
      </c>
      <c r="B69" t="s">
        <v>42</v>
      </c>
      <c r="C69" t="s">
        <v>139</v>
      </c>
      <c r="D69" t="s">
        <v>139</v>
      </c>
      <c r="E69" t="s">
        <v>264</v>
      </c>
      <c r="F69" t="s">
        <v>28</v>
      </c>
      <c r="G69" t="s">
        <v>30</v>
      </c>
      <c r="H69" s="44">
        <v>7.1580151823331184e-001</v>
      </c>
      <c r="I69" s="44">
        <v>3.353631784594044e+000</v>
      </c>
      <c r="J69" s="44">
        <v>3.9273174773613632e+000</v>
      </c>
      <c r="K69" s="44">
        <v>4.67892764059414e+000</v>
      </c>
      <c r="L69" s="44">
        <v>6.5566752940548048e+000</v>
      </c>
      <c r="M69" s="44">
        <v>6.6390677368580816e+000</v>
      </c>
      <c r="N69" s="44">
        <v>7.1025028384172416e+000</v>
      </c>
      <c r="O69" s="44">
        <v>7.4142619265214496e+000</v>
      </c>
      <c r="P69" s="44">
        <v>8.5657727846313856e+000</v>
      </c>
      <c r="Q69" s="44">
        <v>9.6076697140480672e+000</v>
      </c>
    </row>
    <row r="70" spans="1:17" x14ac:dyDescent="0.25">
      <c r="A70" t="s">
        <v>32</v>
      </c>
      <c r="B70" t="s">
        <v>42</v>
      </c>
      <c r="C70" t="s">
        <v>139</v>
      </c>
      <c r="D70" t="s">
        <v>139</v>
      </c>
      <c r="E70" t="s">
        <v>264</v>
      </c>
      <c r="F70" t="s">
        <v>28</v>
      </c>
      <c r="G70" t="s">
        <v>31</v>
      </c>
      <c r="H70" s="44">
        <v>7.8311832000000016e+002</v>
      </c>
      <c r="I70" s="44">
        <v>6.7e+002</v>
      </c>
      <c r="J70" s="44">
        <v>5.5059873000000008e+002</v>
      </c>
      <c r="K70" s="44">
        <v>5.0398933e+002</v>
      </c>
      <c r="L70" s="44">
        <v>4.83e+002</v>
      </c>
      <c r="M70" s="44">
        <v>4.3820131e+002</v>
      </c>
      <c r="N70" s="44">
        <v>4.1275337e+002</v>
      </c>
      <c r="O70" s="44">
        <v>3.7840411e+002</v>
      </c>
      <c r="P70" s="44">
        <v>3.4682969e+002</v>
      </c>
      <c r="Q70" s="44">
        <v>2.91764e+002</v>
      </c>
    </row>
    <row r="71" spans="1:17" x14ac:dyDescent="0.25">
      <c r="A71" t="s">
        <v>32</v>
      </c>
      <c r="B71" t="s">
        <v>42</v>
      </c>
      <c r="C71" t="s">
        <v>164</v>
      </c>
      <c r="D71" t="s">
        <v>164</v>
      </c>
      <c r="E71" t="s">
        <v>264</v>
      </c>
      <c r="F71" t="s">
        <v>28</v>
      </c>
      <c r="G71" t="s">
        <v>29</v>
      </c>
      <c r="H71" s="44">
        <v>2.7021626638700604e-001</v>
      </c>
      <c r="I71" s="44">
        <v>3.5977082474507872e-001</v>
      </c>
      <c r="J71" s="44">
        <v>4.733095475014884e-001</v>
      </c>
      <c r="K71" s="44">
        <v>5.437944021993576e-001</v>
      </c>
      <c r="L71" s="44">
        <v>5.5180082894975664e-001</v>
      </c>
      <c r="M71" s="44">
        <v>6.243460938108712e-001</v>
      </c>
      <c r="N71" s="44">
        <v>6.4209164777638416e-001</v>
      </c>
      <c r="O71" s="44">
        <v>6.4742844572082048e-001</v>
      </c>
      <c r="P71" s="44">
        <v>6.8318105320100312e-001</v>
      </c>
      <c r="Q71" s="44">
        <v>6.8971383576613888e-001</v>
      </c>
    </row>
    <row r="72" spans="1:17" x14ac:dyDescent="0.25">
      <c r="A72" t="s">
        <v>32</v>
      </c>
      <c r="B72" t="s">
        <v>42</v>
      </c>
      <c r="C72" t="s">
        <v>164</v>
      </c>
      <c r="D72" t="s">
        <v>164</v>
      </c>
      <c r="E72" t="s">
        <v>264</v>
      </c>
      <c r="F72" t="s">
        <v>28</v>
      </c>
      <c r="G72" t="s">
        <v>30</v>
      </c>
      <c r="H72" s="44">
        <v>3.9529110351227024e-001</v>
      </c>
      <c r="I72" s="44">
        <v>1.0039230593543516e+000</v>
      </c>
      <c r="J72" s="44">
        <v>1.2819360762827648e+000</v>
      </c>
      <c r="K72" s="44">
        <v>1.9651524747575592e+000</v>
      </c>
      <c r="L72" s="44">
        <v>2.6644086886665152e+000</v>
      </c>
      <c r="M72" s="44">
        <v>2.8650326745308344e+000</v>
      </c>
      <c r="N72" s="44">
        <v>3.4057196089431372e+000</v>
      </c>
      <c r="O72" s="44">
        <v>3.9630362487288872e+000</v>
      </c>
      <c r="P72" s="44">
        <v>4.4348800123677888e+000</v>
      </c>
      <c r="Q72" s="44">
        <v>4.8533729863102192e+000</v>
      </c>
    </row>
    <row r="73" spans="1:17" x14ac:dyDescent="0.25">
      <c r="A73" t="s">
        <v>32</v>
      </c>
      <c r="B73" t="s">
        <v>42</v>
      </c>
      <c r="C73" t="s">
        <v>164</v>
      </c>
      <c r="D73" t="s">
        <v>164</v>
      </c>
      <c r="E73" t="s">
        <v>264</v>
      </c>
      <c r="F73" t="s">
        <v>28</v>
      </c>
      <c r="G73" t="s">
        <v>31</v>
      </c>
      <c r="H73" s="44">
        <v>8.3e+002</v>
      </c>
      <c r="I73" s="44">
        <v>7.6127023999999984e+002</v>
      </c>
      <c r="J73" s="44">
        <v>6.54e+002</v>
      </c>
      <c r="K73" s="44">
        <v>5.4130723e+002</v>
      </c>
      <c r="L73" s="44">
        <v>4.8484591000000008e+002</v>
      </c>
      <c r="M73" s="44">
        <v>4.405214e+002</v>
      </c>
      <c r="N73" s="44">
        <v>3.9113089e+002</v>
      </c>
      <c r="O73" s="44">
        <v>3.5802035000000008e+002</v>
      </c>
      <c r="P73" s="44">
        <v>3.31e+002</v>
      </c>
      <c r="Q73" s="44">
        <v>2.9603062e+002</v>
      </c>
    </row>
    <row r="74" spans="1:17" x14ac:dyDescent="0.25">
      <c r="A74" t="s">
        <v>32</v>
      </c>
      <c r="B74" t="s">
        <v>42</v>
      </c>
      <c r="C74" t="s">
        <v>214</v>
      </c>
      <c r="D74" t="s">
        <v>214</v>
      </c>
      <c r="E74" t="s">
        <v>264</v>
      </c>
      <c r="F74" t="s">
        <v>28</v>
      </c>
      <c r="G74" t="s">
        <v>29</v>
      </c>
      <c r="H74" s="44">
        <v>1.0529660255347052e-001</v>
      </c>
      <c r="I74" s="44">
        <v>2.256160614715092e-001</v>
      </c>
      <c r="J74" s="44">
        <v>3.0563213614912844e-001</v>
      </c>
      <c r="K74" s="44">
        <v>4.2161333536729872e-001</v>
      </c>
      <c r="L74" s="44">
        <v>5.14432134897728e-001</v>
      </c>
      <c r="M74" s="44">
        <v>6.138346755782052e-001</v>
      </c>
      <c r="N74" s="44">
        <v>7.101149488430976e-001</v>
      </c>
      <c r="O74" s="44">
        <v>8.0150071635455776e-001</v>
      </c>
      <c r="P74" s="44">
        <v>8.5581264154250352e-001</v>
      </c>
      <c r="Q74" s="44">
        <v>8.6353291901508352e-001</v>
      </c>
    </row>
    <row r="75" spans="1:17" x14ac:dyDescent="0.25">
      <c r="A75" t="s">
        <v>32</v>
      </c>
      <c r="B75" t="s">
        <v>42</v>
      </c>
      <c r="C75" t="s">
        <v>214</v>
      </c>
      <c r="D75" t="s">
        <v>214</v>
      </c>
      <c r="E75" t="s">
        <v>264</v>
      </c>
      <c r="F75" t="s">
        <v>28</v>
      </c>
      <c r="G75" t="s">
        <v>30</v>
      </c>
      <c r="H75" s="44">
        <v>0.e+000</v>
      </c>
      <c r="I75" s="44">
        <v>0.e+000</v>
      </c>
      <c r="J75" s="44">
        <v>0.e+000</v>
      </c>
      <c r="K75" s="44">
        <v>0.e+000</v>
      </c>
      <c r="L75" s="44">
        <v>0.e+000</v>
      </c>
      <c r="M75" s="44">
        <v>0.e+000</v>
      </c>
      <c r="N75" s="44">
        <v>1.211477645744217e-005</v>
      </c>
      <c r="O75" s="44">
        <v>2.3236980994995792e-002</v>
      </c>
      <c r="P75" s="44">
        <v>7.0432830708080176e-002</v>
      </c>
      <c r="Q75" s="44">
        <v>1.5567220288331152e-001</v>
      </c>
    </row>
    <row r="76" spans="1:17" x14ac:dyDescent="0.25">
      <c r="A76" t="s">
        <v>32</v>
      </c>
      <c r="B76" t="s">
        <v>42</v>
      </c>
      <c r="C76" t="s">
        <v>214</v>
      </c>
      <c r="D76" t="s">
        <v>214</v>
      </c>
      <c r="E76" t="s">
        <v>264</v>
      </c>
      <c r="F76" t="s">
        <v>28</v>
      </c>
      <c r="G76" t="s">
        <v>31</v>
      </c>
      <c r="H76" s="44">
        <v>9.8500314e+002</v>
      </c>
      <c r="I76" s="44">
        <v>9.77e+002</v>
      </c>
      <c r="J76" s="44">
        <v>9.68e+002</v>
      </c>
      <c r="K76" s="44">
        <v>9.5193756e+002</v>
      </c>
      <c r="L76" s="44">
        <v>9.4759306e+002</v>
      </c>
      <c r="M76" s="44">
        <v>9.3283447999999984e+002</v>
      </c>
      <c r="N76" s="44">
        <v>8.8136787000000016e+002</v>
      </c>
      <c r="O76" s="44">
        <v>7.520403e+002</v>
      </c>
      <c r="P76" s="44">
        <v>6.79e+002</v>
      </c>
      <c r="Q76" s="44">
        <v>5.88e+002</v>
      </c>
    </row>
    <row r="77" spans="1:17" x14ac:dyDescent="0.25">
      <c r="A77" t="s">
        <v>32</v>
      </c>
      <c r="B77" t="s">
        <v>42</v>
      </c>
      <c r="C77" t="s">
        <v>219</v>
      </c>
      <c r="D77" t="s">
        <v>219</v>
      </c>
      <c r="E77" t="s">
        <v>264</v>
      </c>
      <c r="F77" t="s">
        <v>28</v>
      </c>
      <c r="G77" t="s">
        <v>29</v>
      </c>
      <c r="H77" s="44">
        <v>7.295751055814256e-002</v>
      </c>
      <c r="I77" s="44">
        <v>1.6445071696782736e-001</v>
      </c>
      <c r="J77" s="44">
        <v>1.8656946907616944e-001</v>
      </c>
      <c r="K77" s="44">
        <v>2.4800272499913044e-001</v>
      </c>
      <c r="L77" s="44">
        <v>3.181764764654516e-001</v>
      </c>
      <c r="M77" s="44">
        <v>3.8279016769327952e-001</v>
      </c>
      <c r="N77" s="44">
        <v>4.4021321084882592e-001</v>
      </c>
      <c r="O77" s="44">
        <v>4.877759858269116e-001</v>
      </c>
      <c r="P77" s="44">
        <v>5.21711257551382e-001</v>
      </c>
      <c r="Q77" s="44">
        <v>6.1229102780944624e-001</v>
      </c>
    </row>
    <row r="78" spans="1:17" x14ac:dyDescent="0.25">
      <c r="A78" t="s">
        <v>32</v>
      </c>
      <c r="B78" t="s">
        <v>42</v>
      </c>
      <c r="C78" t="s">
        <v>219</v>
      </c>
      <c r="D78" t="s">
        <v>219</v>
      </c>
      <c r="E78" t="s">
        <v>264</v>
      </c>
      <c r="F78" t="s">
        <v>28</v>
      </c>
      <c r="G78" t="s">
        <v>30</v>
      </c>
      <c r="H78" s="44">
        <v>0.e+000</v>
      </c>
      <c r="I78" s="44">
        <v>0.e+000</v>
      </c>
      <c r="J78" s="44">
        <v>0.e+000</v>
      </c>
      <c r="K78" s="44">
        <v>0.e+000</v>
      </c>
      <c r="L78" s="44">
        <v>0.e+000</v>
      </c>
      <c r="M78" s="44">
        <v>0.e+000</v>
      </c>
      <c r="N78" s="44">
        <v>0.e+000</v>
      </c>
      <c r="O78" s="44">
        <v>0.e+000</v>
      </c>
      <c r="P78" s="44">
        <v>0.e+000</v>
      </c>
      <c r="Q78" s="44">
        <v>0.e+000</v>
      </c>
    </row>
    <row r="79" spans="1:17" x14ac:dyDescent="0.25">
      <c r="A79" t="s">
        <v>32</v>
      </c>
      <c r="B79" t="s">
        <v>42</v>
      </c>
      <c r="C79" t="s">
        <v>219</v>
      </c>
      <c r="D79" t="s">
        <v>219</v>
      </c>
      <c r="E79" t="s">
        <v>264</v>
      </c>
      <c r="F79" t="s">
        <v>28</v>
      </c>
      <c r="G79" t="s">
        <v>31</v>
      </c>
      <c r="H79" s="44">
        <v>9.98e+002</v>
      </c>
      <c r="I79" s="44">
        <v>9.96e+002</v>
      </c>
      <c r="J79" s="44">
        <v>9.96e+002</v>
      </c>
      <c r="K79" s="44">
        <v>9.94e+002</v>
      </c>
      <c r="L79" s="44">
        <v>9.91e+002</v>
      </c>
      <c r="M79" s="44">
        <v>9.91e+002</v>
      </c>
      <c r="N79" s="44">
        <v>9.91e+002</v>
      </c>
      <c r="O79" s="44">
        <v>9.9e+002</v>
      </c>
      <c r="P79" s="44">
        <v>9.88e+002</v>
      </c>
      <c r="Q79" s="44">
        <v>9.87e+002</v>
      </c>
    </row>
    <row r="80" spans="1:17" x14ac:dyDescent="0.25">
      <c r="A80" t="s">
        <v>32</v>
      </c>
      <c r="B80" t="s">
        <v>42</v>
      </c>
      <c r="C80" t="s">
        <v>244</v>
      </c>
      <c r="D80" t="s">
        <v>244</v>
      </c>
      <c r="E80" t="s">
        <v>264</v>
      </c>
      <c r="F80" t="s">
        <v>28</v>
      </c>
      <c r="G80" t="s">
        <v>29</v>
      </c>
      <c r="H80" s="44">
        <v>2.3448294490849168e-001</v>
      </c>
      <c r="I80" s="44">
        <v>2.3448294490849168e-001</v>
      </c>
      <c r="J80" s="44">
        <v>3.1521019694592776e-001</v>
      </c>
      <c r="K80" s="44">
        <v>7.4876866568603424e-001</v>
      </c>
      <c r="L80" s="44">
        <v>7.4876866568603424e-001</v>
      </c>
      <c r="M80" s="44">
        <v>7.4876866568603424e-001</v>
      </c>
      <c r="N80" s="44">
        <v>7.4876866568603424e-001</v>
      </c>
      <c r="O80" s="44">
        <v>8.2820935203741888e-001</v>
      </c>
      <c r="P80" s="44">
        <v>8.6316662214498144e-001</v>
      </c>
      <c r="Q80" s="44">
        <v>8.9544116355418256e-001</v>
      </c>
    </row>
    <row r="81" spans="1:17" x14ac:dyDescent="0.25">
      <c r="A81" t="s">
        <v>32</v>
      </c>
      <c r="B81" t="s">
        <v>42</v>
      </c>
      <c r="C81" t="s">
        <v>244</v>
      </c>
      <c r="D81" t="s">
        <v>244</v>
      </c>
      <c r="E81" t="s">
        <v>264</v>
      </c>
      <c r="F81" t="s">
        <v>28</v>
      </c>
      <c r="G81" t="s">
        <v>30</v>
      </c>
      <c r="H81" s="44">
        <v>0.e+000</v>
      </c>
      <c r="I81" s="44">
        <v>0.e+000</v>
      </c>
      <c r="J81" s="44">
        <v>0.e+000</v>
      </c>
      <c r="K81" s="44">
        <v>0.e+000</v>
      </c>
      <c r="L81" s="44">
        <v>0.e+000</v>
      </c>
      <c r="M81" s="44">
        <v>0.e+000</v>
      </c>
      <c r="N81" s="44">
        <v>0.e+000</v>
      </c>
      <c r="O81" s="44">
        <v>0.e+000</v>
      </c>
      <c r="P81" s="44">
        <v>0.e+000</v>
      </c>
      <c r="Q81" s="44">
        <v>6.8485779517442176e-002</v>
      </c>
    </row>
    <row r="82" spans="1:17" x14ac:dyDescent="0.25">
      <c r="A82" t="s">
        <v>32</v>
      </c>
      <c r="B82" t="s">
        <v>42</v>
      </c>
      <c r="C82" t="s">
        <v>244</v>
      </c>
      <c r="D82" t="s">
        <v>244</v>
      </c>
      <c r="E82" t="s">
        <v>264</v>
      </c>
      <c r="F82" t="s">
        <v>28</v>
      </c>
      <c r="G82" t="s">
        <v>31</v>
      </c>
      <c r="H82" s="44">
        <v>9.94e+002</v>
      </c>
      <c r="I82" s="44">
        <v>9.94e+002</v>
      </c>
      <c r="J82" s="44">
        <v>9.93e+002</v>
      </c>
      <c r="K82" s="44">
        <v>9.93e+002</v>
      </c>
      <c r="L82" s="44">
        <v>9.93e+002</v>
      </c>
      <c r="M82" s="44">
        <v>9.93e+002</v>
      </c>
      <c r="N82" s="44">
        <v>9.93e+002</v>
      </c>
      <c r="O82" s="44">
        <v>9.76e+002</v>
      </c>
      <c r="P82" s="44">
        <v>9.36e+002</v>
      </c>
      <c r="Q82" s="44">
        <v>7.75e+002</v>
      </c>
    </row>
    <row r="83" spans="1:17" x14ac:dyDescent="0.25">
      <c r="A83" t="s">
        <v>32</v>
      </c>
      <c r="B83" t="s">
        <v>42</v>
      </c>
      <c r="C83" t="s">
        <v>282</v>
      </c>
      <c r="D83" t="s">
        <v>282</v>
      </c>
      <c r="E83" t="s">
        <v>264</v>
      </c>
      <c r="F83" t="s">
        <v>28</v>
      </c>
      <c r="G83" t="s">
        <v>29</v>
      </c>
      <c r="H83" s="44">
        <v>6.0423792735632792e-001</v>
      </c>
      <c r="I83" s="44">
        <v>6.0423792735632792e-001</v>
      </c>
      <c r="J83" s="44">
        <v>6.0423792735632792e-001</v>
      </c>
      <c r="K83" s="44">
        <v>6.0423792735632792e-001</v>
      </c>
      <c r="L83" s="44">
        <v>6.0423792735632792e-001</v>
      </c>
      <c r="M83" s="44">
        <v>6.0423792735632792e-001</v>
      </c>
      <c r="N83" s="44">
        <v>6.0423792735632792e-001</v>
      </c>
      <c r="O83" s="44">
        <v>6.0423792735632792e-001</v>
      </c>
      <c r="P83" s="44">
        <v>6.0423792735632792e-001</v>
      </c>
      <c r="Q83" s="44">
        <v>6.0423792735632792e-001</v>
      </c>
    </row>
    <row r="84" spans="1:17" x14ac:dyDescent="0.25">
      <c r="A84" t="s">
        <v>32</v>
      </c>
      <c r="B84" t="s">
        <v>42</v>
      </c>
      <c r="C84" t="s">
        <v>282</v>
      </c>
      <c r="D84" t="s">
        <v>282</v>
      </c>
      <c r="E84" t="s">
        <v>264</v>
      </c>
      <c r="F84" t="s">
        <v>28</v>
      </c>
      <c r="G84" t="s">
        <v>30</v>
      </c>
      <c r="H84" s="44">
        <v>0.e+000</v>
      </c>
      <c r="I84" s="44">
        <v>0.e+000</v>
      </c>
      <c r="J84" s="44">
        <v>0.e+000</v>
      </c>
      <c r="K84" s="44">
        <v>0.e+000</v>
      </c>
      <c r="L84" s="44">
        <v>0.e+000</v>
      </c>
      <c r="M84" s="44">
        <v>0.e+000</v>
      </c>
      <c r="N84" s="44">
        <v>0.e+000</v>
      </c>
      <c r="O84" s="44">
        <v>0.e+000</v>
      </c>
      <c r="P84" s="44">
        <v>0.e+000</v>
      </c>
      <c r="Q84" s="44">
        <v>0.e+000</v>
      </c>
    </row>
    <row r="85" spans="1:17" x14ac:dyDescent="0.25">
      <c r="A85" t="s">
        <v>32</v>
      </c>
      <c r="B85" t="s">
        <v>42</v>
      </c>
      <c r="C85" t="s">
        <v>282</v>
      </c>
      <c r="D85" t="s">
        <v>282</v>
      </c>
      <c r="E85" t="s">
        <v>264</v>
      </c>
      <c r="F85" t="s">
        <v>28</v>
      </c>
      <c r="G85" t="s">
        <v>31</v>
      </c>
      <c r="H85" s="44">
        <v>9.91e+002</v>
      </c>
      <c r="I85" s="44">
        <v>9.91e+002</v>
      </c>
      <c r="J85" s="44">
        <v>9.91e+002</v>
      </c>
      <c r="K85" s="44">
        <v>9.91e+002</v>
      </c>
      <c r="L85" s="44">
        <v>9.91e+002</v>
      </c>
      <c r="M85" s="44">
        <v>9.91e+002</v>
      </c>
      <c r="N85" s="44">
        <v>9.91e+002</v>
      </c>
      <c r="O85" s="44">
        <v>9.91e+002</v>
      </c>
      <c r="P85" s="44">
        <v>9.91e+002</v>
      </c>
      <c r="Q85" s="44">
        <v>9.91e+002</v>
      </c>
    </row>
    <row r="86" spans="1:17" x14ac:dyDescent="0.25">
      <c r="A86" t="s">
        <v>37</v>
      </c>
      <c r="B86" t="s">
        <v>42</v>
      </c>
      <c r="C86" t="s">
        <v>114</v>
      </c>
      <c r="D86" t="s">
        <v>114</v>
      </c>
      <c r="E86" t="s">
        <v>264</v>
      </c>
      <c r="F86" t="s">
        <v>28</v>
      </c>
      <c r="G86" t="s">
        <v>29</v>
      </c>
      <c r="H86" s="44">
        <v>7.9292498130140016e-002</v>
      </c>
      <c r="I86" s="44">
        <v>1.1183743059961414e-001</v>
      </c>
      <c r="J86" s="44">
        <v>1.1775511031033376e-001</v>
      </c>
      <c r="K86" s="44">
        <v>1.1775511031033376e-001</v>
      </c>
      <c r="L86" s="44">
        <v>1.1775511031033376e-001</v>
      </c>
      <c r="M86" s="44">
        <v>2.1314943746860964e-001</v>
      </c>
      <c r="N86" s="44">
        <v>3.4241077369747448e-001</v>
      </c>
      <c r="O86" s="44">
        <v>3.4242929529975392e-001</v>
      </c>
      <c r="P86" s="44">
        <v>4.6909539850841e-001</v>
      </c>
      <c r="Q86" s="44">
        <v>4.835779533052532e-001</v>
      </c>
    </row>
    <row r="87" spans="1:17" x14ac:dyDescent="0.25">
      <c r="A87" t="s">
        <v>37</v>
      </c>
      <c r="B87" t="s">
        <v>42</v>
      </c>
      <c r="C87" t="s">
        <v>114</v>
      </c>
      <c r="D87" t="s">
        <v>114</v>
      </c>
      <c r="E87" t="s">
        <v>264</v>
      </c>
      <c r="F87" t="s">
        <v>28</v>
      </c>
      <c r="G87" t="s">
        <v>30</v>
      </c>
      <c r="H87" s="44">
        <v>2.6458830384468236e+000</v>
      </c>
      <c r="I87" s="44">
        <v>4.7965394827106008e+000</v>
      </c>
      <c r="J87" s="44">
        <v>6.301028840186312e+000</v>
      </c>
      <c r="K87" s="44">
        <v>9.5721798181572176e+000</v>
      </c>
      <c r="L87" s="44">
        <v>1.2769202656818376e+001</v>
      </c>
      <c r="M87" s="44">
        <v>9.1524044485591184e+000</v>
      </c>
      <c r="N87" s="44">
        <v>5.9503071418179024e+000</v>
      </c>
      <c r="O87" s="44">
        <v>7.3040923086580016e+000</v>
      </c>
      <c r="P87" s="44">
        <v>5.861296959592504e+000</v>
      </c>
      <c r="Q87" s="44">
        <v>6.1570173678674352e+000</v>
      </c>
    </row>
    <row r="88" spans="1:17" x14ac:dyDescent="0.25">
      <c r="A88" t="s">
        <v>37</v>
      </c>
      <c r="B88" t="s">
        <v>42</v>
      </c>
      <c r="C88" t="s">
        <v>114</v>
      </c>
      <c r="D88" t="s">
        <v>114</v>
      </c>
      <c r="E88" t="s">
        <v>264</v>
      </c>
      <c r="F88" t="s">
        <v>28</v>
      </c>
      <c r="G88" t="s">
        <v>31</v>
      </c>
      <c r="H88" s="44">
        <v>7.45e+002</v>
      </c>
      <c r="I88" s="44">
        <v>7.35e+002</v>
      </c>
      <c r="J88" s="44">
        <v>7.17e+002</v>
      </c>
      <c r="K88" s="44">
        <v>7.04e+002</v>
      </c>
      <c r="L88" s="44">
        <v>7.e+002</v>
      </c>
      <c r="M88" s="44">
        <v>6.87e+002</v>
      </c>
      <c r="N88" s="44">
        <v>6.84e+002</v>
      </c>
      <c r="O88" s="44">
        <v>6.82e+002</v>
      </c>
      <c r="P88" s="44">
        <v>6.76e+002</v>
      </c>
      <c r="Q88" s="44">
        <v>6.67e+002</v>
      </c>
    </row>
    <row r="89" spans="1:17" x14ac:dyDescent="0.25">
      <c r="A89" t="s">
        <v>37</v>
      </c>
      <c r="B89" t="s">
        <v>42</v>
      </c>
      <c r="C89" t="s">
        <v>139</v>
      </c>
      <c r="D89" t="s">
        <v>139</v>
      </c>
      <c r="E89" t="s">
        <v>264</v>
      </c>
      <c r="F89" t="s">
        <v>28</v>
      </c>
      <c r="G89" t="s">
        <v>29</v>
      </c>
      <c r="H89" s="44">
        <v>2.6772980081078484e-001</v>
      </c>
      <c r="I89" s="44">
        <v>3.5233980071217076e-001</v>
      </c>
      <c r="J89" s="44">
        <v>3.551626459154516e-001</v>
      </c>
      <c r="K89" s="44">
        <v>4.2704147703920176e-001</v>
      </c>
      <c r="L89" s="44">
        <v>5.230278249590728e-001</v>
      </c>
      <c r="M89" s="44">
        <v>5.2733711386457616e-001</v>
      </c>
      <c r="N89" s="44">
        <v>5.395651592449444e-001</v>
      </c>
      <c r="O89" s="44">
        <v>5.5173724719908912e-001</v>
      </c>
      <c r="P89" s="44">
        <v>5.5970781474179776e-001</v>
      </c>
      <c r="Q89" s="44">
        <v>5.6448434594683824e-001</v>
      </c>
    </row>
    <row r="90" spans="1:17" x14ac:dyDescent="0.25">
      <c r="A90" t="s">
        <v>37</v>
      </c>
      <c r="B90" t="s">
        <v>42</v>
      </c>
      <c r="C90" t="s">
        <v>139</v>
      </c>
      <c r="D90" t="s">
        <v>139</v>
      </c>
      <c r="E90" t="s">
        <v>264</v>
      </c>
      <c r="F90" t="s">
        <v>28</v>
      </c>
      <c r="G90" t="s">
        <v>30</v>
      </c>
      <c r="H90" s="44">
        <v>7.3037417110313856e-001</v>
      </c>
      <c r="I90" s="44">
        <v>1.6630274424633476e+000</v>
      </c>
      <c r="J90" s="44">
        <v>3.5584318201927648e+000</v>
      </c>
      <c r="K90" s="44">
        <v>4.0714246541228504e+000</v>
      </c>
      <c r="L90" s="44">
        <v>4.1147723413411912e+000</v>
      </c>
      <c r="M90" s="44">
        <v>5.0746214022801584e+000</v>
      </c>
      <c r="N90" s="44">
        <v>5.8251593489156048e+000</v>
      </c>
      <c r="O90" s="44">
        <v>7.1752416403700912e+000</v>
      </c>
      <c r="P90" s="44">
        <v>8.0490005188812016e+000</v>
      </c>
      <c r="Q90" s="44">
        <v>8.776429891958856e+000</v>
      </c>
    </row>
    <row r="91" spans="1:17" x14ac:dyDescent="0.25">
      <c r="A91" t="s">
        <v>37</v>
      </c>
      <c r="B91" t="s">
        <v>42</v>
      </c>
      <c r="C91" t="s">
        <v>139</v>
      </c>
      <c r="D91" t="s">
        <v>139</v>
      </c>
      <c r="E91" t="s">
        <v>264</v>
      </c>
      <c r="F91" t="s">
        <v>28</v>
      </c>
      <c r="G91" t="s">
        <v>31</v>
      </c>
      <c r="H91" s="44">
        <v>7.33e+002</v>
      </c>
      <c r="I91" s="44">
        <v>7.04e+002</v>
      </c>
      <c r="J91" s="44">
        <v>6.95e+002</v>
      </c>
      <c r="K91" s="44">
        <v>6.85e+002</v>
      </c>
      <c r="L91" s="44">
        <v>6.79e+002</v>
      </c>
      <c r="M91" s="44">
        <v>6.71e+002</v>
      </c>
      <c r="N91" s="44">
        <v>6.66e+002</v>
      </c>
      <c r="O91" s="44">
        <v>6.59e+002</v>
      </c>
      <c r="P91" s="44">
        <v>6.57e+002</v>
      </c>
      <c r="Q91" s="44">
        <v>6.52e+002</v>
      </c>
    </row>
    <row r="92" spans="1:17" x14ac:dyDescent="0.25">
      <c r="A92" t="s">
        <v>37</v>
      </c>
      <c r="B92" t="s">
        <v>42</v>
      </c>
      <c r="C92" t="s">
        <v>164</v>
      </c>
      <c r="D92" t="s">
        <v>164</v>
      </c>
      <c r="E92" t="s">
        <v>264</v>
      </c>
      <c r="F92" t="s">
        <v>28</v>
      </c>
      <c r="G92" t="s">
        <v>29</v>
      </c>
      <c r="H92" s="44">
        <v>2.353506868600956e-001</v>
      </c>
      <c r="I92" s="44">
        <v>4.01772457222328e-001</v>
      </c>
      <c r="J92" s="44">
        <v>4.4183075303341216e-001</v>
      </c>
      <c r="K92" s="44">
        <v>4.90115456277684e-001</v>
      </c>
      <c r="L92" s="44">
        <v>5.600933454761476e-001</v>
      </c>
      <c r="M92" s="44">
        <v>5.6215936100519032e-001</v>
      </c>
      <c r="N92" s="44">
        <v>6.52628958660364e-001</v>
      </c>
      <c r="O92" s="44">
        <v>6.8931187686448792e-001</v>
      </c>
      <c r="P92" s="44">
        <v>7.0023796352382576e-001</v>
      </c>
      <c r="Q92" s="44">
        <v>7.0348025489222416e-001</v>
      </c>
    </row>
    <row r="93" spans="1:17" x14ac:dyDescent="0.25">
      <c r="A93" t="s">
        <v>37</v>
      </c>
      <c r="B93" t="s">
        <v>42</v>
      </c>
      <c r="C93" t="s">
        <v>164</v>
      </c>
      <c r="D93" t="s">
        <v>164</v>
      </c>
      <c r="E93" t="s">
        <v>264</v>
      </c>
      <c r="F93" t="s">
        <v>28</v>
      </c>
      <c r="G93" t="s">
        <v>30</v>
      </c>
      <c r="H93" s="44">
        <v>4.6225234596152072e-001</v>
      </c>
      <c r="I93" s="44">
        <v>8.4777163502738144e-001</v>
      </c>
      <c r="J93" s="44">
        <v>1.3210081773132752e+000</v>
      </c>
      <c r="K93" s="44">
        <v>1.8916384434496716e+000</v>
      </c>
      <c r="L93" s="44">
        <v>2.2617145845527004e+000</v>
      </c>
      <c r="M93" s="44">
        <v>2.951869622378912e+000</v>
      </c>
      <c r="N93" s="44">
        <v>3.0203168002557128e+000</v>
      </c>
      <c r="O93" s="44">
        <v>3.4218747169656352e+000</v>
      </c>
      <c r="P93" s="44">
        <v>3.7504396721369656e+000</v>
      </c>
      <c r="Q93" s="44">
        <v>4.2433438152875152e+000</v>
      </c>
    </row>
    <row r="94" spans="1:17" x14ac:dyDescent="0.25">
      <c r="A94" t="s">
        <v>37</v>
      </c>
      <c r="B94" t="s">
        <v>42</v>
      </c>
      <c r="C94" t="s">
        <v>164</v>
      </c>
      <c r="D94" t="s">
        <v>164</v>
      </c>
      <c r="E94" t="s">
        <v>264</v>
      </c>
      <c r="F94" t="s">
        <v>28</v>
      </c>
      <c r="G94" t="s">
        <v>31</v>
      </c>
      <c r="H94" s="44">
        <v>7.66e+002</v>
      </c>
      <c r="I94" s="44">
        <v>7.41e+002</v>
      </c>
      <c r="J94" s="44">
        <v>7.24e+002</v>
      </c>
      <c r="K94" s="44">
        <v>6.99e+002</v>
      </c>
      <c r="L94" s="44">
        <v>6.92e+002</v>
      </c>
      <c r="M94" s="44">
        <v>6.84e+002</v>
      </c>
      <c r="N94" s="44">
        <v>6.74e+002</v>
      </c>
      <c r="O94" s="44">
        <v>6.69e+002</v>
      </c>
      <c r="P94" s="44">
        <v>6.62e+002</v>
      </c>
      <c r="Q94" s="44">
        <v>6.55e+002</v>
      </c>
    </row>
    <row r="95" spans="1:17" x14ac:dyDescent="0.25">
      <c r="A95" t="s">
        <v>37</v>
      </c>
      <c r="B95" t="s">
        <v>42</v>
      </c>
      <c r="C95" t="s">
        <v>214</v>
      </c>
      <c r="D95" t="s">
        <v>214</v>
      </c>
      <c r="E95" t="s">
        <v>264</v>
      </c>
      <c r="F95" t="s">
        <v>28</v>
      </c>
      <c r="G95" t="s">
        <v>29</v>
      </c>
      <c r="H95" s="44">
        <v>1.3761884142099436e-001</v>
      </c>
      <c r="I95" s="44">
        <v>2.842369930590538e-001</v>
      </c>
      <c r="J95" s="44">
        <v>4.0860253882394496e-001</v>
      </c>
      <c r="K95" s="44">
        <v>5.649895780070772e-001</v>
      </c>
      <c r="L95" s="44">
        <v>6.8797920877081072e-001</v>
      </c>
      <c r="M95" s="44">
        <v>7.3714754245461904e-001</v>
      </c>
      <c r="N95" s="44">
        <v>7.7484448572141648e-001</v>
      </c>
      <c r="O95" s="44">
        <v>8.0236307524073296e-001</v>
      </c>
      <c r="P95" s="44">
        <v>8.266045700859088e-001</v>
      </c>
      <c r="Q95" s="44">
        <v>8.3078262510148448e-001</v>
      </c>
    </row>
    <row r="96" spans="1:17" x14ac:dyDescent="0.25">
      <c r="A96" t="s">
        <v>37</v>
      </c>
      <c r="B96" t="s">
        <v>42</v>
      </c>
      <c r="C96" t="s">
        <v>214</v>
      </c>
      <c r="D96" t="s">
        <v>214</v>
      </c>
      <c r="E96" t="s">
        <v>264</v>
      </c>
      <c r="F96" t="s">
        <v>28</v>
      </c>
      <c r="G96" t="s">
        <v>30</v>
      </c>
      <c r="H96" s="44">
        <v>4.725961159205184e-004</v>
      </c>
      <c r="I96" s="44">
        <v>2.2881655632886324e-004</v>
      </c>
      <c r="J96" s="44">
        <v>1.5917211410442746e-004</v>
      </c>
      <c r="K96" s="44">
        <v>8.1787024240414368e-003</v>
      </c>
      <c r="L96" s="44">
        <v>7.4005893858750016e-003</v>
      </c>
      <c r="M96" s="44">
        <v>8.9686832433343856e-002</v>
      </c>
      <c r="N96" s="44">
        <v>2.3138811271968156e-001</v>
      </c>
      <c r="O96" s="44">
        <v>3.3380716813822444e-001</v>
      </c>
      <c r="P96" s="44">
        <v>4.3191235899496496e-001</v>
      </c>
      <c r="Q96" s="44">
        <v>5.830408293310376e-001</v>
      </c>
    </row>
    <row r="97" spans="1:17" x14ac:dyDescent="0.25">
      <c r="A97" t="s">
        <v>37</v>
      </c>
      <c r="B97" t="s">
        <v>42</v>
      </c>
      <c r="C97" t="s">
        <v>214</v>
      </c>
      <c r="D97" t="s">
        <v>214</v>
      </c>
      <c r="E97" t="s">
        <v>264</v>
      </c>
      <c r="F97" t="s">
        <v>28</v>
      </c>
      <c r="G97" t="s">
        <v>31</v>
      </c>
      <c r="H97" s="44">
        <v>7.86e+002</v>
      </c>
      <c r="I97" s="44">
        <v>7.75e+002</v>
      </c>
      <c r="J97" s="44">
        <v>7.73e+002</v>
      </c>
      <c r="K97" s="44">
        <v>7.55e+002</v>
      </c>
      <c r="L97" s="44">
        <v>7.44e+002</v>
      </c>
      <c r="M97" s="44">
        <v>7.21e+002</v>
      </c>
      <c r="N97" s="44">
        <v>7.07e+002</v>
      </c>
      <c r="O97" s="44">
        <v>6.9e+002</v>
      </c>
      <c r="P97" s="44">
        <v>6.75e+002</v>
      </c>
      <c r="Q97" s="44">
        <v>6.68e+002</v>
      </c>
    </row>
    <row r="98" spans="1:17" x14ac:dyDescent="0.25">
      <c r="A98" t="s">
        <v>37</v>
      </c>
      <c r="B98" t="s">
        <v>42</v>
      </c>
      <c r="C98" t="s">
        <v>219</v>
      </c>
      <c r="D98" t="s">
        <v>219</v>
      </c>
      <c r="E98" t="s">
        <v>264</v>
      </c>
      <c r="F98" t="s">
        <v>28</v>
      </c>
      <c r="G98" t="s">
        <v>29</v>
      </c>
      <c r="H98" s="44">
        <v>0.e+000</v>
      </c>
      <c r="I98" s="44">
        <v>0.e+000</v>
      </c>
      <c r="J98" s="44">
        <v>0.e+000</v>
      </c>
      <c r="K98" s="44">
        <v>0.e+000</v>
      </c>
      <c r="L98" s="44">
        <v>0.e+000</v>
      </c>
      <c r="M98" s="44">
        <v>0.e+000</v>
      </c>
      <c r="N98" s="44">
        <v>0.e+000</v>
      </c>
      <c r="O98" s="44">
        <v>0.e+000</v>
      </c>
      <c r="P98" s="44">
        <v>0.e+000</v>
      </c>
      <c r="Q98" s="44">
        <v>0.e+000</v>
      </c>
    </row>
    <row r="99" spans="1:17" x14ac:dyDescent="0.25">
      <c r="A99" t="s">
        <v>37</v>
      </c>
      <c r="B99" t="s">
        <v>42</v>
      </c>
      <c r="C99" t="s">
        <v>219</v>
      </c>
      <c r="D99" t="s">
        <v>219</v>
      </c>
      <c r="E99" t="s">
        <v>264</v>
      </c>
      <c r="F99" t="s">
        <v>28</v>
      </c>
      <c r="G99" t="s">
        <v>30</v>
      </c>
    </row>
    <row r="100" spans="1:17" x14ac:dyDescent="0.25">
      <c r="A100" t="s">
        <v>37</v>
      </c>
      <c r="B100" t="s">
        <v>42</v>
      </c>
      <c r="C100" t="s">
        <v>219</v>
      </c>
      <c r="D100" t="s">
        <v>219</v>
      </c>
      <c r="E100" t="s">
        <v>264</v>
      </c>
      <c r="F100" t="s">
        <v>28</v>
      </c>
      <c r="G100" t="s">
        <v>31</v>
      </c>
      <c r="H100" s="44">
        <v>7.66e+002</v>
      </c>
      <c r="I100" s="44">
        <v>7.66e+002</v>
      </c>
      <c r="J100" s="44">
        <v>7.66e+002</v>
      </c>
      <c r="K100" s="44">
        <v>7.66e+002</v>
      </c>
      <c r="L100" s="44">
        <v>7.66e+002</v>
      </c>
      <c r="M100" s="44">
        <v>7.66e+002</v>
      </c>
      <c r="N100" s="44">
        <v>7.66e+002</v>
      </c>
      <c r="O100" s="44">
        <v>7.66e+002</v>
      </c>
      <c r="P100" s="44">
        <v>7.66e+002</v>
      </c>
      <c r="Q100" s="44">
        <v>7.66e+002</v>
      </c>
    </row>
    <row r="101" spans="1:17" x14ac:dyDescent="0.25">
      <c r="A101" t="s">
        <v>37</v>
      </c>
      <c r="B101" t="s">
        <v>42</v>
      </c>
      <c r="C101" t="s">
        <v>244</v>
      </c>
      <c r="D101" t="s">
        <v>244</v>
      </c>
      <c r="E101" t="s">
        <v>264</v>
      </c>
      <c r="F101" t="s">
        <v>28</v>
      </c>
      <c r="G101" t="s">
        <v>29</v>
      </c>
      <c r="H101" s="44">
        <v>0.e+000</v>
      </c>
      <c r="I101" s="44">
        <v>0.e+000</v>
      </c>
      <c r="J101" s="44">
        <v>0.e+000</v>
      </c>
      <c r="K101" s="44">
        <v>0.e+000</v>
      </c>
      <c r="L101" s="44">
        <v>0.e+000</v>
      </c>
      <c r="M101" s="44">
        <v>0.e+000</v>
      </c>
      <c r="N101" s="44">
        <v>0.e+000</v>
      </c>
      <c r="O101" s="44">
        <v>0.e+000</v>
      </c>
      <c r="P101" s="44">
        <v>0.e+000</v>
      </c>
      <c r="Q101" s="44">
        <v>0.e+000</v>
      </c>
    </row>
    <row r="102" spans="1:17" x14ac:dyDescent="0.25">
      <c r="A102" t="s">
        <v>37</v>
      </c>
      <c r="B102" t="s">
        <v>42</v>
      </c>
      <c r="C102" t="s">
        <v>244</v>
      </c>
      <c r="D102" t="s">
        <v>244</v>
      </c>
      <c r="E102" t="s">
        <v>264</v>
      </c>
      <c r="F102" t="s">
        <v>28</v>
      </c>
      <c r="G102" t="s">
        <v>30</v>
      </c>
    </row>
    <row r="103" spans="1:17" x14ac:dyDescent="0.25">
      <c r="A103" t="s">
        <v>37</v>
      </c>
      <c r="B103" t="s">
        <v>42</v>
      </c>
      <c r="C103" t="s">
        <v>244</v>
      </c>
      <c r="D103" t="s">
        <v>244</v>
      </c>
      <c r="E103" t="s">
        <v>264</v>
      </c>
      <c r="F103" t="s">
        <v>28</v>
      </c>
      <c r="G103" t="s">
        <v>31</v>
      </c>
      <c r="H103" s="44">
        <v>7.16e+002</v>
      </c>
      <c r="I103" s="44">
        <v>7.16e+002</v>
      </c>
      <c r="J103" s="44">
        <v>7.16e+002</v>
      </c>
      <c r="K103" s="44">
        <v>7.16e+002</v>
      </c>
      <c r="L103" s="44">
        <v>7.16e+002</v>
      </c>
      <c r="M103" s="44">
        <v>7.16e+002</v>
      </c>
      <c r="N103" s="44">
        <v>7.16e+002</v>
      </c>
      <c r="O103" s="44">
        <v>7.16e+002</v>
      </c>
      <c r="P103" s="44">
        <v>7.16e+002</v>
      </c>
      <c r="Q103" s="44">
        <v>7.16e+002</v>
      </c>
    </row>
    <row r="104" spans="1:17" x14ac:dyDescent="0.25">
      <c r="A104" t="s">
        <v>37</v>
      </c>
      <c r="B104" t="s">
        <v>42</v>
      </c>
      <c r="C104" t="s">
        <v>282</v>
      </c>
      <c r="D104" t="s">
        <v>282</v>
      </c>
      <c r="E104" t="s">
        <v>264</v>
      </c>
      <c r="F104" t="s">
        <v>28</v>
      </c>
      <c r="G104" t="s">
        <v>29</v>
      </c>
    </row>
    <row r="105" spans="1:17" x14ac:dyDescent="0.25">
      <c r="A105" t="s">
        <v>37</v>
      </c>
      <c r="B105" t="s">
        <v>42</v>
      </c>
      <c r="C105" t="s">
        <v>282</v>
      </c>
      <c r="D105" t="s">
        <v>282</v>
      </c>
      <c r="E105" t="s">
        <v>264</v>
      </c>
      <c r="F105" t="s">
        <v>28</v>
      </c>
      <c r="G105" t="s">
        <v>30</v>
      </c>
    </row>
    <row r="106" spans="1:17" x14ac:dyDescent="0.25">
      <c r="A106" t="s">
        <v>37</v>
      </c>
      <c r="B106" t="s">
        <v>42</v>
      </c>
      <c r="C106" t="s">
        <v>282</v>
      </c>
      <c r="D106" t="s">
        <v>282</v>
      </c>
      <c r="E106" t="s">
        <v>264</v>
      </c>
      <c r="F106" t="s">
        <v>28</v>
      </c>
      <c r="G106" t="s">
        <v>31</v>
      </c>
      <c r="H106" s="44">
        <v>6.12e+002</v>
      </c>
      <c r="I106" s="44">
        <v>6.12e+002</v>
      </c>
      <c r="J106" s="44">
        <v>6.12e+002</v>
      </c>
      <c r="K106" s="44">
        <v>6.12e+002</v>
      </c>
      <c r="L106" s="44">
        <v>6.12e+002</v>
      </c>
      <c r="M106" s="44">
        <v>6.12e+002</v>
      </c>
      <c r="N106" s="44">
        <v>6.12e+002</v>
      </c>
      <c r="O106" s="44">
        <v>6.12e+002</v>
      </c>
      <c r="P106" s="44">
        <v>6.12e+002</v>
      </c>
      <c r="Q106" s="44">
        <v>6.12e+002</v>
      </c>
    </row>
    <row r="107" spans="1:17" x14ac:dyDescent="0.25">
      <c r="A107" t="s">
        <v>38</v>
      </c>
      <c r="B107" t="s">
        <v>42</v>
      </c>
      <c r="C107" t="s">
        <v>114</v>
      </c>
      <c r="D107" t="s">
        <v>114</v>
      </c>
      <c r="E107" t="s">
        <v>264</v>
      </c>
      <c r="F107" t="s">
        <v>28</v>
      </c>
      <c r="G107" t="s">
        <v>29</v>
      </c>
      <c r="H107" s="44">
        <v>2.985042316783452e-001</v>
      </c>
      <c r="I107" s="44">
        <v>3.023329612927998e-001</v>
      </c>
      <c r="J107" s="44">
        <v>4.4529516157895392e-001</v>
      </c>
      <c r="K107" s="44">
        <v>4.4539828409026112e-001</v>
      </c>
      <c r="L107" s="44">
        <v>4.4798562526980496e-001</v>
      </c>
      <c r="M107" s="44">
        <v>4.5055802263284032e-001</v>
      </c>
      <c r="N107" s="44">
        <v>4.5110172481495992e-001</v>
      </c>
      <c r="O107" s="44">
        <v>4.962588087522228e-001</v>
      </c>
      <c r="P107" s="44">
        <v>4.9886633086898656e-001</v>
      </c>
      <c r="Q107" s="44">
        <v>5.9376441268341264e-001</v>
      </c>
    </row>
    <row r="108" spans="1:17" x14ac:dyDescent="0.25">
      <c r="A108" t="s">
        <v>38</v>
      </c>
      <c r="B108" t="s">
        <v>42</v>
      </c>
      <c r="C108" t="s">
        <v>114</v>
      </c>
      <c r="D108" t="s">
        <v>114</v>
      </c>
      <c r="E108" t="s">
        <v>264</v>
      </c>
      <c r="F108" t="s">
        <v>28</v>
      </c>
      <c r="G108" t="s">
        <v>30</v>
      </c>
      <c r="H108" s="44">
        <v>9.4152519880277184e-002</v>
      </c>
      <c r="I108" s="44">
        <v>9.060217450193056e-001</v>
      </c>
      <c r="J108" s="44">
        <v>1.155322188765615e+000</v>
      </c>
      <c r="K108" s="44">
        <v>2.2091710751593596e+000</v>
      </c>
      <c r="L108" s="44">
        <v>2.61165602307565e+000</v>
      </c>
      <c r="M108" s="44">
        <v>3.2565071045663208e+000</v>
      </c>
      <c r="N108" s="44">
        <v>4.0031500242885592e+000</v>
      </c>
      <c r="O108" s="44">
        <v>4.03904940322484e+000</v>
      </c>
      <c r="P108" s="44">
        <v>4.6947767309145424e+000</v>
      </c>
      <c r="Q108" s="44">
        <v>4.2536368700917904e+000</v>
      </c>
    </row>
    <row r="109" spans="1:17" x14ac:dyDescent="0.25">
      <c r="A109" t="s">
        <v>38</v>
      </c>
      <c r="B109" t="s">
        <v>42</v>
      </c>
      <c r="C109" t="s">
        <v>114</v>
      </c>
      <c r="D109" t="s">
        <v>114</v>
      </c>
      <c r="E109" t="s">
        <v>264</v>
      </c>
      <c r="F109" t="s">
        <v>28</v>
      </c>
      <c r="G109" t="s">
        <v>31</v>
      </c>
      <c r="H109" s="44">
        <v>8.54e+002</v>
      </c>
      <c r="I109" s="44">
        <v>8.e+002</v>
      </c>
      <c r="J109" s="44">
        <v>7.02e+002</v>
      </c>
      <c r="K109" s="44">
        <v>6.71e+002</v>
      </c>
      <c r="L109" s="44">
        <v>6.44e+002</v>
      </c>
      <c r="M109" s="44">
        <v>5.72e+002</v>
      </c>
      <c r="N109" s="44">
        <v>4.82e+002</v>
      </c>
      <c r="O109" s="44">
        <v>3.92e+002</v>
      </c>
      <c r="P109" s="44">
        <v>3.34e+002</v>
      </c>
      <c r="Q109" s="44">
        <v>2.83e+002</v>
      </c>
    </row>
    <row r="110" spans="1:17" x14ac:dyDescent="0.25">
      <c r="A110" t="s">
        <v>38</v>
      </c>
      <c r="B110" t="s">
        <v>42</v>
      </c>
      <c r="C110" t="s">
        <v>139</v>
      </c>
      <c r="D110" t="s">
        <v>139</v>
      </c>
      <c r="E110" t="s">
        <v>264</v>
      </c>
      <c r="F110" t="s">
        <v>28</v>
      </c>
      <c r="G110" t="s">
        <v>29</v>
      </c>
      <c r="H110" s="44">
        <v>8.006516468672736e-002</v>
      </c>
      <c r="I110" s="44">
        <v>1.4422567098988372e-001</v>
      </c>
      <c r="J110" s="44">
        <v>3.3164358592669224e-001</v>
      </c>
      <c r="K110" s="44">
        <v>3.6873641262010096e-001</v>
      </c>
      <c r="L110" s="44">
        <v>3.7975518630203624e-001</v>
      </c>
      <c r="M110" s="44">
        <v>4.5105988136999072e-001</v>
      </c>
      <c r="N110" s="44">
        <v>5.491874144446968e-001</v>
      </c>
      <c r="O110" s="44">
        <v>5.6279261242212592e-001</v>
      </c>
      <c r="P110" s="44">
        <v>5.6687781592618192e-001</v>
      </c>
      <c r="Q110" s="44">
        <v>5.6695919128930976e-001</v>
      </c>
    </row>
    <row r="111" spans="1:17" x14ac:dyDescent="0.25">
      <c r="A111" t="s">
        <v>38</v>
      </c>
      <c r="B111" t="s">
        <v>42</v>
      </c>
      <c r="C111" t="s">
        <v>139</v>
      </c>
      <c r="D111" t="s">
        <v>139</v>
      </c>
      <c r="E111" t="s">
        <v>264</v>
      </c>
      <c r="F111" t="s">
        <v>28</v>
      </c>
      <c r="G111" t="s">
        <v>30</v>
      </c>
      <c r="H111" s="44">
        <v>2.2539398297766556e+000</v>
      </c>
      <c r="I111" s="44">
        <v>2.2133075437083876e+000</v>
      </c>
      <c r="J111" s="44">
        <v>2.512467685569986e+000</v>
      </c>
      <c r="K111" s="44">
        <v>4.0613861116397176e+000</v>
      </c>
      <c r="L111" s="44">
        <v>5.4431312460329288e+000</v>
      </c>
      <c r="M111" s="44">
        <v>5.935302488987392e+000</v>
      </c>
      <c r="N111" s="44">
        <v>5.785907141376444e+000</v>
      </c>
      <c r="O111" s="44">
        <v>6.8686415457575088e+000</v>
      </c>
      <c r="P111" s="44">
        <v>8.0386684039429504e+000</v>
      </c>
      <c r="Q111" s="44">
        <v>9.0320198982125376e+000</v>
      </c>
    </row>
    <row r="112" spans="1:17" x14ac:dyDescent="0.25">
      <c r="A112" t="s">
        <v>38</v>
      </c>
      <c r="B112" t="s">
        <v>42</v>
      </c>
      <c r="C112" t="s">
        <v>139</v>
      </c>
      <c r="D112" t="s">
        <v>139</v>
      </c>
      <c r="E112" t="s">
        <v>264</v>
      </c>
      <c r="F112" t="s">
        <v>28</v>
      </c>
      <c r="G112" t="s">
        <v>31</v>
      </c>
      <c r="H112" s="44">
        <v>8.99e+002</v>
      </c>
      <c r="I112" s="44">
        <v>7.56e+002</v>
      </c>
      <c r="J112" s="44">
        <v>6.32e+002</v>
      </c>
      <c r="K112" s="44">
        <v>5.37e+002</v>
      </c>
      <c r="L112" s="44">
        <v>4.64e+002</v>
      </c>
      <c r="M112" s="44">
        <v>3.78e+002</v>
      </c>
      <c r="N112" s="44">
        <v>3.01e+002</v>
      </c>
      <c r="O112" s="44">
        <v>2.71e+002</v>
      </c>
      <c r="P112" s="44">
        <v>2.35e+002</v>
      </c>
      <c r="Q112" s="44">
        <v>2.15e+002</v>
      </c>
    </row>
    <row r="113" spans="1:17" x14ac:dyDescent="0.25">
      <c r="A113" t="s">
        <v>38</v>
      </c>
      <c r="B113" t="s">
        <v>42</v>
      </c>
      <c r="C113" t="s">
        <v>164</v>
      </c>
      <c r="D113" t="s">
        <v>164</v>
      </c>
      <c r="E113" t="s">
        <v>264</v>
      </c>
      <c r="F113" t="s">
        <v>28</v>
      </c>
      <c r="G113" t="s">
        <v>29</v>
      </c>
      <c r="H113" s="44">
        <v>2.267423014553444e-001</v>
      </c>
      <c r="I113" s="44">
        <v>3.9824899086202656e-001</v>
      </c>
      <c r="J113" s="44">
        <v>4.531815819168472e-001</v>
      </c>
      <c r="K113" s="44">
        <v>4.8166617507993968e-001</v>
      </c>
      <c r="L113" s="44">
        <v>6.2785767695218608e-001</v>
      </c>
      <c r="M113" s="44">
        <v>6.7706569082340712e-001</v>
      </c>
      <c r="N113" s="44">
        <v>6.8268497343430656e-001</v>
      </c>
      <c r="O113" s="44">
        <v>7.5060516470391904e-001</v>
      </c>
      <c r="P113" s="44">
        <v>7.6615980596904512e-001</v>
      </c>
      <c r="Q113" s="44">
        <v>7.7407565535097632e-001</v>
      </c>
    </row>
    <row r="114" spans="1:17" x14ac:dyDescent="0.25">
      <c r="A114" t="s">
        <v>38</v>
      </c>
      <c r="B114" t="s">
        <v>42</v>
      </c>
      <c r="C114" t="s">
        <v>164</v>
      </c>
      <c r="D114" t="s">
        <v>164</v>
      </c>
      <c r="E114" t="s">
        <v>264</v>
      </c>
      <c r="F114" t="s">
        <v>28</v>
      </c>
      <c r="G114" t="s">
        <v>30</v>
      </c>
      <c r="H114" s="44">
        <v>1.668262838783527e-001</v>
      </c>
      <c r="I114" s="44">
        <v>6.7046505414982288e-001</v>
      </c>
      <c r="J114" s="44">
        <v>1.2320215994561372e+000</v>
      </c>
      <c r="K114" s="44">
        <v>1.9107222302792484e+000</v>
      </c>
      <c r="L114" s="44">
        <v>1.9557521076252124e+000</v>
      </c>
      <c r="M114" s="44">
        <v>2.2863258940838432e+000</v>
      </c>
      <c r="N114" s="44">
        <v>2.8923544936714676e+000</v>
      </c>
      <c r="O114" s="44">
        <v>3.0971730087095712e+000</v>
      </c>
      <c r="P114" s="44">
        <v>3.584071871303452e+000</v>
      </c>
      <c r="Q114" s="44">
        <v>4.1295677611100072e+000</v>
      </c>
    </row>
    <row r="115" spans="1:17" x14ac:dyDescent="0.25">
      <c r="A115" t="s">
        <v>38</v>
      </c>
      <c r="B115" t="s">
        <v>42</v>
      </c>
      <c r="C115" t="s">
        <v>164</v>
      </c>
      <c r="D115" t="s">
        <v>164</v>
      </c>
      <c r="E115" t="s">
        <v>264</v>
      </c>
      <c r="F115" t="s">
        <v>28</v>
      </c>
      <c r="G115" t="s">
        <v>31</v>
      </c>
      <c r="H115" s="44">
        <v>8.51e+002</v>
      </c>
      <c r="I115" s="44">
        <v>7.56e+002</v>
      </c>
      <c r="J115" s="44">
        <v>6.97e+002</v>
      </c>
      <c r="K115" s="44">
        <v>5.92e+002</v>
      </c>
      <c r="L115" s="44">
        <v>4.58e+002</v>
      </c>
      <c r="M115" s="44">
        <v>3.92e+002</v>
      </c>
      <c r="N115" s="44">
        <v>3.5e+002</v>
      </c>
      <c r="O115" s="44">
        <v>2.81e+002</v>
      </c>
      <c r="P115" s="44">
        <v>2.54e+002</v>
      </c>
      <c r="Q115" s="44">
        <v>2.12e+002</v>
      </c>
    </row>
    <row r="116" spans="1:17" x14ac:dyDescent="0.25">
      <c r="A116" t="s">
        <v>38</v>
      </c>
      <c r="B116" t="s">
        <v>42</v>
      </c>
      <c r="C116" t="s">
        <v>214</v>
      </c>
      <c r="D116" t="s">
        <v>214</v>
      </c>
      <c r="E116" t="s">
        <v>264</v>
      </c>
      <c r="F116" t="s">
        <v>28</v>
      </c>
      <c r="G116" t="s">
        <v>29</v>
      </c>
      <c r="H116" s="44">
        <v>1.295460200850913e-001</v>
      </c>
      <c r="I116" s="44">
        <v>2.0496198449954152e-001</v>
      </c>
      <c r="J116" s="44">
        <v>3.0711571272046072e-001</v>
      </c>
      <c r="K116" s="44">
        <v>4.5569964211497512e-001</v>
      </c>
      <c r="L116" s="44">
        <v>5.4727750490876e-001</v>
      </c>
      <c r="M116" s="44">
        <v>5.8538704964785048e-001</v>
      </c>
      <c r="N116" s="44">
        <v>6.608774313157156e-001</v>
      </c>
      <c r="O116" s="44">
        <v>7.230599335638848e-001</v>
      </c>
      <c r="P116" s="44">
        <v>7.5258274046147776e-001</v>
      </c>
      <c r="Q116" s="44">
        <v>7.9015285747857568e-001</v>
      </c>
    </row>
    <row r="117" spans="1:17" x14ac:dyDescent="0.25">
      <c r="A117" t="s">
        <v>38</v>
      </c>
      <c r="B117" t="s">
        <v>42</v>
      </c>
      <c r="C117" t="s">
        <v>214</v>
      </c>
      <c r="D117" t="s">
        <v>214</v>
      </c>
      <c r="E117" t="s">
        <v>264</v>
      </c>
      <c r="F117" t="s">
        <v>28</v>
      </c>
      <c r="G117" t="s">
        <v>30</v>
      </c>
      <c r="H117" s="44">
        <v>0.e+000</v>
      </c>
      <c r="I117" s="44">
        <v>0.e+000</v>
      </c>
      <c r="J117" s="44">
        <v>0.e+000</v>
      </c>
      <c r="K117" s="44">
        <v>7.9678457672398368e-006</v>
      </c>
      <c r="L117" s="44">
        <v>1.4998652704743974e-002</v>
      </c>
      <c r="M117" s="44">
        <v>1.6709338346495844e-002</v>
      </c>
      <c r="N117" s="44">
        <v>5.055204166193976e-002</v>
      </c>
      <c r="O117" s="44">
        <v>1.3393067560350278e-001</v>
      </c>
      <c r="P117" s="44">
        <v>1.8142618805285512e-001</v>
      </c>
      <c r="Q117" s="44">
        <v>2.4538039529985276e-001</v>
      </c>
    </row>
    <row r="118" spans="1:17" x14ac:dyDescent="0.25">
      <c r="A118" t="s">
        <v>38</v>
      </c>
      <c r="B118" t="s">
        <v>42</v>
      </c>
      <c r="C118" t="s">
        <v>214</v>
      </c>
      <c r="D118" t="s">
        <v>214</v>
      </c>
      <c r="E118" t="s">
        <v>264</v>
      </c>
      <c r="F118" t="s">
        <v>28</v>
      </c>
      <c r="G118" t="s">
        <v>31</v>
      </c>
      <c r="H118" s="44">
        <v>9.97e+002</v>
      </c>
      <c r="I118" s="44">
        <v>9.94e+002</v>
      </c>
      <c r="J118" s="44">
        <v>9.91e+002</v>
      </c>
      <c r="K118" s="44">
        <v>9.54e+002</v>
      </c>
      <c r="L118" s="44">
        <v>8.94e+002</v>
      </c>
      <c r="M118" s="44">
        <v>8.27e+002</v>
      </c>
      <c r="N118" s="44">
        <v>7.48e+002</v>
      </c>
      <c r="O118" s="44">
        <v>6.7e+002</v>
      </c>
      <c r="P118" s="44">
        <v>5.82e+002</v>
      </c>
      <c r="Q118" s="44">
        <v>4.71e+002</v>
      </c>
    </row>
    <row r="119" spans="1:17" x14ac:dyDescent="0.25">
      <c r="A119" t="s">
        <v>38</v>
      </c>
      <c r="B119" t="s">
        <v>42</v>
      </c>
      <c r="C119" t="s">
        <v>219</v>
      </c>
      <c r="D119" t="s">
        <v>219</v>
      </c>
      <c r="E119" t="s">
        <v>264</v>
      </c>
      <c r="F119" t="s">
        <v>28</v>
      </c>
      <c r="G119" t="s">
        <v>29</v>
      </c>
      <c r="H119" s="44">
        <v>7.4795623822188992e-002</v>
      </c>
      <c r="I119" s="44">
        <v>1.323181062464008e-001</v>
      </c>
      <c r="J119" s="44">
        <v>1.8569872695837804e-001</v>
      </c>
      <c r="K119" s="44">
        <v>2.4336982785478e-001</v>
      </c>
      <c r="L119" s="44">
        <v>2.9158479473191608e-001</v>
      </c>
      <c r="M119" s="44">
        <v>3.493269082364844e-001</v>
      </c>
      <c r="N119" s="44">
        <v>4.0539357815020352e-001</v>
      </c>
      <c r="O119" s="44">
        <v>5.4444955953797344e-001</v>
      </c>
      <c r="P119" s="44">
        <v>5.4444955953797344e-001</v>
      </c>
      <c r="Q119" s="44">
        <v>6.2286336761948016e-001</v>
      </c>
    </row>
    <row r="120" spans="1:17" x14ac:dyDescent="0.25">
      <c r="A120" t="s">
        <v>38</v>
      </c>
      <c r="B120" t="s">
        <v>42</v>
      </c>
      <c r="C120" t="s">
        <v>219</v>
      </c>
      <c r="D120" t="s">
        <v>219</v>
      </c>
      <c r="E120" t="s">
        <v>264</v>
      </c>
      <c r="F120" t="s">
        <v>28</v>
      </c>
      <c r="G120" t="s">
        <v>30</v>
      </c>
      <c r="H120" s="44">
        <v>0.e+000</v>
      </c>
      <c r="I120" s="44">
        <v>0.e+000</v>
      </c>
      <c r="J120" s="44">
        <v>0.e+000</v>
      </c>
      <c r="K120" s="44">
        <v>0.e+000</v>
      </c>
      <c r="L120" s="44">
        <v>0.e+000</v>
      </c>
      <c r="M120" s="44">
        <v>0.e+000</v>
      </c>
      <c r="N120" s="44">
        <v>0.e+000</v>
      </c>
      <c r="O120" s="44">
        <v>0.e+000</v>
      </c>
      <c r="P120" s="44">
        <v>0.e+000</v>
      </c>
      <c r="Q120" s="44">
        <v>0.e+000</v>
      </c>
    </row>
    <row r="121" spans="1:17" x14ac:dyDescent="0.25">
      <c r="A121" t="s">
        <v>38</v>
      </c>
      <c r="B121" t="s">
        <v>42</v>
      </c>
      <c r="C121" t="s">
        <v>219</v>
      </c>
      <c r="D121" t="s">
        <v>219</v>
      </c>
      <c r="E121" t="s">
        <v>264</v>
      </c>
      <c r="F121" t="s">
        <v>28</v>
      </c>
      <c r="G121" t="s">
        <v>31</v>
      </c>
      <c r="H121" s="44">
        <v>9.98e+002</v>
      </c>
      <c r="I121" s="44">
        <v>9.97e+002</v>
      </c>
      <c r="J121" s="44">
        <v>9.96e+002</v>
      </c>
      <c r="K121" s="44">
        <v>9.96e+002</v>
      </c>
      <c r="L121" s="44">
        <v>9.94e+002</v>
      </c>
      <c r="M121" s="44">
        <v>9.93e+002</v>
      </c>
      <c r="N121" s="44">
        <v>9.93e+002</v>
      </c>
      <c r="O121" s="44">
        <v>9.9e+002</v>
      </c>
      <c r="P121" s="44">
        <v>9.9e+002</v>
      </c>
      <c r="Q121" s="44">
        <v>9.86e+002</v>
      </c>
    </row>
    <row r="122" spans="1:17" x14ac:dyDescent="0.25">
      <c r="A122" t="s">
        <v>38</v>
      </c>
      <c r="B122" t="s">
        <v>42</v>
      </c>
      <c r="C122" t="s">
        <v>244</v>
      </c>
      <c r="D122" t="s">
        <v>244</v>
      </c>
      <c r="E122" t="s">
        <v>264</v>
      </c>
      <c r="F122" t="s">
        <v>28</v>
      </c>
      <c r="G122" t="s">
        <v>29</v>
      </c>
      <c r="H122" s="44">
        <v>1.7448295306146348e-001</v>
      </c>
      <c r="I122" s="44">
        <v>2.7775250393636528e-001</v>
      </c>
      <c r="J122" s="44">
        <v>7.2444340546773248e-001</v>
      </c>
      <c r="K122" s="44">
        <v>7.2444340546773248e-001</v>
      </c>
      <c r="L122" s="44">
        <v>7.2444340546773248e-001</v>
      </c>
      <c r="M122" s="44">
        <v>7.2444340546773248e-001</v>
      </c>
      <c r="N122" s="44">
        <v>7.2444340546773248e-001</v>
      </c>
      <c r="O122" s="44">
        <v>8.9884910577971184e-001</v>
      </c>
      <c r="P122" s="44">
        <v>8.9884910577971184e-001</v>
      </c>
      <c r="Q122" s="44">
        <v>9.0088087046633936e-001</v>
      </c>
    </row>
    <row r="123" spans="1:17" x14ac:dyDescent="0.25">
      <c r="A123" t="s">
        <v>38</v>
      </c>
      <c r="B123" t="s">
        <v>42</v>
      </c>
      <c r="C123" t="s">
        <v>244</v>
      </c>
      <c r="D123" t="s">
        <v>244</v>
      </c>
      <c r="E123" t="s">
        <v>264</v>
      </c>
      <c r="F123" t="s">
        <v>28</v>
      </c>
      <c r="G123" t="s">
        <v>30</v>
      </c>
      <c r="H123" s="44">
        <v>0.e+000</v>
      </c>
      <c r="I123" s="44">
        <v>0.e+000</v>
      </c>
      <c r="J123" s="44">
        <v>0.e+000</v>
      </c>
      <c r="K123" s="44">
        <v>0.e+000</v>
      </c>
      <c r="L123" s="44">
        <v>0.e+000</v>
      </c>
      <c r="M123" s="44">
        <v>0.e+000</v>
      </c>
      <c r="N123" s="44">
        <v>0.e+000</v>
      </c>
      <c r="O123" s="44">
        <v>0.e+000</v>
      </c>
      <c r="P123" s="44">
        <v>0.e+000</v>
      </c>
      <c r="Q123" s="44">
        <v>3.8939867991923528e-002</v>
      </c>
    </row>
    <row r="124" spans="1:17" x14ac:dyDescent="0.25">
      <c r="A124" t="s">
        <v>38</v>
      </c>
      <c r="B124" t="s">
        <v>42</v>
      </c>
      <c r="C124" t="s">
        <v>244</v>
      </c>
      <c r="D124" t="s">
        <v>244</v>
      </c>
      <c r="E124" t="s">
        <v>264</v>
      </c>
      <c r="F124" t="s">
        <v>28</v>
      </c>
      <c r="G124" t="s">
        <v>31</v>
      </c>
      <c r="H124" s="44">
        <v>9.98e+002</v>
      </c>
      <c r="I124" s="44">
        <v>9.96e+002</v>
      </c>
      <c r="J124" s="44">
        <v>9.92e+002</v>
      </c>
      <c r="K124" s="44">
        <v>9.92e+002</v>
      </c>
      <c r="L124" s="44">
        <v>9.92e+002</v>
      </c>
      <c r="M124" s="44">
        <v>9.92e+002</v>
      </c>
      <c r="N124" s="44">
        <v>9.92e+002</v>
      </c>
      <c r="O124" s="44">
        <v>9.83e+002</v>
      </c>
      <c r="P124" s="44">
        <v>9.83e+002</v>
      </c>
      <c r="Q124" s="44">
        <v>7.1e+002</v>
      </c>
    </row>
    <row r="125" spans="1:17" x14ac:dyDescent="0.25">
      <c r="A125" t="s">
        <v>38</v>
      </c>
      <c r="B125" t="s">
        <v>42</v>
      </c>
      <c r="C125" t="s">
        <v>282</v>
      </c>
      <c r="D125" t="s">
        <v>282</v>
      </c>
      <c r="E125" t="s">
        <v>264</v>
      </c>
      <c r="F125" t="s">
        <v>28</v>
      </c>
      <c r="G125" t="s">
        <v>29</v>
      </c>
      <c r="H125" s="44">
        <v>3.9080894571479808e-001</v>
      </c>
      <c r="I125" s="44">
        <v>3.9080894571479808e-001</v>
      </c>
      <c r="J125" s="44">
        <v>3.9080894571479808e-001</v>
      </c>
      <c r="K125" s="44">
        <v>3.9080894571479808e-001</v>
      </c>
      <c r="L125" s="44">
        <v>3.9080894571479808e-001</v>
      </c>
      <c r="M125" s="44">
        <v>3.9080894571479808e-001</v>
      </c>
      <c r="N125" s="44">
        <v>3.9080894571479808e-001</v>
      </c>
      <c r="O125" s="44">
        <v>3.9080894571479808e-001</v>
      </c>
      <c r="P125" s="44">
        <v>3.9080894571479808e-001</v>
      </c>
      <c r="Q125" s="44">
        <v>3.9080894571479808e-001</v>
      </c>
    </row>
    <row r="126" spans="1:17" x14ac:dyDescent="0.25">
      <c r="A126" t="s">
        <v>38</v>
      </c>
      <c r="B126" t="s">
        <v>42</v>
      </c>
      <c r="C126" t="s">
        <v>282</v>
      </c>
      <c r="D126" t="s">
        <v>282</v>
      </c>
      <c r="E126" t="s">
        <v>264</v>
      </c>
      <c r="F126" t="s">
        <v>28</v>
      </c>
      <c r="G126" t="s">
        <v>30</v>
      </c>
      <c r="H126" s="44">
        <v>0.e+000</v>
      </c>
      <c r="I126" s="44">
        <v>0.e+000</v>
      </c>
      <c r="J126" s="44">
        <v>0.e+000</v>
      </c>
      <c r="K126" s="44">
        <v>0.e+000</v>
      </c>
      <c r="L126" s="44">
        <v>0.e+000</v>
      </c>
      <c r="M126" s="44">
        <v>0.e+000</v>
      </c>
      <c r="N126" s="44">
        <v>0.e+000</v>
      </c>
      <c r="O126" s="44">
        <v>0.e+000</v>
      </c>
      <c r="P126" s="44">
        <v>0.e+000</v>
      </c>
      <c r="Q126" s="44">
        <v>0.e+000</v>
      </c>
    </row>
    <row r="127" spans="1:17" x14ac:dyDescent="0.25">
      <c r="A127" t="s">
        <v>38</v>
      </c>
      <c r="B127" t="s">
        <v>42</v>
      </c>
      <c r="C127" t="s">
        <v>282</v>
      </c>
      <c r="D127" t="s">
        <v>282</v>
      </c>
      <c r="E127" t="s">
        <v>264</v>
      </c>
      <c r="F127" t="s">
        <v>28</v>
      </c>
      <c r="G127" t="s">
        <v>31</v>
      </c>
      <c r="H127" s="44">
        <v>9.99e+002</v>
      </c>
      <c r="I127" s="44">
        <v>9.99e+002</v>
      </c>
      <c r="J127" s="44">
        <v>9.99e+002</v>
      </c>
      <c r="K127" s="44">
        <v>9.99e+002</v>
      </c>
      <c r="L127" s="44">
        <v>9.99e+002</v>
      </c>
      <c r="M127" s="44">
        <v>9.99e+002</v>
      </c>
      <c r="N127" s="44">
        <v>9.99e+002</v>
      </c>
      <c r="O127" s="44">
        <v>9.99e+002</v>
      </c>
      <c r="P127" s="44">
        <v>9.99e+002</v>
      </c>
      <c r="Q127" s="44">
        <v>9.99e+002</v>
      </c>
    </row>
    <row r="128" spans="1:17" x14ac:dyDescent="0.25">
      <c r="A128" t="s">
        <v>39</v>
      </c>
      <c r="B128" t="s">
        <v>42</v>
      </c>
      <c r="C128" t="s">
        <v>114</v>
      </c>
      <c r="D128" t="s">
        <v>114</v>
      </c>
      <c r="E128" t="s">
        <v>264</v>
      </c>
      <c r="F128" t="s">
        <v>28</v>
      </c>
      <c r="G128" t="s">
        <v>29</v>
      </c>
      <c r="H128" s="44">
        <v>1.5942473515435308e-001</v>
      </c>
      <c r="I128" s="44">
        <v>2.7059731588022224e-001</v>
      </c>
      <c r="J128" s="44">
        <v>2.7161379648421712e-001</v>
      </c>
      <c r="K128" s="44">
        <v>2.83355807012738e-001</v>
      </c>
      <c r="L128" s="44">
        <v>3.0408113762983604e-001</v>
      </c>
      <c r="M128" s="44">
        <v>3.3833264494526688e-001</v>
      </c>
      <c r="N128" s="44">
        <v>4.5931428915521616e-001</v>
      </c>
      <c r="O128" s="44">
        <v>4.952339911609276e-001</v>
      </c>
      <c r="P128" s="44">
        <v>5.188372531874348e-001</v>
      </c>
      <c r="Q128" s="44">
        <v>5.5271019088562912e-001</v>
      </c>
    </row>
    <row r="129" spans="1:17" x14ac:dyDescent="0.25">
      <c r="A129" t="s">
        <v>39</v>
      </c>
      <c r="B129" t="s">
        <v>42</v>
      </c>
      <c r="C129" t="s">
        <v>114</v>
      </c>
      <c r="D129" t="s">
        <v>114</v>
      </c>
      <c r="E129" t="s">
        <v>264</v>
      </c>
      <c r="F129" t="s">
        <v>28</v>
      </c>
      <c r="G129" t="s">
        <v>30</v>
      </c>
      <c r="H129" s="44">
        <v>4.4782352567691248e-001</v>
      </c>
      <c r="I129" s="44">
        <v>1.3727952644905316e+000</v>
      </c>
      <c r="J129" s="44">
        <v>2.2198633240033788e+000</v>
      </c>
      <c r="K129" s="44">
        <v>3.5286884527676536e+000</v>
      </c>
      <c r="L129" s="44">
        <v>4.3102087679120368e+000</v>
      </c>
      <c r="M129" s="44">
        <v>5.1851198981696384e+000</v>
      </c>
      <c r="N129" s="44">
        <v>3.956987657746788e+000</v>
      </c>
      <c r="O129" s="44">
        <v>4.3396105503683992e+000</v>
      </c>
      <c r="P129" s="44">
        <v>4.703748283302016e+000</v>
      </c>
      <c r="Q129" s="44">
        <v>4.8598176001121136e+000</v>
      </c>
    </row>
    <row r="130" spans="1:17" x14ac:dyDescent="0.25">
      <c r="A130" t="s">
        <v>39</v>
      </c>
      <c r="B130" t="s">
        <v>42</v>
      </c>
      <c r="C130" t="s">
        <v>114</v>
      </c>
      <c r="D130" t="s">
        <v>114</v>
      </c>
      <c r="E130" t="s">
        <v>264</v>
      </c>
      <c r="F130" t="s">
        <v>28</v>
      </c>
      <c r="G130" t="s">
        <v>31</v>
      </c>
      <c r="H130" s="44">
        <v>9.19e+002</v>
      </c>
      <c r="I130" s="44">
        <v>8.71e+002</v>
      </c>
      <c r="J130" s="44">
        <v>8.39e+002</v>
      </c>
      <c r="K130" s="44">
        <v>8.08e+002</v>
      </c>
      <c r="L130" s="44">
        <v>7.58e+002</v>
      </c>
      <c r="M130" s="44">
        <v>7.17e+002</v>
      </c>
      <c r="N130" s="44">
        <v>6.75e+002</v>
      </c>
      <c r="O130" s="44">
        <v>5.77e+002</v>
      </c>
      <c r="P130" s="44">
        <v>5.2e+002</v>
      </c>
      <c r="Q130" s="44">
        <v>4.85e+002</v>
      </c>
    </row>
    <row r="131" spans="1:17" x14ac:dyDescent="0.25">
      <c r="A131" t="s">
        <v>39</v>
      </c>
      <c r="B131" t="s">
        <v>42</v>
      </c>
      <c r="C131" t="s">
        <v>139</v>
      </c>
      <c r="D131" t="s">
        <v>139</v>
      </c>
      <c r="E131" t="s">
        <v>264</v>
      </c>
      <c r="F131" t="s">
        <v>28</v>
      </c>
      <c r="G131" t="s">
        <v>29</v>
      </c>
      <c r="H131" s="44">
        <v>9.2351706852355856e-002</v>
      </c>
      <c r="I131" s="44">
        <v>2.417425203516222e-001</v>
      </c>
      <c r="J131" s="44">
        <v>2.9652875368368808e-001</v>
      </c>
      <c r="K131" s="44">
        <v>2.9661308411803444e-001</v>
      </c>
      <c r="L131" s="44">
        <v>4.0402985137100824e-001</v>
      </c>
      <c r="M131" s="44">
        <v>4.533545621452016e-001</v>
      </c>
      <c r="N131" s="44">
        <v>4.7509421972686112e-001</v>
      </c>
      <c r="O131" s="44">
        <v>4.7712436796446704e-001</v>
      </c>
      <c r="P131" s="44">
        <v>5.295967662219196e-001</v>
      </c>
      <c r="Q131" s="44">
        <v>5.4836332879685856e-001</v>
      </c>
    </row>
    <row r="132" spans="1:17" x14ac:dyDescent="0.25">
      <c r="A132" t="s">
        <v>39</v>
      </c>
      <c r="B132" t="s">
        <v>42</v>
      </c>
      <c r="C132" t="s">
        <v>139</v>
      </c>
      <c r="D132" t="s">
        <v>139</v>
      </c>
      <c r="E132" t="s">
        <v>264</v>
      </c>
      <c r="F132" t="s">
        <v>28</v>
      </c>
      <c r="G132" t="s">
        <v>30</v>
      </c>
      <c r="H132" s="44">
        <v>2.48023169661296e+000</v>
      </c>
      <c r="I132" s="44">
        <v>2.592450400793254e+000</v>
      </c>
      <c r="J132" s="44">
        <v>3.7384845510978344e+000</v>
      </c>
      <c r="K132" s="44">
        <v>5.7702924616102016e+000</v>
      </c>
      <c r="L132" s="44">
        <v>4.948880807763684e+000</v>
      </c>
      <c r="M132" s="44">
        <v>5.917948183604872e+000</v>
      </c>
      <c r="N132" s="44">
        <v>7.6853448965916624e+000</v>
      </c>
      <c r="O132" s="44">
        <v>8.3306722965059232e+000</v>
      </c>
      <c r="P132" s="44">
        <v>8.536434909230608e+000</v>
      </c>
      <c r="Q132" s="44">
        <v>9.2910762191825312e+000</v>
      </c>
    </row>
    <row r="133" spans="1:17" x14ac:dyDescent="0.25">
      <c r="A133" t="s">
        <v>39</v>
      </c>
      <c r="B133" t="s">
        <v>42</v>
      </c>
      <c r="C133" t="s">
        <v>139</v>
      </c>
      <c r="D133" t="s">
        <v>139</v>
      </c>
      <c r="E133" t="s">
        <v>264</v>
      </c>
      <c r="F133" t="s">
        <v>28</v>
      </c>
      <c r="G133" t="s">
        <v>31</v>
      </c>
      <c r="H133" s="44">
        <v>9.28e+002</v>
      </c>
      <c r="I133" s="44">
        <v>8.33e+002</v>
      </c>
      <c r="J133" s="44">
        <v>7.36e+002</v>
      </c>
      <c r="K133" s="44">
        <v>7.12e+002</v>
      </c>
      <c r="L133" s="44">
        <v>6.32e+002</v>
      </c>
      <c r="M133" s="44">
        <v>5.44e+002</v>
      </c>
      <c r="N133" s="44">
        <v>5.27e+002</v>
      </c>
      <c r="O133" s="44">
        <v>4.95e+002</v>
      </c>
      <c r="P133" s="44">
        <v>4.45e+002</v>
      </c>
      <c r="Q133" s="44">
        <v>3.85e+002</v>
      </c>
    </row>
    <row r="134" spans="1:17" x14ac:dyDescent="0.25">
      <c r="A134" t="s">
        <v>39</v>
      </c>
      <c r="B134" t="s">
        <v>42</v>
      </c>
      <c r="C134" t="s">
        <v>164</v>
      </c>
      <c r="D134" t="s">
        <v>164</v>
      </c>
      <c r="E134" t="s">
        <v>264</v>
      </c>
      <c r="F134" t="s">
        <v>28</v>
      </c>
      <c r="G134" t="s">
        <v>29</v>
      </c>
      <c r="H134" s="44">
        <v>1.3123065550827328e-001</v>
      </c>
      <c r="I134" s="44">
        <v>2.9463071350545076e-001</v>
      </c>
      <c r="J134" s="44">
        <v>5.1019954316807408e-001</v>
      </c>
      <c r="K134" s="44">
        <v>5.186791114960328e-001</v>
      </c>
      <c r="L134" s="44">
        <v>5.2015544360114808e-001</v>
      </c>
      <c r="M134" s="44">
        <v>6.6671661540764016e-001</v>
      </c>
      <c r="N134" s="44">
        <v>6.8573094780280304e-001</v>
      </c>
      <c r="O134" s="44">
        <v>7.2866136943235616e-001</v>
      </c>
      <c r="P134" s="44">
        <v>7.3810587602200896e-001</v>
      </c>
      <c r="Q134" s="44">
        <v>7.4257213483688944e-001</v>
      </c>
    </row>
    <row r="135" spans="1:17" x14ac:dyDescent="0.25">
      <c r="A135" t="s">
        <v>39</v>
      </c>
      <c r="B135" t="s">
        <v>42</v>
      </c>
      <c r="C135" t="s">
        <v>164</v>
      </c>
      <c r="D135" t="s">
        <v>164</v>
      </c>
      <c r="E135" t="s">
        <v>264</v>
      </c>
      <c r="F135" t="s">
        <v>28</v>
      </c>
      <c r="G135" t="s">
        <v>30</v>
      </c>
      <c r="H135" s="44">
        <v>8.3723967117237616e-001</v>
      </c>
      <c r="I135" s="44">
        <v>1.229905953344289e+000</v>
      </c>
      <c r="J135" s="44">
        <v>1.0366781085181972e+000</v>
      </c>
      <c r="K135" s="44">
        <v>1.7219813414968624e+000</v>
      </c>
      <c r="L135" s="44">
        <v>2.5296264443496208e+000</v>
      </c>
      <c r="M135" s="44">
        <v>2.3656741011254448e+000</v>
      </c>
      <c r="N135" s="44">
        <v>2.8814466804340276e+000</v>
      </c>
      <c r="O135" s="44">
        <v>3.2339425558848456e+000</v>
      </c>
      <c r="P135" s="44">
        <v>3.7550536190252152e+000</v>
      </c>
      <c r="Q135" s="44">
        <v>4.2784261076095576e+000</v>
      </c>
    </row>
    <row r="136" spans="1:17" x14ac:dyDescent="0.25">
      <c r="A136" t="s">
        <v>39</v>
      </c>
      <c r="B136" t="s">
        <v>42</v>
      </c>
      <c r="C136" t="s">
        <v>164</v>
      </c>
      <c r="D136" t="s">
        <v>164</v>
      </c>
      <c r="E136" t="s">
        <v>264</v>
      </c>
      <c r="F136" t="s">
        <v>28</v>
      </c>
      <c r="G136" t="s">
        <v>31</v>
      </c>
      <c r="H136" s="44">
        <v>9.67e+002</v>
      </c>
      <c r="I136" s="44">
        <v>9.2e+002</v>
      </c>
      <c r="J136" s="44">
        <v>8.17e+002</v>
      </c>
      <c r="K136" s="44">
        <v>7.04e+002</v>
      </c>
      <c r="L136" s="44">
        <v>6.22e+002</v>
      </c>
      <c r="M136" s="44">
        <v>5.75e+002</v>
      </c>
      <c r="N136" s="44">
        <v>5.28e+002</v>
      </c>
      <c r="O136" s="44">
        <v>4.84e+002</v>
      </c>
      <c r="P136" s="44">
        <v>4.58e+002</v>
      </c>
      <c r="Q136" s="44">
        <v>4.23e+002</v>
      </c>
    </row>
    <row r="137" spans="1:17" x14ac:dyDescent="0.25">
      <c r="A137" t="s">
        <v>39</v>
      </c>
      <c r="B137" t="s">
        <v>42</v>
      </c>
      <c r="C137" t="s">
        <v>214</v>
      </c>
      <c r="D137" t="s">
        <v>214</v>
      </c>
      <c r="E137" t="s">
        <v>264</v>
      </c>
      <c r="F137" t="s">
        <v>28</v>
      </c>
      <c r="G137" t="s">
        <v>29</v>
      </c>
      <c r="H137" s="44">
        <v>1.1341307365733688e-001</v>
      </c>
      <c r="I137" s="44">
        <v>2.2497122579663756e-001</v>
      </c>
      <c r="J137" s="44">
        <v>3.1471432545613576e-001</v>
      </c>
      <c r="K137" s="44">
        <v>4.46109887062282e-001</v>
      </c>
      <c r="L137" s="44">
        <v>5.388347167059008e-001</v>
      </c>
      <c r="M137" s="44">
        <v>5.94206821062284e-001</v>
      </c>
      <c r="N137" s="44">
        <v>6.5093729716670744e-001</v>
      </c>
      <c r="O137" s="44">
        <v>6.933353033152712e-001</v>
      </c>
      <c r="P137" s="44">
        <v>7.5597371351187312e-001</v>
      </c>
      <c r="Q137" s="44">
        <v>8.0636666387217824e-001</v>
      </c>
    </row>
    <row r="138" spans="1:17" x14ac:dyDescent="0.25">
      <c r="A138" t="s">
        <v>39</v>
      </c>
      <c r="B138" t="s">
        <v>42</v>
      </c>
      <c r="C138" t="s">
        <v>214</v>
      </c>
      <c r="D138" t="s">
        <v>214</v>
      </c>
      <c r="E138" t="s">
        <v>264</v>
      </c>
      <c r="F138" t="s">
        <v>28</v>
      </c>
      <c r="G138" t="s">
        <v>30</v>
      </c>
      <c r="H138" s="44">
        <v>0.e+000</v>
      </c>
      <c r="I138" s="44">
        <v>0.e+000</v>
      </c>
      <c r="J138" s="44">
        <v>0.e+000</v>
      </c>
      <c r="K138" s="44">
        <v>0.e+000</v>
      </c>
      <c r="L138" s="44">
        <v>4.0244309028316896e-003</v>
      </c>
      <c r="M138" s="44">
        <v>2.0524949005926024e-002</v>
      </c>
      <c r="N138" s="44">
        <v>8.2931429268549136e-002</v>
      </c>
      <c r="O138" s="44">
        <v>1.5416814530308486e-001</v>
      </c>
      <c r="P138" s="44">
        <v>1.8023690059110872e-001</v>
      </c>
      <c r="Q138" s="44">
        <v>2.265953774876866e-001</v>
      </c>
    </row>
    <row r="139" spans="1:17" x14ac:dyDescent="0.25">
      <c r="A139" t="s">
        <v>39</v>
      </c>
      <c r="B139" t="s">
        <v>42</v>
      </c>
      <c r="C139" t="s">
        <v>214</v>
      </c>
      <c r="D139" t="s">
        <v>214</v>
      </c>
      <c r="E139" t="s">
        <v>264</v>
      </c>
      <c r="F139" t="s">
        <v>28</v>
      </c>
      <c r="G139" t="s">
        <v>31</v>
      </c>
      <c r="H139" s="44">
        <v>1.e+003</v>
      </c>
      <c r="I139" s="44">
        <v>9.99e+002</v>
      </c>
      <c r="J139" s="44">
        <v>9.97e+002</v>
      </c>
      <c r="K139" s="44">
        <v>9.78e+002</v>
      </c>
      <c r="L139" s="44">
        <v>9.67e+002</v>
      </c>
      <c r="M139" s="44">
        <v>9.54e+002</v>
      </c>
      <c r="N139" s="44">
        <v>8.43e+002</v>
      </c>
      <c r="O139" s="44">
        <v>7.5e+002</v>
      </c>
      <c r="P139" s="44">
        <v>6.97e+002</v>
      </c>
      <c r="Q139" s="44">
        <v>6.5e+002</v>
      </c>
    </row>
    <row r="140" spans="1:17" x14ac:dyDescent="0.25">
      <c r="A140" t="s">
        <v>39</v>
      </c>
      <c r="B140" t="s">
        <v>42</v>
      </c>
      <c r="C140" t="s">
        <v>219</v>
      </c>
      <c r="D140" t="s">
        <v>219</v>
      </c>
      <c r="E140" t="s">
        <v>264</v>
      </c>
      <c r="F140" t="s">
        <v>28</v>
      </c>
      <c r="G140" t="s">
        <v>29</v>
      </c>
      <c r="H140" s="44">
        <v>7.5902750375383648e-002</v>
      </c>
      <c r="I140" s="44">
        <v>1.3495216600441638e-001</v>
      </c>
      <c r="J140" s="44">
        <v>1.8251494098250196e-001</v>
      </c>
      <c r="K140" s="44">
        <v>2.390789153257092e-001</v>
      </c>
      <c r="L140" s="44">
        <v>2.9682102883027744e-001</v>
      </c>
      <c r="M140" s="44">
        <v>3.549802468324322e-001</v>
      </c>
      <c r="N140" s="44">
        <v>4.625909374003444e-001</v>
      </c>
      <c r="O140" s="44">
        <v>4.8470968950868656e-001</v>
      </c>
      <c r="P140" s="44">
        <v>5.4213273266423312e-001</v>
      </c>
      <c r="Q140" s="44">
        <v>6.3405568965241072e-001</v>
      </c>
    </row>
    <row r="141" spans="1:17" x14ac:dyDescent="0.25">
      <c r="A141" t="s">
        <v>39</v>
      </c>
      <c r="B141" t="s">
        <v>42</v>
      </c>
      <c r="C141" t="s">
        <v>219</v>
      </c>
      <c r="D141" t="s">
        <v>219</v>
      </c>
      <c r="E141" t="s">
        <v>264</v>
      </c>
      <c r="F141" t="s">
        <v>28</v>
      </c>
      <c r="G141" t="s">
        <v>30</v>
      </c>
      <c r="H141" s="44">
        <v>0.e+000</v>
      </c>
      <c r="I141" s="44">
        <v>0.e+000</v>
      </c>
      <c r="J141" s="44">
        <v>0.e+000</v>
      </c>
      <c r="K141" s="44">
        <v>0.e+000</v>
      </c>
      <c r="L141" s="44">
        <v>0.e+000</v>
      </c>
      <c r="M141" s="44">
        <v>0.e+000</v>
      </c>
      <c r="N141" s="44">
        <v>0.e+000</v>
      </c>
      <c r="O141" s="44">
        <v>0.e+000</v>
      </c>
      <c r="P141" s="44">
        <v>0.e+000</v>
      </c>
      <c r="Q141" s="44">
        <v>0.e+000</v>
      </c>
    </row>
    <row r="142" spans="1:17" x14ac:dyDescent="0.25">
      <c r="A142" t="s">
        <v>39</v>
      </c>
      <c r="B142" t="s">
        <v>42</v>
      </c>
      <c r="C142" t="s">
        <v>219</v>
      </c>
      <c r="D142" t="s">
        <v>219</v>
      </c>
      <c r="E142" t="s">
        <v>264</v>
      </c>
      <c r="F142" t="s">
        <v>28</v>
      </c>
      <c r="G142" t="s">
        <v>31</v>
      </c>
      <c r="H142" s="44">
        <v>1.e+003</v>
      </c>
      <c r="I142" s="44">
        <v>9.99e+002</v>
      </c>
      <c r="J142" s="44">
        <v>9.99e+002</v>
      </c>
      <c r="K142" s="44">
        <v>9.99e+002</v>
      </c>
      <c r="L142" s="44">
        <v>9.99e+002</v>
      </c>
      <c r="M142" s="44">
        <v>9.99e+002</v>
      </c>
      <c r="N142" s="44">
        <v>9.98e+002</v>
      </c>
      <c r="O142" s="44">
        <v>9.98e+002</v>
      </c>
      <c r="P142" s="44">
        <v>9.98e+002</v>
      </c>
      <c r="Q142" s="44">
        <v>9.97e+002</v>
      </c>
    </row>
    <row r="143" spans="1:17" x14ac:dyDescent="0.25">
      <c r="A143" t="s">
        <v>39</v>
      </c>
      <c r="B143" t="s">
        <v>42</v>
      </c>
      <c r="C143" t="s">
        <v>244</v>
      </c>
      <c r="D143" t="s">
        <v>244</v>
      </c>
      <c r="E143" t="s">
        <v>264</v>
      </c>
      <c r="F143" t="s">
        <v>28</v>
      </c>
      <c r="G143" t="s">
        <v>29</v>
      </c>
      <c r="H143" s="44">
        <v>1.204653713648264e-001</v>
      </c>
      <c r="I143" s="44">
        <v>2.7775250393636528e-001</v>
      </c>
      <c r="J143" s="44">
        <v>3.0671560222925544e-001</v>
      </c>
      <c r="K143" s="44">
        <v>7.5739344064145696e-001</v>
      </c>
      <c r="L143" s="44">
        <v>7.5739344064145696e-001</v>
      </c>
      <c r="M143" s="44">
        <v>7.5739344064145696e-001</v>
      </c>
      <c r="N143" s="44">
        <v>7.5739344064145696e-001</v>
      </c>
      <c r="O143" s="44">
        <v>8.9884910577971184e-001</v>
      </c>
      <c r="P143" s="44">
        <v>8.9884910577971184e-001</v>
      </c>
      <c r="Q143" s="44">
        <v>9.004575574764312e-001</v>
      </c>
    </row>
    <row r="144" spans="1:17" x14ac:dyDescent="0.25">
      <c r="A144" t="s">
        <v>39</v>
      </c>
      <c r="B144" t="s">
        <v>42</v>
      </c>
      <c r="C144" t="s">
        <v>244</v>
      </c>
      <c r="D144" t="s">
        <v>244</v>
      </c>
      <c r="E144" t="s">
        <v>264</v>
      </c>
      <c r="F144" t="s">
        <v>28</v>
      </c>
      <c r="G144" t="s">
        <v>30</v>
      </c>
      <c r="H144" s="44">
        <v>0.e+000</v>
      </c>
      <c r="I144" s="44">
        <v>0.e+000</v>
      </c>
      <c r="J144" s="44">
        <v>0.e+000</v>
      </c>
      <c r="K144" s="44">
        <v>0.e+000</v>
      </c>
      <c r="L144" s="44">
        <v>0.e+000</v>
      </c>
      <c r="M144" s="44">
        <v>0.e+000</v>
      </c>
      <c r="N144" s="44">
        <v>0.e+000</v>
      </c>
      <c r="O144" s="44">
        <v>0.e+000</v>
      </c>
      <c r="P144" s="44">
        <v>0.e+000</v>
      </c>
      <c r="Q144" s="44">
        <v>3.5470435081401676e-002</v>
      </c>
    </row>
    <row r="145" spans="1:17" x14ac:dyDescent="0.25">
      <c r="A145" t="s">
        <v>39</v>
      </c>
      <c r="B145" t="s">
        <v>42</v>
      </c>
      <c r="C145" t="s">
        <v>244</v>
      </c>
      <c r="D145" t="s">
        <v>244</v>
      </c>
      <c r="E145" t="s">
        <v>264</v>
      </c>
      <c r="F145" t="s">
        <v>28</v>
      </c>
      <c r="G145" t="s">
        <v>31</v>
      </c>
      <c r="H145" s="44">
        <v>1.e+003</v>
      </c>
      <c r="I145" s="44">
        <v>9.99e+002</v>
      </c>
      <c r="J145" s="44">
        <v>9.98e+002</v>
      </c>
      <c r="K145" s="44">
        <v>9.96e+002</v>
      </c>
      <c r="L145" s="44">
        <v>9.96e+002</v>
      </c>
      <c r="M145" s="44">
        <v>9.96e+002</v>
      </c>
      <c r="N145" s="44">
        <v>9.96e+002</v>
      </c>
      <c r="O145" s="44">
        <v>9.95e+002</v>
      </c>
      <c r="P145" s="44">
        <v>9.94e+002</v>
      </c>
      <c r="Q145" s="44">
        <v>8.25e+002</v>
      </c>
    </row>
    <row r="146" spans="1:17" x14ac:dyDescent="0.25">
      <c r="A146" t="s">
        <v>39</v>
      </c>
      <c r="B146" t="s">
        <v>42</v>
      </c>
      <c r="C146" t="s">
        <v>282</v>
      </c>
      <c r="D146" t="s">
        <v>282</v>
      </c>
      <c r="E146" t="s">
        <v>264</v>
      </c>
      <c r="F146" t="s">
        <v>28</v>
      </c>
      <c r="G146" t="s">
        <v>29</v>
      </c>
      <c r="H146" s="44">
        <v>3.9080894571479808e-001</v>
      </c>
      <c r="I146" s="44">
        <v>3.9080894571479808e-001</v>
      </c>
      <c r="J146" s="44">
        <v>3.9080894571479808e-001</v>
      </c>
      <c r="K146" s="44">
        <v>3.9080894571479808e-001</v>
      </c>
      <c r="L146" s="44">
        <v>3.9080894571479808e-001</v>
      </c>
      <c r="M146" s="44">
        <v>3.9080894571479808e-001</v>
      </c>
      <c r="N146" s="44">
        <v>3.9080894571479808e-001</v>
      </c>
      <c r="O146" s="44">
        <v>3.9080894571479808e-001</v>
      </c>
      <c r="P146" s="44">
        <v>3.9080894571479808e-001</v>
      </c>
      <c r="Q146" s="44">
        <v>3.9080894571479808e-001</v>
      </c>
    </row>
    <row r="147" spans="1:17" x14ac:dyDescent="0.25">
      <c r="A147" t="s">
        <v>39</v>
      </c>
      <c r="B147" t="s">
        <v>42</v>
      </c>
      <c r="C147" t="s">
        <v>282</v>
      </c>
      <c r="D147" t="s">
        <v>282</v>
      </c>
      <c r="E147" t="s">
        <v>264</v>
      </c>
      <c r="F147" t="s">
        <v>28</v>
      </c>
      <c r="G147" t="s">
        <v>30</v>
      </c>
      <c r="H147" s="44">
        <v>0.e+000</v>
      </c>
      <c r="I147" s="44">
        <v>0.e+000</v>
      </c>
      <c r="J147" s="44">
        <v>0.e+000</v>
      </c>
      <c r="K147" s="44">
        <v>0.e+000</v>
      </c>
      <c r="L147" s="44">
        <v>0.e+000</v>
      </c>
      <c r="M147" s="44">
        <v>0.e+000</v>
      </c>
      <c r="N147" s="44">
        <v>0.e+000</v>
      </c>
      <c r="O147" s="44">
        <v>0.e+000</v>
      </c>
      <c r="P147" s="44">
        <v>0.e+000</v>
      </c>
      <c r="Q147" s="44">
        <v>0.e+000</v>
      </c>
    </row>
    <row r="148" spans="1:17" x14ac:dyDescent="0.25">
      <c r="A148" t="s">
        <v>39</v>
      </c>
      <c r="B148" t="s">
        <v>42</v>
      </c>
      <c r="C148" t="s">
        <v>282</v>
      </c>
      <c r="D148" t="s">
        <v>282</v>
      </c>
      <c r="E148" t="s">
        <v>264</v>
      </c>
      <c r="F148" t="s">
        <v>28</v>
      </c>
      <c r="G148" t="s">
        <v>31</v>
      </c>
      <c r="H148" s="44">
        <v>1.e+003</v>
      </c>
      <c r="I148" s="44">
        <v>1.e+003</v>
      </c>
      <c r="J148" s="44">
        <v>1.e+003</v>
      </c>
      <c r="K148" s="44">
        <v>1.e+003</v>
      </c>
      <c r="L148" s="44">
        <v>1.e+003</v>
      </c>
      <c r="M148" s="44">
        <v>1.e+003</v>
      </c>
      <c r="N148" s="44">
        <v>1.e+003</v>
      </c>
      <c r="O148" s="44">
        <v>1.e+003</v>
      </c>
      <c r="P148" s="44">
        <v>1.e+003</v>
      </c>
      <c r="Q148" s="44">
        <v>1.e+003</v>
      </c>
    </row>
    <row r="149" spans="1:17" x14ac:dyDescent="0.25">
      <c r="A149" t="s">
        <v>40</v>
      </c>
      <c r="B149" t="s">
        <v>42</v>
      </c>
      <c r="C149" t="s">
        <v>114</v>
      </c>
      <c r="D149" t="s">
        <v>114</v>
      </c>
      <c r="E149" t="s">
        <v>264</v>
      </c>
      <c r="F149" t="s">
        <v>28</v>
      </c>
      <c r="G149" t="s">
        <v>29</v>
      </c>
      <c r="H149" s="44">
        <v>1.6151126341402564e-001</v>
      </c>
      <c r="I149" s="44">
        <v>3.201594841075644e-001</v>
      </c>
      <c r="J149" s="44">
        <v>3.2025595314324712e-001</v>
      </c>
      <c r="K149" s="44">
        <v>3.2360073463869748e-001</v>
      </c>
      <c r="L149" s="44">
        <v>4.4229539396293448e-001</v>
      </c>
      <c r="M149" s="44">
        <v>4.4481549644935848e-001</v>
      </c>
      <c r="N149" s="44">
        <v>4.5271454596495632e-001</v>
      </c>
      <c r="O149" s="44">
        <v>5.079713133002496e-001</v>
      </c>
      <c r="P149" s="44">
        <v>5.082896581495944e-001</v>
      </c>
      <c r="Q149" s="44">
        <v>6.0594992040424488e-001</v>
      </c>
    </row>
    <row r="150" spans="1:17" x14ac:dyDescent="0.25">
      <c r="A150" t="s">
        <v>40</v>
      </c>
      <c r="B150" t="s">
        <v>42</v>
      </c>
      <c r="C150" t="s">
        <v>114</v>
      </c>
      <c r="D150" t="s">
        <v>114</v>
      </c>
      <c r="E150" t="s">
        <v>264</v>
      </c>
      <c r="F150" t="s">
        <v>28</v>
      </c>
      <c r="G150" t="s">
        <v>30</v>
      </c>
      <c r="H150" s="44">
        <v>6.0230702640376048e-001</v>
      </c>
      <c r="I150" s="44">
        <v>7.2376109851954016e-001</v>
      </c>
      <c r="J150" s="44">
        <v>1.6782220520282458e+000</v>
      </c>
      <c r="K150" s="44">
        <v>2.8696992317891024e+000</v>
      </c>
      <c r="L150" s="44">
        <v>3.040379433689908e+000</v>
      </c>
      <c r="M150" s="44">
        <v>3.559515003201586e+000</v>
      </c>
      <c r="N150" s="44">
        <v>4.05738773364202e+000</v>
      </c>
      <c r="O150" s="44">
        <v>4.0780684016040848e+000</v>
      </c>
      <c r="P150" s="44">
        <v>4.6199672861896384e+000</v>
      </c>
      <c r="Q150" s="44">
        <v>4.2830545712335328e+000</v>
      </c>
    </row>
    <row r="151" spans="1:17" x14ac:dyDescent="0.25">
      <c r="A151" t="s">
        <v>40</v>
      </c>
      <c r="B151" t="s">
        <v>42</v>
      </c>
      <c r="C151" t="s">
        <v>114</v>
      </c>
      <c r="D151" t="s">
        <v>114</v>
      </c>
      <c r="E151" t="s">
        <v>264</v>
      </c>
      <c r="F151" t="s">
        <v>28</v>
      </c>
      <c r="G151" t="s">
        <v>31</v>
      </c>
      <c r="H151" s="44">
        <v>8.81e+002</v>
      </c>
      <c r="I151" s="44">
        <v>8.11e+002</v>
      </c>
      <c r="J151" s="44">
        <v>7.755e+002</v>
      </c>
      <c r="K151" s="44">
        <v>7.155e+002</v>
      </c>
      <c r="L151" s="44">
        <v>6.94e+002</v>
      </c>
      <c r="M151" s="44">
        <v>6.725e+002</v>
      </c>
      <c r="N151" s="44">
        <v>5.685e+002</v>
      </c>
      <c r="O151" s="44">
        <v>4.745e+002</v>
      </c>
      <c r="P151" s="44">
        <v>4.38e+002</v>
      </c>
      <c r="Q151" s="44">
        <v>3.82e+002</v>
      </c>
    </row>
    <row r="152" spans="1:17" x14ac:dyDescent="0.25">
      <c r="A152" t="s">
        <v>40</v>
      </c>
      <c r="B152" t="s">
        <v>42</v>
      </c>
      <c r="C152" t="s">
        <v>139</v>
      </c>
      <c r="D152" t="s">
        <v>139</v>
      </c>
      <c r="E152" t="s">
        <v>264</v>
      </c>
      <c r="F152" t="s">
        <v>28</v>
      </c>
      <c r="G152" t="s">
        <v>29</v>
      </c>
      <c r="H152" s="44">
        <v>8.5624991659794528e-002</v>
      </c>
      <c r="I152" s="44">
        <v>2.3170344221792924e-001</v>
      </c>
      <c r="J152" s="44">
        <v>2.7390666031910704e-001</v>
      </c>
      <c r="K152" s="44">
        <v>3.4842285952940192e-001</v>
      </c>
      <c r="L152" s="44">
        <v>4.0741957564390272e-001</v>
      </c>
      <c r="M152" s="44">
        <v>4.6603666170112192e-001</v>
      </c>
      <c r="N152" s="44">
        <v>4.681694145907324e-001</v>
      </c>
      <c r="O152" s="44">
        <v>5.0096357144898944e-001</v>
      </c>
      <c r="P152" s="44">
        <v>5.0361196637844488e-001</v>
      </c>
      <c r="Q152" s="44">
        <v>5.0638261396369936e-001</v>
      </c>
    </row>
    <row r="153" spans="1:17" x14ac:dyDescent="0.25">
      <c r="A153" t="s">
        <v>40</v>
      </c>
      <c r="B153" t="s">
        <v>42</v>
      </c>
      <c r="C153" t="s">
        <v>139</v>
      </c>
      <c r="D153" t="s">
        <v>139</v>
      </c>
      <c r="E153" t="s">
        <v>264</v>
      </c>
      <c r="F153" t="s">
        <v>28</v>
      </c>
      <c r="G153" t="s">
        <v>30</v>
      </c>
      <c r="H153" s="44">
        <v>2.4646318139986992e+000</v>
      </c>
      <c r="I153" s="44">
        <v>2.3089037907576524e+000</v>
      </c>
      <c r="J153" s="44">
        <v>3.2184636684527948e+000</v>
      </c>
      <c r="K153" s="44">
        <v>4.7764919913527912e+000</v>
      </c>
      <c r="L153" s="44">
        <v>4.866690465629812e+000</v>
      </c>
      <c r="M153" s="44">
        <v>5.5868657081227344e+000</v>
      </c>
      <c r="N153" s="44">
        <v>6.9320438809365008e+000</v>
      </c>
      <c r="O153" s="44">
        <v>7.7550697790049088e+000</v>
      </c>
      <c r="P153" s="44">
        <v>9.082365537500488e+000</v>
      </c>
      <c r="Q153" s="44">
        <v>1.0153140303344936e+001</v>
      </c>
    </row>
    <row r="154" spans="1:17" x14ac:dyDescent="0.25">
      <c r="A154" t="s">
        <v>40</v>
      </c>
      <c r="B154" t="s">
        <v>42</v>
      </c>
      <c r="C154" t="s">
        <v>139</v>
      </c>
      <c r="D154" t="s">
        <v>139</v>
      </c>
      <c r="E154" t="s">
        <v>264</v>
      </c>
      <c r="F154" t="s">
        <v>28</v>
      </c>
      <c r="G154" t="s">
        <v>31</v>
      </c>
      <c r="H154" s="44">
        <v>8.66e+002</v>
      </c>
      <c r="I154" s="44">
        <v>7.535e+002</v>
      </c>
      <c r="J154" s="44">
        <v>6.81e+002</v>
      </c>
      <c r="K154" s="44">
        <v>6.245e+002</v>
      </c>
      <c r="L154" s="44">
        <v>5.375e+002</v>
      </c>
      <c r="M154" s="44">
        <v>4.325e+002</v>
      </c>
      <c r="N154" s="44">
        <v>3.865e+002</v>
      </c>
      <c r="O154" s="44">
        <v>3.69e+002</v>
      </c>
      <c r="P154" s="44">
        <v>3.555e+002</v>
      </c>
      <c r="Q154" s="44">
        <v>3.2e+002</v>
      </c>
    </row>
    <row r="155" spans="1:17" x14ac:dyDescent="0.25">
      <c r="A155" t="s">
        <v>40</v>
      </c>
      <c r="B155" t="s">
        <v>42</v>
      </c>
      <c r="C155" t="s">
        <v>164</v>
      </c>
      <c r="D155" t="s">
        <v>164</v>
      </c>
      <c r="E155" t="s">
        <v>264</v>
      </c>
      <c r="F155" t="s">
        <v>28</v>
      </c>
      <c r="G155" t="s">
        <v>29</v>
      </c>
      <c r="H155" s="44">
        <v>2.4458732848871424e-001</v>
      </c>
      <c r="I155" s="44">
        <v>3.7103112157476096e-001</v>
      </c>
      <c r="J155" s="44">
        <v>4.8126820633147352e-001</v>
      </c>
      <c r="K155" s="44">
        <v>4.8207726922475744e-001</v>
      </c>
      <c r="L155" s="44">
        <v>6.56174874112854e-001</v>
      </c>
      <c r="M155" s="44">
        <v>6.5651355284388592e-001</v>
      </c>
      <c r="N155" s="44">
        <v>7.1879629608537808e-001</v>
      </c>
      <c r="O155" s="44">
        <v>7.3525659380326864e-001</v>
      </c>
      <c r="P155" s="44">
        <v>7.3897361329499504e-001</v>
      </c>
      <c r="Q155" s="44">
        <v>7.6181144998752496e-001</v>
      </c>
    </row>
    <row r="156" spans="1:17" x14ac:dyDescent="0.25">
      <c r="A156" t="s">
        <v>40</v>
      </c>
      <c r="B156" t="s">
        <v>42</v>
      </c>
      <c r="C156" t="s">
        <v>164</v>
      </c>
      <c r="D156" t="s">
        <v>164</v>
      </c>
      <c r="E156" t="s">
        <v>264</v>
      </c>
      <c r="F156" t="s">
        <v>28</v>
      </c>
      <c r="G156" t="s">
        <v>30</v>
      </c>
      <c r="H156" s="44">
        <v>8.1056807226944448e-002</v>
      </c>
      <c r="I156" s="44">
        <v>9.6029740739364624e-001</v>
      </c>
      <c r="J156" s="44">
        <v>1.1363128688383298e+000</v>
      </c>
      <c r="K156" s="44">
        <v>1.9365667086019312e+000</v>
      </c>
      <c r="L156" s="44">
        <v>1.9402538392249048e+000</v>
      </c>
      <c r="M156" s="44">
        <v>2.4442605949987796e+000</v>
      </c>
      <c r="N156" s="44">
        <v>2.7282693136933796e+000</v>
      </c>
      <c r="O156" s="44">
        <v>3.18657876742168e+000</v>
      </c>
      <c r="P156" s="44">
        <v>3.7763764532137928e+000</v>
      </c>
      <c r="Q156" s="44">
        <v>4.1564050445524992e+000</v>
      </c>
    </row>
    <row r="157" spans="1:17" x14ac:dyDescent="0.25">
      <c r="A157" t="s">
        <v>40</v>
      </c>
      <c r="B157" t="s">
        <v>42</v>
      </c>
      <c r="C157" t="s">
        <v>164</v>
      </c>
      <c r="D157" t="s">
        <v>164</v>
      </c>
      <c r="E157" t="s">
        <v>264</v>
      </c>
      <c r="F157" t="s">
        <v>28</v>
      </c>
      <c r="G157" t="s">
        <v>31</v>
      </c>
      <c r="H157" s="44">
        <v>8.89e+002</v>
      </c>
      <c r="I157" s="44">
        <v>8.335e+002</v>
      </c>
      <c r="J157" s="44">
        <v>7.185e+002</v>
      </c>
      <c r="K157" s="44">
        <v>6.2e+002</v>
      </c>
      <c r="L157" s="44">
        <v>5.185e+002</v>
      </c>
      <c r="M157" s="44">
        <v>4.895e+002</v>
      </c>
      <c r="N157" s="44">
        <v>4.285e+002</v>
      </c>
      <c r="O157" s="44">
        <v>3.85e+002</v>
      </c>
      <c r="P157" s="44">
        <v>3.58e+002</v>
      </c>
      <c r="Q157" s="44">
        <v>3.215e+002</v>
      </c>
    </row>
    <row r="158" spans="1:17" x14ac:dyDescent="0.25">
      <c r="A158" t="s">
        <v>40</v>
      </c>
      <c r="B158" t="s">
        <v>42</v>
      </c>
      <c r="C158" t="s">
        <v>214</v>
      </c>
      <c r="D158" t="s">
        <v>214</v>
      </c>
      <c r="E158" t="s">
        <v>264</v>
      </c>
      <c r="F158" t="s">
        <v>28</v>
      </c>
      <c r="G158" t="s">
        <v>29</v>
      </c>
      <c r="H158" s="44">
        <v>1.2954602008509118e-001</v>
      </c>
      <c r="I158" s="44">
        <v>2.0496198449954128e-001</v>
      </c>
      <c r="J158" s="44">
        <v>3.0424537061248044e-001</v>
      </c>
      <c r="K158" s="44">
        <v>4.5834137863107184e-001</v>
      </c>
      <c r="L158" s="44">
        <v>5.4346272576621472e-001</v>
      </c>
      <c r="M158" s="44">
        <v>5.9946063567864848e-001</v>
      </c>
      <c r="N158" s="44">
        <v>6.60918109366214e-001</v>
      </c>
      <c r="O158" s="44">
        <v>7.4032179879323872e-001</v>
      </c>
      <c r="P158" s="44">
        <v>7.5259472318202592e-001</v>
      </c>
      <c r="Q158" s="44">
        <v>7.9982663850357056e-001</v>
      </c>
    </row>
    <row r="159" spans="1:17" x14ac:dyDescent="0.25">
      <c r="A159" t="s">
        <v>40</v>
      </c>
      <c r="B159" t="s">
        <v>42</v>
      </c>
      <c r="C159" t="s">
        <v>214</v>
      </c>
      <c r="D159" t="s">
        <v>214</v>
      </c>
      <c r="E159" t="s">
        <v>264</v>
      </c>
      <c r="F159" t="s">
        <v>28</v>
      </c>
      <c r="G159" t="s">
        <v>30</v>
      </c>
      <c r="H159" s="44">
        <v>0.e+000</v>
      </c>
      <c r="I159" s="44">
        <v>0.e+000</v>
      </c>
      <c r="J159" s="44">
        <v>0.e+000</v>
      </c>
      <c r="K159" s="44">
        <v>0.e+000</v>
      </c>
      <c r="L159" s="44">
        <v>2.2598807034086456e-005</v>
      </c>
      <c r="M159" s="44">
        <v>1.3705875659469052e-002</v>
      </c>
      <c r="N159" s="44">
        <v>6.6102028926831912e-002</v>
      </c>
      <c r="O159" s="44">
        <v>1.0649379021714796e-001</v>
      </c>
      <c r="P159" s="44">
        <v>1.8235022222056752e-001</v>
      </c>
      <c r="Q159" s="44">
        <v>2.3514392644662716e-001</v>
      </c>
    </row>
    <row r="160" spans="1:17" x14ac:dyDescent="0.25">
      <c r="A160" t="s">
        <v>40</v>
      </c>
      <c r="B160" t="s">
        <v>42</v>
      </c>
      <c r="C160" t="s">
        <v>214</v>
      </c>
      <c r="D160" t="s">
        <v>214</v>
      </c>
      <c r="E160" t="s">
        <v>264</v>
      </c>
      <c r="F160" t="s">
        <v>28</v>
      </c>
      <c r="G160" t="s">
        <v>31</v>
      </c>
      <c r="H160" s="44">
        <v>9.98e+002</v>
      </c>
      <c r="I160" s="44">
        <v>9.965e+002</v>
      </c>
      <c r="J160" s="44">
        <v>9.935e+002</v>
      </c>
      <c r="K160" s="44">
        <v>9.605e+002</v>
      </c>
      <c r="L160" s="44">
        <v>9.36e+002</v>
      </c>
      <c r="M160" s="44">
        <v>8.8e+002</v>
      </c>
      <c r="N160" s="44">
        <v>7.585e+002</v>
      </c>
      <c r="O160" s="44">
        <v>6.95e+002</v>
      </c>
      <c r="P160" s="44">
        <v>6.275e+002</v>
      </c>
      <c r="Q160" s="44">
        <v>5.435e+002</v>
      </c>
    </row>
    <row r="161" spans="1:17" x14ac:dyDescent="0.25">
      <c r="A161" t="s">
        <v>40</v>
      </c>
      <c r="B161" t="s">
        <v>42</v>
      </c>
      <c r="C161" t="s">
        <v>219</v>
      </c>
      <c r="D161" t="s">
        <v>219</v>
      </c>
      <c r="E161" t="s">
        <v>264</v>
      </c>
      <c r="F161" t="s">
        <v>28</v>
      </c>
      <c r="G161" t="s">
        <v>29</v>
      </c>
      <c r="H161" s="44">
        <v>7.4795623822188992e-002</v>
      </c>
      <c r="I161" s="44">
        <v>1.2266298560364288e-001</v>
      </c>
      <c r="J161" s="44">
        <v>1.9535644166901432e-001</v>
      </c>
      <c r="K161" s="44">
        <v>2.4898663332810936e-001</v>
      </c>
      <c r="L161" s="44">
        <v>2.9158479473191608e-001</v>
      </c>
      <c r="M161" s="44">
        <v>3.493269082364844e-001</v>
      </c>
      <c r="N161" s="44">
        <v>4.1900843532291208e-001</v>
      </c>
      <c r="O161" s="44">
        <v>5.444495595379736e-001</v>
      </c>
      <c r="P161" s="44">
        <v>5.444495595379736e-001</v>
      </c>
      <c r="Q161" s="44">
        <v>6.0187260269352e-001</v>
      </c>
    </row>
    <row r="162" spans="1:17" x14ac:dyDescent="0.25">
      <c r="A162" t="s">
        <v>40</v>
      </c>
      <c r="B162" t="s">
        <v>42</v>
      </c>
      <c r="C162" t="s">
        <v>219</v>
      </c>
      <c r="D162" t="s">
        <v>219</v>
      </c>
      <c r="E162" t="s">
        <v>264</v>
      </c>
      <c r="F162" t="s">
        <v>28</v>
      </c>
      <c r="G162" t="s">
        <v>30</v>
      </c>
      <c r="H162" s="44">
        <v>0.e+000</v>
      </c>
      <c r="I162" s="44">
        <v>0.e+000</v>
      </c>
      <c r="J162" s="44">
        <v>0.e+000</v>
      </c>
      <c r="K162" s="44">
        <v>0.e+000</v>
      </c>
      <c r="L162" s="44">
        <v>0.e+000</v>
      </c>
      <c r="M162" s="44">
        <v>0.e+000</v>
      </c>
      <c r="N162" s="44">
        <v>0.e+000</v>
      </c>
      <c r="O162" s="44">
        <v>0.e+000</v>
      </c>
      <c r="P162" s="44">
        <v>0.e+000</v>
      </c>
      <c r="Q162" s="44">
        <v>0.e+000</v>
      </c>
    </row>
    <row r="163" spans="1:17" x14ac:dyDescent="0.25">
      <c r="A163" t="s">
        <v>40</v>
      </c>
      <c r="B163" t="s">
        <v>42</v>
      </c>
      <c r="C163" t="s">
        <v>219</v>
      </c>
      <c r="D163" t="s">
        <v>219</v>
      </c>
      <c r="E163" t="s">
        <v>264</v>
      </c>
      <c r="F163" t="s">
        <v>28</v>
      </c>
      <c r="G163" t="s">
        <v>31</v>
      </c>
      <c r="H163" s="44">
        <v>9.985e+002</v>
      </c>
      <c r="I163" s="44">
        <v>9.98e+002</v>
      </c>
      <c r="J163" s="44">
        <v>9.975e+002</v>
      </c>
      <c r="K163" s="44">
        <v>9.975e+002</v>
      </c>
      <c r="L163" s="44">
        <v>9.965e+002</v>
      </c>
      <c r="M163" s="44">
        <v>9.96e+002</v>
      </c>
      <c r="N163" s="44">
        <v>9.95e+002</v>
      </c>
      <c r="O163" s="44">
        <v>9.935e+002</v>
      </c>
      <c r="P163" s="44">
        <v>9.935e+002</v>
      </c>
      <c r="Q163" s="44">
        <v>9.92e+002</v>
      </c>
    </row>
    <row r="164" spans="1:17" x14ac:dyDescent="0.25">
      <c r="A164" t="s">
        <v>40</v>
      </c>
      <c r="B164" t="s">
        <v>42</v>
      </c>
      <c r="C164" t="s">
        <v>244</v>
      </c>
      <c r="D164" t="s">
        <v>244</v>
      </c>
      <c r="E164" t="s">
        <v>264</v>
      </c>
      <c r="F164" t="s">
        <v>28</v>
      </c>
      <c r="G164" t="s">
        <v>29</v>
      </c>
      <c r="H164" s="44">
        <v>1.7448295306146348e-001</v>
      </c>
      <c r="I164" s="44">
        <v>2.7775250393636528e-001</v>
      </c>
      <c r="J164" s="44">
        <v>3.1493754018304128e-001</v>
      </c>
      <c r="K164" s="44">
        <v>7.48496008923148e-001</v>
      </c>
      <c r="L164" s="44">
        <v>7.48496008923148e-001</v>
      </c>
      <c r="M164" s="44">
        <v>7.48496008923148e-001</v>
      </c>
      <c r="N164" s="44">
        <v>7.48496008923148e-001</v>
      </c>
      <c r="O164" s="44">
        <v>8.9884910577971184e-001</v>
      </c>
      <c r="P164" s="44">
        <v>8.9884910577971184e-001</v>
      </c>
      <c r="Q164" s="44">
        <v>9.0048676917353696e-001</v>
      </c>
    </row>
    <row r="165" spans="1:17" x14ac:dyDescent="0.25">
      <c r="A165" t="s">
        <v>40</v>
      </c>
      <c r="B165" t="s">
        <v>42</v>
      </c>
      <c r="C165" t="s">
        <v>244</v>
      </c>
      <c r="D165" t="s">
        <v>244</v>
      </c>
      <c r="E165" t="s">
        <v>264</v>
      </c>
      <c r="F165" t="s">
        <v>28</v>
      </c>
      <c r="G165" t="s">
        <v>30</v>
      </c>
      <c r="H165" s="44">
        <v>0.e+000</v>
      </c>
      <c r="I165" s="44">
        <v>0.e+000</v>
      </c>
      <c r="J165" s="44">
        <v>0.e+000</v>
      </c>
      <c r="K165" s="44">
        <v>0.e+000</v>
      </c>
      <c r="L165" s="44">
        <v>0.e+000</v>
      </c>
      <c r="M165" s="44">
        <v>0.e+000</v>
      </c>
      <c r="N165" s="44">
        <v>0.e+000</v>
      </c>
      <c r="O165" s="44">
        <v>0.e+000</v>
      </c>
      <c r="P165" s="44">
        <v>0.e+000</v>
      </c>
      <c r="Q165" s="44">
        <v>1.9211066390795552e-002</v>
      </c>
    </row>
    <row r="166" spans="1:17" x14ac:dyDescent="0.25">
      <c r="A166" t="s">
        <v>40</v>
      </c>
      <c r="B166" t="s">
        <v>42</v>
      </c>
      <c r="C166" t="s">
        <v>244</v>
      </c>
      <c r="D166" t="s">
        <v>244</v>
      </c>
      <c r="E166" t="s">
        <v>264</v>
      </c>
      <c r="F166" t="s">
        <v>28</v>
      </c>
      <c r="G166" t="s">
        <v>31</v>
      </c>
      <c r="H166" s="44">
        <v>9.99e+002</v>
      </c>
      <c r="I166" s="44">
        <v>9.975e+002</v>
      </c>
      <c r="J166" s="44">
        <v>9.945e+002</v>
      </c>
      <c r="K166" s="44">
        <v>9.94e+002</v>
      </c>
      <c r="L166" s="44">
        <v>9.94e+002</v>
      </c>
      <c r="M166" s="44">
        <v>9.94e+002</v>
      </c>
      <c r="N166" s="44">
        <v>9.94e+002</v>
      </c>
      <c r="O166" s="44">
        <v>9.89e+002</v>
      </c>
      <c r="P166" s="44">
        <v>9.885e+002</v>
      </c>
      <c r="Q166" s="44">
        <v>7.615e+002</v>
      </c>
    </row>
    <row r="167" spans="1:17" x14ac:dyDescent="0.25">
      <c r="A167" t="s">
        <v>40</v>
      </c>
      <c r="B167" t="s">
        <v>42</v>
      </c>
      <c r="C167" t="s">
        <v>282</v>
      </c>
      <c r="D167" t="s">
        <v>282</v>
      </c>
      <c r="E167" t="s">
        <v>264</v>
      </c>
      <c r="F167" t="s">
        <v>28</v>
      </c>
      <c r="G167" t="s">
        <v>29</v>
      </c>
      <c r="H167" s="44">
        <v>3.9080894571479808e-001</v>
      </c>
      <c r="I167" s="44">
        <v>3.9080894571479808e-001</v>
      </c>
      <c r="J167" s="44">
        <v>3.9080894571479808e-001</v>
      </c>
      <c r="K167" s="44">
        <v>3.9080894571479808e-001</v>
      </c>
      <c r="L167" s="44">
        <v>3.9080894571479808e-001</v>
      </c>
      <c r="M167" s="44">
        <v>3.9080894571479808e-001</v>
      </c>
      <c r="N167" s="44">
        <v>3.9080894571479808e-001</v>
      </c>
      <c r="O167" s="44">
        <v>3.9080894571479808e-001</v>
      </c>
      <c r="P167" s="44">
        <v>3.9080894571479808e-001</v>
      </c>
      <c r="Q167" s="44">
        <v>3.9080894571479808e-001</v>
      </c>
    </row>
    <row r="168" spans="1:17" x14ac:dyDescent="0.25">
      <c r="A168" t="s">
        <v>40</v>
      </c>
      <c r="B168" t="s">
        <v>42</v>
      </c>
      <c r="C168" t="s">
        <v>282</v>
      </c>
      <c r="D168" t="s">
        <v>282</v>
      </c>
      <c r="E168" t="s">
        <v>264</v>
      </c>
      <c r="F168" t="s">
        <v>28</v>
      </c>
      <c r="G168" t="s">
        <v>30</v>
      </c>
      <c r="H168" s="44">
        <v>0.e+000</v>
      </c>
      <c r="I168" s="44">
        <v>0.e+000</v>
      </c>
      <c r="J168" s="44">
        <v>0.e+000</v>
      </c>
      <c r="K168" s="44">
        <v>0.e+000</v>
      </c>
      <c r="L168" s="44">
        <v>0.e+000</v>
      </c>
      <c r="M168" s="44">
        <v>0.e+000</v>
      </c>
      <c r="N168" s="44">
        <v>0.e+000</v>
      </c>
      <c r="O168" s="44">
        <v>0.e+000</v>
      </c>
      <c r="P168" s="44">
        <v>0.e+000</v>
      </c>
      <c r="Q168" s="44">
        <v>0.e+000</v>
      </c>
    </row>
    <row r="169" spans="1:17" x14ac:dyDescent="0.25">
      <c r="A169" t="s">
        <v>40</v>
      </c>
      <c r="B169" t="s">
        <v>42</v>
      </c>
      <c r="C169" t="s">
        <v>282</v>
      </c>
      <c r="D169" t="s">
        <v>282</v>
      </c>
      <c r="E169" t="s">
        <v>264</v>
      </c>
      <c r="F169" t="s">
        <v>28</v>
      </c>
      <c r="G169" t="s">
        <v>31</v>
      </c>
      <c r="H169" s="44">
        <v>9.995e+002</v>
      </c>
      <c r="I169" s="44">
        <v>9.995e+002</v>
      </c>
      <c r="J169" s="44">
        <v>9.995e+002</v>
      </c>
      <c r="K169" s="44">
        <v>9.995e+002</v>
      </c>
      <c r="L169" s="44">
        <v>9.995e+002</v>
      </c>
      <c r="M169" s="44">
        <v>9.995e+002</v>
      </c>
      <c r="N169" s="44">
        <v>9.995e+002</v>
      </c>
      <c r="O169" s="44">
        <v>9.995e+002</v>
      </c>
      <c r="P169" s="44">
        <v>9.995e+002</v>
      </c>
      <c r="Q169" s="44">
        <v>9.995e+002</v>
      </c>
    </row>
    <row r="170" spans="1:17" x14ac:dyDescent="0.25">
      <c r="A170" t="s">
        <v>26</v>
      </c>
      <c r="B170" t="s">
        <v>43</v>
      </c>
      <c r="C170" t="s">
        <v>118</v>
      </c>
      <c r="D170" t="s">
        <v>118</v>
      </c>
      <c r="E170" t="s">
        <v>264</v>
      </c>
      <c r="F170" t="s">
        <v>28</v>
      </c>
      <c r="G170" t="s">
        <v>29</v>
      </c>
      <c r="H170" s="44">
        <v>6.3997686575889584e-002</v>
      </c>
      <c r="I170" s="44">
        <v>3.278805292196638e-001</v>
      </c>
      <c r="J170" s="44">
        <v>3.7359455440848424e-001</v>
      </c>
      <c r="K170" s="44">
        <v>3.7359455440848424e-001</v>
      </c>
      <c r="L170" s="44">
        <v>3.7386442937622072e-001</v>
      </c>
      <c r="M170" s="44">
        <v>3.77419039348064e-001</v>
      </c>
      <c r="N170" s="44">
        <v>7.2244361488327264e-001</v>
      </c>
      <c r="O170" s="44">
        <v>7.3424182047211072e-001</v>
      </c>
      <c r="P170" s="44">
        <v>7.3424182047211072e-001</v>
      </c>
      <c r="Q170" s="44">
        <v>7.3748464029049296e-001</v>
      </c>
    </row>
    <row r="171" spans="1:17" x14ac:dyDescent="0.25">
      <c r="A171" t="s">
        <v>26</v>
      </c>
      <c r="B171" t="s">
        <v>43</v>
      </c>
      <c r="C171" t="s">
        <v>118</v>
      </c>
      <c r="D171" t="s">
        <v>118</v>
      </c>
      <c r="E171" t="s">
        <v>264</v>
      </c>
      <c r="F171" t="s">
        <v>28</v>
      </c>
      <c r="G171" t="s">
        <v>30</v>
      </c>
      <c r="H171" s="44">
        <v>1.0669192144065676e+001</v>
      </c>
      <c r="I171" s="44">
        <v>3.9807103855315696e+000</v>
      </c>
      <c r="J171" s="44">
        <v>4.3475524047104928e+000</v>
      </c>
      <c r="K171" s="44">
        <v>4.3475524047104928e+000</v>
      </c>
      <c r="L171" s="44">
        <v>4.9033536391224408e+000</v>
      </c>
      <c r="M171" s="44">
        <v>7.1997026778477552e+000</v>
      </c>
      <c r="N171" s="44">
        <v>3.948124477943696e+000</v>
      </c>
      <c r="O171" s="44">
        <v>6.5342581322072344e+000</v>
      </c>
      <c r="P171" s="44">
        <v>6.5342581322072344e+000</v>
      </c>
      <c r="Q171" s="44">
        <v>6.9305520829775824e+000</v>
      </c>
    </row>
    <row r="172" spans="1:17" x14ac:dyDescent="0.25">
      <c r="A172" t="s">
        <v>26</v>
      </c>
      <c r="B172" t="s">
        <v>43</v>
      </c>
      <c r="C172" t="s">
        <v>118</v>
      </c>
      <c r="D172" t="s">
        <v>118</v>
      </c>
      <c r="E172" t="s">
        <v>264</v>
      </c>
      <c r="F172" t="s">
        <v>28</v>
      </c>
      <c r="G172" t="s">
        <v>31</v>
      </c>
      <c r="H172" s="44">
        <v>6.89e+002</v>
      </c>
      <c r="I172" s="44">
        <v>6.8e+002</v>
      </c>
      <c r="J172" s="44">
        <v>6.72e+002</v>
      </c>
      <c r="K172" s="44">
        <v>6.72e+002</v>
      </c>
      <c r="L172" s="44">
        <v>6.71e+002</v>
      </c>
      <c r="M172" s="44">
        <v>6.66e+002</v>
      </c>
      <c r="N172" s="44">
        <v>6.64e+002</v>
      </c>
      <c r="O172" s="44">
        <v>6.56e+002</v>
      </c>
      <c r="P172" s="44">
        <v>6.56e+002</v>
      </c>
      <c r="Q172" s="44">
        <v>6.52e+002</v>
      </c>
    </row>
    <row r="173" spans="1:17" x14ac:dyDescent="0.25">
      <c r="A173" t="s">
        <v>26</v>
      </c>
      <c r="B173" t="s">
        <v>43</v>
      </c>
      <c r="C173" t="s">
        <v>140</v>
      </c>
      <c r="D173" t="s">
        <v>140</v>
      </c>
      <c r="E173" t="s">
        <v>264</v>
      </c>
      <c r="F173" t="s">
        <v>28</v>
      </c>
      <c r="G173" t="s">
        <v>29</v>
      </c>
      <c r="H173" s="44">
        <v>2.1569393001829808e-003</v>
      </c>
      <c r="I173" s="44">
        <v>2.5882263541161596e-003</v>
      </c>
      <c r="J173" s="44">
        <v>4.7873707978920224e-003</v>
      </c>
      <c r="K173" s="44">
        <v>1.244116314648048e-002</v>
      </c>
      <c r="L173" s="44">
        <v>1.3022325157113362e-002</v>
      </c>
      <c r="M173" s="44">
        <v>1.357495014582271e-002</v>
      </c>
      <c r="N173" s="44">
        <v>1.4074933594349998e-002</v>
      </c>
      <c r="O173" s="44">
        <v>8.6066383220658096e-002</v>
      </c>
      <c r="P173" s="44">
        <v>1.9898817949113768e-001</v>
      </c>
      <c r="Q173" s="44">
        <v>1.9898817949113768e-001</v>
      </c>
    </row>
    <row r="174" spans="1:17" x14ac:dyDescent="0.25">
      <c r="A174" t="s">
        <v>26</v>
      </c>
      <c r="B174" t="s">
        <v>43</v>
      </c>
      <c r="C174" t="s">
        <v>140</v>
      </c>
      <c r="D174" t="s">
        <v>140</v>
      </c>
      <c r="E174" t="s">
        <v>264</v>
      </c>
      <c r="F174" t="s">
        <v>28</v>
      </c>
      <c r="G174" t="s">
        <v>30</v>
      </c>
      <c r="H174" s="44">
        <v>5.472654794878316e+001</v>
      </c>
      <c r="I174" s="44">
        <v>6.6454470995234544e+001</v>
      </c>
      <c r="J174" s="44">
        <v>9.411669112956664e+001</v>
      </c>
      <c r="K174" s="44">
        <v>5.7773115722194304e+001</v>
      </c>
      <c r="L174" s="44">
        <v>7.6919489957731744e+001</v>
      </c>
      <c r="M174" s="44">
        <v>9.1013250847698224e+001</v>
      </c>
      <c r="N174" s="44">
        <v>1.0767584328479248e+002</v>
      </c>
      <c r="O174" s="44">
        <v>1.9678553748944548e+001</v>
      </c>
      <c r="P174" s="44">
        <v>9.2901729889898368e+000</v>
      </c>
      <c r="Q174" s="44">
        <v>1.1207425273931056e+001</v>
      </c>
    </row>
    <row r="175" spans="1:17" x14ac:dyDescent="0.25">
      <c r="A175" t="s">
        <v>26</v>
      </c>
      <c r="B175" t="s">
        <v>43</v>
      </c>
      <c r="C175" t="s">
        <v>140</v>
      </c>
      <c r="D175" t="s">
        <v>140</v>
      </c>
      <c r="E175" t="s">
        <v>264</v>
      </c>
      <c r="F175" t="s">
        <v>28</v>
      </c>
      <c r="G175" t="s">
        <v>31</v>
      </c>
      <c r="H175" s="44">
        <v>7.36e+002</v>
      </c>
      <c r="I175" s="44">
        <v>7.24e+002</v>
      </c>
      <c r="J175" s="44">
        <v>7.06e+002</v>
      </c>
      <c r="K175" s="44">
        <v>6.87e+002</v>
      </c>
      <c r="L175" s="44">
        <v>6.83e+002</v>
      </c>
      <c r="M175" s="44">
        <v>6.81e+002</v>
      </c>
      <c r="N175" s="44">
        <v>6.78e+002</v>
      </c>
      <c r="O175" s="44">
        <v>6.7e+002</v>
      </c>
      <c r="P175" s="44">
        <v>6.65e+002</v>
      </c>
      <c r="Q175" s="44">
        <v>6.64e+002</v>
      </c>
    </row>
    <row r="176" spans="1:17" x14ac:dyDescent="0.25">
      <c r="A176" t="s">
        <v>26</v>
      </c>
      <c r="B176" t="s">
        <v>43</v>
      </c>
      <c r="C176" t="s">
        <v>141</v>
      </c>
      <c r="D176" t="s">
        <v>141</v>
      </c>
      <c r="E176" t="s">
        <v>264</v>
      </c>
      <c r="F176" t="s">
        <v>28</v>
      </c>
      <c r="G176" t="s">
        <v>29</v>
      </c>
      <c r="H176" s="44">
        <v>0.e+000</v>
      </c>
      <c r="I176" s="44">
        <v>3.5745202609649548e-003</v>
      </c>
      <c r="J176" s="44">
        <v>4.0608332212053472e-003</v>
      </c>
      <c r="K176" s="44">
        <v>4.0608332212053472e-003</v>
      </c>
      <c r="L176" s="44">
        <v>6.9112091837247488e-003</v>
      </c>
      <c r="M176" s="44">
        <v>3.00248564124234e-002</v>
      </c>
      <c r="N176" s="44">
        <v>5.6754704387871936e-001</v>
      </c>
      <c r="O176" s="44">
        <v>5.6754704387871936e-001</v>
      </c>
      <c r="P176" s="44">
        <v>5.7448234745456e-001</v>
      </c>
      <c r="Q176" s="44">
        <v>5.7448234745456e-001</v>
      </c>
    </row>
    <row r="177" spans="1:17" x14ac:dyDescent="0.25">
      <c r="A177" t="s">
        <v>26</v>
      </c>
      <c r="B177" t="s">
        <v>43</v>
      </c>
      <c r="C177" t="s">
        <v>141</v>
      </c>
      <c r="D177" t="s">
        <v>141</v>
      </c>
      <c r="E177" t="s">
        <v>264</v>
      </c>
      <c r="F177" t="s">
        <v>28</v>
      </c>
      <c r="G177" t="s">
        <v>30</v>
      </c>
      <c r="I177" s="44">
        <v>1.9910276652888236e+002</v>
      </c>
      <c r="J177" s="44">
        <v>3.6066847514914208e+002</v>
      </c>
      <c r="K177" s="44">
        <v>3.6066847514914208e+002</v>
      </c>
      <c r="L177" s="44">
        <v>2.49985401043984e+002</v>
      </c>
      <c r="M177" s="44">
        <v>6.8378652617931928e+001</v>
      </c>
      <c r="N177" s="44">
        <v>4.0454720239468392e+000</v>
      </c>
      <c r="O177" s="44">
        <v>4.0454720239468392e+000</v>
      </c>
      <c r="P177" s="44">
        <v>4.5961995143193856e+000</v>
      </c>
      <c r="Q177" s="44">
        <v>5.1685735754681936e+000</v>
      </c>
    </row>
    <row r="178" spans="1:17" x14ac:dyDescent="0.25">
      <c r="A178" t="s">
        <v>26</v>
      </c>
      <c r="B178" t="s">
        <v>43</v>
      </c>
      <c r="C178" t="s">
        <v>141</v>
      </c>
      <c r="D178" t="s">
        <v>141</v>
      </c>
      <c r="E178" t="s">
        <v>264</v>
      </c>
      <c r="F178" t="s">
        <v>28</v>
      </c>
      <c r="G178" t="s">
        <v>31</v>
      </c>
      <c r="H178" s="44">
        <v>7.99e+002</v>
      </c>
      <c r="I178" s="44">
        <v>7.5e+002</v>
      </c>
      <c r="J178" s="44">
        <v>7.29e+002</v>
      </c>
      <c r="K178" s="44">
        <v>7.29e+002</v>
      </c>
      <c r="L178" s="44">
        <v>7.04e+002</v>
      </c>
      <c r="M178" s="44">
        <v>6.92e+002</v>
      </c>
      <c r="N178" s="44">
        <v>6.79e+002</v>
      </c>
      <c r="O178" s="44">
        <v>6.79e+002</v>
      </c>
      <c r="P178" s="44">
        <v>6.72e+002</v>
      </c>
      <c r="Q178" s="44">
        <v>6.72e+002</v>
      </c>
    </row>
    <row r="179" spans="1:17" x14ac:dyDescent="0.25">
      <c r="A179" t="s">
        <v>26</v>
      </c>
      <c r="B179" t="s">
        <v>43</v>
      </c>
      <c r="C179" t="s">
        <v>142</v>
      </c>
      <c r="D179" t="s">
        <v>142</v>
      </c>
      <c r="E179" t="s">
        <v>264</v>
      </c>
      <c r="F179" t="s">
        <v>28</v>
      </c>
      <c r="G179" t="s">
        <v>29</v>
      </c>
      <c r="H179" s="44">
        <v>6.9756592316312488e-002</v>
      </c>
      <c r="I179" s="44">
        <v>6.9756592316312488e-002</v>
      </c>
      <c r="J179" s="44">
        <v>7.6302789307225408e-002</v>
      </c>
      <c r="K179" s="44">
        <v>1.2959533958307328e-001</v>
      </c>
      <c r="L179" s="44">
        <v>3.0657027402345396e-001</v>
      </c>
      <c r="M179" s="44">
        <v>3.9296581364523776e-001</v>
      </c>
      <c r="N179" s="44">
        <v>3.9394879225801688e-001</v>
      </c>
      <c r="O179" s="44">
        <v>4.7962993940873744e-001</v>
      </c>
      <c r="P179" s="44">
        <v>4.816404313362256e-001</v>
      </c>
      <c r="Q179" s="44">
        <v>5.144912410952412e-001</v>
      </c>
    </row>
    <row r="180" spans="1:17" x14ac:dyDescent="0.25">
      <c r="A180" t="s">
        <v>26</v>
      </c>
      <c r="B180" t="s">
        <v>43</v>
      </c>
      <c r="C180" t="s">
        <v>142</v>
      </c>
      <c r="D180" t="s">
        <v>142</v>
      </c>
      <c r="E180" t="s">
        <v>264</v>
      </c>
      <c r="F180" t="s">
        <v>28</v>
      </c>
      <c r="G180" t="s">
        <v>30</v>
      </c>
      <c r="H180" s="44">
        <v>1.184674124147246e+001</v>
      </c>
      <c r="I180" s="44">
        <v>1.184674124147246e+001</v>
      </c>
      <c r="J180" s="44">
        <v>1.4374619081557964e+001</v>
      </c>
      <c r="K180" s="44">
        <v>1.126591605523543e+001</v>
      </c>
      <c r="L180" s="44">
        <v>5.1987888860282848e+000</v>
      </c>
      <c r="M180" s="44">
        <v>4.643957976557868e+000</v>
      </c>
      <c r="N180" s="44">
        <v>5.650290111816664e+000</v>
      </c>
      <c r="O180" s="44">
        <v>5.2420120569213264e+000</v>
      </c>
      <c r="P180" s="44">
        <v>6.01733692648426e+000</v>
      </c>
      <c r="Q180" s="44">
        <v>6.3180555075952656e+000</v>
      </c>
    </row>
    <row r="181" spans="1:17" x14ac:dyDescent="0.25">
      <c r="A181" t="s">
        <v>26</v>
      </c>
      <c r="B181" t="s">
        <v>43</v>
      </c>
      <c r="C181" t="s">
        <v>142</v>
      </c>
      <c r="D181" t="s">
        <v>142</v>
      </c>
      <c r="E181" t="s">
        <v>264</v>
      </c>
      <c r="F181" t="s">
        <v>28</v>
      </c>
      <c r="G181" t="s">
        <v>31</v>
      </c>
      <c r="H181" s="44">
        <v>7.06e+002</v>
      </c>
      <c r="I181" s="44">
        <v>7.06e+002</v>
      </c>
      <c r="J181" s="44">
        <v>7.03e+002</v>
      </c>
      <c r="K181" s="44">
        <v>6.93e+002</v>
      </c>
      <c r="L181" s="44">
        <v>6.8e+002</v>
      </c>
      <c r="M181" s="44">
        <v>6.71e+002</v>
      </c>
      <c r="N181" s="44">
        <v>6.7e+002</v>
      </c>
      <c r="O181" s="44">
        <v>6.67e+002</v>
      </c>
      <c r="P181" s="44">
        <v>6.65e+002</v>
      </c>
      <c r="Q181" s="44">
        <v>6.57e+002</v>
      </c>
    </row>
    <row r="182" spans="1:17" x14ac:dyDescent="0.25">
      <c r="A182" t="s">
        <v>26</v>
      </c>
      <c r="B182" t="s">
        <v>43</v>
      </c>
      <c r="C182" t="s">
        <v>143</v>
      </c>
      <c r="D182" t="s">
        <v>143</v>
      </c>
      <c r="E182" t="s">
        <v>264</v>
      </c>
      <c r="F182" t="s">
        <v>28</v>
      </c>
      <c r="G182" t="s">
        <v>29</v>
      </c>
      <c r="H182" s="44">
        <v>1.6932193239683498e-002</v>
      </c>
      <c r="I182" s="44">
        <v>3.323801014274516e-002</v>
      </c>
      <c r="J182" s="44">
        <v>5.3851896822601752e-001</v>
      </c>
      <c r="K182" s="44">
        <v>5.3874130386544912e-001</v>
      </c>
      <c r="L182" s="44">
        <v>5.6652948949390608e-001</v>
      </c>
      <c r="M182" s="44">
        <v>5.9200019239359e-001</v>
      </c>
      <c r="N182" s="44">
        <v>5.9869296586063104e-001</v>
      </c>
      <c r="O182" s="44">
        <v>6.0962924611919936e-001</v>
      </c>
      <c r="P182" s="44">
        <v>7.3027641412960992e-001</v>
      </c>
      <c r="Q182" s="44">
        <v>7.309608341543352e-001</v>
      </c>
    </row>
    <row r="183" spans="1:17" x14ac:dyDescent="0.25">
      <c r="A183" t="s">
        <v>26</v>
      </c>
      <c r="B183" t="s">
        <v>43</v>
      </c>
      <c r="C183" t="s">
        <v>143</v>
      </c>
      <c r="D183" t="s">
        <v>143</v>
      </c>
      <c r="E183" t="s">
        <v>264</v>
      </c>
      <c r="F183" t="s">
        <v>28</v>
      </c>
      <c r="G183" t="s">
        <v>30</v>
      </c>
      <c r="H183" s="44">
        <v>9.9289733535111968e+000</v>
      </c>
      <c r="I183" s="44">
        <v>1.0202224195688332e+001</v>
      </c>
      <c r="J183" s="44">
        <v>9.9527456213273424e-001</v>
      </c>
      <c r="K183" s="44">
        <v>1.273650630811156e+000</v>
      </c>
      <c r="L183" s="44">
        <v>1.7507037288720102e+000</v>
      </c>
      <c r="M183" s="44">
        <v>2.281269130136814e+000</v>
      </c>
      <c r="N183" s="44">
        <v>3.204037428163396e+000</v>
      </c>
      <c r="O183" s="44">
        <v>3.5002761422500952e+000</v>
      </c>
      <c r="P183" s="44">
        <v>3.1074378104545976e+000</v>
      </c>
      <c r="Q183" s="44">
        <v>3.3939165518447156e+000</v>
      </c>
    </row>
    <row r="184" spans="1:17" x14ac:dyDescent="0.25">
      <c r="A184" t="s">
        <v>26</v>
      </c>
      <c r="B184" t="s">
        <v>43</v>
      </c>
      <c r="C184" t="s">
        <v>143</v>
      </c>
      <c r="D184" t="s">
        <v>143</v>
      </c>
      <c r="E184" t="s">
        <v>264</v>
      </c>
      <c r="F184" t="s">
        <v>28</v>
      </c>
      <c r="G184" t="s">
        <v>31</v>
      </c>
      <c r="H184" s="44">
        <v>7.15e+002</v>
      </c>
      <c r="I184" s="44">
        <v>7.e+002</v>
      </c>
      <c r="J184" s="44">
        <v>6.88e+002</v>
      </c>
      <c r="K184" s="44">
        <v>6.86e+002</v>
      </c>
      <c r="L184" s="44">
        <v>6.79e+002</v>
      </c>
      <c r="M184" s="44">
        <v>6.69e+002</v>
      </c>
      <c r="N184" s="44">
        <v>6.68e+002</v>
      </c>
      <c r="O184" s="44">
        <v>6.66e+002</v>
      </c>
      <c r="P184" s="44">
        <v>6.6e+002</v>
      </c>
      <c r="Q184" s="44">
        <v>6.59e+002</v>
      </c>
    </row>
    <row r="185" spans="1:17" x14ac:dyDescent="0.25">
      <c r="A185" t="s">
        <v>26</v>
      </c>
      <c r="B185" t="s">
        <v>43</v>
      </c>
      <c r="C185" t="s">
        <v>165</v>
      </c>
      <c r="D185" t="s">
        <v>165</v>
      </c>
      <c r="E185" t="s">
        <v>264</v>
      </c>
      <c r="F185" t="s">
        <v>28</v>
      </c>
      <c r="G185" t="s">
        <v>29</v>
      </c>
      <c r="H185" s="44">
        <v>6.407620031249848e-002</v>
      </c>
      <c r="I185" s="44">
        <v>7.8566446187779104e-002</v>
      </c>
      <c r="J185" s="44">
        <v>1.2580082565039978e-001</v>
      </c>
      <c r="K185" s="44">
        <v>1.9754587172659064e-001</v>
      </c>
      <c r="L185" s="44">
        <v>2.1942076869156956e-001</v>
      </c>
      <c r="M185" s="44">
        <v>2.4893582218842312e-001</v>
      </c>
      <c r="N185" s="44">
        <v>2.6345415781903596e-001</v>
      </c>
      <c r="O185" s="44">
        <v>2.7619303314120096e-001</v>
      </c>
      <c r="P185" s="44">
        <v>2.954829874996306e-001</v>
      </c>
      <c r="Q185" s="44">
        <v>3.8208203321870472e-001</v>
      </c>
    </row>
    <row r="186" spans="1:17" x14ac:dyDescent="0.25">
      <c r="A186" t="s">
        <v>26</v>
      </c>
      <c r="B186" t="s">
        <v>43</v>
      </c>
      <c r="C186" t="s">
        <v>165</v>
      </c>
      <c r="D186" t="s">
        <v>165</v>
      </c>
      <c r="E186" t="s">
        <v>264</v>
      </c>
      <c r="F186" t="s">
        <v>28</v>
      </c>
      <c r="G186" t="s">
        <v>30</v>
      </c>
      <c r="H186" s="44">
        <v>5.4190369395696496e+000</v>
      </c>
      <c r="I186" s="44">
        <v>9.0598408125492576e+000</v>
      </c>
      <c r="J186" s="44">
        <v>8.70391699422312e+000</v>
      </c>
      <c r="K186" s="44">
        <v>9.0583067388703616e+000</v>
      </c>
      <c r="L186" s="44">
        <v>1.18033565241929e+001</v>
      </c>
      <c r="M186" s="44">
        <v>1.3838953139849368e+001</v>
      </c>
      <c r="N186" s="44">
        <v>1.3888999537108632e+001</v>
      </c>
      <c r="O186" s="44">
        <v>1.3487509868015062e+001</v>
      </c>
      <c r="P186" s="44">
        <v>1.4800653680014988e+001</v>
      </c>
      <c r="Q186" s="44">
        <v>1.319620144854331e+001</v>
      </c>
    </row>
    <row r="187" spans="1:17" x14ac:dyDescent="0.25">
      <c r="A187" t="s">
        <v>26</v>
      </c>
      <c r="B187" t="s">
        <v>43</v>
      </c>
      <c r="C187" t="s">
        <v>165</v>
      </c>
      <c r="D187" t="s">
        <v>165</v>
      </c>
      <c r="E187" t="s">
        <v>264</v>
      </c>
      <c r="F187" t="s">
        <v>28</v>
      </c>
      <c r="G187" t="s">
        <v>31</v>
      </c>
      <c r="H187" s="44">
        <v>7.33e+002</v>
      </c>
      <c r="I187" s="44">
        <v>7.24e+002</v>
      </c>
      <c r="J187" s="44">
        <v>6.96e+002</v>
      </c>
      <c r="K187" s="44">
        <v>6.82e+002</v>
      </c>
      <c r="L187" s="44">
        <v>6.78e+002</v>
      </c>
      <c r="M187" s="44">
        <v>6.72e+002</v>
      </c>
      <c r="N187" s="44">
        <v>6.69e+002</v>
      </c>
      <c r="O187" s="44">
        <v>6.68e+002</v>
      </c>
      <c r="P187" s="44">
        <v>6.64e+002</v>
      </c>
      <c r="Q187" s="44">
        <v>6.58e+002</v>
      </c>
    </row>
    <row r="188" spans="1:17" x14ac:dyDescent="0.25">
      <c r="A188" t="s">
        <v>26</v>
      </c>
      <c r="B188" t="s">
        <v>43</v>
      </c>
      <c r="C188" t="s">
        <v>166</v>
      </c>
      <c r="D188" t="s">
        <v>166</v>
      </c>
      <c r="E188" t="s">
        <v>264</v>
      </c>
      <c r="F188" t="s">
        <v>28</v>
      </c>
      <c r="G188" t="s">
        <v>29</v>
      </c>
      <c r="H188" s="44">
        <v>7.1515400014025104e-002</v>
      </c>
      <c r="I188" s="44">
        <v>1.2633974968975336e-001</v>
      </c>
      <c r="J188" s="44">
        <v>1.3597373927597972e-001</v>
      </c>
      <c r="K188" s="44">
        <v>1.3597373927597972e-001</v>
      </c>
      <c r="L188" s="44">
        <v>1.3644297153540156e-001</v>
      </c>
      <c r="M188" s="44">
        <v>1.3644297153540156e-001</v>
      </c>
      <c r="N188" s="44">
        <v>1.3644297153540156e-001</v>
      </c>
      <c r="O188" s="44">
        <v>1.3698817649423916e-001</v>
      </c>
      <c r="P188" s="44">
        <v>1.3740656292365738e-001</v>
      </c>
      <c r="Q188" s="44">
        <v>1.383065785215594e-001</v>
      </c>
    </row>
    <row r="189" spans="1:17" x14ac:dyDescent="0.25">
      <c r="A189" t="s">
        <v>26</v>
      </c>
      <c r="B189" t="s">
        <v>43</v>
      </c>
      <c r="C189" t="s">
        <v>166</v>
      </c>
      <c r="D189" t="s">
        <v>166</v>
      </c>
      <c r="E189" t="s">
        <v>264</v>
      </c>
      <c r="F189" t="s">
        <v>28</v>
      </c>
      <c r="G189" t="s">
        <v>30</v>
      </c>
      <c r="H189" s="44">
        <v>5.142092498464464e+000</v>
      </c>
      <c r="I189" s="44">
        <v>5.6178932895770592e+000</v>
      </c>
      <c r="J189" s="44">
        <v>1.765863896146311e+001</v>
      </c>
      <c r="K189" s="44">
        <v>1.765863896146311e+001</v>
      </c>
      <c r="L189" s="44">
        <v>3.8258638272020152e+001</v>
      </c>
      <c r="M189" s="44">
        <v>3.8258638272020152e+001</v>
      </c>
      <c r="N189" s="44">
        <v>3.8258638272020152e+001</v>
      </c>
      <c r="O189" s="44">
        <v>3.8930011591617408e+001</v>
      </c>
      <c r="P189" s="44">
        <v>3.9192380852862496e+001</v>
      </c>
      <c r="Q189" s="44">
        <v>3.9987551639624992e+001</v>
      </c>
    </row>
    <row r="190" spans="1:17" x14ac:dyDescent="0.25">
      <c r="A190" t="s">
        <v>26</v>
      </c>
      <c r="B190" t="s">
        <v>43</v>
      </c>
      <c r="C190" t="s">
        <v>166</v>
      </c>
      <c r="D190" t="s">
        <v>166</v>
      </c>
      <c r="E190" t="s">
        <v>264</v>
      </c>
      <c r="F190" t="s">
        <v>28</v>
      </c>
      <c r="G190" t="s">
        <v>31</v>
      </c>
      <c r="H190" s="44">
        <v>7.15e+002</v>
      </c>
      <c r="I190" s="44">
        <v>6.95e+002</v>
      </c>
      <c r="J190" s="44">
        <v>6.88e+002</v>
      </c>
      <c r="K190" s="44">
        <v>6.88e+002</v>
      </c>
      <c r="L190" s="44">
        <v>6.83e+002</v>
      </c>
      <c r="M190" s="44">
        <v>6.83e+002</v>
      </c>
      <c r="N190" s="44">
        <v>6.83e+002</v>
      </c>
      <c r="O190" s="44">
        <v>6.81e+002</v>
      </c>
      <c r="P190" s="44">
        <v>6.78e+002</v>
      </c>
      <c r="Q190" s="44">
        <v>6.77e+002</v>
      </c>
    </row>
    <row r="191" spans="1:17" x14ac:dyDescent="0.25">
      <c r="A191" t="s">
        <v>26</v>
      </c>
      <c r="B191" t="s">
        <v>43</v>
      </c>
      <c r="C191" t="s">
        <v>167</v>
      </c>
      <c r="D191" t="s">
        <v>167</v>
      </c>
      <c r="E191" t="s">
        <v>264</v>
      </c>
      <c r="F191" t="s">
        <v>28</v>
      </c>
      <c r="G191" t="s">
        <v>29</v>
      </c>
      <c r="H191" s="44">
        <v>6.5322334315380376e-004</v>
      </c>
      <c r="I191" s="44">
        <v>2.7890405520225804e-003</v>
      </c>
      <c r="J191" s="44">
        <v>4.4987289421233192e-003</v>
      </c>
      <c r="K191" s="44">
        <v>2.762062495880122e-001</v>
      </c>
      <c r="L191" s="44">
        <v>2.8305255380620952e-001</v>
      </c>
      <c r="M191" s="44">
        <v>2.843852840971574e-001</v>
      </c>
      <c r="N191" s="44">
        <v>2.9263232678013752e-001</v>
      </c>
      <c r="O191" s="44">
        <v>3.1788872843813644e-001</v>
      </c>
      <c r="P191" s="44">
        <v>3.190775259478094e-001</v>
      </c>
      <c r="Q191" s="44">
        <v>3.190775259478094e-001</v>
      </c>
    </row>
    <row r="192" spans="1:17" x14ac:dyDescent="0.25">
      <c r="A192" t="s">
        <v>26</v>
      </c>
      <c r="B192" t="s">
        <v>43</v>
      </c>
      <c r="C192" t="s">
        <v>167</v>
      </c>
      <c r="D192" t="s">
        <v>167</v>
      </c>
      <c r="E192" t="s">
        <v>264</v>
      </c>
      <c r="F192" t="s">
        <v>28</v>
      </c>
      <c r="G192" t="s">
        <v>30</v>
      </c>
      <c r="H192" s="44">
        <v>9.4352371810255168e+002</v>
      </c>
      <c r="I192" s="44">
        <v>4.2457371428571408e+002</v>
      </c>
      <c r="J192" s="44">
        <v>2.9089543406044552e+002</v>
      </c>
      <c r="K192" s="44">
        <v>5.9332645461836008e+000</v>
      </c>
      <c r="L192" s="44">
        <v>7.6376885156367008e+000</v>
      </c>
      <c r="M192" s="44">
        <v>9.793058903370984e+000</v>
      </c>
      <c r="N192" s="44">
        <v>1.1455916446906112e+001</v>
      </c>
      <c r="O192" s="44">
        <v>1.2345704587219456e+001</v>
      </c>
      <c r="P192" s="44">
        <v>1.6125189148416164e+001</v>
      </c>
      <c r="Q192" s="44">
        <v>1.6125189148416164e+001</v>
      </c>
    </row>
    <row r="193" spans="1:17" x14ac:dyDescent="0.25">
      <c r="A193" t="s">
        <v>26</v>
      </c>
      <c r="B193" t="s">
        <v>43</v>
      </c>
      <c r="C193" t="s">
        <v>167</v>
      </c>
      <c r="D193" t="s">
        <v>167</v>
      </c>
      <c r="E193" t="s">
        <v>264</v>
      </c>
      <c r="F193" t="s">
        <v>28</v>
      </c>
      <c r="G193" t="s">
        <v>31</v>
      </c>
      <c r="H193" s="44">
        <v>7.35e+002</v>
      </c>
      <c r="I193" s="44">
        <v>7.09e+002</v>
      </c>
      <c r="J193" s="44">
        <v>7.e+002</v>
      </c>
      <c r="K193" s="44">
        <v>6.81e+002</v>
      </c>
      <c r="L193" s="44">
        <v>6.66e+002</v>
      </c>
      <c r="M193" s="44">
        <v>6.63e+002</v>
      </c>
      <c r="N193" s="44">
        <v>6.56e+002</v>
      </c>
      <c r="O193" s="44">
        <v>6.51e+002</v>
      </c>
      <c r="P193" s="44">
        <v>6.51e+002</v>
      </c>
      <c r="Q193" s="44">
        <v>6.51e+002</v>
      </c>
    </row>
    <row r="194" spans="1:17" x14ac:dyDescent="0.25">
      <c r="A194" t="s">
        <v>26</v>
      </c>
      <c r="B194" t="s">
        <v>43</v>
      </c>
      <c r="C194" t="s">
        <v>168</v>
      </c>
      <c r="D194" t="s">
        <v>168</v>
      </c>
      <c r="E194" t="s">
        <v>264</v>
      </c>
      <c r="F194" t="s">
        <v>28</v>
      </c>
      <c r="G194" t="s">
        <v>29</v>
      </c>
      <c r="H194" s="44">
        <v>3.9282913155566496e-004</v>
      </c>
      <c r="I194" s="44">
        <v>3.9282913155566496e-004</v>
      </c>
      <c r="J194" s="44">
        <v>1.7786929098139988e-003</v>
      </c>
      <c r="K194" s="44">
        <v>4.186938274469204e-003</v>
      </c>
      <c r="L194" s="44">
        <v>8.847366480081312e-003</v>
      </c>
      <c r="M194" s="44">
        <v>8.93400055057976e-003</v>
      </c>
      <c r="N194" s="44">
        <v>1.0130689107697218e-002</v>
      </c>
      <c r="O194" s="44">
        <v>1.5854229681789158e-002</v>
      </c>
      <c r="P194" s="44">
        <v>3.2369919040536904e-001</v>
      </c>
      <c r="Q194" s="44">
        <v>3.8310771971681528e-001</v>
      </c>
    </row>
    <row r="195" spans="1:17" x14ac:dyDescent="0.25">
      <c r="A195" t="s">
        <v>26</v>
      </c>
      <c r="B195" t="s">
        <v>43</v>
      </c>
      <c r="C195" t="s">
        <v>168</v>
      </c>
      <c r="D195" t="s">
        <v>168</v>
      </c>
      <c r="E195" t="s">
        <v>264</v>
      </c>
      <c r="F195" t="s">
        <v>28</v>
      </c>
      <c r="G195" t="s">
        <v>30</v>
      </c>
      <c r="H195" s="44">
        <v>3.1201114539143848e+003</v>
      </c>
      <c r="I195" s="44">
        <v>3.1201114539143848e+003</v>
      </c>
      <c r="J195" s="44">
        <v>9.4376685810235376e+002</v>
      </c>
      <c r="K195" s="44">
        <v>4.429801923901976e+002</v>
      </c>
      <c r="L195" s="44">
        <v>2.8112414383561632e+002</v>
      </c>
      <c r="M195" s="44">
        <v>3.2862739611872972e+002</v>
      </c>
      <c r="N195" s="44">
        <v>3.0181200050416896e+002</v>
      </c>
      <c r="O195" s="44">
        <v>2.1893332814603096e+002</v>
      </c>
      <c r="P195" s="44">
        <v>1.1484247525522372e+001</v>
      </c>
      <c r="Q195" s="44">
        <v>1.0602103264671076e+001</v>
      </c>
    </row>
    <row r="196" spans="1:17" x14ac:dyDescent="0.25">
      <c r="A196" t="s">
        <v>26</v>
      </c>
      <c r="B196" t="s">
        <v>43</v>
      </c>
      <c r="C196" t="s">
        <v>168</v>
      </c>
      <c r="D196" t="s">
        <v>168</v>
      </c>
      <c r="E196" t="s">
        <v>264</v>
      </c>
      <c r="F196" t="s">
        <v>28</v>
      </c>
      <c r="G196" t="s">
        <v>31</v>
      </c>
      <c r="H196" s="44">
        <v>7.51e+002</v>
      </c>
      <c r="I196" s="44">
        <v>7.51e+002</v>
      </c>
      <c r="J196" s="44">
        <v>7.23e+002</v>
      </c>
      <c r="K196" s="44">
        <v>7.13e+002</v>
      </c>
      <c r="L196" s="44">
        <v>7.03e+002</v>
      </c>
      <c r="M196" s="44">
        <v>7.e+002</v>
      </c>
      <c r="N196" s="44">
        <v>6.94e+002</v>
      </c>
      <c r="O196" s="44">
        <v>6.85e+002</v>
      </c>
      <c r="P196" s="44">
        <v>6.81e+002</v>
      </c>
      <c r="Q196" s="44">
        <v>6.77e+002</v>
      </c>
    </row>
    <row r="197" spans="1:17" x14ac:dyDescent="0.25">
      <c r="A197" t="s">
        <v>26</v>
      </c>
      <c r="B197" t="s">
        <v>43</v>
      </c>
      <c r="C197" t="s">
        <v>169</v>
      </c>
      <c r="D197" t="s">
        <v>169</v>
      </c>
      <c r="E197" t="s">
        <v>264</v>
      </c>
      <c r="F197" t="s">
        <v>28</v>
      </c>
      <c r="G197" t="s">
        <v>29</v>
      </c>
      <c r="H197" s="44">
        <v>1.3087267253166796e-003</v>
      </c>
      <c r="I197" s="44">
        <v>1.455128070223415e-002</v>
      </c>
      <c r="J197" s="44">
        <v>2.1870180172925592e-001</v>
      </c>
      <c r="K197" s="44">
        <v>5.6593355412675424e-001</v>
      </c>
      <c r="L197" s="44">
        <v>5.69046450672884e-001</v>
      </c>
      <c r="M197" s="44">
        <v>5.7050572791363264e-001</v>
      </c>
      <c r="N197" s="44">
        <v>5.72744284698754e-001</v>
      </c>
      <c r="O197" s="44">
        <v>5.7368382871131912e-001</v>
      </c>
      <c r="P197" s="44">
        <v>5.7814227048912064e-001</v>
      </c>
      <c r="Q197" s="44">
        <v>5.9706078682891368e-001</v>
      </c>
    </row>
    <row r="198" spans="1:17" x14ac:dyDescent="0.25">
      <c r="A198" t="s">
        <v>26</v>
      </c>
      <c r="B198" t="s">
        <v>43</v>
      </c>
      <c r="C198" t="s">
        <v>169</v>
      </c>
      <c r="D198" t="s">
        <v>169</v>
      </c>
      <c r="E198" t="s">
        <v>264</v>
      </c>
      <c r="F198" t="s">
        <v>28</v>
      </c>
      <c r="G198" t="s">
        <v>30</v>
      </c>
      <c r="H198" s="44">
        <v>3.128752146490988e+002</v>
      </c>
      <c r="I198" s="44">
        <v>3.858369592437804e+001</v>
      </c>
      <c r="J198" s="44">
        <v>2.9926157328845004e+000</v>
      </c>
      <c r="K198" s="44">
        <v>1.2183922349173562e+000</v>
      </c>
      <c r="L198" s="44">
        <v>1.5989513496784572e+000</v>
      </c>
      <c r="M198" s="44">
        <v>2.1237306365546372e+000</v>
      </c>
      <c r="N198" s="44">
        <v>2.6044879842406832e+000</v>
      </c>
      <c r="O198" s="44">
        <v>3.178092692619278e+000</v>
      </c>
      <c r="P198" s="44">
        <v>3.5867495999395784e+000</v>
      </c>
      <c r="Q198" s="44">
        <v>3.8124701210607592e+000</v>
      </c>
    </row>
    <row r="199" spans="1:17" x14ac:dyDescent="0.25">
      <c r="A199" t="s">
        <v>26</v>
      </c>
      <c r="B199" t="s">
        <v>43</v>
      </c>
      <c r="C199" t="s">
        <v>169</v>
      </c>
      <c r="D199" t="s">
        <v>169</v>
      </c>
      <c r="E199" t="s">
        <v>264</v>
      </c>
      <c r="F199" t="s">
        <v>28</v>
      </c>
      <c r="G199" t="s">
        <v>31</v>
      </c>
      <c r="H199" s="44">
        <v>7.66e+002</v>
      </c>
      <c r="I199" s="44">
        <v>7.22e+002</v>
      </c>
      <c r="J199" s="44">
        <v>7.16e+002</v>
      </c>
      <c r="K199" s="44">
        <v>7.09e+002</v>
      </c>
      <c r="L199" s="44">
        <v>6.96e+002</v>
      </c>
      <c r="M199" s="44">
        <v>6.87e+002</v>
      </c>
      <c r="N199" s="44">
        <v>6.8e+002</v>
      </c>
      <c r="O199" s="44">
        <v>6.76e+002</v>
      </c>
      <c r="P199" s="44">
        <v>6.69e+002</v>
      </c>
      <c r="Q199" s="44">
        <v>6.66e+002</v>
      </c>
    </row>
    <row r="200" spans="1:17" x14ac:dyDescent="0.25">
      <c r="A200" t="s">
        <v>26</v>
      </c>
      <c r="B200" t="s">
        <v>43</v>
      </c>
      <c r="C200" t="s">
        <v>194</v>
      </c>
      <c r="D200" t="s">
        <v>194</v>
      </c>
      <c r="E200" t="s">
        <v>264</v>
      </c>
      <c r="F200" t="s">
        <v>28</v>
      </c>
      <c r="G200" t="s">
        <v>29</v>
      </c>
      <c r="H200" s="44">
        <v>3.4222891995237516e-001</v>
      </c>
      <c r="I200" s="44">
        <v>3.461533760572144e-001</v>
      </c>
      <c r="J200" s="44">
        <v>3.7833086713145904e-001</v>
      </c>
      <c r="K200" s="44">
        <v>4.0259554351254336e-001</v>
      </c>
      <c r="L200" s="44">
        <v>5.406341079306308e-001</v>
      </c>
      <c r="M200" s="44">
        <v>5.4852530073359056e-001</v>
      </c>
      <c r="N200" s="44">
        <v>5.7347520171795424e-001</v>
      </c>
      <c r="O200" s="44">
        <v>5.7903109752581864e-001</v>
      </c>
      <c r="P200" s="44">
        <v>5.9329623092258512e-001</v>
      </c>
      <c r="Q200" s="44">
        <v>6.2611998734172904e-001</v>
      </c>
    </row>
    <row r="201" spans="1:17" x14ac:dyDescent="0.25">
      <c r="A201" t="s">
        <v>26</v>
      </c>
      <c r="B201" t="s">
        <v>43</v>
      </c>
      <c r="C201" t="s">
        <v>194</v>
      </c>
      <c r="D201" t="s">
        <v>194</v>
      </c>
      <c r="E201" t="s">
        <v>264</v>
      </c>
      <c r="F201" t="s">
        <v>28</v>
      </c>
      <c r="G201" t="s">
        <v>30</v>
      </c>
      <c r="H201" s="44">
        <v>2.8945604101414624e+000</v>
      </c>
      <c r="I201" s="44">
        <v>3.562187851296228e+000</v>
      </c>
      <c r="J201" s="44">
        <v>4.3252677920534624e+000</v>
      </c>
      <c r="K201" s="44">
        <v>6.030250799034908e+000</v>
      </c>
      <c r="L201" s="44">
        <v>5.716888991415524e+000</v>
      </c>
      <c r="M201" s="44">
        <v>7.1223472477424944e+000</v>
      </c>
      <c r="N201" s="44">
        <v>8.3371313441181136e+000</v>
      </c>
      <c r="O201" s="44">
        <v>9.8356921766286384e+000</v>
      </c>
      <c r="P201" s="44">
        <v>1.1250747319095262e+001</v>
      </c>
      <c r="Q201" s="44">
        <v>1.2049304679702184e+001</v>
      </c>
    </row>
    <row r="202" spans="1:17" x14ac:dyDescent="0.25">
      <c r="A202" t="s">
        <v>26</v>
      </c>
      <c r="B202" t="s">
        <v>43</v>
      </c>
      <c r="C202" t="s">
        <v>194</v>
      </c>
      <c r="D202" t="s">
        <v>194</v>
      </c>
      <c r="E202" t="s">
        <v>264</v>
      </c>
      <c r="F202" t="s">
        <v>28</v>
      </c>
      <c r="G202" t="s">
        <v>31</v>
      </c>
      <c r="H202" s="44">
        <v>6.99e+002</v>
      </c>
      <c r="I202" s="44">
        <v>6.89e+002</v>
      </c>
      <c r="J202" s="44">
        <v>6.79e+002</v>
      </c>
      <c r="K202" s="44">
        <v>6.67e+002</v>
      </c>
      <c r="L202" s="44">
        <v>6.62e+002</v>
      </c>
      <c r="M202" s="44">
        <v>6.56e+002</v>
      </c>
      <c r="N202" s="44">
        <v>6.53e+002</v>
      </c>
      <c r="O202" s="44">
        <v>6.5e+002</v>
      </c>
      <c r="P202" s="44">
        <v>6.46e+002</v>
      </c>
      <c r="Q202" s="44">
        <v>6.44e+002</v>
      </c>
    </row>
    <row r="203" spans="1:17" x14ac:dyDescent="0.25">
      <c r="A203" t="s">
        <v>26</v>
      </c>
      <c r="B203" t="s">
        <v>43</v>
      </c>
      <c r="C203" t="s">
        <v>195</v>
      </c>
      <c r="D203" t="s">
        <v>195</v>
      </c>
      <c r="E203" t="s">
        <v>264</v>
      </c>
      <c r="F203" t="s">
        <v>28</v>
      </c>
      <c r="G203" t="s">
        <v>29</v>
      </c>
      <c r="H203" s="44">
        <v>1.2502174334494248e-004</v>
      </c>
      <c r="I203" s="44">
        <v>5.0855987249322592e-004</v>
      </c>
      <c r="J203" s="44">
        <v>9.6596362055850224e-004</v>
      </c>
      <c r="K203" s="44">
        <v>9.6596362055850224e-004</v>
      </c>
      <c r="L203" s="44">
        <v>2.204273310651988e-001</v>
      </c>
      <c r="M203" s="44">
        <v>2.2326360084241288e-001</v>
      </c>
      <c r="N203" s="44">
        <v>2.2326360084241288e-001</v>
      </c>
      <c r="O203" s="44">
        <v>2.2326360084241288e-001</v>
      </c>
      <c r="P203" s="44">
        <v>2.8621914035346688e-001</v>
      </c>
      <c r="Q203" s="44">
        <v>5.7684412184390016e-001</v>
      </c>
    </row>
    <row r="204" spans="1:17" x14ac:dyDescent="0.25">
      <c r="A204" t="s">
        <v>26</v>
      </c>
      <c r="B204" t="s">
        <v>43</v>
      </c>
      <c r="C204" t="s">
        <v>195</v>
      </c>
      <c r="D204" t="s">
        <v>195</v>
      </c>
      <c r="E204" t="s">
        <v>264</v>
      </c>
      <c r="F204" t="s">
        <v>28</v>
      </c>
      <c r="G204" t="s">
        <v>30</v>
      </c>
      <c r="H204" s="44">
        <v>2.851699596345868e+001</v>
      </c>
      <c r="I204" s="44">
        <v>7.793718859351336e+002</v>
      </c>
      <c r="J204" s="44">
        <v>1.2223439424769022e+003</v>
      </c>
      <c r="K204" s="44">
        <v>1.2223439424769022e+003</v>
      </c>
      <c r="L204" s="44">
        <v>5.359401253264264e+000</v>
      </c>
      <c r="M204" s="44">
        <v>1.0709268129728316e+001</v>
      </c>
      <c r="N204" s="44">
        <v>1.0709268129728316e+001</v>
      </c>
      <c r="O204" s="44">
        <v>1.0709268129728316e+001</v>
      </c>
      <c r="P204" s="44">
        <v>8.8578216941203712e+000</v>
      </c>
      <c r="Q204" s="44">
        <v>4.563819914246172e+000</v>
      </c>
    </row>
    <row r="205" spans="1:17" x14ac:dyDescent="0.25">
      <c r="A205" t="s">
        <v>26</v>
      </c>
      <c r="B205" t="s">
        <v>43</v>
      </c>
      <c r="C205" t="s">
        <v>195</v>
      </c>
      <c r="D205" t="s">
        <v>195</v>
      </c>
      <c r="E205" t="s">
        <v>264</v>
      </c>
      <c r="F205" t="s">
        <v>28</v>
      </c>
      <c r="G205" t="s">
        <v>31</v>
      </c>
      <c r="H205" s="44">
        <v>7.76e+002</v>
      </c>
      <c r="I205" s="44">
        <v>7.18e+002</v>
      </c>
      <c r="J205" s="44">
        <v>7.e+002</v>
      </c>
      <c r="K205" s="44">
        <v>7.e+002</v>
      </c>
      <c r="L205" s="44">
        <v>6.99e+002</v>
      </c>
      <c r="M205" s="44">
        <v>6.89e+002</v>
      </c>
      <c r="N205" s="44">
        <v>6.89e+002</v>
      </c>
      <c r="O205" s="44">
        <v>6.89e+002</v>
      </c>
      <c r="P205" s="44">
        <v>6.76e+002</v>
      </c>
      <c r="Q205" s="44">
        <v>6.7e+002</v>
      </c>
    </row>
    <row r="206" spans="1:17" x14ac:dyDescent="0.25">
      <c r="A206" t="s">
        <v>26</v>
      </c>
      <c r="B206" t="s">
        <v>43</v>
      </c>
      <c r="C206" t="s">
        <v>196</v>
      </c>
      <c r="D206" t="s">
        <v>196</v>
      </c>
      <c r="E206" t="s">
        <v>264</v>
      </c>
      <c r="F206" t="s">
        <v>28</v>
      </c>
      <c r="G206" t="s">
        <v>29</v>
      </c>
      <c r="H206" s="44">
        <v>1.444962019900738e-001</v>
      </c>
      <c r="I206" s="44">
        <v>1.444962019900738e-001</v>
      </c>
      <c r="J206" s="44">
        <v>1.444962019900738e-001</v>
      </c>
      <c r="K206" s="44">
        <v>1.444962019900738e-001</v>
      </c>
      <c r="L206" s="44">
        <v>1.444962019900738e-001</v>
      </c>
      <c r="M206" s="44">
        <v>1.444962019900738e-001</v>
      </c>
      <c r="N206" s="44">
        <v>5.713809533411232e-001</v>
      </c>
      <c r="O206" s="44">
        <v>5.8201231961008448e-001</v>
      </c>
      <c r="P206" s="44">
        <v>5.9048289973377816e-001</v>
      </c>
      <c r="Q206" s="44">
        <v>5.9322521459367808e-001</v>
      </c>
    </row>
    <row r="207" spans="1:17" x14ac:dyDescent="0.25">
      <c r="A207" t="s">
        <v>26</v>
      </c>
      <c r="B207" t="s">
        <v>43</v>
      </c>
      <c r="C207" t="s">
        <v>196</v>
      </c>
      <c r="D207" t="s">
        <v>196</v>
      </c>
      <c r="E207" t="s">
        <v>264</v>
      </c>
      <c r="F207" t="s">
        <v>28</v>
      </c>
      <c r="G207" t="s">
        <v>30</v>
      </c>
      <c r="H207" s="44">
        <v>1.1209237514466306e+001</v>
      </c>
      <c r="I207" s="44">
        <v>1.1209237514466306e+001</v>
      </c>
      <c r="J207" s="44">
        <v>1.1209237514466306e+001</v>
      </c>
      <c r="K207" s="44">
        <v>2.1035108831122588e+001</v>
      </c>
      <c r="L207" s="44">
        <v>2.1035108831122588e+001</v>
      </c>
      <c r="M207" s="44">
        <v>2.1035108831122588e+001</v>
      </c>
      <c r="N207" s="44">
        <v>5.3229622327887352e+000</v>
      </c>
      <c r="O207" s="44">
        <v>5.5331422665816064e+000</v>
      </c>
      <c r="P207" s="44">
        <v>6.4945433461740096e+000</v>
      </c>
      <c r="Q207" s="44">
        <v>7.6186532991519744e+000</v>
      </c>
    </row>
    <row r="208" spans="1:17" x14ac:dyDescent="0.25">
      <c r="A208" t="s">
        <v>26</v>
      </c>
      <c r="B208" t="s">
        <v>43</v>
      </c>
      <c r="C208" t="s">
        <v>196</v>
      </c>
      <c r="D208" t="s">
        <v>196</v>
      </c>
      <c r="E208" t="s">
        <v>264</v>
      </c>
      <c r="F208" t="s">
        <v>28</v>
      </c>
      <c r="G208" t="s">
        <v>31</v>
      </c>
      <c r="H208" s="44">
        <v>7.38e+002</v>
      </c>
      <c r="I208" s="44">
        <v>7.38e+002</v>
      </c>
      <c r="J208" s="44">
        <v>7.38e+002</v>
      </c>
      <c r="K208" s="44">
        <v>7.28e+002</v>
      </c>
      <c r="L208" s="44">
        <v>7.28e+002</v>
      </c>
      <c r="M208" s="44">
        <v>7.28e+002</v>
      </c>
      <c r="N208" s="44">
        <v>7.25e+002</v>
      </c>
      <c r="O208" s="44">
        <v>6.92e+002</v>
      </c>
      <c r="P208" s="44">
        <v>6.78e+002</v>
      </c>
      <c r="Q208" s="44">
        <v>6.73e+002</v>
      </c>
    </row>
    <row r="209" spans="1:17" x14ac:dyDescent="0.25">
      <c r="A209" t="s">
        <v>26</v>
      </c>
      <c r="B209" t="s">
        <v>43</v>
      </c>
      <c r="C209" t="s">
        <v>197</v>
      </c>
      <c r="D209" t="s">
        <v>197</v>
      </c>
      <c r="E209" t="s">
        <v>264</v>
      </c>
      <c r="F209" t="s">
        <v>28</v>
      </c>
      <c r="G209" t="s">
        <v>29</v>
      </c>
      <c r="H209" s="44">
        <v>1.609430210672406e-002</v>
      </c>
      <c r="I209" s="44">
        <v>2.0027759802214408e-002</v>
      </c>
      <c r="J209" s="44">
        <v>2.2156241718947648e-002</v>
      </c>
      <c r="K209" s="44">
        <v>4.4311038852436512e-001</v>
      </c>
      <c r="L209" s="44">
        <v>4.4429246445361288e-001</v>
      </c>
      <c r="M209" s="44">
        <v>4.5700821869220224e-001</v>
      </c>
      <c r="N209" s="44">
        <v>5.0182538898636248e-001</v>
      </c>
      <c r="O209" s="44">
        <v>5.0380185190995608e-001</v>
      </c>
      <c r="P209" s="44">
        <v>5.039200109000056e-001</v>
      </c>
      <c r="Q209" s="44">
        <v>5.1648614928762016e-001</v>
      </c>
    </row>
    <row r="210" spans="1:17" x14ac:dyDescent="0.25">
      <c r="A210" t="s">
        <v>26</v>
      </c>
      <c r="B210" t="s">
        <v>43</v>
      </c>
      <c r="C210" t="s">
        <v>197</v>
      </c>
      <c r="D210" t="s">
        <v>197</v>
      </c>
      <c r="E210" t="s">
        <v>264</v>
      </c>
      <c r="F210" t="s">
        <v>28</v>
      </c>
      <c r="G210" t="s">
        <v>30</v>
      </c>
      <c r="H210" s="44">
        <v>5.3112311047730872e+001</v>
      </c>
      <c r="I210" s="44">
        <v>4.7136589706427584e+001</v>
      </c>
      <c r="J210" s="44">
        <v>6.74337148240272e+001</v>
      </c>
      <c r="K210" s="44">
        <v>3.4335295793400884e+000</v>
      </c>
      <c r="L210" s="44">
        <v>3.81788320052208e+000</v>
      </c>
      <c r="M210" s="44">
        <v>4.7940900533753616e+000</v>
      </c>
      <c r="N210" s="44">
        <v>4.8127706681712608e+000</v>
      </c>
      <c r="O210" s="44">
        <v>6.2239213657205696e+000</v>
      </c>
      <c r="P210" s="44">
        <v>6.6708327349887104e+000</v>
      </c>
      <c r="Q210" s="44">
        <v>7.4020311078245008e+000</v>
      </c>
    </row>
    <row r="211" spans="1:17" x14ac:dyDescent="0.25">
      <c r="A211" t="s">
        <v>26</v>
      </c>
      <c r="B211" t="s">
        <v>43</v>
      </c>
      <c r="C211" t="s">
        <v>197</v>
      </c>
      <c r="D211" t="s">
        <v>197</v>
      </c>
      <c r="E211" t="s">
        <v>264</v>
      </c>
      <c r="F211" t="s">
        <v>28</v>
      </c>
      <c r="G211" t="s">
        <v>31</v>
      </c>
      <c r="H211" s="44">
        <v>7.02e+002</v>
      </c>
      <c r="I211" s="44">
        <v>6.9e+002</v>
      </c>
      <c r="J211" s="44">
        <v>6.8e+002</v>
      </c>
      <c r="K211" s="44">
        <v>6.78e+002</v>
      </c>
      <c r="L211" s="44">
        <v>6.71e+002</v>
      </c>
      <c r="M211" s="44">
        <v>6.64e+002</v>
      </c>
      <c r="N211" s="44">
        <v>6.58e+002</v>
      </c>
      <c r="O211" s="44">
        <v>6.55e+002</v>
      </c>
      <c r="P211" s="44">
        <v>6.54e+002</v>
      </c>
      <c r="Q211" s="44">
        <v>6.49e+002</v>
      </c>
    </row>
    <row r="212" spans="1:17" x14ac:dyDescent="0.25">
      <c r="A212" t="s">
        <v>26</v>
      </c>
      <c r="B212" t="s">
        <v>43</v>
      </c>
      <c r="C212" t="s">
        <v>220</v>
      </c>
      <c r="D212" t="s">
        <v>220</v>
      </c>
      <c r="E212" t="s">
        <v>264</v>
      </c>
      <c r="F212" t="s">
        <v>28</v>
      </c>
      <c r="G212" t="s">
        <v>29</v>
      </c>
      <c r="H212" s="44">
        <v>1.0521794477264952e-004</v>
      </c>
      <c r="I212" s="44">
        <v>5.7665021489117328e-002</v>
      </c>
      <c r="J212" s="44">
        <v>2.7258610057115764e-001</v>
      </c>
      <c r="K212" s="44">
        <v>4.0287027446585032e-001</v>
      </c>
      <c r="L212" s="44">
        <v>4.0406549769593264e-001</v>
      </c>
      <c r="M212" s="44">
        <v>5.6333693056280152e-001</v>
      </c>
      <c r="N212" s="44">
        <v>5.644331203522124e-001</v>
      </c>
      <c r="O212" s="44">
        <v>5.6580022125877152e-001</v>
      </c>
      <c r="P212" s="44">
        <v>5.76761739402628e-001</v>
      </c>
      <c r="Q212" s="44">
        <v>5.777929240864324e-001</v>
      </c>
    </row>
    <row r="213" spans="1:17" x14ac:dyDescent="0.25">
      <c r="A213" t="s">
        <v>26</v>
      </c>
      <c r="B213" t="s">
        <v>43</v>
      </c>
      <c r="C213" t="s">
        <v>220</v>
      </c>
      <c r="D213" t="s">
        <v>220</v>
      </c>
      <c r="E213" t="s">
        <v>264</v>
      </c>
      <c r="F213" t="s">
        <v>28</v>
      </c>
      <c r="G213" t="s">
        <v>30</v>
      </c>
      <c r="H213" s="44">
        <v>3.6040275844289776e+003</v>
      </c>
      <c r="I213" s="44">
        <v>8.9017624552071696e+000</v>
      </c>
      <c r="J213" s="44">
        <v>2.5055714354020724e+000</v>
      </c>
      <c r="K213" s="44">
        <v>2.0903172868159836e+000</v>
      </c>
      <c r="L213" s="44">
        <v>2.5826455279774044e+000</v>
      </c>
      <c r="M213" s="44">
        <v>2.2510691602648828e+000</v>
      </c>
      <c r="N213" s="44">
        <v>2.9062019631757176e+000</v>
      </c>
      <c r="O213" s="44">
        <v>2.962113848277484e+000</v>
      </c>
      <c r="P213" s="44">
        <v>3.3894531517206696e+000</v>
      </c>
      <c r="Q213" s="44">
        <v>3.9239819807491344e+000</v>
      </c>
    </row>
    <row r="214" spans="1:17" x14ac:dyDescent="0.25">
      <c r="A214" t="s">
        <v>26</v>
      </c>
      <c r="B214" t="s">
        <v>43</v>
      </c>
      <c r="C214" t="s">
        <v>220</v>
      </c>
      <c r="D214" t="s">
        <v>220</v>
      </c>
      <c r="E214" t="s">
        <v>264</v>
      </c>
      <c r="F214" t="s">
        <v>28</v>
      </c>
      <c r="G214" t="s">
        <v>31</v>
      </c>
      <c r="H214" s="44">
        <v>7.59e+002</v>
      </c>
      <c r="I214" s="44">
        <v>7.06e+002</v>
      </c>
      <c r="J214" s="44">
        <v>7.03e+002</v>
      </c>
      <c r="K214" s="44">
        <v>6.99e+002</v>
      </c>
      <c r="L214" s="44">
        <v>6.86e+002</v>
      </c>
      <c r="M214" s="44">
        <v>6.81e+002</v>
      </c>
      <c r="N214" s="44">
        <v>6.75e+002</v>
      </c>
      <c r="O214" s="44">
        <v>6.72e+002</v>
      </c>
      <c r="P214" s="44">
        <v>6.65e+002</v>
      </c>
      <c r="Q214" s="44">
        <v>6.59e+002</v>
      </c>
    </row>
    <row r="215" spans="1:17" x14ac:dyDescent="0.25">
      <c r="A215" t="s">
        <v>26</v>
      </c>
      <c r="B215" t="s">
        <v>43</v>
      </c>
      <c r="C215" t="s">
        <v>221</v>
      </c>
      <c r="D215" t="s">
        <v>221</v>
      </c>
      <c r="E215" t="s">
        <v>264</v>
      </c>
      <c r="F215" t="s">
        <v>28</v>
      </c>
      <c r="G215" t="s">
        <v>29</v>
      </c>
      <c r="H215" s="44">
        <v>1.9431184060618748e-001</v>
      </c>
      <c r="I215" s="44">
        <v>3.0126226729154056e-001</v>
      </c>
      <c r="J215" s="44">
        <v>4.0407454547870904e-001</v>
      </c>
      <c r="K215" s="44">
        <v>5.273984003622208e-001</v>
      </c>
      <c r="L215" s="44">
        <v>5.2753870770988968e-001</v>
      </c>
      <c r="M215" s="44">
        <v>5.2807593209799456e-001</v>
      </c>
      <c r="N215" s="44">
        <v>5.3046550012074472e-001</v>
      </c>
      <c r="O215" s="44">
        <v>7.6267203859205312e-001</v>
      </c>
      <c r="P215" s="44">
        <v>7.6267203859205312e-001</v>
      </c>
      <c r="Q215" s="44">
        <v>7.6290608891822752e-001</v>
      </c>
    </row>
    <row r="216" spans="1:17" x14ac:dyDescent="0.25">
      <c r="A216" t="s">
        <v>26</v>
      </c>
      <c r="B216" t="s">
        <v>43</v>
      </c>
      <c r="C216" t="s">
        <v>221</v>
      </c>
      <c r="D216" t="s">
        <v>221</v>
      </c>
      <c r="E216" t="s">
        <v>264</v>
      </c>
      <c r="F216" t="s">
        <v>28</v>
      </c>
      <c r="G216" t="s">
        <v>30</v>
      </c>
      <c r="H216" s="44">
        <v>2.06481542976982e-001</v>
      </c>
      <c r="I216" s="44">
        <v>1.3581116778328762e-001</v>
      </c>
      <c r="J216" s="44">
        <v>2.2225288898428588e-001</v>
      </c>
      <c r="K216" s="44">
        <v>2.5197336164564608e-001</v>
      </c>
      <c r="L216" s="44">
        <v>2.8259061446361644e-001</v>
      </c>
      <c r="M216" s="44">
        <v>5.812238507857252e-001</v>
      </c>
      <c r="N216" s="44">
        <v>8.2302168394406416e-001</v>
      </c>
      <c r="O216" s="44">
        <v>5.8307355244929392e-001</v>
      </c>
      <c r="P216" s="44">
        <v>5.9303004033420224e-001</v>
      </c>
      <c r="Q216" s="44">
        <v>7.9376255055568784e-001</v>
      </c>
    </row>
    <row r="217" spans="1:17" x14ac:dyDescent="0.25">
      <c r="A217" t="s">
        <v>26</v>
      </c>
      <c r="B217" t="s">
        <v>43</v>
      </c>
      <c r="C217" t="s">
        <v>221</v>
      </c>
      <c r="D217" t="s">
        <v>221</v>
      </c>
      <c r="E217" t="s">
        <v>264</v>
      </c>
      <c r="F217" t="s">
        <v>28</v>
      </c>
      <c r="G217" t="s">
        <v>31</v>
      </c>
      <c r="H217" s="44">
        <v>7.36e+002</v>
      </c>
      <c r="I217" s="44">
        <v>7.29e+002</v>
      </c>
      <c r="J217" s="44">
        <v>7.08e+002</v>
      </c>
      <c r="K217" s="44">
        <v>6.99e+002</v>
      </c>
      <c r="L217" s="44">
        <v>6.93e+002</v>
      </c>
      <c r="M217" s="44">
        <v>6.86e+002</v>
      </c>
      <c r="N217" s="44">
        <v>6.78e+002</v>
      </c>
      <c r="O217" s="44">
        <v>6.76e+002</v>
      </c>
      <c r="P217" s="44">
        <v>6.74e+002</v>
      </c>
      <c r="Q217" s="44">
        <v>6.73e+002</v>
      </c>
    </row>
    <row r="218" spans="1:17" x14ac:dyDescent="0.25">
      <c r="A218" t="s">
        <v>26</v>
      </c>
      <c r="B218" t="s">
        <v>43</v>
      </c>
      <c r="C218" t="s">
        <v>222</v>
      </c>
      <c r="D218" t="s">
        <v>222</v>
      </c>
      <c r="E218" t="s">
        <v>264</v>
      </c>
      <c r="F218" t="s">
        <v>28</v>
      </c>
      <c r="G218" t="s">
        <v>29</v>
      </c>
      <c r="H218" s="44">
        <v>1.005169248083058e-001</v>
      </c>
      <c r="I218" s="44">
        <v>2.0662309134310424e-001</v>
      </c>
      <c r="J218" s="44">
        <v>3.1581815484175112e-001</v>
      </c>
      <c r="K218" s="44">
        <v>3.1581815484175112e-001</v>
      </c>
      <c r="L218" s="44">
        <v>4.1647252069328904e-001</v>
      </c>
      <c r="M218" s="44">
        <v>5.0245577440200192e-001</v>
      </c>
      <c r="N218" s="44">
        <v>6.1061987302540544e-001</v>
      </c>
      <c r="O218" s="44">
        <v>7.2016909010402792e-001</v>
      </c>
      <c r="P218" s="44">
        <v>7.2016909010402792e-001</v>
      </c>
      <c r="Q218" s="44">
        <v>7.968171180053088e-001</v>
      </c>
    </row>
    <row r="219" spans="1:17" x14ac:dyDescent="0.25">
      <c r="A219" t="s">
        <v>26</v>
      </c>
      <c r="B219" t="s">
        <v>43</v>
      </c>
      <c r="C219" t="s">
        <v>222</v>
      </c>
      <c r="D219" t="s">
        <v>222</v>
      </c>
      <c r="E219" t="s">
        <v>264</v>
      </c>
      <c r="F219" t="s">
        <v>28</v>
      </c>
      <c r="G219" t="s">
        <v>30</v>
      </c>
      <c r="H219" s="44">
        <v>8.5598447509339104e-002</v>
      </c>
      <c r="I219" s="44">
        <v>4.9211668892764064e-002</v>
      </c>
      <c r="J219" s="44">
        <v>3.9426721748897344e-002</v>
      </c>
      <c r="K219" s="44">
        <v>3.9426721748897344e-002</v>
      </c>
      <c r="L219" s="44">
        <v>3.1386656018101544e-002</v>
      </c>
      <c r="M219" s="44">
        <v>4.6224249315910256e-002</v>
      </c>
      <c r="N219" s="44">
        <v>4.3134619480244448e-002</v>
      </c>
      <c r="O219" s="44">
        <v>4.8463208608589048e-002</v>
      </c>
      <c r="P219" s="44">
        <v>4.8463208608589048e-002</v>
      </c>
      <c r="Q219" s="44">
        <v>4.5385703913051936e-002</v>
      </c>
    </row>
    <row r="220" spans="1:17" x14ac:dyDescent="0.25">
      <c r="A220" t="s">
        <v>26</v>
      </c>
      <c r="B220" t="s">
        <v>43</v>
      </c>
      <c r="C220" t="s">
        <v>222</v>
      </c>
      <c r="D220" t="s">
        <v>222</v>
      </c>
      <c r="E220" t="s">
        <v>264</v>
      </c>
      <c r="F220" t="s">
        <v>28</v>
      </c>
      <c r="G220" t="s">
        <v>31</v>
      </c>
      <c r="H220" s="44">
        <v>7.65e+002</v>
      </c>
      <c r="I220" s="44">
        <v>7.41e+002</v>
      </c>
      <c r="J220" s="44">
        <v>7.3e+002</v>
      </c>
      <c r="K220" s="44">
        <v>7.3e+002</v>
      </c>
      <c r="L220" s="44">
        <v>7.26e+002</v>
      </c>
      <c r="M220" s="44">
        <v>7.09e+002</v>
      </c>
      <c r="N220" s="44">
        <v>7.03e+002</v>
      </c>
      <c r="O220" s="44">
        <v>6.99e+002</v>
      </c>
      <c r="P220" s="44">
        <v>6.99e+002</v>
      </c>
      <c r="Q220" s="44">
        <v>6.98e+002</v>
      </c>
    </row>
    <row r="221" spans="1:17" x14ac:dyDescent="0.25">
      <c r="A221" t="s">
        <v>26</v>
      </c>
      <c r="B221" t="s">
        <v>43</v>
      </c>
      <c r="C221" t="s">
        <v>223</v>
      </c>
      <c r="D221" t="s">
        <v>223</v>
      </c>
      <c r="E221" t="s">
        <v>264</v>
      </c>
      <c r="F221" t="s">
        <v>28</v>
      </c>
      <c r="G221" t="s">
        <v>29</v>
      </c>
      <c r="H221" s="44">
        <v>6.1587364110394448e-002</v>
      </c>
      <c r="I221" s="44">
        <v>1.2353804619099796e-001</v>
      </c>
      <c r="J221" s="44">
        <v>1.9771606055590816e-001</v>
      </c>
      <c r="K221" s="44">
        <v>2.3093068579118768e-001</v>
      </c>
      <c r="L221" s="44">
        <v>3.4324186744053272e-001</v>
      </c>
      <c r="M221" s="44">
        <v>3.4324186744053272e-001</v>
      </c>
      <c r="N221" s="44">
        <v>3.8690194745063552e-001</v>
      </c>
      <c r="O221" s="44">
        <v>5.2012589416174528e-001</v>
      </c>
      <c r="P221" s="44">
        <v>5.2012589416174528e-001</v>
      </c>
      <c r="Q221" s="44">
        <v>6.1040505732114712e-001</v>
      </c>
    </row>
    <row r="222" spans="1:17" x14ac:dyDescent="0.25">
      <c r="A222" t="s">
        <v>26</v>
      </c>
      <c r="B222" t="s">
        <v>43</v>
      </c>
      <c r="C222" t="s">
        <v>223</v>
      </c>
      <c r="D222" t="s">
        <v>223</v>
      </c>
      <c r="E222" t="s">
        <v>264</v>
      </c>
      <c r="F222" t="s">
        <v>28</v>
      </c>
      <c r="G222" t="s">
        <v>30</v>
      </c>
      <c r="H222" s="44">
        <v>1.0242706097308132e-002</v>
      </c>
      <c r="I222" s="44">
        <v>1.3845071630474828e-002</v>
      </c>
      <c r="J222" s="44">
        <v>1.858334081520222e-002</v>
      </c>
      <c r="K222" s="44">
        <v>1.61069424145287e-002</v>
      </c>
      <c r="L222" s="44">
        <v>1.4198974677258848e-002</v>
      </c>
      <c r="M222" s="44">
        <v>1.4198974677258848e-002</v>
      </c>
      <c r="N222" s="44">
        <v>1.312831307727932e-002</v>
      </c>
      <c r="O222" s="44">
        <v>1.9665799376368848e-002</v>
      </c>
      <c r="P222" s="44">
        <v>1.9665799376368848e-002</v>
      </c>
      <c r="Q222" s="44">
        <v>5.780502623625976e-002</v>
      </c>
    </row>
    <row r="223" spans="1:17" x14ac:dyDescent="0.25">
      <c r="A223" t="s">
        <v>26</v>
      </c>
      <c r="B223" t="s">
        <v>43</v>
      </c>
      <c r="C223" t="s">
        <v>223</v>
      </c>
      <c r="D223" t="s">
        <v>223</v>
      </c>
      <c r="E223" t="s">
        <v>264</v>
      </c>
      <c r="F223" t="s">
        <v>28</v>
      </c>
      <c r="G223" t="s">
        <v>31</v>
      </c>
      <c r="H223" s="44">
        <v>7.69e+002</v>
      </c>
      <c r="I223" s="44">
        <v>7.46e+002</v>
      </c>
      <c r="J223" s="44">
        <v>7.37e+002</v>
      </c>
      <c r="K223" s="44">
        <v>7.36e+002</v>
      </c>
      <c r="L223" s="44">
        <v>7.27e+002</v>
      </c>
      <c r="M223" s="44">
        <v>7.27e+002</v>
      </c>
      <c r="N223" s="44">
        <v>7.27e+002</v>
      </c>
      <c r="O223" s="44">
        <v>7.11e+002</v>
      </c>
      <c r="P223" s="44">
        <v>7.11e+002</v>
      </c>
      <c r="Q223" s="44">
        <v>7.01e+002</v>
      </c>
    </row>
    <row r="224" spans="1:17" x14ac:dyDescent="0.25">
      <c r="A224" t="s">
        <v>26</v>
      </c>
      <c r="B224" t="s">
        <v>43</v>
      </c>
      <c r="C224" t="s">
        <v>219</v>
      </c>
      <c r="D224" t="s">
        <v>219</v>
      </c>
      <c r="E224" t="s">
        <v>264</v>
      </c>
      <c r="F224" t="s">
        <v>28</v>
      </c>
      <c r="G224" t="s">
        <v>29</v>
      </c>
      <c r="H224" s="44">
        <v>1.0357075737486998e-001</v>
      </c>
      <c r="I224" s="44">
        <v>1.0428520940501696e-001</v>
      </c>
      <c r="J224" s="44">
        <v>1.0428520940501696e-001</v>
      </c>
      <c r="K224" s="44">
        <v>1.0428520940501696e-001</v>
      </c>
      <c r="L224" s="44">
        <v>1.4855544789466612e-001</v>
      </c>
      <c r="M224" s="44">
        <v>3.0512824660857152e-001</v>
      </c>
      <c r="N224" s="44">
        <v>3.0512824660857152e-001</v>
      </c>
      <c r="O224" s="44">
        <v>3.0523742288379896e-001</v>
      </c>
      <c r="P224" s="44">
        <v>3.0523742288379896e-001</v>
      </c>
      <c r="Q224" s="44">
        <v>3.4843084811024568e-001</v>
      </c>
    </row>
    <row r="225" spans="1:17" x14ac:dyDescent="0.25">
      <c r="A225" t="s">
        <v>26</v>
      </c>
      <c r="B225" t="s">
        <v>43</v>
      </c>
      <c r="C225" t="s">
        <v>219</v>
      </c>
      <c r="D225" t="s">
        <v>219</v>
      </c>
      <c r="E225" t="s">
        <v>264</v>
      </c>
      <c r="F225" t="s">
        <v>28</v>
      </c>
      <c r="G225" t="s">
        <v>30</v>
      </c>
      <c r="H225" s="44">
        <v>4.8714203527324288e-002</v>
      </c>
      <c r="I225" s="44">
        <v>1.279509347898693e-001</v>
      </c>
      <c r="J225" s="44">
        <v>1.279509347898693e-001</v>
      </c>
      <c r="K225" s="44">
        <v>1.279509347898693e-001</v>
      </c>
      <c r="L225" s="44">
        <v>1.165737438877803e-001</v>
      </c>
      <c r="M225" s="44">
        <v>6.056147434649348e-002</v>
      </c>
      <c r="N225" s="44">
        <v>6.056147434649348e-002</v>
      </c>
      <c r="O225" s="44">
        <v>6.882007045401512e-002</v>
      </c>
      <c r="P225" s="44">
        <v>6.882007045401512e-002</v>
      </c>
      <c r="Q225" s="44">
        <v>1.50883037370175e-001</v>
      </c>
    </row>
    <row r="226" spans="1:17" x14ac:dyDescent="0.25">
      <c r="A226" t="s">
        <v>26</v>
      </c>
      <c r="B226" t="s">
        <v>43</v>
      </c>
      <c r="C226" t="s">
        <v>219</v>
      </c>
      <c r="D226" t="s">
        <v>219</v>
      </c>
      <c r="E226" t="s">
        <v>264</v>
      </c>
      <c r="F226" t="s">
        <v>28</v>
      </c>
      <c r="G226" t="s">
        <v>31</v>
      </c>
      <c r="H226" s="44">
        <v>7.45e+002</v>
      </c>
      <c r="I226" s="44">
        <v>7.14e+002</v>
      </c>
      <c r="J226" s="44">
        <v>7.14e+002</v>
      </c>
      <c r="K226" s="44">
        <v>7.14e+002</v>
      </c>
      <c r="L226" s="44">
        <v>7.03e+002</v>
      </c>
      <c r="M226" s="44">
        <v>7.02e+002</v>
      </c>
      <c r="N226" s="44">
        <v>7.02e+002</v>
      </c>
      <c r="O226" s="44">
        <v>6.98e+002</v>
      </c>
      <c r="P226" s="44">
        <v>6.98e+002</v>
      </c>
      <c r="Q226" s="44">
        <v>6.82e+002</v>
      </c>
    </row>
    <row r="227" spans="1:17" x14ac:dyDescent="0.25">
      <c r="A227" t="s">
        <v>26</v>
      </c>
      <c r="B227" t="s">
        <v>43</v>
      </c>
      <c r="C227" t="s">
        <v>245</v>
      </c>
      <c r="D227" t="s">
        <v>245</v>
      </c>
      <c r="E227" t="s">
        <v>264</v>
      </c>
      <c r="F227" t="s">
        <v>28</v>
      </c>
      <c r="G227" t="s">
        <v>29</v>
      </c>
      <c r="H227" s="44">
        <v>1.8132163430927296e-001</v>
      </c>
      <c r="I227" s="44">
        <v>1.9502915737945556e-001</v>
      </c>
      <c r="J227" s="44">
        <v>1.9536056447467524e-001</v>
      </c>
      <c r="K227" s="44">
        <v>4.2349577460684256e-001</v>
      </c>
      <c r="L227" s="44">
        <v>4.2349577460684256e-001</v>
      </c>
      <c r="M227" s="44">
        <v>5.141543655357364e-001</v>
      </c>
      <c r="N227" s="44">
        <v>5.1468939436853216e-001</v>
      </c>
      <c r="O227" s="44">
        <v>5.149343292903324e-001</v>
      </c>
      <c r="P227" s="44">
        <v>5.149343292903324e-001</v>
      </c>
      <c r="Q227" s="44">
        <v>7.5237929824221888e-001</v>
      </c>
    </row>
    <row r="228" spans="1:17" x14ac:dyDescent="0.25">
      <c r="A228" t="s">
        <v>26</v>
      </c>
      <c r="B228" t="s">
        <v>43</v>
      </c>
      <c r="C228" t="s">
        <v>245</v>
      </c>
      <c r="D228" t="s">
        <v>245</v>
      </c>
      <c r="E228" t="s">
        <v>264</v>
      </c>
      <c r="F228" t="s">
        <v>28</v>
      </c>
      <c r="G228" t="s">
        <v>30</v>
      </c>
      <c r="H228" s="44">
        <v>1.3358216285237204e-003</v>
      </c>
      <c r="I228" s="44">
        <v>5.5110734320075488e-001</v>
      </c>
      <c r="J228" s="44">
        <v>6.5754981466262704e-001</v>
      </c>
      <c r="K228" s="44">
        <v>3.515691953150542e-001</v>
      </c>
      <c r="L228" s="44">
        <v>3.515691953150542e-001</v>
      </c>
      <c r="M228" s="44">
        <v>2.94538779920229e-001</v>
      </c>
      <c r="N228" s="44">
        <v>4.6379876139581392e-001</v>
      </c>
      <c r="O228" s="44">
        <v>5.7114821340865856e-001</v>
      </c>
      <c r="P228" s="44">
        <v>7.9879552096294432e-001</v>
      </c>
      <c r="Q228" s="44">
        <v>5.60468202890996e-001</v>
      </c>
    </row>
    <row r="229" spans="1:17" x14ac:dyDescent="0.25">
      <c r="A229" t="s">
        <v>26</v>
      </c>
      <c r="B229" t="s">
        <v>43</v>
      </c>
      <c r="C229" t="s">
        <v>245</v>
      </c>
      <c r="D229" t="s">
        <v>245</v>
      </c>
      <c r="E229" t="s">
        <v>264</v>
      </c>
      <c r="F229" t="s">
        <v>28</v>
      </c>
      <c r="G229" t="s">
        <v>31</v>
      </c>
      <c r="H229" s="44">
        <v>7.89e+002</v>
      </c>
      <c r="I229" s="44">
        <v>7.5e+002</v>
      </c>
      <c r="J229" s="44">
        <v>7.15e+002</v>
      </c>
      <c r="K229" s="44">
        <v>7.03e+002</v>
      </c>
      <c r="L229" s="44">
        <v>7.03e+002</v>
      </c>
      <c r="M229" s="44">
        <v>7.01e+002</v>
      </c>
      <c r="N229" s="44">
        <v>6.96e+002</v>
      </c>
      <c r="O229" s="44">
        <v>6.94e+002</v>
      </c>
      <c r="P229" s="44">
        <v>6.93e+002</v>
      </c>
      <c r="Q229" s="44">
        <v>6.91e+002</v>
      </c>
    </row>
    <row r="230" spans="1:17" x14ac:dyDescent="0.25">
      <c r="A230" t="s">
        <v>26</v>
      </c>
      <c r="B230" t="s">
        <v>43</v>
      </c>
      <c r="C230" t="s">
        <v>246</v>
      </c>
      <c r="D230" t="s">
        <v>246</v>
      </c>
      <c r="E230" t="s">
        <v>264</v>
      </c>
      <c r="F230" t="s">
        <v>28</v>
      </c>
      <c r="G230" t="s">
        <v>29</v>
      </c>
      <c r="H230" s="44">
        <v>6.365028384221412e-006</v>
      </c>
      <c r="I230" s="44">
        <v>1.3086906185864848e-005</v>
      </c>
      <c r="J230" s="44">
        <v>4.947352312233656e-002</v>
      </c>
      <c r="K230" s="44">
        <v>2.1398001579903444e-001</v>
      </c>
      <c r="L230" s="44">
        <v>2.1398001579903444e-001</v>
      </c>
      <c r="M230" s="44">
        <v>3.3791441564627956e-001</v>
      </c>
      <c r="N230" s="44">
        <v>3.4439049338441036e-001</v>
      </c>
      <c r="O230" s="44">
        <v>3.698174381320788e-001</v>
      </c>
      <c r="P230" s="44">
        <v>3.698174381320788e-001</v>
      </c>
      <c r="Q230" s="44">
        <v>3.698174381320788e-001</v>
      </c>
    </row>
    <row r="231" spans="1:17" x14ac:dyDescent="0.25">
      <c r="A231" t="s">
        <v>26</v>
      </c>
      <c r="B231" t="s">
        <v>43</v>
      </c>
      <c r="C231" t="s">
        <v>246</v>
      </c>
      <c r="D231" t="s">
        <v>246</v>
      </c>
      <c r="E231" t="s">
        <v>264</v>
      </c>
      <c r="F231" t="s">
        <v>28</v>
      </c>
      <c r="G231" t="s">
        <v>30</v>
      </c>
      <c r="H231" s="44">
        <v>2.5943696224256288e+004</v>
      </c>
      <c r="I231" s="44">
        <v>1.496752810239288e+004</v>
      </c>
      <c r="J231" s="44">
        <v>4.0004873884736368e+000</v>
      </c>
      <c r="K231" s="44">
        <v>9.5215325864219296e-001</v>
      </c>
      <c r="L231" s="44">
        <v>9.5215325864219296e-001</v>
      </c>
      <c r="M231" s="44">
        <v>6.3136886164491264e-001</v>
      </c>
      <c r="N231" s="44">
        <v>6.9564877668762992e-001</v>
      </c>
      <c r="O231" s="44">
        <v>7.1440459668560192e-001</v>
      </c>
      <c r="P231" s="44">
        <v>7.1440459668560192e-001</v>
      </c>
      <c r="Q231" s="44">
        <v>7.1440459668560192e-001</v>
      </c>
    </row>
    <row r="232" spans="1:17" x14ac:dyDescent="0.25">
      <c r="A232" t="s">
        <v>26</v>
      </c>
      <c r="B232" t="s">
        <v>43</v>
      </c>
      <c r="C232" t="s">
        <v>246</v>
      </c>
      <c r="D232" t="s">
        <v>246</v>
      </c>
      <c r="E232" t="s">
        <v>264</v>
      </c>
      <c r="F232" t="s">
        <v>28</v>
      </c>
      <c r="G232" t="s">
        <v>31</v>
      </c>
      <c r="H232" s="44">
        <v>7.67e+002</v>
      </c>
      <c r="I232" s="44">
        <v>7.65e+002</v>
      </c>
      <c r="J232" s="44">
        <v>7.48e+002</v>
      </c>
      <c r="K232" s="44">
        <v>7.19e+002</v>
      </c>
      <c r="L232" s="44">
        <v>7.19e+002</v>
      </c>
      <c r="M232" s="44">
        <v>7.13e+002</v>
      </c>
      <c r="N232" s="44">
        <v>7.01e+002</v>
      </c>
      <c r="O232" s="44">
        <v>6.85e+002</v>
      </c>
      <c r="P232" s="44">
        <v>6.85e+002</v>
      </c>
      <c r="Q232" s="44">
        <v>6.85e+002</v>
      </c>
    </row>
    <row r="233" spans="1:17" x14ac:dyDescent="0.25">
      <c r="A233" t="s">
        <v>26</v>
      </c>
      <c r="B233" t="s">
        <v>43</v>
      </c>
      <c r="C233" t="s">
        <v>247</v>
      </c>
      <c r="D233" t="s">
        <v>247</v>
      </c>
      <c r="E233" t="s">
        <v>264</v>
      </c>
      <c r="F233" t="s">
        <v>28</v>
      </c>
      <c r="G233" t="s">
        <v>29</v>
      </c>
      <c r="H233" s="44">
        <v>5.977789014219392e-002</v>
      </c>
      <c r="I233" s="44">
        <v>5.977789014219392e-002</v>
      </c>
      <c r="J233" s="44">
        <v>1.8088397941816372e-001</v>
      </c>
      <c r="K233" s="44">
        <v>1.8088397941816372e-001</v>
      </c>
      <c r="L233" s="44">
        <v>1.8088397941816372e-001</v>
      </c>
      <c r="M233" s="44">
        <v>2.445187700495326e-001</v>
      </c>
      <c r="N233" s="44">
        <v>2.445187700495326e-001</v>
      </c>
      <c r="O233" s="44">
        <v>3.0818013604045632e-001</v>
      </c>
      <c r="P233" s="44">
        <v>3.0818013604045632e-001</v>
      </c>
      <c r="Q233" s="44">
        <v>3.0818245566133544e-001</v>
      </c>
    </row>
    <row r="234" spans="1:17" x14ac:dyDescent="0.25">
      <c r="A234" t="s">
        <v>26</v>
      </c>
      <c r="B234" t="s">
        <v>43</v>
      </c>
      <c r="C234" t="s">
        <v>247</v>
      </c>
      <c r="D234" t="s">
        <v>247</v>
      </c>
      <c r="E234" t="s">
        <v>264</v>
      </c>
      <c r="F234" t="s">
        <v>28</v>
      </c>
      <c r="G234" t="s">
        <v>30</v>
      </c>
      <c r="H234" s="44">
        <v>1.771098155058184e-001</v>
      </c>
      <c r="I234" s="44">
        <v>1.771098155058184e-001</v>
      </c>
      <c r="J234" s="44">
        <v>5.8545972926517272e-002</v>
      </c>
      <c r="K234" s="44">
        <v>5.8545972926517272e-002</v>
      </c>
      <c r="L234" s="44">
        <v>5.8545972926517272e-002</v>
      </c>
      <c r="M234" s="44">
        <v>4.6593714468832248e-002</v>
      </c>
      <c r="N234" s="44">
        <v>4.6593714468832248e-002</v>
      </c>
      <c r="O234" s="44">
        <v>3.7516287133103904e-002</v>
      </c>
      <c r="P234" s="44">
        <v>3.7516287133103904e-002</v>
      </c>
      <c r="Q234" s="44">
        <v>9.3858581165695856e-002</v>
      </c>
    </row>
    <row r="235" spans="1:17" x14ac:dyDescent="0.25">
      <c r="A235" t="s">
        <v>26</v>
      </c>
      <c r="B235" t="s">
        <v>43</v>
      </c>
      <c r="C235" t="s">
        <v>247</v>
      </c>
      <c r="D235" t="s">
        <v>247</v>
      </c>
      <c r="E235" t="s">
        <v>264</v>
      </c>
      <c r="F235" t="s">
        <v>28</v>
      </c>
      <c r="G235" t="s">
        <v>31</v>
      </c>
      <c r="H235" s="44">
        <v>7.41e+002</v>
      </c>
      <c r="I235" s="44">
        <v>7.41e+002</v>
      </c>
      <c r="J235" s="44">
        <v>7.41e+002</v>
      </c>
      <c r="K235" s="44">
        <v>7.41e+002</v>
      </c>
      <c r="L235" s="44">
        <v>7.41e+002</v>
      </c>
      <c r="M235" s="44">
        <v>7.29e+002</v>
      </c>
      <c r="N235" s="44">
        <v>7.29e+002</v>
      </c>
      <c r="O235" s="44">
        <v>7.25e+002</v>
      </c>
      <c r="P235" s="44">
        <v>7.25e+002</v>
      </c>
      <c r="Q235" s="44">
        <v>7.18e+002</v>
      </c>
    </row>
    <row r="236" spans="1:17" x14ac:dyDescent="0.25">
      <c r="A236" t="s">
        <v>26</v>
      </c>
      <c r="B236" t="s">
        <v>43</v>
      </c>
      <c r="C236" t="s">
        <v>244</v>
      </c>
      <c r="D236" t="s">
        <v>244</v>
      </c>
      <c r="E236" t="s">
        <v>264</v>
      </c>
      <c r="F236" t="s">
        <v>28</v>
      </c>
      <c r="G236" t="s">
        <v>29</v>
      </c>
      <c r="H236" s="44">
        <v>3.0187057768298292e-001</v>
      </c>
      <c r="I236" s="44">
        <v>3.0187057768298292e-001</v>
      </c>
      <c r="J236" s="44">
        <v>3.0187057768298292e-001</v>
      </c>
      <c r="K236" s="44">
        <v>3.0187057768298292e-001</v>
      </c>
      <c r="L236" s="44">
        <v>3.0187057768298292e-001</v>
      </c>
      <c r="M236" s="44">
        <v>4.6437223007031936e-001</v>
      </c>
      <c r="N236" s="44">
        <v>4.6437223007031936e-001</v>
      </c>
      <c r="O236" s="44">
        <v>4.6437223007031936e-001</v>
      </c>
      <c r="P236" s="44">
        <v>4.6437223007031936e-001</v>
      </c>
      <c r="Q236" s="44">
        <v>4.6468187278128064e-001</v>
      </c>
    </row>
    <row r="237" spans="1:17" x14ac:dyDescent="0.25">
      <c r="A237" t="s">
        <v>26</v>
      </c>
      <c r="B237" t="s">
        <v>43</v>
      </c>
      <c r="C237" t="s">
        <v>244</v>
      </c>
      <c r="D237" t="s">
        <v>244</v>
      </c>
      <c r="E237" t="s">
        <v>264</v>
      </c>
      <c r="F237" t="s">
        <v>28</v>
      </c>
      <c r="G237" t="s">
        <v>30</v>
      </c>
      <c r="H237" s="44">
        <v>1.7978130433313172e-001</v>
      </c>
      <c r="I237" s="44">
        <v>1.7978130433313172e-001</v>
      </c>
      <c r="J237" s="44">
        <v>1.7978130433313172e-001</v>
      </c>
      <c r="K237" s="44">
        <v>1.7978130433313172e-001</v>
      </c>
      <c r="L237" s="44">
        <v>1.7978130433313172e-001</v>
      </c>
      <c r="M237" s="44">
        <v>1.1947450684954898e-001</v>
      </c>
      <c r="N237" s="44">
        <v>1.1947450684954898e-001</v>
      </c>
      <c r="O237" s="44">
        <v>2.2479039967495424e-001</v>
      </c>
      <c r="P237" s="44">
        <v>3.1205360976715464e-001</v>
      </c>
      <c r="Q237" s="44">
        <v>3.6418449397789616e-001</v>
      </c>
    </row>
    <row r="238" spans="1:17" x14ac:dyDescent="0.25">
      <c r="A238" t="s">
        <v>26</v>
      </c>
      <c r="B238" t="s">
        <v>43</v>
      </c>
      <c r="C238" t="s">
        <v>244</v>
      </c>
      <c r="D238" t="s">
        <v>244</v>
      </c>
      <c r="E238" t="s">
        <v>264</v>
      </c>
      <c r="F238" t="s">
        <v>28</v>
      </c>
      <c r="G238" t="s">
        <v>31</v>
      </c>
      <c r="H238" s="44">
        <v>7.09e+002</v>
      </c>
      <c r="I238" s="44">
        <v>7.09e+002</v>
      </c>
      <c r="J238" s="44">
        <v>7.09e+002</v>
      </c>
      <c r="K238" s="44">
        <v>7.09e+002</v>
      </c>
      <c r="L238" s="44">
        <v>7.09e+002</v>
      </c>
      <c r="M238" s="44">
        <v>7.06e+002</v>
      </c>
      <c r="N238" s="44">
        <v>7.06e+002</v>
      </c>
      <c r="O238" s="44">
        <v>7.05e+002</v>
      </c>
      <c r="P238" s="44">
        <v>7.04e+002</v>
      </c>
      <c r="Q238" s="44">
        <v>6.9e+002</v>
      </c>
    </row>
    <row r="239" spans="1:17" x14ac:dyDescent="0.25">
      <c r="A239" t="s">
        <v>26</v>
      </c>
      <c r="B239" t="s">
        <v>43</v>
      </c>
      <c r="C239" t="s">
        <v>265</v>
      </c>
      <c r="D239" t="s">
        <v>265</v>
      </c>
      <c r="E239" t="s">
        <v>264</v>
      </c>
      <c r="F239" t="s">
        <v>28</v>
      </c>
      <c r="G239" t="s">
        <v>29</v>
      </c>
      <c r="H239" s="44">
        <v>1.8837906161849828e-003</v>
      </c>
      <c r="I239" s="44">
        <v>1.8837906161849828e-003</v>
      </c>
      <c r="J239" s="44">
        <v>1.8837906161849828e-003</v>
      </c>
      <c r="K239" s="44">
        <v>1.8837906161849828e-003</v>
      </c>
      <c r="L239" s="44">
        <v>1.8837906161849828e-003</v>
      </c>
      <c r="M239" s="44">
        <v>9.5962236807307232e-002</v>
      </c>
      <c r="N239" s="44">
        <v>1.4012929505887258e-001</v>
      </c>
      <c r="O239" s="44">
        <v>1.5710107259403036e-001</v>
      </c>
      <c r="P239" s="44">
        <v>1.8362845123408504e-001</v>
      </c>
      <c r="Q239" s="44">
        <v>2.5739072922171524e-001</v>
      </c>
    </row>
    <row r="240" spans="1:17" x14ac:dyDescent="0.25">
      <c r="A240" t="s">
        <v>26</v>
      </c>
      <c r="B240" t="s">
        <v>43</v>
      </c>
      <c r="C240" t="s">
        <v>265</v>
      </c>
      <c r="D240" t="s">
        <v>265</v>
      </c>
      <c r="E240" t="s">
        <v>264</v>
      </c>
      <c r="F240" t="s">
        <v>28</v>
      </c>
      <c r="G240" t="s">
        <v>30</v>
      </c>
      <c r="H240" s="44">
        <v>1.2773328398717002e+002</v>
      </c>
      <c r="I240" s="44">
        <v>1.2773328398717002e+002</v>
      </c>
      <c r="J240" s="44">
        <v>1.2773328398717002e+002</v>
      </c>
      <c r="K240" s="44">
        <v>1.2773328398717002e+002</v>
      </c>
      <c r="L240" s="44">
        <v>1.2773328398717002e+002</v>
      </c>
      <c r="M240" s="44">
        <v>2.8309780397551152e+001</v>
      </c>
      <c r="N240" s="44">
        <v>2.728745895386252e+001</v>
      </c>
      <c r="O240" s="44">
        <v>3.6682497300335808e+001</v>
      </c>
      <c r="P240" s="44">
        <v>4.4614021499497608e+001</v>
      </c>
      <c r="Q240" s="44">
        <v>4.0388573430399728e+001</v>
      </c>
    </row>
    <row r="241" spans="1:17" x14ac:dyDescent="0.25">
      <c r="A241" t="s">
        <v>26</v>
      </c>
      <c r="B241" t="s">
        <v>43</v>
      </c>
      <c r="C241" t="s">
        <v>265</v>
      </c>
      <c r="D241" t="s">
        <v>265</v>
      </c>
      <c r="E241" t="s">
        <v>264</v>
      </c>
      <c r="F241" t="s">
        <v>28</v>
      </c>
      <c r="G241" t="s">
        <v>31</v>
      </c>
      <c r="H241" s="44">
        <v>7.3e+002</v>
      </c>
      <c r="I241" s="44">
        <v>7.3e+002</v>
      </c>
      <c r="J241" s="44">
        <v>7.3e+002</v>
      </c>
      <c r="K241" s="44">
        <v>7.3e+002</v>
      </c>
      <c r="L241" s="44">
        <v>7.3e+002</v>
      </c>
      <c r="M241" s="44">
        <v>7.e+002</v>
      </c>
      <c r="N241" s="44">
        <v>6.85e+002</v>
      </c>
      <c r="O241" s="44">
        <v>6.7e+002</v>
      </c>
      <c r="P241" s="44">
        <v>6.61e+002</v>
      </c>
      <c r="Q241" s="44">
        <v>6.57e+002</v>
      </c>
    </row>
    <row r="242" spans="1:17" x14ac:dyDescent="0.25">
      <c r="A242" t="s">
        <v>26</v>
      </c>
      <c r="B242" t="s">
        <v>43</v>
      </c>
      <c r="C242" t="s">
        <v>266</v>
      </c>
      <c r="D242" t="s">
        <v>266</v>
      </c>
      <c r="E242" t="s">
        <v>264</v>
      </c>
      <c r="F242" t="s">
        <v>28</v>
      </c>
      <c r="G242" t="s">
        <v>29</v>
      </c>
      <c r="H242" s="44">
        <v>0.e+000</v>
      </c>
      <c r="I242" s="44">
        <v>2.880948123047236e-001</v>
      </c>
      <c r="J242" s="44">
        <v>3.1021098395968696e-001</v>
      </c>
      <c r="K242" s="44">
        <v>3.1039597514505152e-001</v>
      </c>
      <c r="L242" s="44">
        <v>3.1039597514505152e-001</v>
      </c>
      <c r="M242" s="44">
        <v>3.2164359049305272e-001</v>
      </c>
      <c r="N242" s="44">
        <v>3.2754839675206504e-001</v>
      </c>
      <c r="O242" s="44">
        <v>3.4207614786112072e-001</v>
      </c>
      <c r="P242" s="44">
        <v>3.5108917342329356e-001</v>
      </c>
      <c r="Q242" s="44">
        <v>3.9613679622713112e-001</v>
      </c>
    </row>
    <row r="243" spans="1:17" x14ac:dyDescent="0.25">
      <c r="A243" t="s">
        <v>26</v>
      </c>
      <c r="B243" t="s">
        <v>43</v>
      </c>
      <c r="C243" t="s">
        <v>266</v>
      </c>
      <c r="D243" t="s">
        <v>266</v>
      </c>
      <c r="E243" t="s">
        <v>264</v>
      </c>
      <c r="F243" t="s">
        <v>28</v>
      </c>
      <c r="G243" t="s">
        <v>30</v>
      </c>
      <c r="I243" s="44">
        <v>9.874009628786136e+000</v>
      </c>
      <c r="J243" s="44">
        <v>1.3387469756301804e+001</v>
      </c>
      <c r="K243" s="44">
        <v>1.541870207668567e+001</v>
      </c>
      <c r="L243" s="44">
        <v>1.8988473339789844e+001</v>
      </c>
      <c r="M243" s="44">
        <v>2.0670590318173244e+001</v>
      </c>
      <c r="N243" s="44">
        <v>2.1680616040339204e+001</v>
      </c>
      <c r="O243" s="44">
        <v>2.3169238049089316e+001</v>
      </c>
      <c r="P243" s="44">
        <v>2.4924421533858256e+001</v>
      </c>
      <c r="Q243" s="44">
        <v>2.5442374700153804e+001</v>
      </c>
    </row>
    <row r="244" spans="1:17" x14ac:dyDescent="0.25">
      <c r="A244" t="s">
        <v>26</v>
      </c>
      <c r="B244" t="s">
        <v>43</v>
      </c>
      <c r="C244" t="s">
        <v>266</v>
      </c>
      <c r="D244" t="s">
        <v>266</v>
      </c>
      <c r="E244" t="s">
        <v>264</v>
      </c>
      <c r="F244" t="s">
        <v>28</v>
      </c>
      <c r="G244" t="s">
        <v>31</v>
      </c>
      <c r="H244" s="44">
        <v>7.66e+002</v>
      </c>
      <c r="I244" s="44">
        <v>7.31e+002</v>
      </c>
      <c r="J244" s="44">
        <v>7.04e+002</v>
      </c>
      <c r="K244" s="44">
        <v>7.01e+002</v>
      </c>
      <c r="L244" s="44">
        <v>6.99e+002</v>
      </c>
      <c r="M244" s="44">
        <v>6.81e+002</v>
      </c>
      <c r="N244" s="44">
        <v>6.79e+002</v>
      </c>
      <c r="O244" s="44">
        <v>6.73e+002</v>
      </c>
      <c r="P244" s="44">
        <v>6.64e+002</v>
      </c>
      <c r="Q244" s="44">
        <v>6.58e+002</v>
      </c>
    </row>
    <row r="245" spans="1:17" x14ac:dyDescent="0.25">
      <c r="A245" t="s">
        <v>26</v>
      </c>
      <c r="B245" t="s">
        <v>43</v>
      </c>
      <c r="C245" t="s">
        <v>267</v>
      </c>
      <c r="D245" t="s">
        <v>267</v>
      </c>
      <c r="E245" t="s">
        <v>264</v>
      </c>
      <c r="F245" t="s">
        <v>28</v>
      </c>
      <c r="G245" t="s">
        <v>29</v>
      </c>
      <c r="H245" s="44">
        <v>2.378920545437882e-004</v>
      </c>
      <c r="I245" s="44">
        <v>2.378920545437882e-004</v>
      </c>
      <c r="J245" s="44">
        <v>2.378920545437882e-004</v>
      </c>
      <c r="K245" s="44">
        <v>2.378920545437882e-004</v>
      </c>
      <c r="L245" s="44">
        <v>2.378920545437882e-004</v>
      </c>
      <c r="M245" s="44">
        <v>2.378920545437882e-004</v>
      </c>
      <c r="N245" s="44">
        <v>2.378920545437882e-004</v>
      </c>
      <c r="O245" s="44">
        <v>9.2043375128459552e-001</v>
      </c>
      <c r="P245" s="44">
        <v>9.2043375128459552e-001</v>
      </c>
      <c r="Q245" s="44">
        <v>9.2043375128459552e-001</v>
      </c>
    </row>
    <row r="246" spans="1:17" x14ac:dyDescent="0.25">
      <c r="A246" t="s">
        <v>26</v>
      </c>
      <c r="B246" t="s">
        <v>43</v>
      </c>
      <c r="C246" t="s">
        <v>267</v>
      </c>
      <c r="D246" t="s">
        <v>267</v>
      </c>
      <c r="E246" t="s">
        <v>264</v>
      </c>
      <c r="F246" t="s">
        <v>28</v>
      </c>
      <c r="G246" t="s">
        <v>30</v>
      </c>
      <c r="H246" s="44">
        <v>4.1123743666169912e+001</v>
      </c>
      <c r="I246" s="44">
        <v>4.1123743666169912e+001</v>
      </c>
      <c r="J246" s="44">
        <v>4.1123743666169912e+001</v>
      </c>
      <c r="K246" s="44">
        <v>4.1123743666169912e+001</v>
      </c>
      <c r="L246" s="44">
        <v>4.1123743666169912e+001</v>
      </c>
      <c r="M246" s="44">
        <v>4.1123743666169912e+001</v>
      </c>
      <c r="N246" s="44">
        <v>4.1123743666169912e+001</v>
      </c>
      <c r="O246" s="44">
        <v>2.1766585736128e-002</v>
      </c>
      <c r="P246" s="44">
        <v>2.1766585736128e-002</v>
      </c>
      <c r="Q246" s="44">
        <v>2.1766585736128e-002</v>
      </c>
    </row>
    <row r="247" spans="1:17" x14ac:dyDescent="0.25">
      <c r="A247" t="s">
        <v>26</v>
      </c>
      <c r="B247" t="s">
        <v>43</v>
      </c>
      <c r="C247" t="s">
        <v>267</v>
      </c>
      <c r="D247" t="s">
        <v>267</v>
      </c>
      <c r="E247" t="s">
        <v>264</v>
      </c>
      <c r="F247" t="s">
        <v>28</v>
      </c>
      <c r="G247" t="s">
        <v>31</v>
      </c>
      <c r="H247" s="44">
        <v>7.21e+002</v>
      </c>
      <c r="I247" s="44">
        <v>7.21e+002</v>
      </c>
      <c r="J247" s="44">
        <v>7.21e+002</v>
      </c>
      <c r="K247" s="44">
        <v>7.21e+002</v>
      </c>
      <c r="L247" s="44">
        <v>7.21e+002</v>
      </c>
      <c r="M247" s="44">
        <v>7.21e+002</v>
      </c>
      <c r="N247" s="44">
        <v>7.21e+002</v>
      </c>
      <c r="O247" s="44">
        <v>6.97e+002</v>
      </c>
      <c r="P247" s="44">
        <v>6.97e+002</v>
      </c>
      <c r="Q247" s="44">
        <v>6.97e+002</v>
      </c>
    </row>
    <row r="248" spans="1:17" x14ac:dyDescent="0.25">
      <c r="A248" t="s">
        <v>26</v>
      </c>
      <c r="B248" t="s">
        <v>43</v>
      </c>
      <c r="C248" t="s">
        <v>277</v>
      </c>
      <c r="D248" t="s">
        <v>277</v>
      </c>
      <c r="E248" t="s">
        <v>264</v>
      </c>
      <c r="F248" t="s">
        <v>28</v>
      </c>
      <c r="G248" t="s">
        <v>29</v>
      </c>
      <c r="H248" s="44">
        <v>3.1538529764209792e-001</v>
      </c>
      <c r="I248" s="44">
        <v>3.1538529764209792e-001</v>
      </c>
      <c r="J248" s="44">
        <v>3.1538529764209792e-001</v>
      </c>
      <c r="K248" s="44">
        <v>3.1538529764209792e-001</v>
      </c>
      <c r="L248" s="44">
        <v>3.1538529764209792e-001</v>
      </c>
      <c r="M248" s="44">
        <v>3.1538529764209792e-001</v>
      </c>
      <c r="N248" s="44">
        <v>3.1562670398732888e-001</v>
      </c>
      <c r="O248" s="44">
        <v>8.0646609257100608e-001</v>
      </c>
      <c r="P248" s="44">
        <v>8.0646609257100608e-001</v>
      </c>
      <c r="Q248" s="44">
        <v>8.0646609257100608e-001</v>
      </c>
    </row>
    <row r="249" spans="1:17" x14ac:dyDescent="0.25">
      <c r="A249" t="s">
        <v>26</v>
      </c>
      <c r="B249" t="s">
        <v>43</v>
      </c>
      <c r="C249" t="s">
        <v>277</v>
      </c>
      <c r="D249" t="s">
        <v>277</v>
      </c>
      <c r="E249" t="s">
        <v>264</v>
      </c>
      <c r="F249" t="s">
        <v>28</v>
      </c>
      <c r="G249" t="s">
        <v>30</v>
      </c>
      <c r="H249" s="44">
        <v>3.7459810991783008e-002</v>
      </c>
      <c r="I249" s="44">
        <v>3.7459810991783008e-002</v>
      </c>
      <c r="J249" s="44">
        <v>3.7459810991783008e-002</v>
      </c>
      <c r="K249" s="44">
        <v>4.8249218035486944e-002</v>
      </c>
      <c r="L249" s="44">
        <v>4.8249218035486944e-002</v>
      </c>
      <c r="M249" s="44">
        <v>4.8249218035486944e-002</v>
      </c>
      <c r="N249" s="44">
        <v>1.3138450796063772e-001</v>
      </c>
      <c r="O249" s="44">
        <v>8.3417081404608304e-002</v>
      </c>
      <c r="P249" s="44">
        <v>8.3417081404608304e-002</v>
      </c>
      <c r="Q249" s="44">
        <v>8.3417081404608304e-002</v>
      </c>
    </row>
    <row r="250" spans="1:17" x14ac:dyDescent="0.25">
      <c r="A250" t="s">
        <v>26</v>
      </c>
      <c r="B250" t="s">
        <v>43</v>
      </c>
      <c r="C250" t="s">
        <v>277</v>
      </c>
      <c r="D250" t="s">
        <v>277</v>
      </c>
      <c r="E250" t="s">
        <v>264</v>
      </c>
      <c r="F250" t="s">
        <v>28</v>
      </c>
      <c r="G250" t="s">
        <v>31</v>
      </c>
      <c r="H250" s="44">
        <v>7.27e+002</v>
      </c>
      <c r="I250" s="44">
        <v>7.27e+002</v>
      </c>
      <c r="J250" s="44">
        <v>7.27e+002</v>
      </c>
      <c r="K250" s="44">
        <v>7.2e+002</v>
      </c>
      <c r="L250" s="44">
        <v>7.2e+002</v>
      </c>
      <c r="M250" s="44">
        <v>7.2e+002</v>
      </c>
      <c r="N250" s="44">
        <v>7.02e+002</v>
      </c>
      <c r="O250" s="44">
        <v>6.91e+002</v>
      </c>
      <c r="P250" s="44">
        <v>6.91e+002</v>
      </c>
      <c r="Q250" s="44">
        <v>6.91e+002</v>
      </c>
    </row>
    <row r="251" spans="1:17" x14ac:dyDescent="0.25">
      <c r="A251" t="s">
        <v>102</v>
      </c>
      <c r="B251" t="s">
        <v>43</v>
      </c>
      <c r="C251" t="s">
        <v>118</v>
      </c>
      <c r="D251" t="s">
        <v>118</v>
      </c>
      <c r="E251" t="s">
        <v>264</v>
      </c>
      <c r="F251" t="s">
        <v>28</v>
      </c>
      <c r="G251" t="s">
        <v>29</v>
      </c>
      <c r="H251" s="44">
        <v>2.7845422173866524e-002</v>
      </c>
      <c r="I251" s="44">
        <v>2.7845422173866524e-002</v>
      </c>
      <c r="J251" s="44">
        <v>3.0936323182153128e-002</v>
      </c>
      <c r="K251" s="44">
        <v>6.18078483908252e-002</v>
      </c>
      <c r="L251" s="44">
        <v>6.18078483908252e-002</v>
      </c>
      <c r="M251" s="44">
        <v>6.18078483908252e-002</v>
      </c>
      <c r="N251" s="44">
        <v>7.8474678308200256e-002</v>
      </c>
      <c r="O251" s="44">
        <v>8.2685604753458784e-002</v>
      </c>
      <c r="P251" s="44">
        <v>8.6602020641921888e-002</v>
      </c>
      <c r="Q251" s="44">
        <v>9.8909397363777312e-002</v>
      </c>
    </row>
    <row r="252" spans="1:17" x14ac:dyDescent="0.25">
      <c r="A252" t="s">
        <v>102</v>
      </c>
      <c r="B252" t="s">
        <v>43</v>
      </c>
      <c r="C252" t="s">
        <v>118</v>
      </c>
      <c r="D252" t="s">
        <v>118</v>
      </c>
      <c r="E252" t="s">
        <v>264</v>
      </c>
      <c r="F252" t="s">
        <v>28</v>
      </c>
      <c r="G252" t="s">
        <v>30</v>
      </c>
      <c r="H252" s="44">
        <v>1.398045675320986e+000</v>
      </c>
      <c r="I252" s="44">
        <v>1.398045675320986e+000</v>
      </c>
      <c r="J252" s="44">
        <v>2.1908101196456304e+001</v>
      </c>
      <c r="K252" s="44">
        <v>1.962430438307236e+001</v>
      </c>
      <c r="L252" s="44">
        <v>4.4296626905518008e+001</v>
      </c>
      <c r="M252" s="44">
        <v>4.4296626905518008e+001</v>
      </c>
      <c r="N252" s="44">
        <v>4.396797941465228e+001</v>
      </c>
      <c r="O252" s="44">
        <v>5.4266259949608512e+001</v>
      </c>
      <c r="P252" s="44">
        <v>5.6944286449151648e+001</v>
      </c>
      <c r="Q252" s="44">
        <v>5.4981785062017928e+001</v>
      </c>
    </row>
    <row r="253" spans="1:17" x14ac:dyDescent="0.25">
      <c r="A253" t="s">
        <v>102</v>
      </c>
      <c r="B253" t="s">
        <v>43</v>
      </c>
      <c r="C253" t="s">
        <v>118</v>
      </c>
      <c r="D253" t="s">
        <v>118</v>
      </c>
      <c r="E253" t="s">
        <v>264</v>
      </c>
      <c r="F253" t="s">
        <v>28</v>
      </c>
      <c r="G253" t="s">
        <v>31</v>
      </c>
      <c r="H253" s="44">
        <v>8.8551900000000016e+002</v>
      </c>
      <c r="I253" s="44">
        <v>8.8551900000000016e+002</v>
      </c>
      <c r="J253" s="44">
        <v>3.58809e+002</v>
      </c>
      <c r="K253" s="44">
        <v>2.97906e+002</v>
      </c>
      <c r="L253" s="44">
        <v>2.9048e+002</v>
      </c>
      <c r="M253" s="44">
        <v>2.9048e+002</v>
      </c>
      <c r="N253" s="44">
        <v>2.55998e+002</v>
      </c>
      <c r="O253" s="44">
        <v>2.20077e+002</v>
      </c>
      <c r="P253" s="44">
        <v>2.0577799999999996e+002</v>
      </c>
      <c r="Q253" s="44">
        <v>1.91095e+002</v>
      </c>
    </row>
    <row r="254" spans="1:17" x14ac:dyDescent="0.25">
      <c r="A254" t="s">
        <v>102</v>
      </c>
      <c r="B254" t="s">
        <v>43</v>
      </c>
      <c r="C254" t="s">
        <v>140</v>
      </c>
      <c r="D254" t="s">
        <v>140</v>
      </c>
      <c r="E254" t="s">
        <v>264</v>
      </c>
      <c r="F254" t="s">
        <v>28</v>
      </c>
      <c r="G254" t="s">
        <v>29</v>
      </c>
      <c r="H254" s="44">
        <v>2.0481626191721568e-002</v>
      </c>
      <c r="I254" s="44">
        <v>2.0481626191721568e-002</v>
      </c>
      <c r="J254" s="44">
        <v>2.0481626191721568e-002</v>
      </c>
      <c r="K254" s="44">
        <v>2.0481626191721568e-002</v>
      </c>
      <c r="L254" s="44">
        <v>2.0533818999475356e-002</v>
      </c>
      <c r="M254" s="44">
        <v>2.0533818999475356e-002</v>
      </c>
      <c r="N254" s="44">
        <v>2.0533818999475356e-002</v>
      </c>
      <c r="O254" s="44">
        <v>4.2644395951497192e-001</v>
      </c>
      <c r="P254" s="44">
        <v>4.2795343319339264e-001</v>
      </c>
      <c r="Q254" s="44">
        <v>4.3127199491659072e-001</v>
      </c>
    </row>
    <row r="255" spans="1:17" x14ac:dyDescent="0.25">
      <c r="A255" t="s">
        <v>102</v>
      </c>
      <c r="B255" t="s">
        <v>43</v>
      </c>
      <c r="C255" t="s">
        <v>140</v>
      </c>
      <c r="D255" t="s">
        <v>140</v>
      </c>
      <c r="E255" t="s">
        <v>264</v>
      </c>
      <c r="F255" t="s">
        <v>28</v>
      </c>
      <c r="G255" t="s">
        <v>30</v>
      </c>
      <c r="H255" s="44">
        <v>5.4151742458057992e+000</v>
      </c>
      <c r="I255" s="44">
        <v>2.5959014221999648e+001</v>
      </c>
      <c r="J255" s="44">
        <v>3.1859950137720052e+001</v>
      </c>
      <c r="K255" s="44">
        <v>3.6521965894781152e+001</v>
      </c>
      <c r="L255" s="44">
        <v>7.9642596933626576e+001</v>
      </c>
      <c r="M255" s="44">
        <v>7.9642596933626576e+001</v>
      </c>
      <c r="N255" s="44">
        <v>7.9642596933626576e+001</v>
      </c>
      <c r="O255" s="44">
        <v>3.9512199721669928e+000</v>
      </c>
      <c r="P255" s="44">
        <v>3.965597083319556e+000</v>
      </c>
      <c r="Q255" s="44">
        <v>4.5627099355454064e+000</v>
      </c>
    </row>
    <row r="256" spans="1:17" x14ac:dyDescent="0.25">
      <c r="A256" t="s">
        <v>102</v>
      </c>
      <c r="B256" t="s">
        <v>43</v>
      </c>
      <c r="C256" t="s">
        <v>140</v>
      </c>
      <c r="D256" t="s">
        <v>140</v>
      </c>
      <c r="E256" t="s">
        <v>264</v>
      </c>
      <c r="F256" t="s">
        <v>28</v>
      </c>
      <c r="G256" t="s">
        <v>31</v>
      </c>
      <c r="H256" s="44">
        <v>7.10783e+002</v>
      </c>
      <c r="I256" s="44">
        <v>6.89706e+002</v>
      </c>
      <c r="J256" s="44">
        <v>5.9450599999999984e+002</v>
      </c>
      <c r="K256" s="44">
        <v>4.68008e+002</v>
      </c>
      <c r="L256" s="44">
        <v>4.24911e+002</v>
      </c>
      <c r="M256" s="44">
        <v>4.24911e+002</v>
      </c>
      <c r="N256" s="44">
        <v>4.24911e+002</v>
      </c>
      <c r="O256" s="44">
        <v>3.8788200000000008e+002</v>
      </c>
      <c r="P256" s="44">
        <v>3.77395e+002</v>
      </c>
      <c r="Q256" s="44">
        <v>2.8932e+002</v>
      </c>
    </row>
    <row r="257" spans="1:17" x14ac:dyDescent="0.25">
      <c r="A257" t="s">
        <v>102</v>
      </c>
      <c r="B257" t="s">
        <v>43</v>
      </c>
      <c r="C257" t="s">
        <v>141</v>
      </c>
      <c r="D257" t="s">
        <v>141</v>
      </c>
      <c r="E257" t="s">
        <v>264</v>
      </c>
      <c r="F257" t="s">
        <v>28</v>
      </c>
      <c r="G257" t="s">
        <v>29</v>
      </c>
      <c r="H257" s="44">
        <v>5.409896639780972e-001</v>
      </c>
      <c r="I257" s="44">
        <v>6.773420458145368e-001</v>
      </c>
      <c r="J257" s="44">
        <v>6.773420458145368e-001</v>
      </c>
      <c r="K257" s="44">
        <v>6.773420458145368e-001</v>
      </c>
      <c r="L257" s="44">
        <v>6.773420458145368e-001</v>
      </c>
      <c r="M257" s="44">
        <v>6.773420458145368e-001</v>
      </c>
      <c r="N257" s="44">
        <v>6.773420458145368e-001</v>
      </c>
      <c r="O257" s="44">
        <v>6.773420458145368e-001</v>
      </c>
      <c r="P257" s="44">
        <v>6.8156258145285144e-001</v>
      </c>
      <c r="Q257" s="44">
        <v>6.820291779075e-001</v>
      </c>
    </row>
    <row r="258" spans="1:17" x14ac:dyDescent="0.25">
      <c r="A258" t="s">
        <v>102</v>
      </c>
      <c r="B258" t="s">
        <v>43</v>
      </c>
      <c r="C258" t="s">
        <v>141</v>
      </c>
      <c r="D258" t="s">
        <v>141</v>
      </c>
      <c r="E258" t="s">
        <v>264</v>
      </c>
      <c r="F258" t="s">
        <v>28</v>
      </c>
      <c r="G258" t="s">
        <v>30</v>
      </c>
      <c r="H258" s="44">
        <v>7.6366546380141056e-003</v>
      </c>
      <c r="I258" s="44">
        <v>1.6485256983322352e-001</v>
      </c>
      <c r="J258" s="44">
        <v>1.7724961023886918e+000</v>
      </c>
      <c r="K258" s="44">
        <v>1.7724961023886918e+000</v>
      </c>
      <c r="L258" s="44">
        <v>1.7724961023886918e+000</v>
      </c>
      <c r="M258" s="44">
        <v>2.1895560958500856e+000</v>
      </c>
      <c r="N258" s="44">
        <v>3.0974831126845448e+000</v>
      </c>
      <c r="O258" s="44">
        <v>3.100145039445156e+000</v>
      </c>
      <c r="P258" s="44">
        <v>3.6780411900419048e+000</v>
      </c>
      <c r="Q258" s="44">
        <v>4.0892424183475152e+000</v>
      </c>
    </row>
    <row r="259" spans="1:17" x14ac:dyDescent="0.25">
      <c r="A259" t="s">
        <v>102</v>
      </c>
      <c r="B259" t="s">
        <v>43</v>
      </c>
      <c r="C259" t="s">
        <v>141</v>
      </c>
      <c r="D259" t="s">
        <v>141</v>
      </c>
      <c r="E259" t="s">
        <v>264</v>
      </c>
      <c r="F259" t="s">
        <v>28</v>
      </c>
      <c r="G259" t="s">
        <v>31</v>
      </c>
      <c r="H259" s="44">
        <v>7.11482e+002</v>
      </c>
      <c r="I259" s="44">
        <v>5.78998e+002</v>
      </c>
      <c r="J259" s="44">
        <v>5.52411e+002</v>
      </c>
      <c r="K259" s="44">
        <v>5.52411e+002</v>
      </c>
      <c r="L259" s="44">
        <v>5.52411e+002</v>
      </c>
      <c r="M259" s="44">
        <v>5.30928e+002</v>
      </c>
      <c r="N259" s="44">
        <v>4.50209e+002</v>
      </c>
      <c r="O259" s="44">
        <v>4.4434e+002</v>
      </c>
      <c r="P259" s="44">
        <v>3.41877e+002</v>
      </c>
      <c r="Q259" s="44">
        <v>3.22142e+002</v>
      </c>
    </row>
    <row r="260" spans="1:17" x14ac:dyDescent="0.25">
      <c r="A260" t="s">
        <v>102</v>
      </c>
      <c r="B260" t="s">
        <v>43</v>
      </c>
      <c r="C260" t="s">
        <v>142</v>
      </c>
      <c r="D260" t="s">
        <v>142</v>
      </c>
      <c r="E260" t="s">
        <v>264</v>
      </c>
      <c r="F260" t="s">
        <v>28</v>
      </c>
      <c r="G260" t="s">
        <v>29</v>
      </c>
      <c r="H260" s="44">
        <v>7.6920196449380384e-002</v>
      </c>
      <c r="I260" s="44">
        <v>7.6920196449380384e-002</v>
      </c>
      <c r="J260" s="44">
        <v>7.6920196449380384e-002</v>
      </c>
      <c r="K260" s="44">
        <v>4.4546535753575224e-001</v>
      </c>
      <c r="L260" s="44">
        <v>4.4546535753575224e-001</v>
      </c>
      <c r="M260" s="44">
        <v>4.4546535753575224e-001</v>
      </c>
      <c r="N260" s="44">
        <v>4.5203133372503008e-001</v>
      </c>
      <c r="O260" s="44">
        <v>4.5203133372503008e-001</v>
      </c>
      <c r="P260" s="44">
        <v>4.5203133372503008e-001</v>
      </c>
      <c r="Q260" s="44">
        <v>4.5203133372503008e-001</v>
      </c>
    </row>
    <row r="261" spans="1:17" x14ac:dyDescent="0.25">
      <c r="A261" t="s">
        <v>102</v>
      </c>
      <c r="B261" t="s">
        <v>43</v>
      </c>
      <c r="C261" t="s">
        <v>142</v>
      </c>
      <c r="D261" t="s">
        <v>142</v>
      </c>
      <c r="E261" t="s">
        <v>264</v>
      </c>
      <c r="F261" t="s">
        <v>28</v>
      </c>
      <c r="G261" t="s">
        <v>30</v>
      </c>
      <c r="H261" s="44">
        <v>1.888221935630584e+001</v>
      </c>
      <c r="I261" s="44">
        <v>1.888221935630584e+001</v>
      </c>
      <c r="J261" s="44">
        <v>1.888221935630584e+001</v>
      </c>
      <c r="K261" s="44">
        <v>3.2604645854437044e+000</v>
      </c>
      <c r="L261" s="44">
        <v>3.3175949283394376e+000</v>
      </c>
      <c r="M261" s="44">
        <v>4.8212679258650064e+000</v>
      </c>
      <c r="N261" s="44">
        <v>5.2877804595687008e+000</v>
      </c>
      <c r="O261" s="44">
        <v>6.2430498454193384e+000</v>
      </c>
      <c r="P261" s="44">
        <v>7.0984941336822888e+000</v>
      </c>
      <c r="Q261" s="44">
        <v>7.5088117623000256e+000</v>
      </c>
    </row>
    <row r="262" spans="1:17" x14ac:dyDescent="0.25">
      <c r="A262" t="s">
        <v>102</v>
      </c>
      <c r="B262" t="s">
        <v>43</v>
      </c>
      <c r="C262" t="s">
        <v>142</v>
      </c>
      <c r="D262" t="s">
        <v>142</v>
      </c>
      <c r="E262" t="s">
        <v>264</v>
      </c>
      <c r="F262" t="s">
        <v>28</v>
      </c>
      <c r="G262" t="s">
        <v>31</v>
      </c>
      <c r="H262" s="44">
        <v>8.45126e+002</v>
      </c>
      <c r="I262" s="44">
        <v>8.45126e+002</v>
      </c>
      <c r="J262" s="44">
        <v>8.45126e+002</v>
      </c>
      <c r="K262" s="44">
        <v>8.34043e+002</v>
      </c>
      <c r="L262" s="44">
        <v>7.65375e+002</v>
      </c>
      <c r="M262" s="44">
        <v>7.54679e+002</v>
      </c>
      <c r="N262" s="44">
        <v>6.6611900000000016e+002</v>
      </c>
      <c r="O262" s="44">
        <v>5.96796e+002</v>
      </c>
      <c r="P262" s="44">
        <v>5.69211e+002</v>
      </c>
      <c r="Q262" s="44">
        <v>4.85104e+002</v>
      </c>
    </row>
    <row r="263" spans="1:17" x14ac:dyDescent="0.25">
      <c r="A263" t="s">
        <v>102</v>
      </c>
      <c r="B263" t="s">
        <v>43</v>
      </c>
      <c r="C263" t="s">
        <v>143</v>
      </c>
      <c r="D263" t="s">
        <v>143</v>
      </c>
      <c r="E263" t="s">
        <v>264</v>
      </c>
      <c r="F263" t="s">
        <v>28</v>
      </c>
      <c r="G263" t="s">
        <v>29</v>
      </c>
      <c r="H263" s="44">
        <v>2.0740818952864408e-001</v>
      </c>
      <c r="I263" s="44">
        <v>2.0740818952864408e-001</v>
      </c>
      <c r="J263" s="44">
        <v>5.71767034154914e-001</v>
      </c>
      <c r="K263" s="44">
        <v>5.71767034154914e-001</v>
      </c>
      <c r="L263" s="44">
        <v>5.71767034154914e-001</v>
      </c>
      <c r="M263" s="44">
        <v>5.71767034154914e-001</v>
      </c>
      <c r="N263" s="44">
        <v>5.71767034154914e-001</v>
      </c>
      <c r="O263" s="44">
        <v>5.71767034154914e-001</v>
      </c>
      <c r="P263" s="44">
        <v>5.71767034154914e-001</v>
      </c>
      <c r="Q263" s="44">
        <v>5.71767034154914e-001</v>
      </c>
    </row>
    <row r="264" spans="1:17" x14ac:dyDescent="0.25">
      <c r="A264" t="s">
        <v>102</v>
      </c>
      <c r="B264" t="s">
        <v>43</v>
      </c>
      <c r="C264" t="s">
        <v>143</v>
      </c>
      <c r="D264" t="s">
        <v>143</v>
      </c>
      <c r="E264" t="s">
        <v>264</v>
      </c>
      <c r="F264" t="s">
        <v>28</v>
      </c>
      <c r="G264" t="s">
        <v>30</v>
      </c>
      <c r="H264" s="44">
        <v>0.e+000</v>
      </c>
      <c r="I264" s="44">
        <v>3.07169645150762e-002</v>
      </c>
      <c r="J264" s="44">
        <v>1.972775542056408e-002</v>
      </c>
      <c r="K264" s="44">
        <v>4.799833524291916e-001</v>
      </c>
      <c r="L264" s="44">
        <v>8.6960863560373296e-001</v>
      </c>
      <c r="M264" s="44">
        <v>1.5731781608125732e+000</v>
      </c>
      <c r="N264" s="44">
        <v>3.137198609242188e+000</v>
      </c>
      <c r="O264" s="44">
        <v>3.137198609242188e+000</v>
      </c>
      <c r="P264" s="44">
        <v>4.6746295214052576e+000</v>
      </c>
      <c r="Q264" s="44">
        <v>4.6746295214052576e+000</v>
      </c>
    </row>
    <row r="265" spans="1:17" x14ac:dyDescent="0.25">
      <c r="A265" t="s">
        <v>102</v>
      </c>
      <c r="B265" t="s">
        <v>43</v>
      </c>
      <c r="C265" t="s">
        <v>143</v>
      </c>
      <c r="D265" t="s">
        <v>143</v>
      </c>
      <c r="E265" t="s">
        <v>264</v>
      </c>
      <c r="F265" t="s">
        <v>28</v>
      </c>
      <c r="G265" t="s">
        <v>31</v>
      </c>
      <c r="H265" s="44">
        <v>8.42116e+002</v>
      </c>
      <c r="I265" s="44">
        <v>8.05875e+002</v>
      </c>
      <c r="J265" s="44">
        <v>6.44329e+002</v>
      </c>
      <c r="K265" s="44">
        <v>5.42123e+002</v>
      </c>
      <c r="L265" s="44">
        <v>5.08e+002</v>
      </c>
      <c r="M265" s="44">
        <v>4.3218099999999992e+002</v>
      </c>
      <c r="N265" s="44">
        <v>4.1748099999999992e+002</v>
      </c>
      <c r="O265" s="44">
        <v>4.1748099999999992e+002</v>
      </c>
      <c r="P265" s="44">
        <v>4.0414100000000008e+002</v>
      </c>
      <c r="Q265" s="44">
        <v>4.0414100000000008e+002</v>
      </c>
    </row>
    <row r="266" spans="1:17" x14ac:dyDescent="0.25">
      <c r="A266" t="s">
        <v>102</v>
      </c>
      <c r="B266" t="s">
        <v>43</v>
      </c>
      <c r="C266" t="s">
        <v>165</v>
      </c>
      <c r="D266" t="s">
        <v>165</v>
      </c>
      <c r="E266" t="s">
        <v>264</v>
      </c>
      <c r="F266" t="s">
        <v>28</v>
      </c>
      <c r="G266" t="s">
        <v>29</v>
      </c>
      <c r="H266" s="44">
        <v>2.9272373835206664e-001</v>
      </c>
      <c r="I266" s="44">
        <v>3.0090960602514356e-001</v>
      </c>
      <c r="J266" s="44">
        <v>3.4073484421966008e-001</v>
      </c>
      <c r="K266" s="44">
        <v>3.4073484421966008e-001</v>
      </c>
      <c r="L266" s="44">
        <v>3.4098986548178312e-001</v>
      </c>
      <c r="M266" s="44">
        <v>3.4098986548178312e-001</v>
      </c>
      <c r="N266" s="44">
        <v>3.5074256343249548e-001</v>
      </c>
      <c r="O266" s="44">
        <v>4.9280286265571776e-001</v>
      </c>
      <c r="P266" s="44">
        <v>5.000647364982996e-001</v>
      </c>
      <c r="Q266" s="44">
        <v>5.213206487175056e-001</v>
      </c>
    </row>
    <row r="267" spans="1:17" x14ac:dyDescent="0.25">
      <c r="A267" t="s">
        <v>102</v>
      </c>
      <c r="B267" t="s">
        <v>43</v>
      </c>
      <c r="C267" t="s">
        <v>165</v>
      </c>
      <c r="D267" t="s">
        <v>165</v>
      </c>
      <c r="E267" t="s">
        <v>264</v>
      </c>
      <c r="F267" t="s">
        <v>28</v>
      </c>
      <c r="G267" t="s">
        <v>30</v>
      </c>
      <c r="H267" s="44">
        <v>1.636754640844262e-001</v>
      </c>
      <c r="I267" s="44">
        <v>1.5922287877808464e-001</v>
      </c>
      <c r="J267" s="44">
        <v>2.502510575122896e+000</v>
      </c>
      <c r="K267" s="44">
        <v>2.717808293043082e+000</v>
      </c>
      <c r="L267" s="44">
        <v>7.272303812633328e+000</v>
      </c>
      <c r="M267" s="44">
        <v>7.313872719633248e+000</v>
      </c>
      <c r="N267" s="44">
        <v>1.0094586570324756e+001</v>
      </c>
      <c r="O267" s="44">
        <v>8.2980382234772e+000</v>
      </c>
      <c r="P267" s="44">
        <v>1.0355838105360998e+001</v>
      </c>
      <c r="Q267" s="44">
        <v>1.1051164186335356e+001</v>
      </c>
    </row>
    <row r="268" spans="1:17" x14ac:dyDescent="0.25">
      <c r="A268" t="s">
        <v>102</v>
      </c>
      <c r="B268" t="s">
        <v>43</v>
      </c>
      <c r="C268" t="s">
        <v>165</v>
      </c>
      <c r="D268" t="s">
        <v>165</v>
      </c>
      <c r="E268" t="s">
        <v>264</v>
      </c>
      <c r="F268" t="s">
        <v>28</v>
      </c>
      <c r="G268" t="s">
        <v>31</v>
      </c>
      <c r="H268" s="44">
        <v>6.77794e+002</v>
      </c>
      <c r="I268" s="44">
        <v>5.8398e+002</v>
      </c>
      <c r="J268" s="44">
        <v>4.60946e+002</v>
      </c>
      <c r="K268" s="44">
        <v>4.2375e+002</v>
      </c>
      <c r="L268" s="44">
        <v>4.02779e+002</v>
      </c>
      <c r="M268" s="44">
        <v>4.00905e+002</v>
      </c>
      <c r="N268" s="44">
        <v>3.25575e+002</v>
      </c>
      <c r="O268" s="44">
        <v>2.88725e+002</v>
      </c>
      <c r="P268" s="44">
        <v>2.64137e+002</v>
      </c>
      <c r="Q268" s="44">
        <v>2.4950299999999996e+002</v>
      </c>
    </row>
    <row r="269" spans="1:17" x14ac:dyDescent="0.25">
      <c r="A269" t="s">
        <v>102</v>
      </c>
      <c r="B269" t="s">
        <v>43</v>
      </c>
      <c r="C269" t="s">
        <v>166</v>
      </c>
      <c r="D269" t="s">
        <v>166</v>
      </c>
      <c r="E269" t="s">
        <v>264</v>
      </c>
      <c r="F269" t="s">
        <v>28</v>
      </c>
      <c r="G269" t="s">
        <v>29</v>
      </c>
      <c r="H269" s="44">
        <v>1.2055656694090544e-001</v>
      </c>
      <c r="I269" s="44">
        <v>3.1614081874921164e-001</v>
      </c>
      <c r="J269" s="44">
        <v>3.1614081874921164e-001</v>
      </c>
      <c r="K269" s="44">
        <v>4.5004915398382656e-001</v>
      </c>
      <c r="L269" s="44">
        <v>4.5004915398382656e-001</v>
      </c>
      <c r="M269" s="44">
        <v>4.5004915398382656e-001</v>
      </c>
      <c r="N269" s="44">
        <v>6.0098886549865448e-001</v>
      </c>
      <c r="O269" s="44">
        <v>6.025481955704068e-001</v>
      </c>
      <c r="P269" s="44">
        <v>6.0269663032699136e-001</v>
      </c>
      <c r="Q269" s="44">
        <v>6.0269663032699136e-001</v>
      </c>
    </row>
    <row r="270" spans="1:17" x14ac:dyDescent="0.25">
      <c r="A270" t="s">
        <v>102</v>
      </c>
      <c r="B270" t="s">
        <v>43</v>
      </c>
      <c r="C270" t="s">
        <v>166</v>
      </c>
      <c r="D270" t="s">
        <v>166</v>
      </c>
      <c r="E270" t="s">
        <v>264</v>
      </c>
      <c r="F270" t="s">
        <v>28</v>
      </c>
      <c r="G270" t="s">
        <v>30</v>
      </c>
      <c r="H270" s="44">
        <v>9.8807922041655648e-003</v>
      </c>
      <c r="I270" s="44">
        <v>9.9686052483090752e-001</v>
      </c>
      <c r="J270" s="44">
        <v>2.975452487331922e+000</v>
      </c>
      <c r="K270" s="44">
        <v>2.8859235943631224e+000</v>
      </c>
      <c r="L270" s="44">
        <v>5.8074046548679848e+000</v>
      </c>
      <c r="M270" s="44">
        <v>5.8074046548679848e+000</v>
      </c>
      <c r="N270" s="44">
        <v>4.6921210341423856e+000</v>
      </c>
      <c r="O270" s="44">
        <v>6.91803446411792e+000</v>
      </c>
      <c r="P270" s="44">
        <v>7.3262144013603344e+000</v>
      </c>
      <c r="Q270" s="44">
        <v>9.494747142611712e+000</v>
      </c>
    </row>
    <row r="271" spans="1:17" x14ac:dyDescent="0.25">
      <c r="A271" t="s">
        <v>102</v>
      </c>
      <c r="B271" t="s">
        <v>43</v>
      </c>
      <c r="C271" t="s">
        <v>166</v>
      </c>
      <c r="D271" t="s">
        <v>166</v>
      </c>
      <c r="E271" t="s">
        <v>264</v>
      </c>
      <c r="F271" t="s">
        <v>28</v>
      </c>
      <c r="G271" t="s">
        <v>31</v>
      </c>
      <c r="H271" s="44">
        <v>8.3007464000000016e+002</v>
      </c>
      <c r="I271" s="44">
        <v>7.0777905e+002</v>
      </c>
      <c r="J271" s="44">
        <v>6.9303519e+002</v>
      </c>
      <c r="K271" s="44">
        <v>5.2350181999999992e+002</v>
      </c>
      <c r="L271" s="44">
        <v>4.774891e+002</v>
      </c>
      <c r="M271" s="44">
        <v>4.774891e+002</v>
      </c>
      <c r="N271" s="44">
        <v>4.1777620000000008e+002</v>
      </c>
      <c r="O271" s="44">
        <v>3.8714651e+002</v>
      </c>
      <c r="P271" s="44">
        <v>3.8368013e+002</v>
      </c>
      <c r="Q271" s="44">
        <v>3.6057229999999992e+002</v>
      </c>
    </row>
    <row r="272" spans="1:17" x14ac:dyDescent="0.25">
      <c r="A272" t="s">
        <v>102</v>
      </c>
      <c r="B272" t="s">
        <v>43</v>
      </c>
      <c r="C272" t="s">
        <v>167</v>
      </c>
      <c r="D272" t="s">
        <v>167</v>
      </c>
      <c r="E272" t="s">
        <v>264</v>
      </c>
      <c r="F272" t="s">
        <v>28</v>
      </c>
      <c r="G272" t="s">
        <v>29</v>
      </c>
      <c r="H272" s="44">
        <v>3.0192424004015672e-001</v>
      </c>
      <c r="I272" s="44">
        <v>3.034969864769836e-001</v>
      </c>
      <c r="J272" s="44">
        <v>3.081508578195934e-001</v>
      </c>
      <c r="K272" s="44">
        <v>3.0861548174844748e-001</v>
      </c>
      <c r="L272" s="44">
        <v>3.0908178731633356e-001</v>
      </c>
      <c r="M272" s="44">
        <v>3.8241198572955968e-001</v>
      </c>
      <c r="N272" s="44">
        <v>4.5253837720177688e-001</v>
      </c>
      <c r="O272" s="44">
        <v>4.5279414156285752e-001</v>
      </c>
      <c r="P272" s="44">
        <v>7.199310393465768e-001</v>
      </c>
      <c r="Q272" s="44">
        <v>7.2027975953907216e-001</v>
      </c>
    </row>
    <row r="273" spans="1:17" x14ac:dyDescent="0.25">
      <c r="A273" t="s">
        <v>102</v>
      </c>
      <c r="B273" t="s">
        <v>43</v>
      </c>
      <c r="C273" t="s">
        <v>167</v>
      </c>
      <c r="D273" t="s">
        <v>167</v>
      </c>
      <c r="E273" t="s">
        <v>264</v>
      </c>
      <c r="F273" t="s">
        <v>28</v>
      </c>
      <c r="G273" t="s">
        <v>30</v>
      </c>
      <c r="H273" s="44">
        <v>1.1800200287792664e+000</v>
      </c>
      <c r="I273" s="44">
        <v>2.6019874012424192e+000</v>
      </c>
      <c r="J273" s="44">
        <v>5.2925191188596176e+000</v>
      </c>
      <c r="K273" s="44">
        <v>6.76583795811866e+000</v>
      </c>
      <c r="L273" s="44">
        <v>8.2110582808914176e+000</v>
      </c>
      <c r="M273" s="44">
        <v>7.5312471226276128e+000</v>
      </c>
      <c r="N273" s="44">
        <v>7.8255347344421984e+000</v>
      </c>
      <c r="O273" s="44">
        <v>8.072865530101968e+000</v>
      </c>
      <c r="P273" s="44">
        <v>5.48947990906492e+000</v>
      </c>
      <c r="Q273" s="44">
        <v>6.8017780376680896e+000</v>
      </c>
    </row>
    <row r="274" spans="1:17" x14ac:dyDescent="0.25">
      <c r="A274" t="s">
        <v>102</v>
      </c>
      <c r="B274" t="s">
        <v>43</v>
      </c>
      <c r="C274" t="s">
        <v>167</v>
      </c>
      <c r="D274" t="s">
        <v>167</v>
      </c>
      <c r="E274" t="s">
        <v>264</v>
      </c>
      <c r="F274" t="s">
        <v>28</v>
      </c>
      <c r="G274" t="s">
        <v>31</v>
      </c>
      <c r="H274" s="44">
        <v>5.5749221e+002</v>
      </c>
      <c r="I274" s="44">
        <v>5.19864e+002</v>
      </c>
      <c r="J274" s="44">
        <v>4.8538851e+002</v>
      </c>
      <c r="K274" s="44">
        <v>4.53185e+002</v>
      </c>
      <c r="L274" s="44">
        <v>3.9892191000000008e+002</v>
      </c>
      <c r="M274" s="44">
        <v>3.3692986000000008e+002</v>
      </c>
      <c r="N274" s="44">
        <v>3.1299723999999992e+002</v>
      </c>
      <c r="O274" s="44">
        <v>3.0956227e+002</v>
      </c>
      <c r="P274" s="44">
        <v>2.8944546e+002</v>
      </c>
      <c r="Q274" s="44">
        <v>2.8487218e+002</v>
      </c>
    </row>
    <row r="275" spans="1:17" x14ac:dyDescent="0.25">
      <c r="A275" t="s">
        <v>102</v>
      </c>
      <c r="B275" t="s">
        <v>43</v>
      </c>
      <c r="C275" t="s">
        <v>168</v>
      </c>
      <c r="D275" t="s">
        <v>168</v>
      </c>
      <c r="E275" t="s">
        <v>264</v>
      </c>
      <c r="F275" t="s">
        <v>28</v>
      </c>
      <c r="G275" t="s">
        <v>29</v>
      </c>
      <c r="H275" s="44">
        <v>3.193990151247244e-001</v>
      </c>
      <c r="I275" s="44">
        <v>3.193990151247244e-001</v>
      </c>
      <c r="J275" s="44">
        <v>3.200466815268524e-001</v>
      </c>
      <c r="K275" s="44">
        <v>3.2070174540697804e-001</v>
      </c>
      <c r="L275" s="44">
        <v>4.0411121291006152e-001</v>
      </c>
      <c r="M275" s="44">
        <v>4.3791747231617528e-001</v>
      </c>
      <c r="N275" s="44">
        <v>4.3791747231617528e-001</v>
      </c>
      <c r="O275" s="44">
        <v>4.611103506952932e-001</v>
      </c>
      <c r="P275" s="44">
        <v>4.7942426977053968e-001</v>
      </c>
      <c r="Q275" s="44">
        <v>4.8120293314303504e-001</v>
      </c>
    </row>
    <row r="276" spans="1:17" x14ac:dyDescent="0.25">
      <c r="A276" t="s">
        <v>102</v>
      </c>
      <c r="B276" t="s">
        <v>43</v>
      </c>
      <c r="C276" t="s">
        <v>168</v>
      </c>
      <c r="D276" t="s">
        <v>168</v>
      </c>
      <c r="E276" t="s">
        <v>264</v>
      </c>
      <c r="F276" t="s">
        <v>28</v>
      </c>
      <c r="G276" t="s">
        <v>30</v>
      </c>
      <c r="H276" s="44">
        <v>3.6394086636863088e+000</v>
      </c>
      <c r="I276" s="44">
        <v>3.6394086636863088e+000</v>
      </c>
      <c r="J276" s="44">
        <v>4.3804902371967656e+000</v>
      </c>
      <c r="K276" s="44">
        <v>6.7436468459866256e+000</v>
      </c>
      <c r="L276" s="44">
        <v>5.546408001441032e+000</v>
      </c>
      <c r="M276" s="44">
        <v>8.1786388701536544e+000</v>
      </c>
      <c r="N276" s="44">
        <v>8.1786388701536544e+000</v>
      </c>
      <c r="O276" s="44">
        <v>8.8197430100712992e+000</v>
      </c>
      <c r="P276" s="44">
        <v>9.0231425023059552e+000</v>
      </c>
      <c r="Q276" s="44">
        <v>9.1651727706856816e+000</v>
      </c>
    </row>
    <row r="277" spans="1:17" x14ac:dyDescent="0.25">
      <c r="A277" t="s">
        <v>102</v>
      </c>
      <c r="B277" t="s">
        <v>43</v>
      </c>
      <c r="C277" t="s">
        <v>168</v>
      </c>
      <c r="D277" t="s">
        <v>168</v>
      </c>
      <c r="E277" t="s">
        <v>264</v>
      </c>
      <c r="F277" t="s">
        <v>28</v>
      </c>
      <c r="G277" t="s">
        <v>31</v>
      </c>
      <c r="H277" s="44">
        <v>7.4528e+002</v>
      </c>
      <c r="I277" s="44">
        <v>7.4528e+002</v>
      </c>
      <c r="J277" s="44">
        <v>7.1778912e+002</v>
      </c>
      <c r="K277" s="44">
        <v>6.1363046e+002</v>
      </c>
      <c r="L277" s="44">
        <v>5.4101104999999992e+002</v>
      </c>
      <c r="M277" s="44">
        <v>4.7292306e+002</v>
      </c>
      <c r="N277" s="44">
        <v>4.7292306e+002</v>
      </c>
      <c r="O277" s="44">
        <v>4.5110193e+002</v>
      </c>
      <c r="P277" s="44">
        <v>3.9257783999999992e+002</v>
      </c>
      <c r="Q277" s="44">
        <v>3.7665758e+002</v>
      </c>
    </row>
    <row r="278" spans="1:17" x14ac:dyDescent="0.25">
      <c r="A278" t="s">
        <v>102</v>
      </c>
      <c r="B278" t="s">
        <v>43</v>
      </c>
      <c r="C278" t="s">
        <v>169</v>
      </c>
      <c r="D278" t="s">
        <v>169</v>
      </c>
      <c r="E278" t="s">
        <v>264</v>
      </c>
      <c r="F278" t="s">
        <v>28</v>
      </c>
      <c r="G278" t="s">
        <v>29</v>
      </c>
      <c r="H278" s="44">
        <v>5.493446811024124e-001</v>
      </c>
      <c r="I278" s="44">
        <v>5.9257143458838384e-001</v>
      </c>
      <c r="J278" s="44">
        <v>5.9335016878097768e-001</v>
      </c>
      <c r="K278" s="44">
        <v>5.9703495582278704e-001</v>
      </c>
      <c r="L278" s="44">
        <v>5.9703495582278704e-001</v>
      </c>
      <c r="M278" s="44">
        <v>7.9914844537168976e-001</v>
      </c>
      <c r="N278" s="44">
        <v>8.03573088627696e-001</v>
      </c>
      <c r="O278" s="44">
        <v>8.0478451468830448e-001</v>
      </c>
      <c r="P278" s="44">
        <v>8.054975642899344e-001</v>
      </c>
      <c r="Q278" s="44">
        <v>8.076196495742288e-001</v>
      </c>
    </row>
    <row r="279" spans="1:17" x14ac:dyDescent="0.25">
      <c r="A279" t="s">
        <v>102</v>
      </c>
      <c r="B279" t="s">
        <v>43</v>
      </c>
      <c r="C279" t="s">
        <v>169</v>
      </c>
      <c r="D279" t="s">
        <v>169</v>
      </c>
      <c r="E279" t="s">
        <v>264</v>
      </c>
      <c r="F279" t="s">
        <v>28</v>
      </c>
      <c r="G279" t="s">
        <v>30</v>
      </c>
      <c r="H279" s="44">
        <v>5.8828021489200016e-004</v>
      </c>
      <c r="I279" s="44">
        <v>1.9778765339384004e-002</v>
      </c>
      <c r="J279" s="44">
        <v>5.6167180662314688e-001</v>
      </c>
      <c r="K279" s="44">
        <v>1.2424504737633598e+000</v>
      </c>
      <c r="L279" s="44">
        <v>1.5351286169778444e+000</v>
      </c>
      <c r="M279" s="44">
        <v>1.3691731900570048e+000</v>
      </c>
      <c r="N279" s="44">
        <v>1.590056452213582e+000</v>
      </c>
      <c r="O279" s="44">
        <v>1.9706861410139704e+000</v>
      </c>
      <c r="P279" s="44">
        <v>2.3126992794908004e+000</v>
      </c>
      <c r="Q279" s="44">
        <v>2.6649851141239672e+000</v>
      </c>
    </row>
    <row r="280" spans="1:17" x14ac:dyDescent="0.25">
      <c r="A280" t="s">
        <v>102</v>
      </c>
      <c r="B280" t="s">
        <v>43</v>
      </c>
      <c r="C280" t="s">
        <v>169</v>
      </c>
      <c r="D280" t="s">
        <v>169</v>
      </c>
      <c r="E280" t="s">
        <v>264</v>
      </c>
      <c r="F280" t="s">
        <v>28</v>
      </c>
      <c r="G280" t="s">
        <v>31</v>
      </c>
      <c r="H280" s="44">
        <v>8.7640227000000016e+002</v>
      </c>
      <c r="I280" s="44">
        <v>6.8911931e+002</v>
      </c>
      <c r="J280" s="44">
        <v>5.8003025e+002</v>
      </c>
      <c r="K280" s="44">
        <v>5.0191356999999992e+002</v>
      </c>
      <c r="L280" s="44">
        <v>4.7297457e+002</v>
      </c>
      <c r="M280" s="44">
        <v>3.9075044e+002</v>
      </c>
      <c r="N280" s="44">
        <v>3.6186707e+002</v>
      </c>
      <c r="O280" s="44">
        <v>3.3377831999999992e+002</v>
      </c>
      <c r="P280" s="44">
        <v>3.1514980000000008e+002</v>
      </c>
      <c r="Q280" s="44">
        <v>2.6591000000000004e+002</v>
      </c>
    </row>
    <row r="281" spans="1:17" x14ac:dyDescent="0.25">
      <c r="A281" t="s">
        <v>102</v>
      </c>
      <c r="B281" t="s">
        <v>43</v>
      </c>
      <c r="C281" t="s">
        <v>194</v>
      </c>
      <c r="D281" t="s">
        <v>194</v>
      </c>
      <c r="E281" t="s">
        <v>264</v>
      </c>
      <c r="F281" t="s">
        <v>28</v>
      </c>
      <c r="G281" t="s">
        <v>29</v>
      </c>
      <c r="H281" s="44">
        <v>3.0964575556487156e-001</v>
      </c>
      <c r="I281" s="44">
        <v>3.1059228071604424e-001</v>
      </c>
      <c r="J281" s="44">
        <v>3.203435722207156e-001</v>
      </c>
      <c r="K281" s="44">
        <v>3.3065778357787736e-001</v>
      </c>
      <c r="L281" s="44">
        <v>3.9009910835986376e-001</v>
      </c>
      <c r="M281" s="44">
        <v>3.9221404477123904e-001</v>
      </c>
      <c r="N281" s="44">
        <v>3.9221404477123904e-001</v>
      </c>
      <c r="O281" s="44">
        <v>4.0916704633442568e-001</v>
      </c>
      <c r="P281" s="44">
        <v>4.1061022864648472e-001</v>
      </c>
      <c r="Q281" s="44">
        <v>4.3080433582722872e-001</v>
      </c>
    </row>
    <row r="282" spans="1:17" x14ac:dyDescent="0.25">
      <c r="A282" t="s">
        <v>102</v>
      </c>
      <c r="B282" t="s">
        <v>43</v>
      </c>
      <c r="C282" t="s">
        <v>194</v>
      </c>
      <c r="D282" t="s">
        <v>194</v>
      </c>
      <c r="E282" t="s">
        <v>264</v>
      </c>
      <c r="F282" t="s">
        <v>28</v>
      </c>
      <c r="G282" t="s">
        <v>30</v>
      </c>
      <c r="H282" s="44">
        <v>6.8831419383789696e-002</v>
      </c>
      <c r="I282" s="44">
        <v>3.4314515970755788e+000</v>
      </c>
      <c r="J282" s="44">
        <v>5.057499344790148e+000</v>
      </c>
      <c r="K282" s="44">
        <v>8.5428184529483184e+000</v>
      </c>
      <c r="L282" s="44">
        <v>8.7176252715582688e+000</v>
      </c>
      <c r="M282" s="44">
        <v>1.1341403863443878e+001</v>
      </c>
      <c r="N282" s="44">
        <v>1.3890663705238552e+001</v>
      </c>
      <c r="O282" s="44">
        <v>1.5863833130760748e+001</v>
      </c>
      <c r="P282" s="44">
        <v>1.7527701726186976e+001</v>
      </c>
      <c r="Q282" s="44">
        <v>1.8639395923603236e+001</v>
      </c>
    </row>
    <row r="283" spans="1:17" x14ac:dyDescent="0.25">
      <c r="A283" t="s">
        <v>102</v>
      </c>
      <c r="B283" t="s">
        <v>43</v>
      </c>
      <c r="C283" t="s">
        <v>194</v>
      </c>
      <c r="D283" t="s">
        <v>194</v>
      </c>
      <c r="E283" t="s">
        <v>264</v>
      </c>
      <c r="F283" t="s">
        <v>28</v>
      </c>
      <c r="G283" t="s">
        <v>31</v>
      </c>
      <c r="H283" s="44">
        <v>7.6145894e+002</v>
      </c>
      <c r="I283" s="44">
        <v>7.3853231e+002</v>
      </c>
      <c r="J283" s="44">
        <v>5.2996564e+002</v>
      </c>
      <c r="K283" s="44">
        <v>3.9082779e+002</v>
      </c>
      <c r="L283" s="44">
        <v>3.6780887e+002</v>
      </c>
      <c r="M283" s="44">
        <v>3.4379114e+002</v>
      </c>
      <c r="N283" s="44">
        <v>3.3314741999999992e+002</v>
      </c>
      <c r="O283" s="44">
        <v>3.0120481999999992e+002</v>
      </c>
      <c r="P283" s="44">
        <v>2.76754e+002</v>
      </c>
      <c r="Q283" s="44">
        <v>2.4989677e+002</v>
      </c>
    </row>
    <row r="284" spans="1:17" x14ac:dyDescent="0.25">
      <c r="A284" t="s">
        <v>102</v>
      </c>
      <c r="B284" t="s">
        <v>43</v>
      </c>
      <c r="C284" t="s">
        <v>195</v>
      </c>
      <c r="D284" t="s">
        <v>195</v>
      </c>
      <c r="E284" t="s">
        <v>264</v>
      </c>
      <c r="F284" t="s">
        <v>28</v>
      </c>
      <c r="G284" t="s">
        <v>29</v>
      </c>
      <c r="H284" s="44">
        <v>0.e+000</v>
      </c>
      <c r="I284" s="44">
        <v>2.1905898251787276e-001</v>
      </c>
      <c r="J284" s="44">
        <v>5.2548863248759488e-001</v>
      </c>
      <c r="K284" s="44">
        <v>5.2548863248759488e-001</v>
      </c>
      <c r="L284" s="44">
        <v>5.2685986546932048e-001</v>
      </c>
      <c r="M284" s="44">
        <v>5.2685986546932048e-001</v>
      </c>
      <c r="N284" s="44">
        <v>6.1791729405924304e-001</v>
      </c>
      <c r="O284" s="44">
        <v>6.1807313225778112e-001</v>
      </c>
      <c r="P284" s="44">
        <v>6.1807313225778112e-001</v>
      </c>
      <c r="Q284" s="44">
        <v>6.380874840597572e-001</v>
      </c>
    </row>
    <row r="285" spans="1:17" x14ac:dyDescent="0.25">
      <c r="A285" t="s">
        <v>102</v>
      </c>
      <c r="B285" t="s">
        <v>43</v>
      </c>
      <c r="C285" t="s">
        <v>195</v>
      </c>
      <c r="D285" t="s">
        <v>195</v>
      </c>
      <c r="E285" t="s">
        <v>264</v>
      </c>
      <c r="F285" t="s">
        <v>28</v>
      </c>
      <c r="G285" t="s">
        <v>30</v>
      </c>
      <c r="I285" s="44">
        <v>1.5787403480744556e+000</v>
      </c>
      <c r="J285" s="44">
        <v>6.5820351955279056e-001</v>
      </c>
      <c r="K285" s="44">
        <v>1.972803962524028e+000</v>
      </c>
      <c r="L285" s="44">
        <v>2.0487479608045756e+000</v>
      </c>
      <c r="M285" s="44">
        <v>2.9893478001497656e+000</v>
      </c>
      <c r="N285" s="44">
        <v>2.9002993759745076e+000</v>
      </c>
      <c r="O285" s="44">
        <v>4.1960037418834752e+000</v>
      </c>
      <c r="P285" s="44">
        <v>4.1960037418834752e+000</v>
      </c>
      <c r="Q285" s="44">
        <v>4.50932541657782e+000</v>
      </c>
    </row>
    <row r="286" spans="1:17" x14ac:dyDescent="0.25">
      <c r="A286" t="s">
        <v>102</v>
      </c>
      <c r="B286" t="s">
        <v>43</v>
      </c>
      <c r="C286" t="s">
        <v>195</v>
      </c>
      <c r="D286" t="s">
        <v>195</v>
      </c>
      <c r="E286" t="s">
        <v>264</v>
      </c>
      <c r="F286" t="s">
        <v>28</v>
      </c>
      <c r="G286" t="s">
        <v>31</v>
      </c>
      <c r="H286" s="44">
        <v>8.0411995000000016e+002</v>
      </c>
      <c r="I286" s="44">
        <v>7.0787699e+002</v>
      </c>
      <c r="J286" s="44">
        <v>6.327208e+002</v>
      </c>
      <c r="K286" s="44">
        <v>5.9582992e+002</v>
      </c>
      <c r="L286" s="44">
        <v>5.3689826e+002</v>
      </c>
      <c r="M286" s="44">
        <v>5.0327093000000008e+002</v>
      </c>
      <c r="N286" s="44">
        <v>4.7907221e+002</v>
      </c>
      <c r="O286" s="44">
        <v>4.3856900000000008e+002</v>
      </c>
      <c r="P286" s="44">
        <v>4.3856900000000008e+002</v>
      </c>
      <c r="Q286" s="44">
        <v>3.9433563e+002</v>
      </c>
    </row>
    <row r="287" spans="1:17" x14ac:dyDescent="0.25">
      <c r="A287" t="s">
        <v>102</v>
      </c>
      <c r="B287" t="s">
        <v>43</v>
      </c>
      <c r="C287" t="s">
        <v>196</v>
      </c>
      <c r="D287" t="s">
        <v>196</v>
      </c>
      <c r="E287" t="s">
        <v>264</v>
      </c>
      <c r="F287" t="s">
        <v>28</v>
      </c>
      <c r="G287" t="s">
        <v>29</v>
      </c>
      <c r="H287" s="44">
        <v>5.989327636083772e-002</v>
      </c>
      <c r="I287" s="44">
        <v>5.989327636083772e-002</v>
      </c>
      <c r="J287" s="44">
        <v>5.989327636083772e-002</v>
      </c>
      <c r="K287" s="44">
        <v>4.847447577631056e-001</v>
      </c>
      <c r="L287" s="44">
        <v>4.847447577631056e-001</v>
      </c>
      <c r="M287" s="44">
        <v>4.8535322176475512e-001</v>
      </c>
      <c r="N287" s="44">
        <v>4.8535322176475512e-001</v>
      </c>
      <c r="O287" s="44">
        <v>4.8535322176475512e-001</v>
      </c>
      <c r="P287" s="44">
        <v>4.8761241303664864e-001</v>
      </c>
      <c r="Q287" s="44">
        <v>4.8761241303664864e-001</v>
      </c>
    </row>
    <row r="288" spans="1:17" x14ac:dyDescent="0.25">
      <c r="A288" t="s">
        <v>102</v>
      </c>
      <c r="B288" t="s">
        <v>43</v>
      </c>
      <c r="C288" t="s">
        <v>196</v>
      </c>
      <c r="D288" t="s">
        <v>196</v>
      </c>
      <c r="E288" t="s">
        <v>264</v>
      </c>
      <c r="F288" t="s">
        <v>28</v>
      </c>
      <c r="G288" t="s">
        <v>30</v>
      </c>
      <c r="H288" s="44">
        <v>2.6889358111716328e+001</v>
      </c>
      <c r="I288" s="44">
        <v>2.6889358111716328e+001</v>
      </c>
      <c r="J288" s="44">
        <v>2.6889358111716328e+001</v>
      </c>
      <c r="K288" s="44">
        <v>3.6700741535838112e+000</v>
      </c>
      <c r="L288" s="44">
        <v>4.3139671157828072e+000</v>
      </c>
      <c r="M288" s="44">
        <v>5.2673287526888176e+000</v>
      </c>
      <c r="N288" s="44">
        <v>6.6047424735084912e+000</v>
      </c>
      <c r="O288" s="44">
        <v>6.8098938072995136e+000</v>
      </c>
      <c r="P288" s="44">
        <v>8.750561296739272e+000</v>
      </c>
      <c r="Q288" s="44">
        <v>8.750561296739272e+000</v>
      </c>
    </row>
    <row r="289" spans="1:17" x14ac:dyDescent="0.25">
      <c r="A289" t="s">
        <v>102</v>
      </c>
      <c r="B289" t="s">
        <v>43</v>
      </c>
      <c r="C289" t="s">
        <v>196</v>
      </c>
      <c r="D289" t="s">
        <v>196</v>
      </c>
      <c r="E289" t="s">
        <v>264</v>
      </c>
      <c r="F289" t="s">
        <v>28</v>
      </c>
      <c r="G289" t="s">
        <v>31</v>
      </c>
      <c r="H289" s="44">
        <v>5.9160443999999984e+002</v>
      </c>
      <c r="I289" s="44">
        <v>5.9160443999999984e+002</v>
      </c>
      <c r="J289" s="44">
        <v>5.9160443999999984e+002</v>
      </c>
      <c r="K289" s="44">
        <v>4.4929461000000008e+002</v>
      </c>
      <c r="L289" s="44">
        <v>4.2814036e+002</v>
      </c>
      <c r="M289" s="44">
        <v>3.9569233000000008e+002</v>
      </c>
      <c r="N289" s="44">
        <v>3.903243e+002</v>
      </c>
      <c r="O289" s="44">
        <v>3.6914644e+002</v>
      </c>
      <c r="P289" s="44">
        <v>3.274006e+002</v>
      </c>
      <c r="Q289" s="44">
        <v>3.274006e+002</v>
      </c>
    </row>
    <row r="290" spans="1:17" x14ac:dyDescent="0.25">
      <c r="A290" t="s">
        <v>102</v>
      </c>
      <c r="B290" t="s">
        <v>43</v>
      </c>
      <c r="C290" t="s">
        <v>197</v>
      </c>
      <c r="D290" t="s">
        <v>197</v>
      </c>
      <c r="E290" t="s">
        <v>264</v>
      </c>
      <c r="F290" t="s">
        <v>28</v>
      </c>
      <c r="G290" t="s">
        <v>29</v>
      </c>
      <c r="H290" s="44">
        <v>0.e+000</v>
      </c>
      <c r="I290" s="44">
        <v>4.1767767659756784e-001</v>
      </c>
      <c r="J290" s="44">
        <v>7.2679231694783552e-001</v>
      </c>
      <c r="K290" s="44">
        <v>7.3589019234941696e-001</v>
      </c>
      <c r="L290" s="44">
        <v>7.3612236368230944e-001</v>
      </c>
      <c r="M290" s="44">
        <v>7.3880295798189984e-001</v>
      </c>
      <c r="N290" s="44">
        <v>7.4014630013357632e-001</v>
      </c>
      <c r="O290" s="44">
        <v>7.403668280231512e-001</v>
      </c>
      <c r="P290" s="44">
        <v>7.4071208026292448e-001</v>
      </c>
      <c r="Q290" s="44">
        <v>7.4148988373914704e-001</v>
      </c>
    </row>
    <row r="291" spans="1:17" x14ac:dyDescent="0.25">
      <c r="A291" t="s">
        <v>102</v>
      </c>
      <c r="B291" t="s">
        <v>43</v>
      </c>
      <c r="C291" t="s">
        <v>197</v>
      </c>
      <c r="D291" t="s">
        <v>197</v>
      </c>
      <c r="E291" t="s">
        <v>264</v>
      </c>
      <c r="F291" t="s">
        <v>28</v>
      </c>
      <c r="G291" t="s">
        <v>30</v>
      </c>
      <c r="I291" s="44">
        <v>1.693755379417546e+000</v>
      </c>
      <c r="J291" s="44">
        <v>9.9437439554679488e-001</v>
      </c>
      <c r="K291" s="44">
        <v>1.8933764024388704e+000</v>
      </c>
      <c r="L291" s="44">
        <v>2.266700572956772e+000</v>
      </c>
      <c r="M291" s="44">
        <v>2.8061092180497596e+000</v>
      </c>
      <c r="N291" s="44">
        <v>3.4240370005334424e+000</v>
      </c>
      <c r="O291" s="44">
        <v>4.4613911746089928e+000</v>
      </c>
      <c r="P291" s="44">
        <v>4.59385385031964e+000</v>
      </c>
      <c r="Q291" s="44">
        <v>6.0361708186134888e+000</v>
      </c>
    </row>
    <row r="292" spans="1:17" x14ac:dyDescent="0.25">
      <c r="A292" t="s">
        <v>102</v>
      </c>
      <c r="B292" t="s">
        <v>43</v>
      </c>
      <c r="C292" t="s">
        <v>197</v>
      </c>
      <c r="D292" t="s">
        <v>197</v>
      </c>
      <c r="E292" t="s">
        <v>264</v>
      </c>
      <c r="F292" t="s">
        <v>28</v>
      </c>
      <c r="G292" t="s">
        <v>31</v>
      </c>
      <c r="H292" s="44">
        <v>8.43834e+002</v>
      </c>
      <c r="I292" s="44">
        <v>8.0620757e+002</v>
      </c>
      <c r="J292" s="44">
        <v>5.9175908e+002</v>
      </c>
      <c r="K292" s="44">
        <v>3.9392973e+002</v>
      </c>
      <c r="L292" s="44">
        <v>3.7366362e+002</v>
      </c>
      <c r="M292" s="44">
        <v>3.3248360999999992e+002</v>
      </c>
      <c r="N292" s="44">
        <v>3.1265701e+002</v>
      </c>
      <c r="O292" s="44">
        <v>3.02219e+002</v>
      </c>
      <c r="P292" s="44">
        <v>2.9733076999999992e+002</v>
      </c>
      <c r="Q292" s="44">
        <v>2.7009969999999996e+002</v>
      </c>
    </row>
    <row r="293" spans="1:17" x14ac:dyDescent="0.25">
      <c r="A293" t="s">
        <v>102</v>
      </c>
      <c r="B293" t="s">
        <v>43</v>
      </c>
      <c r="C293" t="s">
        <v>220</v>
      </c>
      <c r="D293" t="s">
        <v>220</v>
      </c>
      <c r="E293" t="s">
        <v>264</v>
      </c>
      <c r="F293" t="s">
        <v>28</v>
      </c>
      <c r="G293" t="s">
        <v>29</v>
      </c>
      <c r="H293" s="44">
        <v>3.4492020082850636e-001</v>
      </c>
      <c r="I293" s="44">
        <v>3.4510781273897032e-001</v>
      </c>
      <c r="J293" s="44">
        <v>3.4510781273897032e-001</v>
      </c>
      <c r="K293" s="44">
        <v>3.4568405319362824e-001</v>
      </c>
      <c r="L293" s="44">
        <v>3.461060647847426e-001</v>
      </c>
      <c r="M293" s="44">
        <v>3.5297561272868044e-001</v>
      </c>
      <c r="N293" s="44">
        <v>4.4046711651960144e-001</v>
      </c>
      <c r="O293" s="44">
        <v>4.4059103905228224e-001</v>
      </c>
      <c r="P293" s="44">
        <v>4.4203098282888824e-001</v>
      </c>
      <c r="Q293" s="44">
        <v>4.595086953417324e-001</v>
      </c>
    </row>
    <row r="294" spans="1:17" x14ac:dyDescent="0.25">
      <c r="A294" t="s">
        <v>102</v>
      </c>
      <c r="B294" t="s">
        <v>43</v>
      </c>
      <c r="C294" t="s">
        <v>220</v>
      </c>
      <c r="D294" t="s">
        <v>220</v>
      </c>
      <c r="E294" t="s">
        <v>264</v>
      </c>
      <c r="F294" t="s">
        <v>28</v>
      </c>
      <c r="G294" t="s">
        <v>30</v>
      </c>
      <c r="H294" s="44">
        <v>3.1687899340621336e-002</v>
      </c>
      <c r="I294" s="44">
        <v>6.8631565370915632e-001</v>
      </c>
      <c r="J294" s="44">
        <v>1.5679643054551552e+000</v>
      </c>
      <c r="K294" s="44">
        <v>2.1672737150462952e+000</v>
      </c>
      <c r="L294" s="44">
        <v>2.991253771730418e+000</v>
      </c>
      <c r="M294" s="44">
        <v>3.5852601560032904e+000</v>
      </c>
      <c r="N294" s="44">
        <v>3.635331609229076e+000</v>
      </c>
      <c r="O294" s="44">
        <v>4.5166713318457072e+000</v>
      </c>
      <c r="P294" s="44">
        <v>4.598663693621844e+000</v>
      </c>
      <c r="Q294" s="44">
        <v>4.9690337610447112e+000</v>
      </c>
    </row>
    <row r="295" spans="1:17" x14ac:dyDescent="0.25">
      <c r="A295" t="s">
        <v>102</v>
      </c>
      <c r="B295" t="s">
        <v>43</v>
      </c>
      <c r="C295" t="s">
        <v>220</v>
      </c>
      <c r="D295" t="s">
        <v>220</v>
      </c>
      <c r="E295" t="s">
        <v>264</v>
      </c>
      <c r="F295" t="s">
        <v>28</v>
      </c>
      <c r="G295" t="s">
        <v>31</v>
      </c>
      <c r="H295" s="44">
        <v>8.3712515e+002</v>
      </c>
      <c r="I295" s="44">
        <v>5.584651e+002</v>
      </c>
      <c r="J295" s="44">
        <v>5.5068244e+002</v>
      </c>
      <c r="K295" s="44">
        <v>4.7799853000000008e+002</v>
      </c>
      <c r="L295" s="44">
        <v>4.4353100000000008e+002</v>
      </c>
      <c r="M295" s="44">
        <v>3.8395538e+002</v>
      </c>
      <c r="N295" s="44">
        <v>3.38343e+002</v>
      </c>
      <c r="O295" s="44">
        <v>3.2938258999999992e+002</v>
      </c>
      <c r="P295" s="44">
        <v>3.1867145e+002</v>
      </c>
      <c r="Q295" s="44">
        <v>2.7821719000000004e+002</v>
      </c>
    </row>
    <row r="296" spans="1:17" x14ac:dyDescent="0.25">
      <c r="A296" t="s">
        <v>102</v>
      </c>
      <c r="B296" t="s">
        <v>43</v>
      </c>
      <c r="C296" t="s">
        <v>221</v>
      </c>
      <c r="D296" t="s">
        <v>221</v>
      </c>
      <c r="E296" t="s">
        <v>264</v>
      </c>
      <c r="F296" t="s">
        <v>28</v>
      </c>
      <c r="G296" t="s">
        <v>29</v>
      </c>
      <c r="H296" s="44">
        <v>1.6946680973117356e-001</v>
      </c>
      <c r="I296" s="44">
        <v>3.6323655679814552e-001</v>
      </c>
      <c r="J296" s="44">
        <v>4.6232272492110512e-001</v>
      </c>
      <c r="K296" s="44">
        <v>5.6923530474594544e-001</v>
      </c>
      <c r="L296" s="44">
        <v>6.4283880538118256e-001</v>
      </c>
      <c r="M296" s="44">
        <v>8.7480822717260944e-001</v>
      </c>
      <c r="N296" s="44">
        <v>8.7491368338734688e-001</v>
      </c>
      <c r="O296" s="44">
        <v>8.7748558195462016e-001</v>
      </c>
      <c r="P296" s="44">
        <v>8.782143351355344e-001</v>
      </c>
      <c r="Q296" s="44">
        <v>8.7858530506537856e-001</v>
      </c>
    </row>
    <row r="297" spans="1:17" x14ac:dyDescent="0.25">
      <c r="A297" t="s">
        <v>102</v>
      </c>
      <c r="B297" t="s">
        <v>43</v>
      </c>
      <c r="C297" t="s">
        <v>221</v>
      </c>
      <c r="D297" t="s">
        <v>221</v>
      </c>
      <c r="E297" t="s">
        <v>264</v>
      </c>
      <c r="F297" t="s">
        <v>28</v>
      </c>
      <c r="G297" t="s">
        <v>30</v>
      </c>
      <c r="H297" s="44">
        <v>0.e+000</v>
      </c>
      <c r="I297" s="44">
        <v>0.e+000</v>
      </c>
      <c r="J297" s="44">
        <v>0.e+000</v>
      </c>
      <c r="K297" s="44">
        <v>0.e+000</v>
      </c>
      <c r="L297" s="44">
        <v>9.172467160552912e-002</v>
      </c>
      <c r="M297" s="44">
        <v>8.6160479124858992e-002</v>
      </c>
      <c r="N297" s="44">
        <v>9.380482201172184e-002</v>
      </c>
      <c r="O297" s="44">
        <v>2.6937380792816156e-001</v>
      </c>
      <c r="P297" s="44">
        <v>3.8917982406806624e-001</v>
      </c>
      <c r="Q297" s="44">
        <v>6.147537490196408e-001</v>
      </c>
    </row>
    <row r="298" spans="1:17" x14ac:dyDescent="0.25">
      <c r="A298" t="s">
        <v>102</v>
      </c>
      <c r="B298" t="s">
        <v>43</v>
      </c>
      <c r="C298" t="s">
        <v>221</v>
      </c>
      <c r="D298" t="s">
        <v>221</v>
      </c>
      <c r="E298" t="s">
        <v>264</v>
      </c>
      <c r="F298" t="s">
        <v>28</v>
      </c>
      <c r="G298" t="s">
        <v>31</v>
      </c>
      <c r="H298" s="44">
        <v>9.4871743e+002</v>
      </c>
      <c r="I298" s="44">
        <v>9.3717582999999984e+002</v>
      </c>
      <c r="J298" s="44">
        <v>8.4532834e+002</v>
      </c>
      <c r="K298" s="44">
        <v>7.4680657e+002</v>
      </c>
      <c r="L298" s="44">
        <v>6.4600689e+002</v>
      </c>
      <c r="M298" s="44">
        <v>5.54749e+002</v>
      </c>
      <c r="N298" s="44">
        <v>5.3502605e+002</v>
      </c>
      <c r="O298" s="44">
        <v>4.0536324000000008e+002</v>
      </c>
      <c r="P298" s="44">
        <v>3.64095e+002</v>
      </c>
      <c r="Q298" s="44">
        <v>3.3615888e+002</v>
      </c>
    </row>
    <row r="299" spans="1:17" x14ac:dyDescent="0.25">
      <c r="A299" t="s">
        <v>102</v>
      </c>
      <c r="B299" t="s">
        <v>43</v>
      </c>
      <c r="C299" t="s">
        <v>222</v>
      </c>
      <c r="D299" t="s">
        <v>222</v>
      </c>
      <c r="E299" t="s">
        <v>264</v>
      </c>
      <c r="F299" t="s">
        <v>28</v>
      </c>
      <c r="G299" t="s">
        <v>29</v>
      </c>
      <c r="H299" s="44">
        <v>1.0777706148389768e-001</v>
      </c>
      <c r="I299" s="44">
        <v>2.3018764640203156e-001</v>
      </c>
      <c r="J299" s="44">
        <v>2.677148177798572e-001</v>
      </c>
      <c r="K299" s="44">
        <v>3.6804045322055472e-001</v>
      </c>
      <c r="L299" s="44">
        <v>4.1576078782022192e-001</v>
      </c>
      <c r="M299" s="44">
        <v>5.596243261457672e-001</v>
      </c>
      <c r="N299" s="44">
        <v>6.6856349088807576e-001</v>
      </c>
      <c r="O299" s="44">
        <v>6.6856349088807576e-001</v>
      </c>
      <c r="P299" s="44">
        <v>7.4506565327652256e-001</v>
      </c>
      <c r="Q299" s="44">
        <v>8.5415515755747312e-001</v>
      </c>
    </row>
    <row r="300" spans="1:17" x14ac:dyDescent="0.25">
      <c r="A300" t="s">
        <v>102</v>
      </c>
      <c r="B300" t="s">
        <v>43</v>
      </c>
      <c r="C300" t="s">
        <v>222</v>
      </c>
      <c r="D300" t="s">
        <v>222</v>
      </c>
      <c r="E300" t="s">
        <v>264</v>
      </c>
      <c r="F300" t="s">
        <v>28</v>
      </c>
      <c r="G300" t="s">
        <v>30</v>
      </c>
      <c r="H300" s="44">
        <v>0.e+000</v>
      </c>
      <c r="I300" s="44">
        <v>0.e+000</v>
      </c>
      <c r="J300" s="44">
        <v>0.e+000</v>
      </c>
      <c r="K300" s="44">
        <v>0.e+000</v>
      </c>
      <c r="L300" s="44">
        <v>0.e+000</v>
      </c>
      <c r="M300" s="44">
        <v>0.e+000</v>
      </c>
      <c r="N300" s="44">
        <v>0.e+000</v>
      </c>
      <c r="O300" s="44">
        <v>0.e+000</v>
      </c>
      <c r="P300" s="44">
        <v>0.e+000</v>
      </c>
      <c r="Q300" s="44">
        <v>0.e+000</v>
      </c>
    </row>
    <row r="301" spans="1:17" x14ac:dyDescent="0.25">
      <c r="A301" t="s">
        <v>102</v>
      </c>
      <c r="B301" t="s">
        <v>43</v>
      </c>
      <c r="C301" t="s">
        <v>222</v>
      </c>
      <c r="D301" t="s">
        <v>222</v>
      </c>
      <c r="E301" t="s">
        <v>264</v>
      </c>
      <c r="F301" t="s">
        <v>28</v>
      </c>
      <c r="G301" t="s">
        <v>31</v>
      </c>
      <c r="H301" s="44">
        <v>9.63595e+002</v>
      </c>
      <c r="I301" s="44">
        <v>9.5984609999999984e+002</v>
      </c>
      <c r="J301" s="44">
        <v>9.5940653999999984e+002</v>
      </c>
      <c r="K301" s="44">
        <v>9.56822e+002</v>
      </c>
      <c r="L301" s="44">
        <v>9.4804765000000016e+002</v>
      </c>
      <c r="M301" s="44">
        <v>8.8582239e+002</v>
      </c>
      <c r="N301" s="44">
        <v>8.19825e+002</v>
      </c>
      <c r="O301" s="44">
        <v>8.19825e+002</v>
      </c>
      <c r="P301" s="44">
        <v>7.8976171e+002</v>
      </c>
      <c r="Q301" s="44">
        <v>7.6229079e+002</v>
      </c>
    </row>
    <row r="302" spans="1:17" x14ac:dyDescent="0.25">
      <c r="A302" t="s">
        <v>102</v>
      </c>
      <c r="B302" t="s">
        <v>43</v>
      </c>
      <c r="C302" t="s">
        <v>223</v>
      </c>
      <c r="D302" t="s">
        <v>223</v>
      </c>
      <c r="E302" t="s">
        <v>264</v>
      </c>
      <c r="F302" t="s">
        <v>28</v>
      </c>
      <c r="G302" t="s">
        <v>29</v>
      </c>
      <c r="H302" s="44">
        <v>7.2103969444756048e-002</v>
      </c>
      <c r="I302" s="44">
        <v>1.8419719946829448e-001</v>
      </c>
      <c r="J302" s="44">
        <v>1.8419719946829448e-001</v>
      </c>
      <c r="K302" s="44">
        <v>2.5027436807857888e-001</v>
      </c>
      <c r="L302" s="44">
        <v>2.8504069379513224e-001</v>
      </c>
      <c r="M302" s="44">
        <v>4.1055567728971688e-001</v>
      </c>
      <c r="N302" s="44">
        <v>4.1055567728971688e-001</v>
      </c>
      <c r="O302" s="44">
        <v>4.5417769244502568e-001</v>
      </c>
      <c r="P302" s="44">
        <v>5.1564096875283688e-001</v>
      </c>
      <c r="Q302" s="44">
        <v>5.8178615004090392e-001</v>
      </c>
    </row>
    <row r="303" spans="1:17" x14ac:dyDescent="0.25">
      <c r="A303" t="s">
        <v>102</v>
      </c>
      <c r="B303" t="s">
        <v>43</v>
      </c>
      <c r="C303" t="s">
        <v>223</v>
      </c>
      <c r="D303" t="s">
        <v>223</v>
      </c>
      <c r="E303" t="s">
        <v>264</v>
      </c>
      <c r="F303" t="s">
        <v>28</v>
      </c>
      <c r="G303" t="s">
        <v>30</v>
      </c>
      <c r="H303" s="44">
        <v>0.e+000</v>
      </c>
      <c r="I303" s="44">
        <v>0.e+000</v>
      </c>
      <c r="J303" s="44">
        <v>0.e+000</v>
      </c>
      <c r="K303" s="44">
        <v>0.e+000</v>
      </c>
      <c r="L303" s="44">
        <v>0.e+000</v>
      </c>
      <c r="M303" s="44">
        <v>0.e+000</v>
      </c>
      <c r="N303" s="44">
        <v>0.e+000</v>
      </c>
      <c r="O303" s="44">
        <v>0.e+000</v>
      </c>
      <c r="P303" s="44">
        <v>0.e+000</v>
      </c>
      <c r="Q303" s="44">
        <v>0.e+000</v>
      </c>
    </row>
    <row r="304" spans="1:17" x14ac:dyDescent="0.25">
      <c r="A304" t="s">
        <v>102</v>
      </c>
      <c r="B304" t="s">
        <v>43</v>
      </c>
      <c r="C304" t="s">
        <v>223</v>
      </c>
      <c r="D304" t="s">
        <v>223</v>
      </c>
      <c r="E304" t="s">
        <v>264</v>
      </c>
      <c r="F304" t="s">
        <v>28</v>
      </c>
      <c r="G304" t="s">
        <v>31</v>
      </c>
      <c r="H304" s="44">
        <v>9.9302299999999984e+002</v>
      </c>
      <c r="I304" s="44">
        <v>9.77845e+002</v>
      </c>
      <c r="J304" s="44">
        <v>9.77845e+002</v>
      </c>
      <c r="K304" s="44">
        <v>9.74892e+002</v>
      </c>
      <c r="L304" s="44">
        <v>9.6961199999999984e+002</v>
      </c>
      <c r="M304" s="44">
        <v>9.58616e+002</v>
      </c>
      <c r="N304" s="44">
        <v>9.58616e+002</v>
      </c>
      <c r="O304" s="44">
        <v>9.54308e+002</v>
      </c>
      <c r="P304" s="44">
        <v>9.51309e+002</v>
      </c>
      <c r="Q304" s="44">
        <v>9.4303099999999984e+002</v>
      </c>
    </row>
    <row r="305" spans="1:17" x14ac:dyDescent="0.25">
      <c r="A305" t="s">
        <v>102</v>
      </c>
      <c r="B305" t="s">
        <v>43</v>
      </c>
      <c r="C305" t="s">
        <v>219</v>
      </c>
      <c r="D305" t="s">
        <v>219</v>
      </c>
      <c r="E305" t="s">
        <v>264</v>
      </c>
      <c r="F305" t="s">
        <v>28</v>
      </c>
      <c r="G305" t="s">
        <v>29</v>
      </c>
      <c r="H305" s="44">
        <v>4.6670376764240968e-001</v>
      </c>
      <c r="I305" s="44">
        <v>4.6670376764240968e-001</v>
      </c>
      <c r="J305" s="44">
        <v>4.6670376764240968e-001</v>
      </c>
      <c r="K305" s="44">
        <v>4.6670376764240968e-001</v>
      </c>
      <c r="L305" s="44">
        <v>4.6670376764240968e-001</v>
      </c>
      <c r="M305" s="44">
        <v>4.6670376764240968e-001</v>
      </c>
      <c r="N305" s="44">
        <v>4.6670376764240968e-001</v>
      </c>
      <c r="O305" s="44">
        <v>5.7381210902876784e-001</v>
      </c>
      <c r="P305" s="44">
        <v>5.7381210902876784e-001</v>
      </c>
      <c r="Q305" s="44">
        <v>7.2993517099177056e-001</v>
      </c>
    </row>
    <row r="306" spans="1:17" x14ac:dyDescent="0.25">
      <c r="A306" t="s">
        <v>102</v>
      </c>
      <c r="B306" t="s">
        <v>43</v>
      </c>
      <c r="C306" t="s">
        <v>219</v>
      </c>
      <c r="D306" t="s">
        <v>219</v>
      </c>
      <c r="E306" t="s">
        <v>264</v>
      </c>
      <c r="F306" t="s">
        <v>28</v>
      </c>
      <c r="G306" t="s">
        <v>30</v>
      </c>
      <c r="H306" s="44">
        <v>0.e+000</v>
      </c>
      <c r="I306" s="44">
        <v>0.e+000</v>
      </c>
      <c r="J306" s="44">
        <v>0.e+000</v>
      </c>
      <c r="K306" s="44">
        <v>0.e+000</v>
      </c>
      <c r="L306" s="44">
        <v>0.e+000</v>
      </c>
      <c r="M306" s="44">
        <v>0.e+000</v>
      </c>
      <c r="N306" s="44">
        <v>0.e+000</v>
      </c>
      <c r="O306" s="44">
        <v>0.e+000</v>
      </c>
      <c r="P306" s="44">
        <v>0.e+000</v>
      </c>
      <c r="Q306" s="44">
        <v>0.e+000</v>
      </c>
    </row>
    <row r="307" spans="1:17" x14ac:dyDescent="0.25">
      <c r="A307" t="s">
        <v>102</v>
      </c>
      <c r="B307" t="s">
        <v>43</v>
      </c>
      <c r="C307" t="s">
        <v>219</v>
      </c>
      <c r="D307" t="s">
        <v>219</v>
      </c>
      <c r="E307" t="s">
        <v>264</v>
      </c>
      <c r="F307" t="s">
        <v>28</v>
      </c>
      <c r="G307" t="s">
        <v>31</v>
      </c>
      <c r="H307" s="44">
        <v>9.93715e+002</v>
      </c>
      <c r="I307" s="44">
        <v>9.93715e+002</v>
      </c>
      <c r="J307" s="44">
        <v>9.93715e+002</v>
      </c>
      <c r="K307" s="44">
        <v>9.93715e+002</v>
      </c>
      <c r="L307" s="44">
        <v>9.93715e+002</v>
      </c>
      <c r="M307" s="44">
        <v>9.93715e+002</v>
      </c>
      <c r="N307" s="44">
        <v>9.93715e+002</v>
      </c>
      <c r="O307" s="44">
        <v>9.89182e+002</v>
      </c>
      <c r="P307" s="44">
        <v>9.89182e+002</v>
      </c>
      <c r="Q307" s="44">
        <v>9.87499e+002</v>
      </c>
    </row>
    <row r="308" spans="1:17" x14ac:dyDescent="0.25">
      <c r="A308" t="s">
        <v>102</v>
      </c>
      <c r="B308" t="s">
        <v>43</v>
      </c>
      <c r="C308" t="s">
        <v>245</v>
      </c>
      <c r="D308" t="s">
        <v>245</v>
      </c>
      <c r="E308" t="s">
        <v>264</v>
      </c>
      <c r="F308" t="s">
        <v>28</v>
      </c>
      <c r="G308" t="s">
        <v>29</v>
      </c>
      <c r="H308" s="44">
        <v>2.8749850022125704e-001</v>
      </c>
      <c r="I308" s="44">
        <v>2.8749850022125704e-001</v>
      </c>
      <c r="J308" s="44">
        <v>4.6810781172692192e-001</v>
      </c>
      <c r="K308" s="44">
        <v>7.1817635819167344e-001</v>
      </c>
      <c r="L308" s="44">
        <v>7.1817635819167344e-001</v>
      </c>
      <c r="M308" s="44">
        <v>7.1817635819167344e-001</v>
      </c>
      <c r="N308" s="44">
        <v>8.084787964645e-001</v>
      </c>
      <c r="O308" s="44">
        <v>8.084787964645e-001</v>
      </c>
      <c r="P308" s="44">
        <v>8.3596889609537744e-001</v>
      </c>
      <c r="Q308" s="44">
        <v>8.3816087508102896e-001</v>
      </c>
    </row>
    <row r="309" spans="1:17" x14ac:dyDescent="0.25">
      <c r="A309" t="s">
        <v>102</v>
      </c>
      <c r="B309" t="s">
        <v>43</v>
      </c>
      <c r="C309" t="s">
        <v>245</v>
      </c>
      <c r="D309" t="s">
        <v>245</v>
      </c>
      <c r="E309" t="s">
        <v>264</v>
      </c>
      <c r="F309" t="s">
        <v>28</v>
      </c>
      <c r="G309" t="s">
        <v>30</v>
      </c>
      <c r="H309" s="44">
        <v>0.e+000</v>
      </c>
      <c r="I309" s="44">
        <v>0.e+000</v>
      </c>
      <c r="J309" s="44">
        <v>0.e+000</v>
      </c>
      <c r="K309" s="44">
        <v>0.e+000</v>
      </c>
      <c r="L309" s="44">
        <v>0.e+000</v>
      </c>
      <c r="M309" s="44">
        <v>0.e+000</v>
      </c>
      <c r="N309" s="44">
        <v>0.e+000</v>
      </c>
      <c r="O309" s="44">
        <v>1.0899536058651618e-001</v>
      </c>
      <c r="P309" s="44">
        <v>2.6247080496723392e-001</v>
      </c>
      <c r="Q309" s="44">
        <v>3.5391665277700608e-001</v>
      </c>
    </row>
    <row r="310" spans="1:17" x14ac:dyDescent="0.25">
      <c r="A310" t="s">
        <v>102</v>
      </c>
      <c r="B310" t="s">
        <v>43</v>
      </c>
      <c r="C310" t="s">
        <v>245</v>
      </c>
      <c r="D310" t="s">
        <v>245</v>
      </c>
      <c r="E310" t="s">
        <v>264</v>
      </c>
      <c r="F310" t="s">
        <v>28</v>
      </c>
      <c r="G310" t="s">
        <v>31</v>
      </c>
      <c r="H310" s="44">
        <v>9.8611900000000016e+002</v>
      </c>
      <c r="I310" s="44">
        <v>9.8611900000000016e+002</v>
      </c>
      <c r="J310" s="44">
        <v>9.85755e+002</v>
      </c>
      <c r="K310" s="44">
        <v>9.46941e+002</v>
      </c>
      <c r="L310" s="44">
        <v>9.46941e+002</v>
      </c>
      <c r="M310" s="44">
        <v>8.95311e+002</v>
      </c>
      <c r="N310" s="44">
        <v>8.8115200000000016e+002</v>
      </c>
      <c r="O310" s="44">
        <v>8.10625e+002</v>
      </c>
      <c r="P310" s="44">
        <v>7.18039e+002</v>
      </c>
      <c r="Q310" s="44">
        <v>5.84882e+002</v>
      </c>
    </row>
    <row r="311" spans="1:17" x14ac:dyDescent="0.25">
      <c r="A311" t="s">
        <v>102</v>
      </c>
      <c r="B311" t="s">
        <v>43</v>
      </c>
      <c r="C311" t="s">
        <v>246</v>
      </c>
      <c r="D311" t="s">
        <v>246</v>
      </c>
      <c r="E311" t="s">
        <v>264</v>
      </c>
      <c r="F311" t="s">
        <v>28</v>
      </c>
      <c r="G311" t="s">
        <v>29</v>
      </c>
      <c r="H311" s="44">
        <v>4.2583342748422592e-001</v>
      </c>
      <c r="I311" s="44">
        <v>4.2583342748422592e-001</v>
      </c>
      <c r="J311" s="44">
        <v>4.2583342748422592e-001</v>
      </c>
      <c r="K311" s="44">
        <v>4.2583342748422592e-001</v>
      </c>
      <c r="L311" s="44">
        <v>5.8982041714054992e-001</v>
      </c>
      <c r="M311" s="44">
        <v>5.8982041714054992e-001</v>
      </c>
      <c r="N311" s="44">
        <v>7.1354516731181136e-001</v>
      </c>
      <c r="O311" s="44">
        <v>7.7252844593867392e-001</v>
      </c>
      <c r="P311" s="44">
        <v>8.216280636365736e-001</v>
      </c>
      <c r="Q311" s="44">
        <v>8.216280636365736e-001</v>
      </c>
    </row>
    <row r="312" spans="1:17" x14ac:dyDescent="0.25">
      <c r="A312" t="s">
        <v>102</v>
      </c>
      <c r="B312" t="s">
        <v>43</v>
      </c>
      <c r="C312" t="s">
        <v>246</v>
      </c>
      <c r="D312" t="s">
        <v>246</v>
      </c>
      <c r="E312" t="s">
        <v>264</v>
      </c>
      <c r="F312" t="s">
        <v>28</v>
      </c>
      <c r="G312" t="s">
        <v>30</v>
      </c>
      <c r="H312" s="44">
        <v>0.e+000</v>
      </c>
      <c r="I312" s="44">
        <v>0.e+000</v>
      </c>
      <c r="J312" s="44">
        <v>0.e+000</v>
      </c>
      <c r="K312" s="44">
        <v>0.e+000</v>
      </c>
      <c r="L312" s="44">
        <v>0.e+000</v>
      </c>
      <c r="M312" s="44">
        <v>0.e+000</v>
      </c>
      <c r="N312" s="44">
        <v>0.e+000</v>
      </c>
      <c r="O312" s="44">
        <v>0.e+000</v>
      </c>
      <c r="P312" s="44">
        <v>1.989219269294222e-001</v>
      </c>
      <c r="Q312" s="44">
        <v>1.989219269294222e-001</v>
      </c>
    </row>
    <row r="313" spans="1:17" x14ac:dyDescent="0.25">
      <c r="A313" t="s">
        <v>102</v>
      </c>
      <c r="B313" t="s">
        <v>43</v>
      </c>
      <c r="C313" t="s">
        <v>246</v>
      </c>
      <c r="D313" t="s">
        <v>246</v>
      </c>
      <c r="E313" t="s">
        <v>264</v>
      </c>
      <c r="F313" t="s">
        <v>28</v>
      </c>
      <c r="G313" t="s">
        <v>31</v>
      </c>
      <c r="H313" s="44">
        <v>9.95366e+002</v>
      </c>
      <c r="I313" s="44">
        <v>9.95366e+002</v>
      </c>
      <c r="J313" s="44">
        <v>9.95366e+002</v>
      </c>
      <c r="K313" s="44">
        <v>9.95366e+002</v>
      </c>
      <c r="L313" s="44">
        <v>9.8428800000000016e+002</v>
      </c>
      <c r="M313" s="44">
        <v>9.8428800000000016e+002</v>
      </c>
      <c r="N313" s="44">
        <v>9.5491999999999984e+002</v>
      </c>
      <c r="O313" s="44">
        <v>9.49965e+002</v>
      </c>
      <c r="P313" s="44">
        <v>8.6273699999999984e+002</v>
      </c>
      <c r="Q313" s="44">
        <v>8.6273699999999984e+002</v>
      </c>
    </row>
    <row r="314" spans="1:17" x14ac:dyDescent="0.25">
      <c r="A314" t="s">
        <v>102</v>
      </c>
      <c r="B314" t="s">
        <v>43</v>
      </c>
      <c r="C314" t="s">
        <v>247</v>
      </c>
      <c r="D314" t="s">
        <v>247</v>
      </c>
      <c r="E314" t="s">
        <v>264</v>
      </c>
      <c r="F314" t="s">
        <v>28</v>
      </c>
      <c r="G314" t="s">
        <v>29</v>
      </c>
      <c r="H314" s="44">
        <v>4.4035457285169592e-002</v>
      </c>
      <c r="I314" s="44">
        <v>8.2100804730614208e-002</v>
      </c>
      <c r="J314" s="44">
        <v>1.0325404688987844e-001</v>
      </c>
      <c r="K314" s="44">
        <v>1.6565500774610372e-001</v>
      </c>
      <c r="L314" s="44">
        <v>2.2922650294126216e-001</v>
      </c>
      <c r="M314" s="44">
        <v>2.2922650294126216e-001</v>
      </c>
      <c r="N314" s="44">
        <v>2.8868179115213128e-001</v>
      </c>
      <c r="O314" s="44">
        <v>2.8868179115213128e-001</v>
      </c>
      <c r="P314" s="44">
        <v>4.0967183265964152e-001</v>
      </c>
      <c r="Q314" s="44">
        <v>4.0967183265964152e-001</v>
      </c>
    </row>
    <row r="315" spans="1:17" x14ac:dyDescent="0.25">
      <c r="A315" t="s">
        <v>102</v>
      </c>
      <c r="B315" t="s">
        <v>43</v>
      </c>
      <c r="C315" t="s">
        <v>247</v>
      </c>
      <c r="D315" t="s">
        <v>247</v>
      </c>
      <c r="E315" t="s">
        <v>264</v>
      </c>
      <c r="F315" t="s">
        <v>28</v>
      </c>
      <c r="G315" t="s">
        <v>30</v>
      </c>
      <c r="H315" s="44">
        <v>0.e+000</v>
      </c>
      <c r="I315" s="44">
        <v>0.e+000</v>
      </c>
      <c r="J315" s="44">
        <v>0.e+000</v>
      </c>
      <c r="K315" s="44">
        <v>0.e+000</v>
      </c>
      <c r="L315" s="44">
        <v>0.e+000</v>
      </c>
      <c r="M315" s="44">
        <v>0.e+000</v>
      </c>
      <c r="N315" s="44">
        <v>0.e+000</v>
      </c>
      <c r="O315" s="44">
        <v>0.e+000</v>
      </c>
      <c r="P315" s="44">
        <v>0.e+000</v>
      </c>
      <c r="Q315" s="44">
        <v>0.e+000</v>
      </c>
    </row>
    <row r="316" spans="1:17" x14ac:dyDescent="0.25">
      <c r="A316" t="s">
        <v>102</v>
      </c>
      <c r="B316" t="s">
        <v>43</v>
      </c>
      <c r="C316" t="s">
        <v>247</v>
      </c>
      <c r="D316" t="s">
        <v>247</v>
      </c>
      <c r="E316" t="s">
        <v>264</v>
      </c>
      <c r="F316" t="s">
        <v>28</v>
      </c>
      <c r="G316" t="s">
        <v>31</v>
      </c>
      <c r="H316" s="44">
        <v>9.9545e+002</v>
      </c>
      <c r="I316" s="44">
        <v>9.9528599999999984e+002</v>
      </c>
      <c r="J316" s="44">
        <v>9.91196e+002</v>
      </c>
      <c r="K316" s="44">
        <v>9.8422099999999984e+002</v>
      </c>
      <c r="L316" s="44">
        <v>9.72532e+002</v>
      </c>
      <c r="M316" s="44">
        <v>9.72532e+002</v>
      </c>
      <c r="N316" s="44">
        <v>9.70165e+002</v>
      </c>
      <c r="O316" s="44">
        <v>9.70165e+002</v>
      </c>
      <c r="P316" s="44">
        <v>9.6916099999999984e+002</v>
      </c>
      <c r="Q316" s="44">
        <v>9.6916099999999984e+002</v>
      </c>
    </row>
    <row r="317" spans="1:17" x14ac:dyDescent="0.25">
      <c r="A317" t="s">
        <v>102</v>
      </c>
      <c r="B317" t="s">
        <v>43</v>
      </c>
      <c r="C317" t="s">
        <v>244</v>
      </c>
      <c r="D317" t="s">
        <v>244</v>
      </c>
      <c r="E317" t="s">
        <v>264</v>
      </c>
      <c r="F317" t="s">
        <v>28</v>
      </c>
      <c r="G317" t="s">
        <v>29</v>
      </c>
      <c r="H317" s="44">
        <v>1.7442512689903942e-001</v>
      </c>
      <c r="I317" s="44">
        <v>1.7442512689903942e-001</v>
      </c>
      <c r="J317" s="44">
        <v>3.8881790759886224e-001</v>
      </c>
      <c r="K317" s="44">
        <v>3.8881790759886224e-001</v>
      </c>
      <c r="L317" s="44">
        <v>3.8881790759886224e-001</v>
      </c>
      <c r="M317" s="44">
        <v>6.880514074920764e-001</v>
      </c>
      <c r="N317" s="44">
        <v>6.880514074920764e-001</v>
      </c>
      <c r="O317" s="44">
        <v>6.880514074920764e-001</v>
      </c>
      <c r="P317" s="44">
        <v>6.880514074920764e-001</v>
      </c>
      <c r="Q317" s="44">
        <v>6.880514074920764e-001</v>
      </c>
    </row>
    <row r="318" spans="1:17" x14ac:dyDescent="0.25">
      <c r="A318" t="s">
        <v>102</v>
      </c>
      <c r="B318" t="s">
        <v>43</v>
      </c>
      <c r="C318" t="s">
        <v>244</v>
      </c>
      <c r="D318" t="s">
        <v>244</v>
      </c>
      <c r="E318" t="s">
        <v>264</v>
      </c>
      <c r="F318" t="s">
        <v>28</v>
      </c>
      <c r="G318" t="s">
        <v>30</v>
      </c>
      <c r="H318" s="44">
        <v>0.e+000</v>
      </c>
      <c r="I318" s="44">
        <v>0.e+000</v>
      </c>
      <c r="J318" s="44">
        <v>0.e+000</v>
      </c>
      <c r="K318" s="44">
        <v>0.e+000</v>
      </c>
      <c r="L318" s="44">
        <v>0.e+000</v>
      </c>
      <c r="M318" s="44">
        <v>0.e+000</v>
      </c>
      <c r="N318" s="44">
        <v>0.e+000</v>
      </c>
      <c r="O318" s="44">
        <v>0.e+000</v>
      </c>
      <c r="P318" s="44">
        <v>0.e+000</v>
      </c>
      <c r="Q318" s="44">
        <v>0.e+000</v>
      </c>
    </row>
    <row r="319" spans="1:17" x14ac:dyDescent="0.25">
      <c r="A319" t="s">
        <v>102</v>
      </c>
      <c r="B319" t="s">
        <v>43</v>
      </c>
      <c r="C319" t="s">
        <v>244</v>
      </c>
      <c r="D319" t="s">
        <v>244</v>
      </c>
      <c r="E319" t="s">
        <v>264</v>
      </c>
      <c r="F319" t="s">
        <v>28</v>
      </c>
      <c r="G319" t="s">
        <v>31</v>
      </c>
      <c r="H319" s="44">
        <v>9.9273e+002</v>
      </c>
      <c r="I319" s="44">
        <v>9.9273e+002</v>
      </c>
      <c r="J319" s="44">
        <v>9.88753e+002</v>
      </c>
      <c r="K319" s="44">
        <v>9.88753e+002</v>
      </c>
      <c r="L319" s="44">
        <v>9.88753e+002</v>
      </c>
      <c r="M319" s="44">
        <v>9.79834e+002</v>
      </c>
      <c r="N319" s="44">
        <v>9.79834e+002</v>
      </c>
      <c r="O319" s="44">
        <v>9.79834e+002</v>
      </c>
      <c r="P319" s="44">
        <v>9.79834e+002</v>
      </c>
      <c r="Q319" s="44">
        <v>9.79834e+002</v>
      </c>
    </row>
    <row r="320" spans="1:17" x14ac:dyDescent="0.25">
      <c r="A320" t="s">
        <v>102</v>
      </c>
      <c r="B320" t="s">
        <v>43</v>
      </c>
      <c r="C320" t="s">
        <v>265</v>
      </c>
      <c r="D320" t="s">
        <v>265</v>
      </c>
      <c r="E320" t="s">
        <v>264</v>
      </c>
      <c r="F320" t="s">
        <v>28</v>
      </c>
      <c r="G320" t="s">
        <v>29</v>
      </c>
      <c r="H320" s="44">
        <v>0.e+000</v>
      </c>
      <c r="I320" s="44">
        <v>0.e+000</v>
      </c>
      <c r="J320" s="44">
        <v>0.e+000</v>
      </c>
      <c r="K320" s="44">
        <v>0.e+000</v>
      </c>
      <c r="L320" s="44">
        <v>0.e+000</v>
      </c>
      <c r="M320" s="44">
        <v>0.e+000</v>
      </c>
      <c r="N320" s="44">
        <v>0.e+000</v>
      </c>
      <c r="O320" s="44">
        <v>1.6599432294466916e-002</v>
      </c>
      <c r="P320" s="44">
        <v>1.6599432294466916e-002</v>
      </c>
      <c r="Q320" s="44">
        <v>1.6599432294466916e-002</v>
      </c>
    </row>
    <row r="321" spans="1:17" x14ac:dyDescent="0.25">
      <c r="A321" t="s">
        <v>102</v>
      </c>
      <c r="B321" t="s">
        <v>43</v>
      </c>
      <c r="C321" t="s">
        <v>265</v>
      </c>
      <c r="D321" t="s">
        <v>265</v>
      </c>
      <c r="E321" t="s">
        <v>264</v>
      </c>
      <c r="F321" t="s">
        <v>28</v>
      </c>
      <c r="G321" t="s">
        <v>30</v>
      </c>
      <c r="O321" s="44">
        <v>7.5402775030299648e+002</v>
      </c>
      <c r="P321" s="44">
        <v>7.5402775030299648e+002</v>
      </c>
      <c r="Q321" s="44">
        <v>7.5582345402114688e+002</v>
      </c>
    </row>
    <row r="322" spans="1:17" x14ac:dyDescent="0.25">
      <c r="A322" t="s">
        <v>102</v>
      </c>
      <c r="B322" t="s">
        <v>43</v>
      </c>
      <c r="C322" t="s">
        <v>265</v>
      </c>
      <c r="D322" t="s">
        <v>265</v>
      </c>
      <c r="E322" t="s">
        <v>264</v>
      </c>
      <c r="F322" t="s">
        <v>28</v>
      </c>
      <c r="G322" t="s">
        <v>31</v>
      </c>
      <c r="H322" s="44">
        <v>7.46775e+002</v>
      </c>
      <c r="I322" s="44">
        <v>7.46775e+002</v>
      </c>
      <c r="J322" s="44">
        <v>7.46775e+002</v>
      </c>
      <c r="K322" s="44">
        <v>7.46775e+002</v>
      </c>
      <c r="L322" s="44">
        <v>7.36932e+002</v>
      </c>
      <c r="M322" s="44">
        <v>7.36932e+002</v>
      </c>
      <c r="N322" s="44">
        <v>7.36932e+002</v>
      </c>
      <c r="O322" s="44">
        <v>5.61533e+002</v>
      </c>
      <c r="P322" s="44">
        <v>5.61533e+002</v>
      </c>
      <c r="Q322" s="44">
        <v>5.53309e+002</v>
      </c>
    </row>
    <row r="323" spans="1:17" x14ac:dyDescent="0.25">
      <c r="A323" t="s">
        <v>102</v>
      </c>
      <c r="B323" t="s">
        <v>43</v>
      </c>
      <c r="C323" t="s">
        <v>266</v>
      </c>
      <c r="D323" t="s">
        <v>266</v>
      </c>
      <c r="E323" t="s">
        <v>264</v>
      </c>
      <c r="F323" t="s">
        <v>28</v>
      </c>
      <c r="G323" t="s">
        <v>29</v>
      </c>
      <c r="H323" s="44">
        <v>0.e+000</v>
      </c>
      <c r="I323" s="44">
        <v>6.1257513652299088e-002</v>
      </c>
      <c r="J323" s="44">
        <v>7.6208856403476944e-002</v>
      </c>
      <c r="K323" s="44">
        <v>7.6208856403476944e-002</v>
      </c>
      <c r="L323" s="44">
        <v>7.6208856403476944e-002</v>
      </c>
      <c r="M323" s="44">
        <v>7.6208856403476944e-002</v>
      </c>
      <c r="N323" s="44">
        <v>7.6208856403476944e-002</v>
      </c>
      <c r="O323" s="44">
        <v>9.0507418726700064e-002</v>
      </c>
      <c r="P323" s="44">
        <v>9.0507418726700064e-002</v>
      </c>
      <c r="Q323" s="44">
        <v>9.0507418726700064e-002</v>
      </c>
    </row>
    <row r="324" spans="1:17" x14ac:dyDescent="0.25">
      <c r="A324" t="s">
        <v>102</v>
      </c>
      <c r="B324" t="s">
        <v>43</v>
      </c>
      <c r="C324" t="s">
        <v>266</v>
      </c>
      <c r="D324" t="s">
        <v>266</v>
      </c>
      <c r="E324" t="s">
        <v>264</v>
      </c>
      <c r="F324" t="s">
        <v>28</v>
      </c>
      <c r="G324" t="s">
        <v>30</v>
      </c>
      <c r="I324" s="44">
        <v>3.7680770465041648e+001</v>
      </c>
      <c r="J324" s="44">
        <v>8.3072628807590496e+001</v>
      </c>
      <c r="K324" s="44">
        <v>8.3072628807590496e+001</v>
      </c>
      <c r="L324" s="44">
        <v>8.3072628807590496e+001</v>
      </c>
      <c r="M324" s="44">
        <v>9.4413761439594432e+001</v>
      </c>
      <c r="N324" s="44">
        <v>1.1162643695886228e+002</v>
      </c>
      <c r="O324" s="44">
        <v>1.523979550160184e+002</v>
      </c>
      <c r="P324" s="44">
        <v>1.523979550160184e+002</v>
      </c>
      <c r="Q324" s="44">
        <v>1.523979550160184e+002</v>
      </c>
    </row>
    <row r="325" spans="1:17" x14ac:dyDescent="0.25">
      <c r="A325" t="s">
        <v>102</v>
      </c>
      <c r="B325" t="s">
        <v>43</v>
      </c>
      <c r="C325" t="s">
        <v>266</v>
      </c>
      <c r="D325" t="s">
        <v>266</v>
      </c>
      <c r="E325" t="s">
        <v>264</v>
      </c>
      <c r="F325" t="s">
        <v>28</v>
      </c>
      <c r="G325" t="s">
        <v>31</v>
      </c>
      <c r="H325" s="44">
        <v>7.84583e+002</v>
      </c>
      <c r="I325" s="44">
        <v>4.89189e+002</v>
      </c>
      <c r="J325" s="44">
        <v>4.5704700000000008e+002</v>
      </c>
      <c r="K325" s="44">
        <v>4.5704700000000008e+002</v>
      </c>
      <c r="L325" s="44">
        <v>4.5704700000000008e+002</v>
      </c>
      <c r="M325" s="44">
        <v>4.48354e+002</v>
      </c>
      <c r="N325" s="44">
        <v>4.2645e+002</v>
      </c>
      <c r="O325" s="44">
        <v>3.76514e+002</v>
      </c>
      <c r="P325" s="44">
        <v>3.76514e+002</v>
      </c>
      <c r="Q325" s="44">
        <v>3.76514e+002</v>
      </c>
    </row>
    <row r="326" spans="1:17" x14ac:dyDescent="0.25">
      <c r="A326" t="s">
        <v>102</v>
      </c>
      <c r="B326" t="s">
        <v>43</v>
      </c>
      <c r="C326" t="s">
        <v>267</v>
      </c>
      <c r="D326" t="s">
        <v>267</v>
      </c>
      <c r="E326" t="s">
        <v>264</v>
      </c>
      <c r="F326" t="s">
        <v>28</v>
      </c>
      <c r="G326" t="s">
        <v>29</v>
      </c>
      <c r="H326" s="44">
        <v>9.2000394382698848e-001</v>
      </c>
      <c r="I326" s="44">
        <v>9.2000394382698848e-001</v>
      </c>
      <c r="J326" s="44">
        <v>9.2000394382698848e-001</v>
      </c>
      <c r="K326" s="44">
        <v>9.2000394382698848e-001</v>
      </c>
      <c r="L326" s="44">
        <v>9.2000394382698848e-001</v>
      </c>
      <c r="M326" s="44">
        <v>9.2000394382698848e-001</v>
      </c>
      <c r="N326" s="44">
        <v>9.2000394382698848e-001</v>
      </c>
      <c r="O326" s="44">
        <v>9.2000394382698848e-001</v>
      </c>
      <c r="P326" s="44">
        <v>9.2000394382698848e-001</v>
      </c>
      <c r="Q326" s="44">
        <v>9.2000394382698848e-001</v>
      </c>
    </row>
    <row r="327" spans="1:17" x14ac:dyDescent="0.25">
      <c r="A327" t="s">
        <v>102</v>
      </c>
      <c r="B327" t="s">
        <v>43</v>
      </c>
      <c r="C327" t="s">
        <v>267</v>
      </c>
      <c r="D327" t="s">
        <v>267</v>
      </c>
      <c r="E327" t="s">
        <v>264</v>
      </c>
      <c r="F327" t="s">
        <v>28</v>
      </c>
      <c r="G327" t="s">
        <v>30</v>
      </c>
      <c r="H327" s="44">
        <v>0.e+000</v>
      </c>
      <c r="I327" s="44">
        <v>0.e+000</v>
      </c>
      <c r="J327" s="44">
        <v>0.e+000</v>
      </c>
      <c r="K327" s="44">
        <v>0.e+000</v>
      </c>
      <c r="L327" s="44">
        <v>0.e+000</v>
      </c>
      <c r="M327" s="44">
        <v>0.e+000</v>
      </c>
      <c r="N327" s="44">
        <v>0.e+000</v>
      </c>
      <c r="O327" s="44">
        <v>0.e+000</v>
      </c>
      <c r="P327" s="44">
        <v>0.e+000</v>
      </c>
      <c r="Q327" s="44">
        <v>0.e+000</v>
      </c>
    </row>
    <row r="328" spans="1:17" x14ac:dyDescent="0.25">
      <c r="A328" t="s">
        <v>102</v>
      </c>
      <c r="B328" t="s">
        <v>43</v>
      </c>
      <c r="C328" t="s">
        <v>267</v>
      </c>
      <c r="D328" t="s">
        <v>267</v>
      </c>
      <c r="E328" t="s">
        <v>264</v>
      </c>
      <c r="F328" t="s">
        <v>28</v>
      </c>
      <c r="G328" t="s">
        <v>31</v>
      </c>
      <c r="H328" s="44">
        <v>9.8792299999999984e+002</v>
      </c>
      <c r="I328" s="44">
        <v>9.8792299999999984e+002</v>
      </c>
      <c r="J328" s="44">
        <v>9.8792299999999984e+002</v>
      </c>
      <c r="K328" s="44">
        <v>9.8792299999999984e+002</v>
      </c>
      <c r="L328" s="44">
        <v>9.8792299999999984e+002</v>
      </c>
      <c r="M328" s="44">
        <v>9.8792299999999984e+002</v>
      </c>
      <c r="N328" s="44">
        <v>9.8792299999999984e+002</v>
      </c>
      <c r="O328" s="44">
        <v>9.8792299999999984e+002</v>
      </c>
      <c r="P328" s="44">
        <v>9.8792299999999984e+002</v>
      </c>
      <c r="Q328" s="44">
        <v>9.8792299999999984e+002</v>
      </c>
    </row>
    <row r="329" spans="1:17" x14ac:dyDescent="0.25">
      <c r="A329" t="s">
        <v>102</v>
      </c>
      <c r="B329" t="s">
        <v>43</v>
      </c>
      <c r="C329" t="s">
        <v>277</v>
      </c>
      <c r="D329" t="s">
        <v>277</v>
      </c>
      <c r="E329" t="s">
        <v>264</v>
      </c>
      <c r="F329" t="s">
        <v>28</v>
      </c>
      <c r="G329" t="s">
        <v>29</v>
      </c>
      <c r="H329" s="44">
        <v>3.066822914874674e-001</v>
      </c>
      <c r="I329" s="44">
        <v>3.066822914874674e-001</v>
      </c>
      <c r="J329" s="44">
        <v>3.066822914874674e-001</v>
      </c>
      <c r="K329" s="44">
        <v>7.8085023005996384e-001</v>
      </c>
      <c r="L329" s="44">
        <v>7.8085023005996384e-001</v>
      </c>
      <c r="M329" s="44">
        <v>7.8085023005996384e-001</v>
      </c>
      <c r="N329" s="44">
        <v>7.8085023005996384e-001</v>
      </c>
      <c r="O329" s="44">
        <v>7.8085023005996384e-001</v>
      </c>
      <c r="P329" s="44">
        <v>7.8085023005996384e-001</v>
      </c>
      <c r="Q329" s="44">
        <v>7.8085023005996384e-001</v>
      </c>
    </row>
    <row r="330" spans="1:17" x14ac:dyDescent="0.25">
      <c r="A330" t="s">
        <v>102</v>
      </c>
      <c r="B330" t="s">
        <v>43</v>
      </c>
      <c r="C330" t="s">
        <v>277</v>
      </c>
      <c r="D330" t="s">
        <v>277</v>
      </c>
      <c r="E330" t="s">
        <v>264</v>
      </c>
      <c r="F330" t="s">
        <v>28</v>
      </c>
      <c r="G330" t="s">
        <v>30</v>
      </c>
      <c r="H330" s="44">
        <v>0.e+000</v>
      </c>
      <c r="I330" s="44">
        <v>0.e+000</v>
      </c>
      <c r="J330" s="44">
        <v>0.e+000</v>
      </c>
      <c r="K330" s="44">
        <v>0.e+000</v>
      </c>
      <c r="L330" s="44">
        <v>0.e+000</v>
      </c>
      <c r="M330" s="44">
        <v>0.e+000</v>
      </c>
      <c r="N330" s="44">
        <v>0.e+000</v>
      </c>
      <c r="O330" s="44">
        <v>0.e+000</v>
      </c>
      <c r="P330" s="44">
        <v>0.e+000</v>
      </c>
      <c r="Q330" s="44">
        <v>0.e+000</v>
      </c>
    </row>
    <row r="331" spans="1:17" x14ac:dyDescent="0.25">
      <c r="A331" t="s">
        <v>102</v>
      </c>
      <c r="B331" t="s">
        <v>43</v>
      </c>
      <c r="C331" t="s">
        <v>277</v>
      </c>
      <c r="D331" t="s">
        <v>277</v>
      </c>
      <c r="E331" t="s">
        <v>264</v>
      </c>
      <c r="F331" t="s">
        <v>28</v>
      </c>
      <c r="G331" t="s">
        <v>31</v>
      </c>
      <c r="H331" s="44">
        <v>9.89235e+002</v>
      </c>
      <c r="I331" s="44">
        <v>9.89235e+002</v>
      </c>
      <c r="J331" s="44">
        <v>9.89235e+002</v>
      </c>
      <c r="K331" s="44">
        <v>9.55635e+002</v>
      </c>
      <c r="L331" s="44">
        <v>9.55635e+002</v>
      </c>
      <c r="M331" s="44">
        <v>9.55635e+002</v>
      </c>
      <c r="N331" s="44">
        <v>9.55635e+002</v>
      </c>
      <c r="O331" s="44">
        <v>9.55039e+002</v>
      </c>
      <c r="P331" s="44">
        <v>9.55039e+002</v>
      </c>
      <c r="Q331" s="44">
        <v>9.55039e+002</v>
      </c>
    </row>
    <row r="332" spans="1:17" x14ac:dyDescent="0.25">
      <c r="A332" t="s">
        <v>32</v>
      </c>
      <c r="B332" t="s">
        <v>43</v>
      </c>
      <c r="C332" t="s">
        <v>118</v>
      </c>
      <c r="D332" t="s">
        <v>118</v>
      </c>
      <c r="E332" t="s">
        <v>264</v>
      </c>
      <c r="F332" t="s">
        <v>28</v>
      </c>
      <c r="G332" t="s">
        <v>29</v>
      </c>
      <c r="H332" s="44">
        <v>2.7925253202834396e-002</v>
      </c>
      <c r="I332" s="44">
        <v>2.7925253202834396e-002</v>
      </c>
      <c r="J332" s="44">
        <v>2.7925253202834396e-002</v>
      </c>
      <c r="K332" s="44">
        <v>3.4552745124023072e-002</v>
      </c>
      <c r="L332" s="44">
        <v>3.4552745124023072e-002</v>
      </c>
      <c r="M332" s="44">
        <v>3.4552745124023072e-002</v>
      </c>
      <c r="N332" s="44">
        <v>4.3383544925633752e-002</v>
      </c>
      <c r="O332" s="44">
        <v>7.9002382390991888e-002</v>
      </c>
      <c r="P332" s="44">
        <v>9.4337412794978304e-002</v>
      </c>
      <c r="Q332" s="44">
        <v>9.7821410500523168e-002</v>
      </c>
    </row>
    <row r="333" spans="1:17" x14ac:dyDescent="0.25">
      <c r="A333" t="s">
        <v>32</v>
      </c>
      <c r="B333" t="s">
        <v>43</v>
      </c>
      <c r="C333" t="s">
        <v>118</v>
      </c>
      <c r="D333" t="s">
        <v>118</v>
      </c>
      <c r="E333" t="s">
        <v>264</v>
      </c>
      <c r="F333" t="s">
        <v>28</v>
      </c>
      <c r="G333" t="s">
        <v>30</v>
      </c>
      <c r="H333" s="44">
        <v>0.e+000</v>
      </c>
      <c r="I333" s="44">
        <v>0.e+000</v>
      </c>
      <c r="J333" s="44">
        <v>2.4956631445077324e+001</v>
      </c>
      <c r="K333" s="44">
        <v>4.08271932294386e+001</v>
      </c>
      <c r="L333" s="44">
        <v>8.4439471432593744e+001</v>
      </c>
      <c r="M333" s="44">
        <v>8.503813361252424e+001</v>
      </c>
      <c r="N333" s="44">
        <v>8.6774704830910528e+001</v>
      </c>
      <c r="O333" s="44">
        <v>5.534654282124152e+001</v>
      </c>
      <c r="P333" s="44">
        <v>5.4248048859853296e+001</v>
      </c>
      <c r="Q333" s="44">
        <v>5.9703126795351056e+001</v>
      </c>
    </row>
    <row r="334" spans="1:17" x14ac:dyDescent="0.25">
      <c r="A334" t="s">
        <v>32</v>
      </c>
      <c r="B334" t="s">
        <v>43</v>
      </c>
      <c r="C334" t="s">
        <v>118</v>
      </c>
      <c r="D334" t="s">
        <v>118</v>
      </c>
      <c r="E334" t="s">
        <v>264</v>
      </c>
      <c r="F334" t="s">
        <v>28</v>
      </c>
      <c r="G334" t="s">
        <v>31</v>
      </c>
      <c r="H334" s="44">
        <v>8.85e+002</v>
      </c>
      <c r="I334" s="44">
        <v>8.85e+002</v>
      </c>
      <c r="J334" s="44">
        <v>2.98e+002</v>
      </c>
      <c r="K334" s="44">
        <v>2.67e+002</v>
      </c>
      <c r="L334" s="44">
        <v>2.64e+002</v>
      </c>
      <c r="M334" s="44">
        <v>2.62e+002</v>
      </c>
      <c r="N334" s="44">
        <v>2.37e+002</v>
      </c>
      <c r="O334" s="44">
        <v>2.18e+002</v>
      </c>
      <c r="P334" s="44">
        <v>1.99e+002</v>
      </c>
      <c r="Q334" s="44">
        <v>1.8e+002</v>
      </c>
    </row>
    <row r="335" spans="1:17" x14ac:dyDescent="0.25">
      <c r="A335" t="s">
        <v>32</v>
      </c>
      <c r="B335" t="s">
        <v>43</v>
      </c>
      <c r="C335" t="s">
        <v>140</v>
      </c>
      <c r="D335" t="s">
        <v>140</v>
      </c>
      <c r="E335" t="s">
        <v>264</v>
      </c>
      <c r="F335" t="s">
        <v>28</v>
      </c>
      <c r="G335" t="s">
        <v>29</v>
      </c>
      <c r="H335" s="44">
        <v>2.053363073077488e-002</v>
      </c>
      <c r="I335" s="44">
        <v>2.053363073077488e-002</v>
      </c>
      <c r="J335" s="44">
        <v>2.053363073077488e-002</v>
      </c>
      <c r="K335" s="44">
        <v>2.053363073077488e-002</v>
      </c>
      <c r="L335" s="44">
        <v>2.053363073077488e-002</v>
      </c>
      <c r="M335" s="44">
        <v>2.053363073077488e-002</v>
      </c>
      <c r="N335" s="44">
        <v>2.053363073077488e-002</v>
      </c>
      <c r="O335" s="44">
        <v>4.2790815493316992e-001</v>
      </c>
      <c r="P335" s="44">
        <v>4.2790815493316992e-001</v>
      </c>
      <c r="Q335" s="44">
        <v>4.9981113104471216e-001</v>
      </c>
    </row>
    <row r="336" spans="1:17" x14ac:dyDescent="0.25">
      <c r="A336" t="s">
        <v>32</v>
      </c>
      <c r="B336" t="s">
        <v>43</v>
      </c>
      <c r="C336" t="s">
        <v>140</v>
      </c>
      <c r="D336" t="s">
        <v>140</v>
      </c>
      <c r="E336" t="s">
        <v>264</v>
      </c>
      <c r="F336" t="s">
        <v>28</v>
      </c>
      <c r="G336" t="s">
        <v>30</v>
      </c>
      <c r="H336" s="44">
        <v>4.5985070347910952e+000</v>
      </c>
      <c r="I336" s="44">
        <v>1.4947071226125802e+001</v>
      </c>
      <c r="J336" s="44">
        <v>2.991674958901724e+001</v>
      </c>
      <c r="K336" s="44">
        <v>7.0914285506915008e+001</v>
      </c>
      <c r="L336" s="44">
        <v>7.0914285506915008e+001</v>
      </c>
      <c r="M336" s="44">
        <v>7.0914285506915008e+001</v>
      </c>
      <c r="N336" s="44">
        <v>7.7763274652615216e+001</v>
      </c>
      <c r="O336" s="44">
        <v>3.8386911993931528e+000</v>
      </c>
      <c r="P336" s="44">
        <v>3.9675343349100624e+000</v>
      </c>
      <c r="Q336" s="44">
        <v>3.794539703618484e+000</v>
      </c>
    </row>
    <row r="337" spans="1:17" x14ac:dyDescent="0.25">
      <c r="A337" t="s">
        <v>32</v>
      </c>
      <c r="B337" t="s">
        <v>43</v>
      </c>
      <c r="C337" t="s">
        <v>140</v>
      </c>
      <c r="D337" t="s">
        <v>140</v>
      </c>
      <c r="E337" t="s">
        <v>264</v>
      </c>
      <c r="F337" t="s">
        <v>28</v>
      </c>
      <c r="G337" t="s">
        <v>31</v>
      </c>
      <c r="H337" s="44">
        <v>8.12e+002</v>
      </c>
      <c r="I337" s="44">
        <v>7.39e+002</v>
      </c>
      <c r="J337" s="44">
        <v>5.87e+002</v>
      </c>
      <c r="K337" s="44">
        <v>5.32e+002</v>
      </c>
      <c r="L337" s="44">
        <v>5.32e+002</v>
      </c>
      <c r="M337" s="44">
        <v>5.32e+002</v>
      </c>
      <c r="N337" s="44">
        <v>4.36e+002</v>
      </c>
      <c r="O337" s="44">
        <v>3.69e+002</v>
      </c>
      <c r="P337" s="44">
        <v>3.58e+002</v>
      </c>
      <c r="Q337" s="44">
        <v>2.89e+002</v>
      </c>
    </row>
    <row r="338" spans="1:17" x14ac:dyDescent="0.25">
      <c r="A338" t="s">
        <v>32</v>
      </c>
      <c r="B338" t="s">
        <v>43</v>
      </c>
      <c r="C338" t="s">
        <v>141</v>
      </c>
      <c r="D338" t="s">
        <v>141</v>
      </c>
      <c r="E338" t="s">
        <v>264</v>
      </c>
      <c r="F338" t="s">
        <v>28</v>
      </c>
      <c r="G338" t="s">
        <v>29</v>
      </c>
      <c r="H338" s="44">
        <v>5.4181344885870552e-001</v>
      </c>
      <c r="I338" s="44">
        <v>6.7774658429957272e-001</v>
      </c>
      <c r="J338" s="44">
        <v>6.7774658429957272e-001</v>
      </c>
      <c r="K338" s="44">
        <v>6.7774658429957272e-001</v>
      </c>
      <c r="L338" s="44">
        <v>6.7774658429957272e-001</v>
      </c>
      <c r="M338" s="44">
        <v>6.7837345948746944e-001</v>
      </c>
      <c r="N338" s="44">
        <v>6.7837345948746944e-001</v>
      </c>
      <c r="O338" s="44">
        <v>6.7837345948746944e-001</v>
      </c>
      <c r="P338" s="44">
        <v>6.7837345948746944e-001</v>
      </c>
      <c r="Q338" s="44">
        <v>6.7846333059395216e-001</v>
      </c>
    </row>
    <row r="339" spans="1:17" x14ac:dyDescent="0.25">
      <c r="A339" t="s">
        <v>32</v>
      </c>
      <c r="B339" t="s">
        <v>43</v>
      </c>
      <c r="C339" t="s">
        <v>141</v>
      </c>
      <c r="D339" t="s">
        <v>141</v>
      </c>
      <c r="E339" t="s">
        <v>264</v>
      </c>
      <c r="F339" t="s">
        <v>28</v>
      </c>
      <c r="G339" t="s">
        <v>30</v>
      </c>
      <c r="H339" s="44">
        <v>7.6366546380141056e-003</v>
      </c>
      <c r="I339" s="44">
        <v>1.6184781787643494e+000</v>
      </c>
      <c r="J339" s="44">
        <v>1.6184781787643494e+000</v>
      </c>
      <c r="K339" s="44">
        <v>1.6184781787643494e+000</v>
      </c>
      <c r="L339" s="44">
        <v>1.6184781787643494e+000</v>
      </c>
      <c r="M339" s="44">
        <v>2.2957537283706204e+000</v>
      </c>
      <c r="N339" s="44">
        <v>2.704919594046368e+000</v>
      </c>
      <c r="O339" s="44">
        <v>3.6743942443464512e+000</v>
      </c>
      <c r="P339" s="44">
        <v>3.6743942443464512e+000</v>
      </c>
      <c r="Q339" s="44">
        <v>4.1151412490628096e+000</v>
      </c>
    </row>
    <row r="340" spans="1:17" x14ac:dyDescent="0.25">
      <c r="A340" t="s">
        <v>32</v>
      </c>
      <c r="B340" t="s">
        <v>43</v>
      </c>
      <c r="C340" t="s">
        <v>141</v>
      </c>
      <c r="D340" t="s">
        <v>141</v>
      </c>
      <c r="E340" t="s">
        <v>264</v>
      </c>
      <c r="F340" t="s">
        <v>28</v>
      </c>
      <c r="G340" t="s">
        <v>31</v>
      </c>
      <c r="H340" s="44">
        <v>7.59e+002</v>
      </c>
      <c r="I340" s="44">
        <v>6.16e+002</v>
      </c>
      <c r="J340" s="44">
        <v>6.16e+002</v>
      </c>
      <c r="K340" s="44">
        <v>6.16e+002</v>
      </c>
      <c r="L340" s="44">
        <v>6.16e+002</v>
      </c>
      <c r="M340" s="44">
        <v>5.01e+002</v>
      </c>
      <c r="N340" s="44">
        <v>4.43e+002</v>
      </c>
      <c r="O340" s="44">
        <v>4.06e+002</v>
      </c>
      <c r="P340" s="44">
        <v>4.06e+002</v>
      </c>
      <c r="Q340" s="44">
        <v>3.04e+002</v>
      </c>
    </row>
    <row r="341" spans="1:17" x14ac:dyDescent="0.25">
      <c r="A341" t="s">
        <v>32</v>
      </c>
      <c r="B341" t="s">
        <v>43</v>
      </c>
      <c r="C341" t="s">
        <v>142</v>
      </c>
      <c r="D341" t="s">
        <v>142</v>
      </c>
      <c r="E341" t="s">
        <v>264</v>
      </c>
      <c r="F341" t="s">
        <v>28</v>
      </c>
      <c r="G341" t="s">
        <v>29</v>
      </c>
      <c r="H341" s="44">
        <v>4.4618044567790248e-001</v>
      </c>
      <c r="I341" s="44">
        <v>4.4618044567790248e-001</v>
      </c>
      <c r="J341" s="44">
        <v>4.4618044567790248e-001</v>
      </c>
      <c r="K341" s="44">
        <v>4.4618044567790248e-001</v>
      </c>
      <c r="L341" s="44">
        <v>4.4618044567790248e-001</v>
      </c>
      <c r="M341" s="44">
        <v>4.4618044567790248e-001</v>
      </c>
      <c r="N341" s="44">
        <v>4.4618044567790248e-001</v>
      </c>
      <c r="O341" s="44">
        <v>4.527569619723428e-001</v>
      </c>
      <c r="P341" s="44">
        <v>4.527569619723428e-001</v>
      </c>
      <c r="Q341" s="44">
        <v>4.527569619723428e-001</v>
      </c>
    </row>
    <row r="342" spans="1:17" x14ac:dyDescent="0.25">
      <c r="A342" t="s">
        <v>32</v>
      </c>
      <c r="B342" t="s">
        <v>43</v>
      </c>
      <c r="C342" t="s">
        <v>142</v>
      </c>
      <c r="D342" t="s">
        <v>142</v>
      </c>
      <c r="E342" t="s">
        <v>264</v>
      </c>
      <c r="F342" t="s">
        <v>28</v>
      </c>
      <c r="G342" t="s">
        <v>30</v>
      </c>
      <c r="H342" s="44">
        <v>9.0536494518499904e-003</v>
      </c>
      <c r="I342" s="44">
        <v>3.270037489533136e+000</v>
      </c>
      <c r="J342" s="44">
        <v>3.270037489533136e+000</v>
      </c>
      <c r="K342" s="44">
        <v>3.270037489533136e+000</v>
      </c>
      <c r="L342" s="44">
        <v>4.7737104870587072e+000</v>
      </c>
      <c r="M342" s="44">
        <v>4.7737104870587072e+000</v>
      </c>
      <c r="N342" s="44">
        <v>5.2298659313315952e+000</v>
      </c>
      <c r="O342" s="44">
        <v>6.2450172689152336e+000</v>
      </c>
      <c r="P342" s="44">
        <v>7.197706794391076e+000</v>
      </c>
      <c r="Q342" s="44">
        <v>7.615486543846792e+000</v>
      </c>
    </row>
    <row r="343" spans="1:17" x14ac:dyDescent="0.25">
      <c r="A343" t="s">
        <v>32</v>
      </c>
      <c r="B343" t="s">
        <v>43</v>
      </c>
      <c r="C343" t="s">
        <v>142</v>
      </c>
      <c r="D343" t="s">
        <v>142</v>
      </c>
      <c r="E343" t="s">
        <v>264</v>
      </c>
      <c r="F343" t="s">
        <v>28</v>
      </c>
      <c r="G343" t="s">
        <v>31</v>
      </c>
      <c r="H343" s="44">
        <v>8.55e+002</v>
      </c>
      <c r="I343" s="44">
        <v>8.18e+002</v>
      </c>
      <c r="J343" s="44">
        <v>8.18e+002</v>
      </c>
      <c r="K343" s="44">
        <v>8.18e+002</v>
      </c>
      <c r="L343" s="44">
        <v>7.88e+002</v>
      </c>
      <c r="M343" s="44">
        <v>7.88e+002</v>
      </c>
      <c r="N343" s="44">
        <v>7.34e+002</v>
      </c>
      <c r="O343" s="44">
        <v>5.97e+002</v>
      </c>
      <c r="P343" s="44">
        <v>5.91e+002</v>
      </c>
      <c r="Q343" s="44">
        <v>5.35e+002</v>
      </c>
    </row>
    <row r="344" spans="1:17" x14ac:dyDescent="0.25">
      <c r="A344" t="s">
        <v>32</v>
      </c>
      <c r="B344" t="s">
        <v>43</v>
      </c>
      <c r="C344" t="s">
        <v>143</v>
      </c>
      <c r="D344" t="s">
        <v>143</v>
      </c>
      <c r="E344" t="s">
        <v>264</v>
      </c>
      <c r="F344" t="s">
        <v>28</v>
      </c>
      <c r="G344" t="s">
        <v>29</v>
      </c>
      <c r="H344" s="44">
        <v>9.233636687436968e-002</v>
      </c>
      <c r="I344" s="44">
        <v>5.7400241282759488e-001</v>
      </c>
      <c r="J344" s="44">
        <v>5.7400241282759488e-001</v>
      </c>
      <c r="K344" s="44">
        <v>5.7400241282759488e-001</v>
      </c>
      <c r="L344" s="44">
        <v>5.7400241282759488e-001</v>
      </c>
      <c r="M344" s="44">
        <v>5.7400241282759488e-001</v>
      </c>
      <c r="N344" s="44">
        <v>5.7400241282759488e-001</v>
      </c>
      <c r="O344" s="44">
        <v>5.7400241282759488e-001</v>
      </c>
      <c r="P344" s="44">
        <v>5.7400241282759488e-001</v>
      </c>
      <c r="Q344" s="44">
        <v>5.7400241282759488e-001</v>
      </c>
    </row>
    <row r="345" spans="1:17" x14ac:dyDescent="0.25">
      <c r="A345" t="s">
        <v>32</v>
      </c>
      <c r="B345" t="s">
        <v>43</v>
      </c>
      <c r="C345" t="s">
        <v>143</v>
      </c>
      <c r="D345" t="s">
        <v>143</v>
      </c>
      <c r="E345" t="s">
        <v>264</v>
      </c>
      <c r="F345" t="s">
        <v>28</v>
      </c>
      <c r="G345" t="s">
        <v>30</v>
      </c>
      <c r="H345" s="44">
        <v>1.2307318828345232e-001</v>
      </c>
      <c r="I345" s="44">
        <v>1.9798054523426748e-002</v>
      </c>
      <c r="J345" s="44">
        <v>2.4688332643710488e-002</v>
      </c>
      <c r="K345" s="44">
        <v>2.00206920918805e-001</v>
      </c>
      <c r="L345" s="44">
        <v>1.1031323143390632e+000</v>
      </c>
      <c r="M345" s="44">
        <v>2.4651263338364408e+000</v>
      </c>
      <c r="N345" s="44">
        <v>2.4651263338364408e+000</v>
      </c>
      <c r="O345" s="44">
        <v>4.0121038951370272e+000</v>
      </c>
      <c r="P345" s="44">
        <v>4.0121038951370272e+000</v>
      </c>
      <c r="Q345" s="44">
        <v>4.0121038951370272e+000</v>
      </c>
    </row>
    <row r="346" spans="1:17" x14ac:dyDescent="0.25">
      <c r="A346" t="s">
        <v>32</v>
      </c>
      <c r="B346" t="s">
        <v>43</v>
      </c>
      <c r="C346" t="s">
        <v>143</v>
      </c>
      <c r="D346" t="s">
        <v>143</v>
      </c>
      <c r="E346" t="s">
        <v>264</v>
      </c>
      <c r="F346" t="s">
        <v>28</v>
      </c>
      <c r="G346" t="s">
        <v>31</v>
      </c>
      <c r="H346" s="44">
        <v>7.77e+002</v>
      </c>
      <c r="I346" s="44">
        <v>6.84e+002</v>
      </c>
      <c r="J346" s="44">
        <v>6.53e+002</v>
      </c>
      <c r="K346" s="44">
        <v>6.5e+002</v>
      </c>
      <c r="L346" s="44">
        <v>5.95e+002</v>
      </c>
      <c r="M346" s="44">
        <v>5.7e+002</v>
      </c>
      <c r="N346" s="44">
        <v>5.7e+002</v>
      </c>
      <c r="O346" s="44">
        <v>5.54e+002</v>
      </c>
      <c r="P346" s="44">
        <v>5.54e+002</v>
      </c>
      <c r="Q346" s="44">
        <v>5.54e+002</v>
      </c>
    </row>
    <row r="347" spans="1:17" x14ac:dyDescent="0.25">
      <c r="A347" t="s">
        <v>32</v>
      </c>
      <c r="B347" t="s">
        <v>43</v>
      </c>
      <c r="C347" t="s">
        <v>165</v>
      </c>
      <c r="D347" t="s">
        <v>165</v>
      </c>
      <c r="E347" t="s">
        <v>264</v>
      </c>
      <c r="F347" t="s">
        <v>28</v>
      </c>
      <c r="G347" t="s">
        <v>29</v>
      </c>
      <c r="H347" s="44">
        <v>3.417165036872892e-001</v>
      </c>
      <c r="I347" s="44">
        <v>3.5776342887583192e-001</v>
      </c>
      <c r="J347" s="44">
        <v>3.5776342887583192e-001</v>
      </c>
      <c r="K347" s="44">
        <v>4.8016989325204704e-001</v>
      </c>
      <c r="L347" s="44">
        <v>4.8016989325204704e-001</v>
      </c>
      <c r="M347" s="44">
        <v>4.8016989325204704e-001</v>
      </c>
      <c r="N347" s="44">
        <v>5.1026821548762704e-001</v>
      </c>
      <c r="O347" s="44">
        <v>5.1617776602060552e-001</v>
      </c>
      <c r="P347" s="44">
        <v>5.1995856865579608e-001</v>
      </c>
      <c r="Q347" s="44">
        <v>5.204451235383996e-001</v>
      </c>
    </row>
    <row r="348" spans="1:17" x14ac:dyDescent="0.25">
      <c r="A348" t="s">
        <v>32</v>
      </c>
      <c r="B348" t="s">
        <v>43</v>
      </c>
      <c r="C348" t="s">
        <v>165</v>
      </c>
      <c r="D348" t="s">
        <v>165</v>
      </c>
      <c r="E348" t="s">
        <v>264</v>
      </c>
      <c r="F348" t="s">
        <v>28</v>
      </c>
      <c r="G348" t="s">
        <v>30</v>
      </c>
      <c r="H348" s="44">
        <v>5.699422597467136e-001</v>
      </c>
      <c r="I348" s="44">
        <v>5.8357076043287104e+000</v>
      </c>
      <c r="J348" s="44">
        <v>5.8357076043287104e+000</v>
      </c>
      <c r="K348" s="44">
        <v>5.0436933026620752e+000</v>
      </c>
      <c r="L348" s="44">
        <v>5.0436933026620752e+000</v>
      </c>
      <c r="M348" s="44">
        <v>7.1959132832212504e+000</v>
      </c>
      <c r="N348" s="44">
        <v>8.0568804835366224e+000</v>
      </c>
      <c r="O348" s="44">
        <v>9.8390572649011232e+000</v>
      </c>
      <c r="P348" s="44">
        <v>1.0791735790597404e+001</v>
      </c>
      <c r="Q348" s="44">
        <v>1.116659552619516e+001</v>
      </c>
    </row>
    <row r="349" spans="1:17" x14ac:dyDescent="0.25">
      <c r="A349" t="s">
        <v>32</v>
      </c>
      <c r="B349" t="s">
        <v>43</v>
      </c>
      <c r="C349" t="s">
        <v>165</v>
      </c>
      <c r="D349" t="s">
        <v>165</v>
      </c>
      <c r="E349" t="s">
        <v>264</v>
      </c>
      <c r="F349" t="s">
        <v>28</v>
      </c>
      <c r="G349" t="s">
        <v>31</v>
      </c>
      <c r="H349" s="44">
        <v>5.41e+002</v>
      </c>
      <c r="I349" s="44">
        <v>4.83e+002</v>
      </c>
      <c r="J349" s="44">
        <v>4.83e+002</v>
      </c>
      <c r="K349" s="44">
        <v>4.3752774e+002</v>
      </c>
      <c r="L349" s="44">
        <v>4.37e+002</v>
      </c>
      <c r="M349" s="44">
        <v>3.49e+002</v>
      </c>
      <c r="N349" s="44">
        <v>2.94e+002</v>
      </c>
      <c r="O349" s="44">
        <v>2.7e+002</v>
      </c>
      <c r="P349" s="44">
        <v>2.51e+002</v>
      </c>
      <c r="Q349" s="44">
        <v>2.4703315999999996e+002</v>
      </c>
    </row>
    <row r="350" spans="1:17" x14ac:dyDescent="0.25">
      <c r="A350" t="s">
        <v>32</v>
      </c>
      <c r="B350" t="s">
        <v>43</v>
      </c>
      <c r="C350" t="s">
        <v>166</v>
      </c>
      <c r="D350" t="s">
        <v>166</v>
      </c>
      <c r="E350" t="s">
        <v>264</v>
      </c>
      <c r="F350" t="s">
        <v>28</v>
      </c>
      <c r="G350" t="s">
        <v>29</v>
      </c>
      <c r="H350" s="44">
        <v>9.9554173845001376e-002</v>
      </c>
      <c r="I350" s="44">
        <v>1.230287388106333e-001</v>
      </c>
      <c r="J350" s="44">
        <v>1.230287388106333e-001</v>
      </c>
      <c r="K350" s="44">
        <v>3.5388283218674304e-001</v>
      </c>
      <c r="L350" s="44">
        <v>3.560309019787506e-001</v>
      </c>
      <c r="M350" s="44">
        <v>4.6414760241003368e-001</v>
      </c>
      <c r="N350" s="44">
        <v>4.6414760241003368e-001</v>
      </c>
      <c r="O350" s="44">
        <v>4.651393921406932e-001</v>
      </c>
      <c r="P350" s="44">
        <v>4.651393921406932e-001</v>
      </c>
      <c r="Q350" s="44">
        <v>4.651393921406932e-001</v>
      </c>
    </row>
    <row r="351" spans="1:17" x14ac:dyDescent="0.25">
      <c r="A351" t="s">
        <v>32</v>
      </c>
      <c r="B351" t="s">
        <v>43</v>
      </c>
      <c r="C351" t="s">
        <v>166</v>
      </c>
      <c r="D351" t="s">
        <v>166</v>
      </c>
      <c r="E351" t="s">
        <v>264</v>
      </c>
      <c r="F351" t="s">
        <v>28</v>
      </c>
      <c r="G351" t="s">
        <v>30</v>
      </c>
      <c r="H351" s="44">
        <v>1.2152823596713898e-002</v>
      </c>
      <c r="I351" s="44">
        <v>2.5782272635805512e+000</v>
      </c>
      <c r="J351" s="44">
        <v>5.4559950117142312e+000</v>
      </c>
      <c r="K351" s="44">
        <v>3.642343642030976e+000</v>
      </c>
      <c r="L351" s="44">
        <v>5.341718900631172e+000</v>
      </c>
      <c r="M351" s="44">
        <v>7.725982766887688e+000</v>
      </c>
      <c r="N351" s="44">
        <v>7.725982766887688e+000</v>
      </c>
      <c r="O351" s="44">
        <v>1.0254462365304812e+001</v>
      </c>
      <c r="P351" s="44">
        <v>1.0254462365304812e+001</v>
      </c>
      <c r="Q351" s="44">
        <v>1.2503055714915244e+001</v>
      </c>
    </row>
    <row r="352" spans="1:17" x14ac:dyDescent="0.25">
      <c r="A352" t="s">
        <v>32</v>
      </c>
      <c r="B352" t="s">
        <v>43</v>
      </c>
      <c r="C352" t="s">
        <v>166</v>
      </c>
      <c r="D352" t="s">
        <v>166</v>
      </c>
      <c r="E352" t="s">
        <v>264</v>
      </c>
      <c r="F352" t="s">
        <v>28</v>
      </c>
      <c r="G352" t="s">
        <v>31</v>
      </c>
      <c r="H352" s="44">
        <v>9.0819417e+002</v>
      </c>
      <c r="I352" s="44">
        <v>7.9043875e+002</v>
      </c>
      <c r="J352" s="44">
        <v>7.5753341e+002</v>
      </c>
      <c r="K352" s="44">
        <v>5.861627e+002</v>
      </c>
      <c r="L352" s="44">
        <v>4.5968963999999992e+002</v>
      </c>
      <c r="M352" s="44">
        <v>4.087565e+002</v>
      </c>
      <c r="N352" s="44">
        <v>4.087565e+002</v>
      </c>
      <c r="O352" s="44">
        <v>3.7503551e+002</v>
      </c>
      <c r="P352" s="44">
        <v>3.7503551e+002</v>
      </c>
      <c r="Q352" s="44">
        <v>3.6888222e+002</v>
      </c>
    </row>
    <row r="353" spans="1:17" x14ac:dyDescent="0.25">
      <c r="A353" t="s">
        <v>32</v>
      </c>
      <c r="B353" t="s">
        <v>43</v>
      </c>
      <c r="C353" t="s">
        <v>167</v>
      </c>
      <c r="D353" t="s">
        <v>167</v>
      </c>
      <c r="E353" t="s">
        <v>264</v>
      </c>
      <c r="F353" t="s">
        <v>28</v>
      </c>
      <c r="G353" t="s">
        <v>29</v>
      </c>
      <c r="H353" s="44">
        <v>2.9595317923320408e-001</v>
      </c>
      <c r="I353" s="44">
        <v>3.0358046705965472e-001</v>
      </c>
      <c r="J353" s="44">
        <v>3.037247394898962e-001</v>
      </c>
      <c r="K353" s="44">
        <v>3.0679652474312696e-001</v>
      </c>
      <c r="L353" s="44">
        <v>5.773393107022792e-001</v>
      </c>
      <c r="M353" s="44">
        <v>5.775234788226652e-001</v>
      </c>
      <c r="N353" s="44">
        <v>6.4424328574738176e-001</v>
      </c>
      <c r="O353" s="44">
        <v>6.5023119251980176e-001</v>
      </c>
      <c r="P353" s="44">
        <v>6.7040843127873384e-001</v>
      </c>
      <c r="Q353" s="44">
        <v>6.7773445047187888e-001</v>
      </c>
    </row>
    <row r="354" spans="1:17" x14ac:dyDescent="0.25">
      <c r="A354" t="s">
        <v>32</v>
      </c>
      <c r="B354" t="s">
        <v>43</v>
      </c>
      <c r="C354" t="s">
        <v>167</v>
      </c>
      <c r="D354" t="s">
        <v>167</v>
      </c>
      <c r="E354" t="s">
        <v>264</v>
      </c>
      <c r="F354" t="s">
        <v>28</v>
      </c>
      <c r="G354" t="s">
        <v>30</v>
      </c>
      <c r="H354" s="44">
        <v>1.0421061849903668e+000</v>
      </c>
      <c r="I354" s="44">
        <v>3.0554598590212916e+000</v>
      </c>
      <c r="J354" s="44">
        <v>4.7851585809797776e+000</v>
      </c>
      <c r="K354" s="44">
        <v>6.5815261706989648e+000</v>
      </c>
      <c r="L354" s="44">
        <v>4.5582610436549264e+000</v>
      </c>
      <c r="M354" s="44">
        <v>4.912201993051044e+000</v>
      </c>
      <c r="N354" s="44">
        <v>5.1955453115362032e+000</v>
      </c>
      <c r="O354" s="44">
        <v>5.497947883505744e+000</v>
      </c>
      <c r="P354" s="44">
        <v>6.14353012553978e+000</v>
      </c>
      <c r="Q354" s="44">
        <v>8.0681122296942064e+000</v>
      </c>
    </row>
    <row r="355" spans="1:17" x14ac:dyDescent="0.25">
      <c r="A355" t="s">
        <v>32</v>
      </c>
      <c r="B355" t="s">
        <v>43</v>
      </c>
      <c r="C355" t="s">
        <v>167</v>
      </c>
      <c r="D355" t="s">
        <v>167</v>
      </c>
      <c r="E355" t="s">
        <v>264</v>
      </c>
      <c r="F355" t="s">
        <v>28</v>
      </c>
      <c r="G355" t="s">
        <v>31</v>
      </c>
      <c r="H355" s="44">
        <v>6.5244698e+002</v>
      </c>
      <c r="I355" s="44">
        <v>5.3752646000000008e+002</v>
      </c>
      <c r="J355" s="44">
        <v>5.2305046000000008e+002</v>
      </c>
      <c r="K355" s="44">
        <v>4.795761e+002</v>
      </c>
      <c r="L355" s="44">
        <v>4.4298298e+002</v>
      </c>
      <c r="M355" s="44">
        <v>4.3971053000000008e+002</v>
      </c>
      <c r="N355" s="44">
        <v>3.8290191e+002</v>
      </c>
      <c r="O355" s="44">
        <v>3.5041373e+002</v>
      </c>
      <c r="P355" s="44">
        <v>2.8633051e+002</v>
      </c>
      <c r="Q355" s="44">
        <v>2.6889354e+002</v>
      </c>
    </row>
    <row r="356" spans="1:17" x14ac:dyDescent="0.25">
      <c r="A356" t="s">
        <v>32</v>
      </c>
      <c r="B356" t="s">
        <v>43</v>
      </c>
      <c r="C356" t="s">
        <v>168</v>
      </c>
      <c r="D356" t="s">
        <v>168</v>
      </c>
      <c r="E356" t="s">
        <v>264</v>
      </c>
      <c r="F356" t="s">
        <v>28</v>
      </c>
      <c r="G356" t="s">
        <v>29</v>
      </c>
      <c r="H356" s="44">
        <v>3.2499264162279072e-001</v>
      </c>
      <c r="I356" s="44">
        <v>3.2499264162279072e-001</v>
      </c>
      <c r="J356" s="44">
        <v>3.251316500251918e-001</v>
      </c>
      <c r="K356" s="44">
        <v>3.251316500251918e-001</v>
      </c>
      <c r="L356" s="44">
        <v>3.7646429542239696e-001</v>
      </c>
      <c r="M356" s="44">
        <v>4.9653530809092528e-001</v>
      </c>
      <c r="N356" s="44">
        <v>4.9653530809092528e-001</v>
      </c>
      <c r="O356" s="44">
        <v>4.9653530809092528e-001</v>
      </c>
      <c r="P356" s="44">
        <v>4.9664453670791424e-001</v>
      </c>
      <c r="Q356" s="44">
        <v>5.0170259863255424e-001</v>
      </c>
    </row>
    <row r="357" spans="1:17" x14ac:dyDescent="0.25">
      <c r="A357" t="s">
        <v>32</v>
      </c>
      <c r="B357" t="s">
        <v>43</v>
      </c>
      <c r="C357" t="s">
        <v>168</v>
      </c>
      <c r="D357" t="s">
        <v>168</v>
      </c>
      <c r="E357" t="s">
        <v>264</v>
      </c>
      <c r="F357" t="s">
        <v>28</v>
      </c>
      <c r="G357" t="s">
        <v>30</v>
      </c>
      <c r="H357" s="44">
        <v>1.150772434002519e+000</v>
      </c>
      <c r="I357" s="44">
        <v>3.3319134118484408e+000</v>
      </c>
      <c r="J357" s="44">
        <v>6.6335747212886704e+000</v>
      </c>
      <c r="K357" s="44">
        <v>6.6335747212886704e+000</v>
      </c>
      <c r="L357" s="44">
        <v>6.3048863488266008e+000</v>
      </c>
      <c r="M357" s="44">
        <v>5.325909692661732e+000</v>
      </c>
      <c r="N357" s="44">
        <v>7.752798510349488e+000</v>
      </c>
      <c r="O357" s="44">
        <v>7.752798510349488e+000</v>
      </c>
      <c r="P357" s="44">
        <v>7.8004368421341616e+000</v>
      </c>
      <c r="Q357" s="44">
        <v>9.2493155560080176e+000</v>
      </c>
    </row>
    <row r="358" spans="1:17" x14ac:dyDescent="0.25">
      <c r="A358" t="s">
        <v>32</v>
      </c>
      <c r="B358" t="s">
        <v>43</v>
      </c>
      <c r="C358" t="s">
        <v>168</v>
      </c>
      <c r="D358" t="s">
        <v>168</v>
      </c>
      <c r="E358" t="s">
        <v>264</v>
      </c>
      <c r="F358" t="s">
        <v>28</v>
      </c>
      <c r="G358" t="s">
        <v>31</v>
      </c>
      <c r="H358" s="44">
        <v>7.4126654e+002</v>
      </c>
      <c r="I358" s="44">
        <v>6.867118e+002</v>
      </c>
      <c r="J358" s="44">
        <v>6.7e+002</v>
      </c>
      <c r="K358" s="44">
        <v>6.7e+002</v>
      </c>
      <c r="L358" s="44">
        <v>5.57e+002</v>
      </c>
      <c r="M358" s="44">
        <v>5.0398933e+002</v>
      </c>
      <c r="N358" s="44">
        <v>5.0189123e+002</v>
      </c>
      <c r="O358" s="44">
        <v>5.0189123e+002</v>
      </c>
      <c r="P358" s="44">
        <v>4.9024758e+002</v>
      </c>
      <c r="Q358" s="44">
        <v>4.1275337e+002</v>
      </c>
    </row>
    <row r="359" spans="1:17" x14ac:dyDescent="0.25">
      <c r="A359" t="s">
        <v>32</v>
      </c>
      <c r="B359" t="s">
        <v>43</v>
      </c>
      <c r="C359" t="s">
        <v>169</v>
      </c>
      <c r="D359" t="s">
        <v>169</v>
      </c>
      <c r="E359" t="s">
        <v>264</v>
      </c>
      <c r="F359" t="s">
        <v>28</v>
      </c>
      <c r="G359" t="s">
        <v>29</v>
      </c>
      <c r="H359" s="44">
        <v>5.5007016519348592e-001</v>
      </c>
      <c r="I359" s="44">
        <v>5.9330423852208848e-001</v>
      </c>
      <c r="J359" s="44">
        <v>5.962642847088356e-001</v>
      </c>
      <c r="K359" s="44">
        <v>7.9754158653443344e-001</v>
      </c>
      <c r="L359" s="44">
        <v>7.9811545535881104e-001</v>
      </c>
      <c r="M359" s="44">
        <v>8.0041076263119504e-001</v>
      </c>
      <c r="N359" s="44">
        <v>8.0314319777780128e-001</v>
      </c>
      <c r="O359" s="44">
        <v>8.051955197107552e-001</v>
      </c>
      <c r="P359" s="44">
        <v>8.1367311206860304e-001</v>
      </c>
      <c r="Q359" s="44">
        <v>8.7116430660671104e-001</v>
      </c>
    </row>
    <row r="360" spans="1:17" x14ac:dyDescent="0.25">
      <c r="A360" t="s">
        <v>32</v>
      </c>
      <c r="B360" t="s">
        <v>43</v>
      </c>
      <c r="C360" t="s">
        <v>169</v>
      </c>
      <c r="D360" t="s">
        <v>169</v>
      </c>
      <c r="E360" t="s">
        <v>264</v>
      </c>
      <c r="F360" t="s">
        <v>28</v>
      </c>
      <c r="G360" t="s">
        <v>30</v>
      </c>
      <c r="H360" s="44">
        <v>0.e+000</v>
      </c>
      <c r="I360" s="44">
        <v>1.591802284433706e-002</v>
      </c>
      <c r="J360" s="44">
        <v>6.0528540497894064e-001</v>
      </c>
      <c r="K360" s="44">
        <v>6.9475943782566208e-001</v>
      </c>
      <c r="L360" s="44">
        <v>9.0946562264752192e-001</v>
      </c>
      <c r="M360" s="44">
        <v>1.3389846041488572e+000</v>
      </c>
      <c r="N360" s="44">
        <v>1.6344159524594598e+000</v>
      </c>
      <c r="O360" s="44">
        <v>1.9220723438857276e+000</v>
      </c>
      <c r="P360" s="44">
        <v>2.177531877198214e+000</v>
      </c>
      <c r="Q360" s="44">
        <v>2.2461720707268284e+000</v>
      </c>
    </row>
    <row r="361" spans="1:17" x14ac:dyDescent="0.25">
      <c r="A361" t="s">
        <v>32</v>
      </c>
      <c r="B361" t="s">
        <v>43</v>
      </c>
      <c r="C361" t="s">
        <v>169</v>
      </c>
      <c r="D361" t="s">
        <v>169</v>
      </c>
      <c r="E361" t="s">
        <v>264</v>
      </c>
      <c r="F361" t="s">
        <v>28</v>
      </c>
      <c r="G361" t="s">
        <v>31</v>
      </c>
      <c r="H361" s="44">
        <v>9.1013939000000016e+002</v>
      </c>
      <c r="I361" s="44">
        <v>7.5401973e+002</v>
      </c>
      <c r="J361" s="44">
        <v>5.5226143000000008e+002</v>
      </c>
      <c r="K361" s="44">
        <v>4.7751891e+002</v>
      </c>
      <c r="L361" s="44">
        <v>4.5729072000000008e+002</v>
      </c>
      <c r="M361" s="44">
        <v>4.1857668000000008e+002</v>
      </c>
      <c r="N361" s="44">
        <v>3.5614735e+002</v>
      </c>
      <c r="O361" s="44">
        <v>3.1795046e+002</v>
      </c>
      <c r="P361" s="44">
        <v>2.8576323000000004e+002</v>
      </c>
      <c r="Q361" s="44">
        <v>2.8029151999999996e+002</v>
      </c>
    </row>
    <row r="362" spans="1:17" x14ac:dyDescent="0.25">
      <c r="A362" t="s">
        <v>32</v>
      </c>
      <c r="B362" t="s">
        <v>43</v>
      </c>
      <c r="C362" t="s">
        <v>194</v>
      </c>
      <c r="D362" t="s">
        <v>194</v>
      </c>
      <c r="E362" t="s">
        <v>264</v>
      </c>
      <c r="F362" t="s">
        <v>28</v>
      </c>
      <c r="G362" t="s">
        <v>29</v>
      </c>
      <c r="H362" s="44">
        <v>3.13531224666518e-001</v>
      </c>
      <c r="I362" s="44">
        <v>3.13531224666518e-001</v>
      </c>
      <c r="J362" s="44">
        <v>3.2451952905065344e-001</v>
      </c>
      <c r="K362" s="44">
        <v>3.336770472110484e-001</v>
      </c>
      <c r="L362" s="44">
        <v>3.355279939376336e-001</v>
      </c>
      <c r="M362" s="44">
        <v>3.6480406648302776e-001</v>
      </c>
      <c r="N362" s="44">
        <v>4.3333057883958896e-001</v>
      </c>
      <c r="O362" s="44">
        <v>4.4063748240688872e-001</v>
      </c>
      <c r="P362" s="44">
        <v>4.4647379852038488e-001</v>
      </c>
      <c r="Q362" s="44">
        <v>4.5250188851102384e-001</v>
      </c>
    </row>
    <row r="363" spans="1:17" x14ac:dyDescent="0.25">
      <c r="A363" t="s">
        <v>32</v>
      </c>
      <c r="B363" t="s">
        <v>43</v>
      </c>
      <c r="C363" t="s">
        <v>194</v>
      </c>
      <c r="D363" t="s">
        <v>194</v>
      </c>
      <c r="E363" t="s">
        <v>264</v>
      </c>
      <c r="F363" t="s">
        <v>28</v>
      </c>
      <c r="G363" t="s">
        <v>30</v>
      </c>
      <c r="H363" s="44">
        <v>3.3717028837968472e+000</v>
      </c>
      <c r="I363" s="44">
        <v>3.3821350740832856e+000</v>
      </c>
      <c r="J363" s="44">
        <v>4.911808973635204e+000</v>
      </c>
      <c r="K363" s="44">
        <v>8.3076731199423984e+000</v>
      </c>
      <c r="L363" s="44">
        <v>1.0870045474239648e+001</v>
      </c>
      <c r="M363" s="44">
        <v>1.2035156593550156e+001</v>
      </c>
      <c r="N363" s="44">
        <v>1.2178013594054678e+001</v>
      </c>
      <c r="O363" s="44">
        <v>1.4142416916593596e+001</v>
      </c>
      <c r="P363" s="44">
        <v>1.6691163042033328e+001</v>
      </c>
      <c r="Q363" s="44">
        <v>1.7883295678238372e+001</v>
      </c>
    </row>
    <row r="364" spans="1:17" x14ac:dyDescent="0.25">
      <c r="A364" t="s">
        <v>32</v>
      </c>
      <c r="B364" t="s">
        <v>43</v>
      </c>
      <c r="C364" t="s">
        <v>194</v>
      </c>
      <c r="D364" t="s">
        <v>194</v>
      </c>
      <c r="E364" t="s">
        <v>264</v>
      </c>
      <c r="F364" t="s">
        <v>28</v>
      </c>
      <c r="G364" t="s">
        <v>31</v>
      </c>
      <c r="H364" s="44">
        <v>8.1977890000000016e+002</v>
      </c>
      <c r="I364" s="44">
        <v>8.0020226e+002</v>
      </c>
      <c r="J364" s="44">
        <v>5.9338171e+002</v>
      </c>
      <c r="K364" s="44">
        <v>4.5019752e+002</v>
      </c>
      <c r="L364" s="44">
        <v>4.0854028e+002</v>
      </c>
      <c r="M364" s="44">
        <v>3.5559322e+002</v>
      </c>
      <c r="N364" s="44">
        <v>2.8123082e+002</v>
      </c>
      <c r="O364" s="44">
        <v>2.69e+002</v>
      </c>
      <c r="P364" s="44">
        <v>2.3581643e+002</v>
      </c>
      <c r="Q364" s="44">
        <v>2.2794792e+002</v>
      </c>
    </row>
    <row r="365" spans="1:17" x14ac:dyDescent="0.25">
      <c r="A365" t="s">
        <v>32</v>
      </c>
      <c r="B365" t="s">
        <v>43</v>
      </c>
      <c r="C365" t="s">
        <v>195</v>
      </c>
      <c r="D365" t="s">
        <v>195</v>
      </c>
      <c r="E365" t="s">
        <v>264</v>
      </c>
      <c r="F365" t="s">
        <v>28</v>
      </c>
      <c r="G365" t="s">
        <v>29</v>
      </c>
      <c r="H365" s="44">
        <v>0.e+000</v>
      </c>
      <c r="I365" s="44">
        <v>2.89834412193686e-001</v>
      </c>
      <c r="J365" s="44">
        <v>5.0929577963832656e-001</v>
      </c>
      <c r="K365" s="44">
        <v>5.0929577963832656e-001</v>
      </c>
      <c r="L365" s="44">
        <v>5.2801376838137616e-001</v>
      </c>
      <c r="M365" s="44">
        <v>5.284256468972144e-001</v>
      </c>
      <c r="N365" s="44">
        <v>5.2931419903041776e-001</v>
      </c>
      <c r="O365" s="44">
        <v>5.3014506107937592e-001</v>
      </c>
      <c r="P365" s="44">
        <v>5.302736154107524e-001</v>
      </c>
      <c r="Q365" s="44">
        <v>5.3036475883804968e-001</v>
      </c>
    </row>
    <row r="366" spans="1:17" x14ac:dyDescent="0.25">
      <c r="A366" t="s">
        <v>32</v>
      </c>
      <c r="B366" t="s">
        <v>43</v>
      </c>
      <c r="C366" t="s">
        <v>195</v>
      </c>
      <c r="D366" t="s">
        <v>195</v>
      </c>
      <c r="E366" t="s">
        <v>264</v>
      </c>
      <c r="F366" t="s">
        <v>28</v>
      </c>
      <c r="G366" t="s">
        <v>30</v>
      </c>
      <c r="I366" s="44">
        <v>1.215688785662053e+000</v>
      </c>
      <c r="J366" s="44">
        <v>6.933350974629e-001</v>
      </c>
      <c r="K366" s="44">
        <v>2.0499070741969372e+000</v>
      </c>
      <c r="L366" s="44">
        <v>2.0601314066951184e+000</v>
      </c>
      <c r="M366" s="44">
        <v>2.8491264271754004e+000</v>
      </c>
      <c r="N366" s="44">
        <v>3.8453971868975488e+000</v>
      </c>
      <c r="O366" s="44">
        <v>4.3362870143572808e+000</v>
      </c>
      <c r="P366" s="44">
        <v>5.6160553498168704e+000</v>
      </c>
      <c r="Q366" s="44">
        <v>5.6250567534701392e+000</v>
      </c>
    </row>
    <row r="367" spans="1:17" x14ac:dyDescent="0.25">
      <c r="A367" t="s">
        <v>32</v>
      </c>
      <c r="B367" t="s">
        <v>43</v>
      </c>
      <c r="C367" t="s">
        <v>195</v>
      </c>
      <c r="D367" t="s">
        <v>195</v>
      </c>
      <c r="E367" t="s">
        <v>264</v>
      </c>
      <c r="F367" t="s">
        <v>28</v>
      </c>
      <c r="G367" t="s">
        <v>31</v>
      </c>
      <c r="H367" s="44">
        <v>8.0878089000000016e+002</v>
      </c>
      <c r="I367" s="44">
        <v>7.6127023999999984e+002</v>
      </c>
      <c r="J367" s="44">
        <v>7.5557656e+002</v>
      </c>
      <c r="K367" s="44">
        <v>7.1654413999999984e+002</v>
      </c>
      <c r="L367" s="44">
        <v>6.091169e+002</v>
      </c>
      <c r="M367" s="44">
        <v>4.8600678000000008e+002</v>
      </c>
      <c r="N367" s="44">
        <v>4.5520005e+002</v>
      </c>
      <c r="O367" s="44">
        <v>4.0878902e+002</v>
      </c>
      <c r="P367" s="44">
        <v>3.79e+002</v>
      </c>
      <c r="Q367" s="44">
        <v>3.7664251e+002</v>
      </c>
    </row>
    <row r="368" spans="1:17" x14ac:dyDescent="0.25">
      <c r="A368" t="s">
        <v>32</v>
      </c>
      <c r="B368" t="s">
        <v>43</v>
      </c>
      <c r="C368" t="s">
        <v>196</v>
      </c>
      <c r="D368" t="s">
        <v>196</v>
      </c>
      <c r="E368" t="s">
        <v>264</v>
      </c>
      <c r="F368" t="s">
        <v>28</v>
      </c>
      <c r="G368" t="s">
        <v>29</v>
      </c>
      <c r="H368" s="44">
        <v>4.2681242606878504e-001</v>
      </c>
      <c r="I368" s="44">
        <v>4.2742421627324032e-001</v>
      </c>
      <c r="J368" s="44">
        <v>4.2742421627324032e-001</v>
      </c>
      <c r="K368" s="44">
        <v>4.2742421627324032e-001</v>
      </c>
      <c r="L368" s="44">
        <v>4.877975928898304e-001</v>
      </c>
      <c r="M368" s="44">
        <v>4.877975928898304e-001</v>
      </c>
      <c r="N368" s="44">
        <v>4.8933842047951048e-001</v>
      </c>
      <c r="O368" s="44">
        <v>6.1581234557515184e-001</v>
      </c>
      <c r="P368" s="44">
        <v>6.1581234557515184e-001</v>
      </c>
      <c r="Q368" s="44">
        <v>6.1581234557515184e-001</v>
      </c>
    </row>
    <row r="369" spans="1:17" x14ac:dyDescent="0.25">
      <c r="A369" t="s">
        <v>32</v>
      </c>
      <c r="B369" t="s">
        <v>43</v>
      </c>
      <c r="C369" t="s">
        <v>196</v>
      </c>
      <c r="D369" t="s">
        <v>196</v>
      </c>
      <c r="E369" t="s">
        <v>264</v>
      </c>
      <c r="F369" t="s">
        <v>28</v>
      </c>
      <c r="G369" t="s">
        <v>30</v>
      </c>
      <c r="H369" s="44">
        <v>3.184669981916816e-001</v>
      </c>
      <c r="I369" s="44">
        <v>4.133548024591636e+000</v>
      </c>
      <c r="J369" s="44">
        <v>4.133548024591636e+000</v>
      </c>
      <c r="K369" s="44">
        <v>4.133548024591636e+000</v>
      </c>
      <c r="L369" s="44">
        <v>4.866783528252076e+000</v>
      </c>
      <c r="M369" s="44">
        <v>4.866783528252076e+000</v>
      </c>
      <c r="N369" s="44">
        <v>6.2183212919579216e+000</v>
      </c>
      <c r="O369" s="44">
        <v>5.1977553898045432e+000</v>
      </c>
      <c r="P369" s="44">
        <v>6.2487826694046888e+000</v>
      </c>
      <c r="Q369" s="44">
        <v>7.0007732489999024e+000</v>
      </c>
    </row>
    <row r="370" spans="1:17" x14ac:dyDescent="0.25">
      <c r="A370" t="s">
        <v>32</v>
      </c>
      <c r="B370" t="s">
        <v>43</v>
      </c>
      <c r="C370" t="s">
        <v>196</v>
      </c>
      <c r="D370" t="s">
        <v>196</v>
      </c>
      <c r="E370" t="s">
        <v>264</v>
      </c>
      <c r="F370" t="s">
        <v>28</v>
      </c>
      <c r="G370" t="s">
        <v>31</v>
      </c>
      <c r="H370" s="44">
        <v>5.8557326e+002</v>
      </c>
      <c r="I370" s="44">
        <v>5.4130723e+002</v>
      </c>
      <c r="J370" s="44">
        <v>5.4130723e+002</v>
      </c>
      <c r="K370" s="44">
        <v>5.4130723e+002</v>
      </c>
      <c r="L370" s="44">
        <v>4.9990465e+002</v>
      </c>
      <c r="M370" s="44">
        <v>4.9990465e+002</v>
      </c>
      <c r="N370" s="44">
        <v>4.2310223000000008e+002</v>
      </c>
      <c r="O370" s="44">
        <v>4.07e+002</v>
      </c>
      <c r="P370" s="44">
        <v>3.9113089e+002</v>
      </c>
      <c r="Q370" s="44">
        <v>3.6491879e+002</v>
      </c>
    </row>
    <row r="371" spans="1:17" x14ac:dyDescent="0.25">
      <c r="A371" t="s">
        <v>32</v>
      </c>
      <c r="B371" t="s">
        <v>43</v>
      </c>
      <c r="C371" t="s">
        <v>197</v>
      </c>
      <c r="D371" t="s">
        <v>197</v>
      </c>
      <c r="E371" t="s">
        <v>264</v>
      </c>
      <c r="F371" t="s">
        <v>28</v>
      </c>
      <c r="G371" t="s">
        <v>29</v>
      </c>
      <c r="H371" s="44">
        <v>4.2037706866662888e-001</v>
      </c>
      <c r="I371" s="44">
        <v>4.2037706866662888e-001</v>
      </c>
      <c r="J371" s="44">
        <v>7.20695638912608e-001</v>
      </c>
      <c r="K371" s="44">
        <v>7.3428138461815248e-001</v>
      </c>
      <c r="L371" s="44">
        <v>7.4596540782159712e-001</v>
      </c>
      <c r="M371" s="44">
        <v>7.4689234565738576e-001</v>
      </c>
      <c r="N371" s="44">
        <v>7.4693938243998752e-001</v>
      </c>
      <c r="O371" s="44">
        <v>7.5013418443808416e-001</v>
      </c>
      <c r="P371" s="44">
        <v>7.5013418443808416e-001</v>
      </c>
      <c r="Q371" s="44">
        <v>7.5297623756826352e-001</v>
      </c>
    </row>
    <row r="372" spans="1:17" x14ac:dyDescent="0.25">
      <c r="A372" t="s">
        <v>32</v>
      </c>
      <c r="B372" t="s">
        <v>43</v>
      </c>
      <c r="C372" t="s">
        <v>197</v>
      </c>
      <c r="D372" t="s">
        <v>197</v>
      </c>
      <c r="E372" t="s">
        <v>264</v>
      </c>
      <c r="F372" t="s">
        <v>28</v>
      </c>
      <c r="G372" t="s">
        <v>30</v>
      </c>
      <c r="H372" s="44">
        <v>1.6140308055958796e+000</v>
      </c>
      <c r="I372" s="44">
        <v>1.6140308055958796e+000</v>
      </c>
      <c r="J372" s="44">
        <v>1.020033642987492e+000</v>
      </c>
      <c r="K372" s="44">
        <v>1.6347646638791386e+000</v>
      </c>
      <c r="L372" s="44">
        <v>2.2078830656443596e+000</v>
      </c>
      <c r="M372" s="44">
        <v>3.2256308990228608e+000</v>
      </c>
      <c r="N372" s="44">
        <v>3.4485892870150324e+000</v>
      </c>
      <c r="O372" s="44">
        <v>3.9850346120154248e+000</v>
      </c>
      <c r="P372" s="44">
        <v>4.7228512948945472e+000</v>
      </c>
      <c r="Q372" s="44">
        <v>5.227208005175592e+000</v>
      </c>
    </row>
    <row r="373" spans="1:17" x14ac:dyDescent="0.25">
      <c r="A373" t="s">
        <v>32</v>
      </c>
      <c r="B373" t="s">
        <v>43</v>
      </c>
      <c r="C373" t="s">
        <v>197</v>
      </c>
      <c r="D373" t="s">
        <v>197</v>
      </c>
      <c r="E373" t="s">
        <v>264</v>
      </c>
      <c r="F373" t="s">
        <v>28</v>
      </c>
      <c r="G373" t="s">
        <v>31</v>
      </c>
      <c r="H373" s="44">
        <v>8.3e+002</v>
      </c>
      <c r="I373" s="44">
        <v>8.3e+002</v>
      </c>
      <c r="J373" s="44">
        <v>6.153201e+002</v>
      </c>
      <c r="K373" s="44">
        <v>4.1637206e+002</v>
      </c>
      <c r="L373" s="44">
        <v>3.5e+002</v>
      </c>
      <c r="M373" s="44">
        <v>3.31e+002</v>
      </c>
      <c r="N373" s="44">
        <v>3.1796814999999992e+002</v>
      </c>
      <c r="O373" s="44">
        <v>2.6956213e+002</v>
      </c>
      <c r="P373" s="44">
        <v>2.67e+002</v>
      </c>
      <c r="Q373" s="44">
        <v>2.39e+002</v>
      </c>
    </row>
    <row r="374" spans="1:17" x14ac:dyDescent="0.25">
      <c r="A374" t="s">
        <v>32</v>
      </c>
      <c r="B374" t="s">
        <v>43</v>
      </c>
      <c r="C374" t="s">
        <v>220</v>
      </c>
      <c r="D374" t="s">
        <v>220</v>
      </c>
      <c r="E374" t="s">
        <v>264</v>
      </c>
      <c r="F374" t="s">
        <v>28</v>
      </c>
      <c r="G374" t="s">
        <v>29</v>
      </c>
      <c r="H374" s="44">
        <v>3.45141441371918e-001</v>
      </c>
      <c r="I374" s="44">
        <v>3.4577296604069772e-001</v>
      </c>
      <c r="J374" s="44">
        <v>3.46749358188168e-001</v>
      </c>
      <c r="K374" s="44">
        <v>3.4979765414706924e-001</v>
      </c>
      <c r="L374" s="44">
        <v>3.5045931471083304e-001</v>
      </c>
      <c r="M374" s="44">
        <v>3.629740656346772e-001</v>
      </c>
      <c r="N374" s="44">
        <v>4.4022793423864848e-001</v>
      </c>
      <c r="O374" s="44">
        <v>4.563064920882424e-001</v>
      </c>
      <c r="P374" s="44">
        <v>4.6048912917435376e-001</v>
      </c>
      <c r="Q374" s="44">
        <v>4.605643197242144e-001</v>
      </c>
    </row>
    <row r="375" spans="1:17" x14ac:dyDescent="0.25">
      <c r="A375" t="s">
        <v>32</v>
      </c>
      <c r="B375" t="s">
        <v>43</v>
      </c>
      <c r="C375" t="s">
        <v>220</v>
      </c>
      <c r="D375" t="s">
        <v>220</v>
      </c>
      <c r="E375" t="s">
        <v>264</v>
      </c>
      <c r="F375" t="s">
        <v>28</v>
      </c>
      <c r="G375" t="s">
        <v>30</v>
      </c>
      <c r="H375" s="44">
        <v>3.3605520233258144e-004</v>
      </c>
      <c r="I375" s="44">
        <v>6.8104340954087656e-001</v>
      </c>
      <c r="J375" s="44">
        <v>1.8712177641934704e+000</v>
      </c>
      <c r="K375" s="44">
        <v>2.1609353696360996e+000</v>
      </c>
      <c r="L375" s="44">
        <v>2.964820030540668e+000</v>
      </c>
      <c r="M375" s="44">
        <v>3.60677466956584e+000</v>
      </c>
      <c r="N375" s="44">
        <v>3.7756444625020008e+000</v>
      </c>
      <c r="O375" s="44">
        <v>3.8455258742715408e+000</v>
      </c>
      <c r="P375" s="44">
        <v>4.1342456488426656e+000</v>
      </c>
      <c r="Q375" s="44">
        <v>4.8778438899064336e+000</v>
      </c>
    </row>
    <row r="376" spans="1:17" x14ac:dyDescent="0.25">
      <c r="A376" t="s">
        <v>32</v>
      </c>
      <c r="B376" t="s">
        <v>43</v>
      </c>
      <c r="C376" t="s">
        <v>220</v>
      </c>
      <c r="D376" t="s">
        <v>220</v>
      </c>
      <c r="E376" t="s">
        <v>264</v>
      </c>
      <c r="F376" t="s">
        <v>28</v>
      </c>
      <c r="G376" t="s">
        <v>31</v>
      </c>
      <c r="H376" s="44">
        <v>9.0175326e+002</v>
      </c>
      <c r="I376" s="44">
        <v>6.3470043999999984e+002</v>
      </c>
      <c r="J376" s="44">
        <v>5.8542658999999984e+002</v>
      </c>
      <c r="K376" s="44">
        <v>5.16e+002</v>
      </c>
      <c r="L376" s="44">
        <v>4.7933450000000008e+002</v>
      </c>
      <c r="M376" s="44">
        <v>4.0305053e+002</v>
      </c>
      <c r="N376" s="44">
        <v>3.71e+002</v>
      </c>
      <c r="O376" s="44">
        <v>3.39228e+002</v>
      </c>
      <c r="P376" s="44">
        <v>3.09e+002</v>
      </c>
      <c r="Q376" s="44">
        <v>2.9187079e+002</v>
      </c>
    </row>
    <row r="377" spans="1:17" x14ac:dyDescent="0.25">
      <c r="A377" t="s">
        <v>32</v>
      </c>
      <c r="B377" t="s">
        <v>43</v>
      </c>
      <c r="C377" t="s">
        <v>221</v>
      </c>
      <c r="D377" t="s">
        <v>221</v>
      </c>
      <c r="E377" t="s">
        <v>264</v>
      </c>
      <c r="F377" t="s">
        <v>28</v>
      </c>
      <c r="G377" t="s">
        <v>29</v>
      </c>
      <c r="H377" s="44">
        <v>1.6951788064950988e-001</v>
      </c>
      <c r="I377" s="44">
        <v>3.6334602262545656e-001</v>
      </c>
      <c r="J377" s="44">
        <v>4.6246205159024392e-001</v>
      </c>
      <c r="K377" s="44">
        <v>5.6951233883811264e-001</v>
      </c>
      <c r="L377" s="44">
        <v>8.7526248685448512e-001</v>
      </c>
      <c r="M377" s="44">
        <v>8.7526248685448512e-001</v>
      </c>
      <c r="N377" s="44">
        <v>8.7560335913187616e-001</v>
      </c>
      <c r="O377" s="44">
        <v>8.7748206545867056e-001</v>
      </c>
      <c r="P377" s="44">
        <v>8.9076314800648304e-001</v>
      </c>
      <c r="Q377" s="44">
        <v>8.9089048806147344e-001</v>
      </c>
    </row>
    <row r="378" spans="1:17" x14ac:dyDescent="0.25">
      <c r="A378" t="s">
        <v>32</v>
      </c>
      <c r="B378" t="s">
        <v>43</v>
      </c>
      <c r="C378" t="s">
        <v>221</v>
      </c>
      <c r="D378" t="s">
        <v>221</v>
      </c>
      <c r="E378" t="s">
        <v>264</v>
      </c>
      <c r="F378" t="s">
        <v>28</v>
      </c>
      <c r="G378" t="s">
        <v>30</v>
      </c>
      <c r="H378" s="44">
        <v>0.e+000</v>
      </c>
      <c r="I378" s="44">
        <v>0.e+000</v>
      </c>
      <c r="J378" s="44">
        <v>2.5611372576377964e-005</v>
      </c>
      <c r="K378" s="44">
        <v>1.235368364319631e-002</v>
      </c>
      <c r="L378" s="44">
        <v>1.5258686593501868e-002</v>
      </c>
      <c r="M378" s="44">
        <v>1.5258686593501868e-002</v>
      </c>
      <c r="N378" s="44">
        <v>9.5476127138281264e-002</v>
      </c>
      <c r="O378" s="44">
        <v>2.405549251363638e-001</v>
      </c>
      <c r="P378" s="44">
        <v>3.5599563935037384e-001</v>
      </c>
      <c r="Q378" s="44">
        <v>4.6174891578250784e-001</v>
      </c>
    </row>
    <row r="379" spans="1:17" x14ac:dyDescent="0.25">
      <c r="A379" t="s">
        <v>32</v>
      </c>
      <c r="B379" t="s">
        <v>43</v>
      </c>
      <c r="C379" t="s">
        <v>221</v>
      </c>
      <c r="D379" t="s">
        <v>221</v>
      </c>
      <c r="E379" t="s">
        <v>264</v>
      </c>
      <c r="F379" t="s">
        <v>28</v>
      </c>
      <c r="G379" t="s">
        <v>31</v>
      </c>
      <c r="H379" s="44">
        <v>9.6749174e+002</v>
      </c>
      <c r="I379" s="44">
        <v>9.5193756e+002</v>
      </c>
      <c r="J379" s="44">
        <v>8.2362624e+002</v>
      </c>
      <c r="K379" s="44">
        <v>7.520403e+002</v>
      </c>
      <c r="L379" s="44">
        <v>6.79e+002</v>
      </c>
      <c r="M379" s="44">
        <v>6.79e+002</v>
      </c>
      <c r="N379" s="44">
        <v>6.0834253000000016e+002</v>
      </c>
      <c r="O379" s="44">
        <v>4.81e+002</v>
      </c>
      <c r="P379" s="44">
        <v>3.7500361e+002</v>
      </c>
      <c r="Q379" s="44">
        <v>3.6693294999999992e+002</v>
      </c>
    </row>
    <row r="380" spans="1:17" x14ac:dyDescent="0.25">
      <c r="A380" t="s">
        <v>32</v>
      </c>
      <c r="B380" t="s">
        <v>43</v>
      </c>
      <c r="C380" t="s">
        <v>222</v>
      </c>
      <c r="D380" t="s">
        <v>222</v>
      </c>
      <c r="E380" t="s">
        <v>264</v>
      </c>
      <c r="F380" t="s">
        <v>28</v>
      </c>
      <c r="G380" t="s">
        <v>29</v>
      </c>
      <c r="H380" s="44">
        <v>1.005169248083058e-001</v>
      </c>
      <c r="I380" s="44">
        <v>2.0849948318084356e-001</v>
      </c>
      <c r="J380" s="44">
        <v>2.5631080541879e-001</v>
      </c>
      <c r="K380" s="44">
        <v>3.3199868060024972e-001</v>
      </c>
      <c r="L380" s="44">
        <v>4.5464266392423128e-001</v>
      </c>
      <c r="M380" s="44">
        <v>5.6069135336145616e-001</v>
      </c>
      <c r="N380" s="44">
        <v>6.6983823075706352e-001</v>
      </c>
      <c r="O380" s="44">
        <v>6.6983823075706352e-001</v>
      </c>
      <c r="P380" s="44">
        <v>7.791357343414312e-001</v>
      </c>
      <c r="Q380" s="44">
        <v>8.5578376224271232e-001</v>
      </c>
    </row>
    <row r="381" spans="1:17" x14ac:dyDescent="0.25">
      <c r="A381" t="s">
        <v>32</v>
      </c>
      <c r="B381" t="s">
        <v>43</v>
      </c>
      <c r="C381" t="s">
        <v>222</v>
      </c>
      <c r="D381" t="s">
        <v>222</v>
      </c>
      <c r="E381" t="s">
        <v>264</v>
      </c>
      <c r="F381" t="s">
        <v>28</v>
      </c>
      <c r="G381" t="s">
        <v>30</v>
      </c>
      <c r="H381" s="44">
        <v>0.e+000</v>
      </c>
      <c r="I381" s="44">
        <v>0.e+000</v>
      </c>
      <c r="J381" s="44">
        <v>0.e+000</v>
      </c>
      <c r="K381" s="44">
        <v>0.e+000</v>
      </c>
      <c r="L381" s="44">
        <v>0.e+000</v>
      </c>
      <c r="M381" s="44">
        <v>0.e+000</v>
      </c>
      <c r="N381" s="44">
        <v>0.e+000</v>
      </c>
      <c r="O381" s="44">
        <v>0.e+000</v>
      </c>
      <c r="P381" s="44">
        <v>0.e+000</v>
      </c>
      <c r="Q381" s="44">
        <v>0.e+000</v>
      </c>
    </row>
    <row r="382" spans="1:17" x14ac:dyDescent="0.25">
      <c r="A382" t="s">
        <v>32</v>
      </c>
      <c r="B382" t="s">
        <v>43</v>
      </c>
      <c r="C382" t="s">
        <v>222</v>
      </c>
      <c r="D382" t="s">
        <v>222</v>
      </c>
      <c r="E382" t="s">
        <v>264</v>
      </c>
      <c r="F382" t="s">
        <v>28</v>
      </c>
      <c r="G382" t="s">
        <v>31</v>
      </c>
      <c r="H382" s="44">
        <v>9.88e+002</v>
      </c>
      <c r="I382" s="44">
        <v>9.86e+002</v>
      </c>
      <c r="J382" s="44">
        <v>9.8500314e+002</v>
      </c>
      <c r="K382" s="44">
        <v>9.65e+002</v>
      </c>
      <c r="L382" s="44">
        <v>9.4759306e+002</v>
      </c>
      <c r="M382" s="44">
        <v>9.3283447999999984e+002</v>
      </c>
      <c r="N382" s="44">
        <v>8.83e+002</v>
      </c>
      <c r="O382" s="44">
        <v>8.83e+002</v>
      </c>
      <c r="P382" s="44">
        <v>8.820604e+002</v>
      </c>
      <c r="Q382" s="44">
        <v>8.5733067000000016e+002</v>
      </c>
    </row>
    <row r="383" spans="1:17" x14ac:dyDescent="0.25">
      <c r="A383" t="s">
        <v>32</v>
      </c>
      <c r="B383" t="s">
        <v>43</v>
      </c>
      <c r="C383" t="s">
        <v>223</v>
      </c>
      <c r="D383" t="s">
        <v>223</v>
      </c>
      <c r="E383" t="s">
        <v>264</v>
      </c>
      <c r="F383" t="s">
        <v>28</v>
      </c>
      <c r="G383" t="s">
        <v>29</v>
      </c>
      <c r="H383" s="44">
        <v>7.2166887838535136e-002</v>
      </c>
      <c r="I383" s="44">
        <v>1.843579311453214e-001</v>
      </c>
      <c r="J383" s="44">
        <v>1.843579311453214e-001</v>
      </c>
      <c r="K383" s="44">
        <v>2.5056083114977688e-001</v>
      </c>
      <c r="L383" s="44">
        <v>3.348102840318466e-001</v>
      </c>
      <c r="M383" s="44">
        <v>3.435336043815024e-001</v>
      </c>
      <c r="N383" s="44">
        <v>4.6915811306890928e-001</v>
      </c>
      <c r="O383" s="44">
        <v>4.6915811306890928e-001</v>
      </c>
      <c r="P383" s="44">
        <v>5.390601787233244e-001</v>
      </c>
      <c r="Q383" s="44">
        <v>6.3620554756709616e-001</v>
      </c>
    </row>
    <row r="384" spans="1:17" x14ac:dyDescent="0.25">
      <c r="A384" t="s">
        <v>32</v>
      </c>
      <c r="B384" t="s">
        <v>43</v>
      </c>
      <c r="C384" t="s">
        <v>223</v>
      </c>
      <c r="D384" t="s">
        <v>223</v>
      </c>
      <c r="E384" t="s">
        <v>264</v>
      </c>
      <c r="F384" t="s">
        <v>28</v>
      </c>
      <c r="G384" t="s">
        <v>30</v>
      </c>
      <c r="H384" s="44">
        <v>0.e+000</v>
      </c>
      <c r="I384" s="44">
        <v>0.e+000</v>
      </c>
      <c r="J384" s="44">
        <v>0.e+000</v>
      </c>
      <c r="K384" s="44">
        <v>0.e+000</v>
      </c>
      <c r="L384" s="44">
        <v>0.e+000</v>
      </c>
      <c r="M384" s="44">
        <v>0.e+000</v>
      </c>
      <c r="N384" s="44">
        <v>0.e+000</v>
      </c>
      <c r="O384" s="44">
        <v>0.e+000</v>
      </c>
      <c r="P384" s="44">
        <v>0.e+000</v>
      </c>
      <c r="Q384" s="44">
        <v>0.e+000</v>
      </c>
    </row>
    <row r="385" spans="1:17" x14ac:dyDescent="0.25">
      <c r="A385" t="s">
        <v>32</v>
      </c>
      <c r="B385" t="s">
        <v>43</v>
      </c>
      <c r="C385" t="s">
        <v>223</v>
      </c>
      <c r="D385" t="s">
        <v>223</v>
      </c>
      <c r="E385" t="s">
        <v>264</v>
      </c>
      <c r="F385" t="s">
        <v>28</v>
      </c>
      <c r="G385" t="s">
        <v>31</v>
      </c>
      <c r="H385" s="44">
        <v>9.97e+002</v>
      </c>
      <c r="I385" s="44">
        <v>9.81e+002</v>
      </c>
      <c r="J385" s="44">
        <v>9.81e+002</v>
      </c>
      <c r="K385" s="44">
        <v>9.8e+002</v>
      </c>
      <c r="L385" s="44">
        <v>9.77e+002</v>
      </c>
      <c r="M385" s="44">
        <v>9.69e+002</v>
      </c>
      <c r="N385" s="44">
        <v>9.68e+002</v>
      </c>
      <c r="O385" s="44">
        <v>9.68e+002</v>
      </c>
      <c r="P385" s="44">
        <v>9.5249534e+002</v>
      </c>
      <c r="Q385" s="44">
        <v>9.5043396e+002</v>
      </c>
    </row>
    <row r="386" spans="1:17" x14ac:dyDescent="0.25">
      <c r="A386" t="s">
        <v>32</v>
      </c>
      <c r="B386" t="s">
        <v>43</v>
      </c>
      <c r="C386" t="s">
        <v>219</v>
      </c>
      <c r="D386" t="s">
        <v>219</v>
      </c>
      <c r="E386" t="s">
        <v>264</v>
      </c>
      <c r="F386" t="s">
        <v>28</v>
      </c>
      <c r="G386" t="s">
        <v>29</v>
      </c>
      <c r="H386" s="44">
        <v>4.5798317440875184e-001</v>
      </c>
      <c r="I386" s="44">
        <v>4.5798317440875184e-001</v>
      </c>
      <c r="J386" s="44">
        <v>4.5798317440875184e-001</v>
      </c>
      <c r="K386" s="44">
        <v>4.5798317440875184e-001</v>
      </c>
      <c r="L386" s="44">
        <v>4.5798317440875184e-001</v>
      </c>
      <c r="M386" s="44">
        <v>4.5798317440875184e-001</v>
      </c>
      <c r="N386" s="44">
        <v>4.5798317440875184e-001</v>
      </c>
      <c r="O386" s="44">
        <v>6.1422196748953712e-001</v>
      </c>
      <c r="P386" s="44">
        <v>6.1422196748953712e-001</v>
      </c>
      <c r="Q386" s="44">
        <v>7.1946470732349056e-001</v>
      </c>
    </row>
    <row r="387" spans="1:17" x14ac:dyDescent="0.25">
      <c r="A387" t="s">
        <v>32</v>
      </c>
      <c r="B387" t="s">
        <v>43</v>
      </c>
      <c r="C387" t="s">
        <v>219</v>
      </c>
      <c r="D387" t="s">
        <v>219</v>
      </c>
      <c r="E387" t="s">
        <v>264</v>
      </c>
      <c r="F387" t="s">
        <v>28</v>
      </c>
      <c r="G387" t="s">
        <v>30</v>
      </c>
      <c r="H387" s="44">
        <v>0.e+000</v>
      </c>
      <c r="I387" s="44">
        <v>0.e+000</v>
      </c>
      <c r="J387" s="44">
        <v>0.e+000</v>
      </c>
      <c r="K387" s="44">
        <v>0.e+000</v>
      </c>
      <c r="L387" s="44">
        <v>0.e+000</v>
      </c>
      <c r="M387" s="44">
        <v>0.e+000</v>
      </c>
      <c r="N387" s="44">
        <v>0.e+000</v>
      </c>
      <c r="O387" s="44">
        <v>0.e+000</v>
      </c>
      <c r="P387" s="44">
        <v>0.e+000</v>
      </c>
      <c r="Q387" s="44">
        <v>0.e+000</v>
      </c>
    </row>
    <row r="388" spans="1:17" x14ac:dyDescent="0.25">
      <c r="A388" t="s">
        <v>32</v>
      </c>
      <c r="B388" t="s">
        <v>43</v>
      </c>
      <c r="C388" t="s">
        <v>219</v>
      </c>
      <c r="D388" t="s">
        <v>219</v>
      </c>
      <c r="E388" t="s">
        <v>264</v>
      </c>
      <c r="F388" t="s">
        <v>28</v>
      </c>
      <c r="G388" t="s">
        <v>31</v>
      </c>
      <c r="H388" s="44">
        <v>9.96e+002</v>
      </c>
      <c r="I388" s="44">
        <v>9.96e+002</v>
      </c>
      <c r="J388" s="44">
        <v>9.96e+002</v>
      </c>
      <c r="K388" s="44">
        <v>9.96e+002</v>
      </c>
      <c r="L388" s="44">
        <v>9.96e+002</v>
      </c>
      <c r="M388" s="44">
        <v>9.96e+002</v>
      </c>
      <c r="N388" s="44">
        <v>9.96e+002</v>
      </c>
      <c r="O388" s="44">
        <v>9.91e+002</v>
      </c>
      <c r="P388" s="44">
        <v>9.91e+002</v>
      </c>
      <c r="Q388" s="44">
        <v>9.87e+002</v>
      </c>
    </row>
    <row r="389" spans="1:17" x14ac:dyDescent="0.25">
      <c r="A389" t="s">
        <v>32</v>
      </c>
      <c r="B389" t="s">
        <v>43</v>
      </c>
      <c r="C389" t="s">
        <v>245</v>
      </c>
      <c r="D389" t="s">
        <v>245</v>
      </c>
      <c r="E389" t="s">
        <v>264</v>
      </c>
      <c r="F389" t="s">
        <v>28</v>
      </c>
      <c r="G389" t="s">
        <v>29</v>
      </c>
      <c r="H389" s="44">
        <v>2.2778741801548004e-001</v>
      </c>
      <c r="I389" s="44">
        <v>4.0910905232475312e-001</v>
      </c>
      <c r="J389" s="44">
        <v>4.0910905232475312e-001</v>
      </c>
      <c r="K389" s="44">
        <v>7.2100884447207328e-001</v>
      </c>
      <c r="L389" s="44">
        <v>7.2100884447207328e-001</v>
      </c>
      <c r="M389" s="44">
        <v>8.1166743540096672e-001</v>
      </c>
      <c r="N389" s="44">
        <v>8.1166743540096672e-001</v>
      </c>
      <c r="O389" s="44">
        <v>8.1166743540096672e-001</v>
      </c>
      <c r="P389" s="44">
        <v>8.414963113276064e-001</v>
      </c>
      <c r="Q389" s="44">
        <v>8.5273705939778304e-001</v>
      </c>
    </row>
    <row r="390" spans="1:17" x14ac:dyDescent="0.25">
      <c r="A390" t="s">
        <v>32</v>
      </c>
      <c r="B390" t="s">
        <v>43</v>
      </c>
      <c r="C390" t="s">
        <v>245</v>
      </c>
      <c r="D390" t="s">
        <v>245</v>
      </c>
      <c r="E390" t="s">
        <v>264</v>
      </c>
      <c r="F390" t="s">
        <v>28</v>
      </c>
      <c r="G390" t="s">
        <v>30</v>
      </c>
      <c r="H390" s="44">
        <v>0.e+000</v>
      </c>
      <c r="I390" s="44">
        <v>0.e+000</v>
      </c>
      <c r="J390" s="44">
        <v>0.e+000</v>
      </c>
      <c r="K390" s="44">
        <v>0.e+000</v>
      </c>
      <c r="L390" s="44">
        <v>0.e+000</v>
      </c>
      <c r="M390" s="44">
        <v>0.e+000</v>
      </c>
      <c r="N390" s="44">
        <v>0.e+000</v>
      </c>
      <c r="O390" s="44">
        <v>1.3406163302417622e-001</v>
      </c>
      <c r="P390" s="44">
        <v>2.2407143657707056e-001</v>
      </c>
      <c r="Q390" s="44">
        <v>3.3326372165926272e-001</v>
      </c>
    </row>
    <row r="391" spans="1:17" x14ac:dyDescent="0.25">
      <c r="A391" t="s">
        <v>32</v>
      </c>
      <c r="B391" t="s">
        <v>43</v>
      </c>
      <c r="C391" t="s">
        <v>245</v>
      </c>
      <c r="D391" t="s">
        <v>245</v>
      </c>
      <c r="E391" t="s">
        <v>264</v>
      </c>
      <c r="F391" t="s">
        <v>28</v>
      </c>
      <c r="G391" t="s">
        <v>31</v>
      </c>
      <c r="H391" s="44">
        <v>9.96e+002</v>
      </c>
      <c r="I391" s="44">
        <v>9.95e+002</v>
      </c>
      <c r="J391" s="44">
        <v>9.95e+002</v>
      </c>
      <c r="K391" s="44">
        <v>9.43e+002</v>
      </c>
      <c r="L391" s="44">
        <v>9.43e+002</v>
      </c>
      <c r="M391" s="44">
        <v>9.38e+002</v>
      </c>
      <c r="N391" s="44">
        <v>9.e+002</v>
      </c>
      <c r="O391" s="44">
        <v>8.66e+002</v>
      </c>
      <c r="P391" s="44">
        <v>7.01e+002</v>
      </c>
      <c r="Q391" s="44">
        <v>6.37e+002</v>
      </c>
    </row>
    <row r="392" spans="1:17" x14ac:dyDescent="0.25">
      <c r="A392" t="s">
        <v>32</v>
      </c>
      <c r="B392" t="s">
        <v>43</v>
      </c>
      <c r="C392" t="s">
        <v>246</v>
      </c>
      <c r="D392" t="s">
        <v>246</v>
      </c>
      <c r="E392" t="s">
        <v>264</v>
      </c>
      <c r="F392" t="s">
        <v>28</v>
      </c>
      <c r="G392" t="s">
        <v>29</v>
      </c>
      <c r="H392" s="44">
        <v>4.2622458548945192e-001</v>
      </c>
      <c r="I392" s="44">
        <v>4.2622458548945192e-001</v>
      </c>
      <c r="J392" s="44">
        <v>4.2622458548945192e-001</v>
      </c>
      <c r="K392" s="44">
        <v>4.2622458548945192e-001</v>
      </c>
      <c r="L392" s="44">
        <v>5.9036220874947352e-001</v>
      </c>
      <c r="M392" s="44">
        <v>5.9036220874947352e-001</v>
      </c>
      <c r="N392" s="44">
        <v>7.732380677447376e-001</v>
      </c>
      <c r="O392" s="44">
        <v>7.732380677447376e-001</v>
      </c>
      <c r="P392" s="44">
        <v>8.8012466396027488e-001</v>
      </c>
      <c r="Q392" s="44">
        <v>8.8012466396027488e-001</v>
      </c>
    </row>
    <row r="393" spans="1:17" x14ac:dyDescent="0.25">
      <c r="A393" t="s">
        <v>32</v>
      </c>
      <c r="B393" t="s">
        <v>43</v>
      </c>
      <c r="C393" t="s">
        <v>246</v>
      </c>
      <c r="D393" t="s">
        <v>246</v>
      </c>
      <c r="E393" t="s">
        <v>264</v>
      </c>
      <c r="F393" t="s">
        <v>28</v>
      </c>
      <c r="G393" t="s">
        <v>30</v>
      </c>
      <c r="H393" s="44">
        <v>0.e+000</v>
      </c>
      <c r="I393" s="44">
        <v>0.e+000</v>
      </c>
      <c r="J393" s="44">
        <v>0.e+000</v>
      </c>
      <c r="K393" s="44">
        <v>0.e+000</v>
      </c>
      <c r="L393" s="44">
        <v>0.e+000</v>
      </c>
      <c r="M393" s="44">
        <v>0.e+000</v>
      </c>
      <c r="N393" s="44">
        <v>0.e+000</v>
      </c>
      <c r="O393" s="44">
        <v>0.e+000</v>
      </c>
      <c r="P393" s="44">
        <v>0.e+000</v>
      </c>
      <c r="Q393" s="44">
        <v>8.2008387917823744e-002</v>
      </c>
    </row>
    <row r="394" spans="1:17" x14ac:dyDescent="0.25">
      <c r="A394" t="s">
        <v>32</v>
      </c>
      <c r="B394" t="s">
        <v>43</v>
      </c>
      <c r="C394" t="s">
        <v>246</v>
      </c>
      <c r="D394" t="s">
        <v>246</v>
      </c>
      <c r="E394" t="s">
        <v>264</v>
      </c>
      <c r="F394" t="s">
        <v>28</v>
      </c>
      <c r="G394" t="s">
        <v>31</v>
      </c>
      <c r="H394" s="44">
        <v>9.98e+002</v>
      </c>
      <c r="I394" s="44">
        <v>9.98e+002</v>
      </c>
      <c r="J394" s="44">
        <v>9.98e+002</v>
      </c>
      <c r="K394" s="44">
        <v>9.98e+002</v>
      </c>
      <c r="L394" s="44">
        <v>9.92e+002</v>
      </c>
      <c r="M394" s="44">
        <v>9.92e+002</v>
      </c>
      <c r="N394" s="44">
        <v>9.52e+002</v>
      </c>
      <c r="O394" s="44">
        <v>9.52e+002</v>
      </c>
      <c r="P394" s="44">
        <v>9.07e+002</v>
      </c>
      <c r="Q394" s="44">
        <v>8.17e+002</v>
      </c>
    </row>
    <row r="395" spans="1:17" x14ac:dyDescent="0.25">
      <c r="A395" t="s">
        <v>32</v>
      </c>
      <c r="B395" t="s">
        <v>43</v>
      </c>
      <c r="C395" t="s">
        <v>247</v>
      </c>
      <c r="D395" t="s">
        <v>247</v>
      </c>
      <c r="E395" t="s">
        <v>264</v>
      </c>
      <c r="F395" t="s">
        <v>28</v>
      </c>
      <c r="G395" t="s">
        <v>29</v>
      </c>
      <c r="H395" s="44">
        <v>3.8085541202087072e-002</v>
      </c>
      <c r="I395" s="44">
        <v>8.2144359401256736e-002</v>
      </c>
      <c r="J395" s="44">
        <v>1.0330882340540174e-001</v>
      </c>
      <c r="K395" s="44">
        <v>2.2441491268137172e-001</v>
      </c>
      <c r="L395" s="44">
        <v>2.2441491268137172e-001</v>
      </c>
      <c r="M395" s="44">
        <v>2.2441491268137172e-001</v>
      </c>
      <c r="N395" s="44">
        <v>3.320434981830526e-001</v>
      </c>
      <c r="O395" s="44">
        <v>3.320434981830526e-001</v>
      </c>
      <c r="P395" s="44">
        <v>3.320434981830526e-001</v>
      </c>
      <c r="Q395" s="44">
        <v>4.2119088418207608e-001</v>
      </c>
    </row>
    <row r="396" spans="1:17" x14ac:dyDescent="0.25">
      <c r="A396" t="s">
        <v>32</v>
      </c>
      <c r="B396" t="s">
        <v>43</v>
      </c>
      <c r="C396" t="s">
        <v>247</v>
      </c>
      <c r="D396" t="s">
        <v>247</v>
      </c>
      <c r="E396" t="s">
        <v>264</v>
      </c>
      <c r="F396" t="s">
        <v>28</v>
      </c>
      <c r="G396" t="s">
        <v>30</v>
      </c>
      <c r="H396" s="44">
        <v>0.e+000</v>
      </c>
      <c r="I396" s="44">
        <v>0.e+000</v>
      </c>
      <c r="J396" s="44">
        <v>0.e+000</v>
      </c>
      <c r="K396" s="44">
        <v>0.e+000</v>
      </c>
      <c r="L396" s="44">
        <v>0.e+000</v>
      </c>
      <c r="M396" s="44">
        <v>0.e+000</v>
      </c>
      <c r="N396" s="44">
        <v>0.e+000</v>
      </c>
      <c r="O396" s="44">
        <v>0.e+000</v>
      </c>
      <c r="P396" s="44">
        <v>0.e+000</v>
      </c>
      <c r="Q396" s="44">
        <v>0.e+000</v>
      </c>
    </row>
    <row r="397" spans="1:17" x14ac:dyDescent="0.25">
      <c r="A397" t="s">
        <v>32</v>
      </c>
      <c r="B397" t="s">
        <v>43</v>
      </c>
      <c r="C397" t="s">
        <v>247</v>
      </c>
      <c r="D397" t="s">
        <v>247</v>
      </c>
      <c r="E397" t="s">
        <v>264</v>
      </c>
      <c r="F397" t="s">
        <v>28</v>
      </c>
      <c r="G397" t="s">
        <v>31</v>
      </c>
      <c r="H397" s="44">
        <v>9.94e+002</v>
      </c>
      <c r="I397" s="44">
        <v>9.94e+002</v>
      </c>
      <c r="J397" s="44">
        <v>9.92e+002</v>
      </c>
      <c r="K397" s="44">
        <v>9.91e+002</v>
      </c>
      <c r="L397" s="44">
        <v>9.91e+002</v>
      </c>
      <c r="M397" s="44">
        <v>9.91e+002</v>
      </c>
      <c r="N397" s="44">
        <v>9.91e+002</v>
      </c>
      <c r="O397" s="44">
        <v>9.91e+002</v>
      </c>
      <c r="P397" s="44">
        <v>9.91e+002</v>
      </c>
      <c r="Q397" s="44">
        <v>9.9e+002</v>
      </c>
    </row>
    <row r="398" spans="1:17" x14ac:dyDescent="0.25">
      <c r="A398" t="s">
        <v>32</v>
      </c>
      <c r="B398" t="s">
        <v>43</v>
      </c>
      <c r="C398" t="s">
        <v>244</v>
      </c>
      <c r="D398" t="s">
        <v>244</v>
      </c>
      <c r="E398" t="s">
        <v>264</v>
      </c>
      <c r="F398" t="s">
        <v>28</v>
      </c>
      <c r="G398" t="s">
        <v>29</v>
      </c>
      <c r="H398" s="44">
        <v>1.968171889590584e-001</v>
      </c>
      <c r="I398" s="44">
        <v>1.968171889590584e-001</v>
      </c>
      <c r="J398" s="44">
        <v>4.9609398651357808e-001</v>
      </c>
      <c r="K398" s="44">
        <v>4.9609398651357808e-001</v>
      </c>
      <c r="L398" s="44">
        <v>4.9609398651357808e-001</v>
      </c>
      <c r="M398" s="44">
        <v>4.9609398651357808e-001</v>
      </c>
      <c r="N398" s="44">
        <v>4.9609398651357808e-001</v>
      </c>
      <c r="O398" s="44">
        <v>6.668880896803016e-001</v>
      </c>
      <c r="P398" s="44">
        <v>6.668880896803016e-001</v>
      </c>
      <c r="Q398" s="44">
        <v>8.3496021449438192e-001</v>
      </c>
    </row>
    <row r="399" spans="1:17" x14ac:dyDescent="0.25">
      <c r="A399" t="s">
        <v>32</v>
      </c>
      <c r="B399" t="s">
        <v>43</v>
      </c>
      <c r="C399" t="s">
        <v>244</v>
      </c>
      <c r="D399" t="s">
        <v>244</v>
      </c>
      <c r="E399" t="s">
        <v>264</v>
      </c>
      <c r="F399" t="s">
        <v>28</v>
      </c>
      <c r="G399" t="s">
        <v>30</v>
      </c>
      <c r="H399" s="44">
        <v>0.e+000</v>
      </c>
      <c r="I399" s="44">
        <v>0.e+000</v>
      </c>
      <c r="J399" s="44">
        <v>0.e+000</v>
      </c>
      <c r="K399" s="44">
        <v>0.e+000</v>
      </c>
      <c r="L399" s="44">
        <v>0.e+000</v>
      </c>
      <c r="M399" s="44">
        <v>0.e+000</v>
      </c>
      <c r="N399" s="44">
        <v>0.e+000</v>
      </c>
      <c r="O399" s="44">
        <v>0.e+000</v>
      </c>
      <c r="P399" s="44">
        <v>0.e+000</v>
      </c>
      <c r="Q399" s="44">
        <v>0.e+000</v>
      </c>
    </row>
    <row r="400" spans="1:17" x14ac:dyDescent="0.25">
      <c r="A400" t="s">
        <v>32</v>
      </c>
      <c r="B400" t="s">
        <v>43</v>
      </c>
      <c r="C400" t="s">
        <v>244</v>
      </c>
      <c r="D400" t="s">
        <v>244</v>
      </c>
      <c r="E400" t="s">
        <v>264</v>
      </c>
      <c r="F400" t="s">
        <v>28</v>
      </c>
      <c r="G400" t="s">
        <v>31</v>
      </c>
      <c r="H400" s="44">
        <v>9.97e+002</v>
      </c>
      <c r="I400" s="44">
        <v>9.97e+002</v>
      </c>
      <c r="J400" s="44">
        <v>9.94e+002</v>
      </c>
      <c r="K400" s="44">
        <v>9.94e+002</v>
      </c>
      <c r="L400" s="44">
        <v>9.94e+002</v>
      </c>
      <c r="M400" s="44">
        <v>9.94e+002</v>
      </c>
      <c r="N400" s="44">
        <v>9.94e+002</v>
      </c>
      <c r="O400" s="44">
        <v>9.93e+002</v>
      </c>
      <c r="P400" s="44">
        <v>9.93e+002</v>
      </c>
      <c r="Q400" s="44">
        <v>9.76e+002</v>
      </c>
    </row>
    <row r="401" spans="1:17" x14ac:dyDescent="0.25">
      <c r="A401" t="s">
        <v>32</v>
      </c>
      <c r="B401" t="s">
        <v>43</v>
      </c>
      <c r="C401" t="s">
        <v>265</v>
      </c>
      <c r="D401" t="s">
        <v>265</v>
      </c>
      <c r="E401" t="s">
        <v>264</v>
      </c>
      <c r="F401" t="s">
        <v>28</v>
      </c>
      <c r="G401" t="s">
        <v>29</v>
      </c>
      <c r="H401" s="44">
        <v>0.e+000</v>
      </c>
      <c r="I401" s="44">
        <v>0.e+000</v>
      </c>
      <c r="J401" s="44">
        <v>0.e+000</v>
      </c>
      <c r="K401" s="44">
        <v>0.e+000</v>
      </c>
      <c r="L401" s="44">
        <v>0.e+000</v>
      </c>
      <c r="M401" s="44">
        <v>0.e+000</v>
      </c>
      <c r="N401" s="44">
        <v>0.e+000</v>
      </c>
      <c r="O401" s="44">
        <v>0.e+000</v>
      </c>
      <c r="P401" s="44">
        <v>8.14975322017576e-002</v>
      </c>
      <c r="Q401" s="44">
        <v>8.14975322017576e-002</v>
      </c>
    </row>
    <row r="402" spans="1:17" x14ac:dyDescent="0.25">
      <c r="A402" t="s">
        <v>32</v>
      </c>
      <c r="B402" t="s">
        <v>43</v>
      </c>
      <c r="C402" t="s">
        <v>265</v>
      </c>
      <c r="D402" t="s">
        <v>265</v>
      </c>
      <c r="E402" t="s">
        <v>264</v>
      </c>
      <c r="F402" t="s">
        <v>28</v>
      </c>
      <c r="G402" t="s">
        <v>30</v>
      </c>
      <c r="P402" s="44">
        <v>1.6366273817603212e+002</v>
      </c>
      <c r="Q402" s="44">
        <v>1.6366273817603212e+002</v>
      </c>
    </row>
    <row r="403" spans="1:17" x14ac:dyDescent="0.25">
      <c r="A403" t="s">
        <v>32</v>
      </c>
      <c r="B403" t="s">
        <v>43</v>
      </c>
      <c r="C403" t="s">
        <v>265</v>
      </c>
      <c r="D403" t="s">
        <v>265</v>
      </c>
      <c r="E403" t="s">
        <v>264</v>
      </c>
      <c r="F403" t="s">
        <v>28</v>
      </c>
      <c r="G403" t="s">
        <v>31</v>
      </c>
      <c r="H403" s="44">
        <v>7.75e+002</v>
      </c>
      <c r="I403" s="44">
        <v>7.75e+002</v>
      </c>
      <c r="J403" s="44">
        <v>7.5e+002</v>
      </c>
      <c r="K403" s="44">
        <v>7.5e+002</v>
      </c>
      <c r="L403" s="44">
        <v>7.5e+002</v>
      </c>
      <c r="M403" s="44">
        <v>7.5e+002</v>
      </c>
      <c r="N403" s="44">
        <v>7.5e+002</v>
      </c>
      <c r="O403" s="44">
        <v>5.89e+002</v>
      </c>
      <c r="P403" s="44">
        <v>4.72e+002</v>
      </c>
      <c r="Q403" s="44">
        <v>4.72e+002</v>
      </c>
    </row>
    <row r="404" spans="1:17" x14ac:dyDescent="0.25">
      <c r="A404" t="s">
        <v>32</v>
      </c>
      <c r="B404" t="s">
        <v>43</v>
      </c>
      <c r="C404" t="s">
        <v>266</v>
      </c>
      <c r="D404" t="s">
        <v>266</v>
      </c>
      <c r="E404" t="s">
        <v>264</v>
      </c>
      <c r="F404" t="s">
        <v>28</v>
      </c>
      <c r="G404" t="s">
        <v>29</v>
      </c>
      <c r="H404" s="44">
        <v>0.e+000</v>
      </c>
      <c r="I404" s="44">
        <v>5.3033687953799776e-002</v>
      </c>
      <c r="J404" s="44">
        <v>5.508955377900148e-002</v>
      </c>
      <c r="K404" s="44">
        <v>6.261735513391064e-002</v>
      </c>
      <c r="L404" s="44">
        <v>6.261735513391064e-002</v>
      </c>
      <c r="M404" s="44">
        <v>6.261735513391064e-002</v>
      </c>
      <c r="N404" s="44">
        <v>6.82464035044592e-002</v>
      </c>
      <c r="O404" s="44">
        <v>6.82464035044592e-002</v>
      </c>
      <c r="P404" s="44">
        <v>6.82464035044592e-002</v>
      </c>
      <c r="Q404" s="44">
        <v>6.82464035044592e-002</v>
      </c>
    </row>
    <row r="405" spans="1:17" x14ac:dyDescent="0.25">
      <c r="A405" t="s">
        <v>32</v>
      </c>
      <c r="B405" t="s">
        <v>43</v>
      </c>
      <c r="C405" t="s">
        <v>266</v>
      </c>
      <c r="D405" t="s">
        <v>266</v>
      </c>
      <c r="E405" t="s">
        <v>264</v>
      </c>
      <c r="F405" t="s">
        <v>28</v>
      </c>
      <c r="G405" t="s">
        <v>30</v>
      </c>
      <c r="I405" s="44">
        <v>5.6171456805215968e+001</v>
      </c>
      <c r="J405" s="44">
        <v>6.7191883113062096e+001</v>
      </c>
      <c r="K405" s="44">
        <v>1.214620719526758e+002</v>
      </c>
      <c r="L405" s="44">
        <v>1.214620719526758e+002</v>
      </c>
      <c r="M405" s="44">
        <v>1.214620719526758e+002</v>
      </c>
      <c r="N405" s="44">
        <v>1.8765421652791536e+002</v>
      </c>
      <c r="O405" s="44">
        <v>1.8765421652791536e+002</v>
      </c>
      <c r="P405" s="44">
        <v>1.8765421652791536e+002</v>
      </c>
      <c r="Q405" s="44">
        <v>1.8765421652791536e+002</v>
      </c>
    </row>
    <row r="406" spans="1:17" x14ac:dyDescent="0.25">
      <c r="A406" t="s">
        <v>32</v>
      </c>
      <c r="B406" t="s">
        <v>43</v>
      </c>
      <c r="C406" t="s">
        <v>266</v>
      </c>
      <c r="D406" t="s">
        <v>266</v>
      </c>
      <c r="E406" t="s">
        <v>264</v>
      </c>
      <c r="F406" t="s">
        <v>28</v>
      </c>
      <c r="G406" t="s">
        <v>31</v>
      </c>
      <c r="H406" s="44">
        <v>8.37e+002</v>
      </c>
      <c r="I406" s="44">
        <v>5.51e+002</v>
      </c>
      <c r="J406" s="44">
        <v>4.95e+002</v>
      </c>
      <c r="K406" s="44">
        <v>4.22e+002</v>
      </c>
      <c r="L406" s="44">
        <v>4.22e+002</v>
      </c>
      <c r="M406" s="44">
        <v>4.22e+002</v>
      </c>
      <c r="N406" s="44">
        <v>3.86e+002</v>
      </c>
      <c r="O406" s="44">
        <v>3.86e+002</v>
      </c>
      <c r="P406" s="44">
        <v>3.86e+002</v>
      </c>
      <c r="Q406" s="44">
        <v>3.86e+002</v>
      </c>
    </row>
    <row r="407" spans="1:17" x14ac:dyDescent="0.25">
      <c r="A407" t="s">
        <v>32</v>
      </c>
      <c r="B407" t="s">
        <v>43</v>
      </c>
      <c r="C407" t="s">
        <v>267</v>
      </c>
      <c r="D407" t="s">
        <v>267</v>
      </c>
      <c r="E407" t="s">
        <v>264</v>
      </c>
      <c r="F407" t="s">
        <v>28</v>
      </c>
      <c r="G407" t="s">
        <v>29</v>
      </c>
      <c r="H407" s="44">
        <v>9.200447910392776e-001</v>
      </c>
      <c r="I407" s="44">
        <v>9.200447910392776e-001</v>
      </c>
      <c r="J407" s="44">
        <v>9.200447910392776e-001</v>
      </c>
      <c r="K407" s="44">
        <v>9.200447910392776e-001</v>
      </c>
      <c r="L407" s="44">
        <v>9.200447910392776e-001</v>
      </c>
      <c r="M407" s="44">
        <v>9.200447910392776e-001</v>
      </c>
      <c r="N407" s="44">
        <v>9.200447910392776e-001</v>
      </c>
      <c r="O407" s="44">
        <v>9.200447910392776e-001</v>
      </c>
      <c r="P407" s="44">
        <v>9.200447910392776e-001</v>
      </c>
      <c r="Q407" s="44">
        <v>9.200447910392776e-001</v>
      </c>
    </row>
    <row r="408" spans="1:17" x14ac:dyDescent="0.25">
      <c r="A408" t="s">
        <v>32</v>
      </c>
      <c r="B408" t="s">
        <v>43</v>
      </c>
      <c r="C408" t="s">
        <v>267</v>
      </c>
      <c r="D408" t="s">
        <v>267</v>
      </c>
      <c r="E408" t="s">
        <v>264</v>
      </c>
      <c r="F408" t="s">
        <v>28</v>
      </c>
      <c r="G408" t="s">
        <v>30</v>
      </c>
      <c r="H408" s="44">
        <v>0.e+000</v>
      </c>
      <c r="I408" s="44">
        <v>0.e+000</v>
      </c>
      <c r="J408" s="44">
        <v>0.e+000</v>
      </c>
      <c r="K408" s="44">
        <v>0.e+000</v>
      </c>
      <c r="L408" s="44">
        <v>0.e+000</v>
      </c>
      <c r="M408" s="44">
        <v>0.e+000</v>
      </c>
      <c r="N408" s="44">
        <v>0.e+000</v>
      </c>
      <c r="O408" s="44">
        <v>0.e+000</v>
      </c>
      <c r="P408" s="44">
        <v>0.e+000</v>
      </c>
      <c r="Q408" s="44">
        <v>0.e+000</v>
      </c>
    </row>
    <row r="409" spans="1:17" x14ac:dyDescent="0.25">
      <c r="A409" t="s">
        <v>32</v>
      </c>
      <c r="B409" t="s">
        <v>43</v>
      </c>
      <c r="C409" t="s">
        <v>267</v>
      </c>
      <c r="D409" t="s">
        <v>267</v>
      </c>
      <c r="E409" t="s">
        <v>264</v>
      </c>
      <c r="F409" t="s">
        <v>28</v>
      </c>
      <c r="G409" t="s">
        <v>31</v>
      </c>
      <c r="H409" s="44">
        <v>9.93e+002</v>
      </c>
      <c r="I409" s="44">
        <v>9.93e+002</v>
      </c>
      <c r="J409" s="44">
        <v>9.93e+002</v>
      </c>
      <c r="K409" s="44">
        <v>9.93e+002</v>
      </c>
      <c r="L409" s="44">
        <v>9.93e+002</v>
      </c>
      <c r="M409" s="44">
        <v>9.93e+002</v>
      </c>
      <c r="N409" s="44">
        <v>9.93e+002</v>
      </c>
      <c r="O409" s="44">
        <v>9.93e+002</v>
      </c>
      <c r="P409" s="44">
        <v>9.93e+002</v>
      </c>
      <c r="Q409" s="44">
        <v>9.93e+002</v>
      </c>
    </row>
    <row r="410" spans="1:17" x14ac:dyDescent="0.25">
      <c r="A410" t="s">
        <v>32</v>
      </c>
      <c r="B410" t="s">
        <v>43</v>
      </c>
      <c r="C410" t="s">
        <v>277</v>
      </c>
      <c r="D410" t="s">
        <v>277</v>
      </c>
      <c r="E410" t="s">
        <v>264</v>
      </c>
      <c r="F410" t="s">
        <v>28</v>
      </c>
      <c r="G410" t="s">
        <v>29</v>
      </c>
      <c r="H410" s="44">
        <v>4.87543643243268e-001</v>
      </c>
      <c r="I410" s="44">
        <v>4.87543643243268e-001</v>
      </c>
      <c r="J410" s="44">
        <v>4.87543643243268e-001</v>
      </c>
      <c r="K410" s="44">
        <v>4.87543643243268e-001</v>
      </c>
      <c r="L410" s="44">
        <v>4.87543643243268e-001</v>
      </c>
      <c r="M410" s="44">
        <v>4.87543643243268e-001</v>
      </c>
      <c r="N410" s="44">
        <v>4.87543643243268e-001</v>
      </c>
      <c r="O410" s="44">
        <v>4.87543643243268e-001</v>
      </c>
      <c r="P410" s="44">
        <v>8.0287707164868352e-001</v>
      </c>
      <c r="Q410" s="44">
        <v>8.0287707164868352e-001</v>
      </c>
    </row>
    <row r="411" spans="1:17" x14ac:dyDescent="0.25">
      <c r="A411" t="s">
        <v>32</v>
      </c>
      <c r="B411" t="s">
        <v>43</v>
      </c>
      <c r="C411" t="s">
        <v>277</v>
      </c>
      <c r="D411" t="s">
        <v>277</v>
      </c>
      <c r="E411" t="s">
        <v>264</v>
      </c>
      <c r="F411" t="s">
        <v>28</v>
      </c>
      <c r="G411" t="s">
        <v>30</v>
      </c>
      <c r="H411" s="44">
        <v>0.e+000</v>
      </c>
      <c r="I411" s="44">
        <v>0.e+000</v>
      </c>
      <c r="J411" s="44">
        <v>0.e+000</v>
      </c>
      <c r="K411" s="44">
        <v>0.e+000</v>
      </c>
      <c r="L411" s="44">
        <v>0.e+000</v>
      </c>
      <c r="M411" s="44">
        <v>0.e+000</v>
      </c>
      <c r="N411" s="44">
        <v>0.e+000</v>
      </c>
      <c r="O411" s="44">
        <v>0.e+000</v>
      </c>
      <c r="P411" s="44">
        <v>0.e+000</v>
      </c>
      <c r="Q411" s="44">
        <v>0.e+000</v>
      </c>
    </row>
    <row r="412" spans="1:17" x14ac:dyDescent="0.25">
      <c r="A412" t="s">
        <v>32</v>
      </c>
      <c r="B412" t="s">
        <v>43</v>
      </c>
      <c r="C412" t="s">
        <v>277</v>
      </c>
      <c r="D412" t="s">
        <v>277</v>
      </c>
      <c r="E412" t="s">
        <v>264</v>
      </c>
      <c r="F412" t="s">
        <v>28</v>
      </c>
      <c r="G412" t="s">
        <v>31</v>
      </c>
      <c r="H412" s="44">
        <v>9.91e+002</v>
      </c>
      <c r="I412" s="44">
        <v>9.91e+002</v>
      </c>
      <c r="J412" s="44">
        <v>9.91e+002</v>
      </c>
      <c r="K412" s="44">
        <v>9.91e+002</v>
      </c>
      <c r="L412" s="44">
        <v>9.82e+002</v>
      </c>
      <c r="M412" s="44">
        <v>9.82e+002</v>
      </c>
      <c r="N412" s="44">
        <v>9.82e+002</v>
      </c>
      <c r="O412" s="44">
        <v>9.82e+002</v>
      </c>
      <c r="P412" s="44">
        <v>9.76e+002</v>
      </c>
      <c r="Q412" s="44">
        <v>9.76e+002</v>
      </c>
    </row>
    <row r="413" spans="1:17" x14ac:dyDescent="0.25">
      <c r="A413" t="s">
        <v>37</v>
      </c>
      <c r="B413" t="s">
        <v>43</v>
      </c>
      <c r="C413" t="s">
        <v>118</v>
      </c>
      <c r="D413" t="s">
        <v>118</v>
      </c>
      <c r="E413" t="s">
        <v>264</v>
      </c>
      <c r="F413" t="s">
        <v>28</v>
      </c>
      <c r="G413" t="s">
        <v>29</v>
      </c>
      <c r="H413" s="44">
        <v>4.2346714167050488e-002</v>
      </c>
      <c r="I413" s="44">
        <v>8.4297745848360944e-002</v>
      </c>
      <c r="J413" s="44">
        <v>1.006199949885764e-001</v>
      </c>
      <c r="K413" s="44">
        <v>1.253049070451169e-001</v>
      </c>
      <c r="L413" s="44">
        <v>1.5260746069909812e-001</v>
      </c>
      <c r="M413" s="44">
        <v>1.5547253093805396e-001</v>
      </c>
      <c r="N413" s="44">
        <v>1.7234185894607972e-001</v>
      </c>
      <c r="O413" s="44">
        <v>1.8008544190690682e-001</v>
      </c>
      <c r="P413" s="44">
        <v>1.8986622123965536e-001</v>
      </c>
      <c r="Q413" s="44">
        <v>1.9386741133722296e-001</v>
      </c>
    </row>
    <row r="414" spans="1:17" x14ac:dyDescent="0.25">
      <c r="A414" t="s">
        <v>37</v>
      </c>
      <c r="B414" t="s">
        <v>43</v>
      </c>
      <c r="C414" t="s">
        <v>118</v>
      </c>
      <c r="D414" t="s">
        <v>118</v>
      </c>
      <c r="E414" t="s">
        <v>264</v>
      </c>
      <c r="F414" t="s">
        <v>28</v>
      </c>
      <c r="G414" t="s">
        <v>30</v>
      </c>
      <c r="H414" s="44">
        <v>1.4393084527054902e+001</v>
      </c>
      <c r="I414" s="44">
        <v>1.4572841571815308e+001</v>
      </c>
      <c r="J414" s="44">
        <v>1.9273388901340784e+001</v>
      </c>
      <c r="K414" s="44">
        <v>2.1071107442673952e+001</v>
      </c>
      <c r="L414" s="44">
        <v>2.1818090694523664e+001</v>
      </c>
      <c r="M414" s="44">
        <v>2.6138738993675256e+001</v>
      </c>
      <c r="N414" s="44">
        <v>2.7693761446733016e+001</v>
      </c>
      <c r="O414" s="44">
        <v>3.050337482902592e+001</v>
      </c>
      <c r="P414" s="44">
        <v>3.2618860918228568e+001</v>
      </c>
      <c r="Q414" s="44">
        <v>3.546636719990308e+001</v>
      </c>
    </row>
    <row r="415" spans="1:17" x14ac:dyDescent="0.25">
      <c r="A415" t="s">
        <v>37</v>
      </c>
      <c r="B415" t="s">
        <v>43</v>
      </c>
      <c r="C415" t="s">
        <v>118</v>
      </c>
      <c r="D415" t="s">
        <v>118</v>
      </c>
      <c r="E415" t="s">
        <v>264</v>
      </c>
      <c r="F415" t="s">
        <v>28</v>
      </c>
      <c r="G415" t="s">
        <v>31</v>
      </c>
      <c r="H415" s="44">
        <v>6.7e+002</v>
      </c>
      <c r="I415" s="44">
        <v>6.49e+002</v>
      </c>
      <c r="J415" s="44">
        <v>6.42e+002</v>
      </c>
      <c r="K415" s="44">
        <v>6.37e+002</v>
      </c>
      <c r="L415" s="44">
        <v>6.32e+002</v>
      </c>
      <c r="M415" s="44">
        <v>6.3e+002</v>
      </c>
      <c r="N415" s="44">
        <v>6.27e+002</v>
      </c>
      <c r="O415" s="44">
        <v>6.25e+002</v>
      </c>
      <c r="P415" s="44">
        <v>6.22e+002</v>
      </c>
      <c r="Q415" s="44">
        <v>6.2e+002</v>
      </c>
    </row>
    <row r="416" spans="1:17" x14ac:dyDescent="0.25">
      <c r="A416" t="s">
        <v>37</v>
      </c>
      <c r="B416" t="s">
        <v>43</v>
      </c>
      <c r="C416" t="s">
        <v>140</v>
      </c>
      <c r="D416" t="s">
        <v>140</v>
      </c>
      <c r="E416" t="s">
        <v>264</v>
      </c>
      <c r="F416" t="s">
        <v>28</v>
      </c>
      <c r="G416" t="s">
        <v>29</v>
      </c>
      <c r="H416" s="44">
        <v>1.6840333533562684e-002</v>
      </c>
      <c r="I416" s="44">
        <v>2.0442755366409688e-002</v>
      </c>
      <c r="J416" s="44">
        <v>2.0473008617577028e-002</v>
      </c>
      <c r="K416" s="44">
        <v>2.0473008617577028e-002</v>
      </c>
      <c r="L416" s="44">
        <v>2.0473008617577028e-002</v>
      </c>
      <c r="M416" s="44">
        <v>2.0473008617577028e-002</v>
      </c>
      <c r="N416" s="44">
        <v>4.2565683421166448e-001</v>
      </c>
      <c r="O416" s="44">
        <v>4.2570030749558824e-001</v>
      </c>
      <c r="P416" s="44">
        <v>4.263186519008844e-001</v>
      </c>
      <c r="Q416" s="44">
        <v>5.390029172353992e-001</v>
      </c>
    </row>
    <row r="417" spans="1:17" x14ac:dyDescent="0.25">
      <c r="A417" t="s">
        <v>37</v>
      </c>
      <c r="B417" t="s">
        <v>43</v>
      </c>
      <c r="C417" t="s">
        <v>140</v>
      </c>
      <c r="D417" t="s">
        <v>140</v>
      </c>
      <c r="E417" t="s">
        <v>264</v>
      </c>
      <c r="F417" t="s">
        <v>28</v>
      </c>
      <c r="G417" t="s">
        <v>30</v>
      </c>
      <c r="H417" s="44">
        <v>5.7195867841409688e+000</v>
      </c>
      <c r="I417" s="44">
        <v>2.5369899005294684e+001</v>
      </c>
      <c r="J417" s="44">
        <v>3.0170982886347192e+001</v>
      </c>
      <c r="K417" s="44">
        <v>6.7819950080951784e+001</v>
      </c>
      <c r="L417" s="44">
        <v>6.7819950080951784e+001</v>
      </c>
      <c r="M417" s="44">
        <v>7.2337026772785728e+001</v>
      </c>
      <c r="N417" s="44">
        <v>3.6457183692110304e+000</v>
      </c>
      <c r="O417" s="44">
        <v>3.9799999149565872e+000</v>
      </c>
      <c r="P417" s="44">
        <v>4.5951677072100976e+000</v>
      </c>
      <c r="Q417" s="44">
        <v>3.9289279917329992e+000</v>
      </c>
    </row>
    <row r="418" spans="1:17" x14ac:dyDescent="0.25">
      <c r="A418" t="s">
        <v>37</v>
      </c>
      <c r="B418" t="s">
        <v>43</v>
      </c>
      <c r="C418" t="s">
        <v>140</v>
      </c>
      <c r="D418" t="s">
        <v>140</v>
      </c>
      <c r="E418" t="s">
        <v>264</v>
      </c>
      <c r="F418" t="s">
        <v>28</v>
      </c>
      <c r="G418" t="s">
        <v>31</v>
      </c>
      <c r="H418" s="44">
        <v>7.45e+002</v>
      </c>
      <c r="I418" s="44">
        <v>7.13e+002</v>
      </c>
      <c r="J418" s="44">
        <v>6.89e+002</v>
      </c>
      <c r="K418" s="44">
        <v>6.87e+002</v>
      </c>
      <c r="L418" s="44">
        <v>6.87e+002</v>
      </c>
      <c r="M418" s="44">
        <v>6.81e+002</v>
      </c>
      <c r="N418" s="44">
        <v>6.79e+002</v>
      </c>
      <c r="O418" s="44">
        <v>6.75e+002</v>
      </c>
      <c r="P418" s="44">
        <v>6.65e+002</v>
      </c>
      <c r="Q418" s="44">
        <v>6.59e+002</v>
      </c>
    </row>
    <row r="419" spans="1:17" x14ac:dyDescent="0.25">
      <c r="A419" t="s">
        <v>37</v>
      </c>
      <c r="B419" t="s">
        <v>43</v>
      </c>
      <c r="C419" t="s">
        <v>141</v>
      </c>
      <c r="D419" t="s">
        <v>141</v>
      </c>
      <c r="E419" t="s">
        <v>264</v>
      </c>
      <c r="F419" t="s">
        <v>28</v>
      </c>
      <c r="G419" t="s">
        <v>29</v>
      </c>
      <c r="H419" s="44">
        <v>1.4972226876667738e-001</v>
      </c>
      <c r="I419" s="44">
        <v>1.4972226876667738e-001</v>
      </c>
      <c r="J419" s="44">
        <v>1.4972226876667738e-001</v>
      </c>
      <c r="K419" s="44">
        <v>1.5083218045897184e-001</v>
      </c>
      <c r="L419" s="44">
        <v>1.5083218045897184e-001</v>
      </c>
      <c r="M419" s="44">
        <v>1.509583852541161e-001</v>
      </c>
      <c r="N419" s="44">
        <v>6.7476269989696792e-001</v>
      </c>
      <c r="O419" s="44">
        <v>6.7476269989696792e-001</v>
      </c>
      <c r="P419" s="44">
        <v>6.7765660999960016e-001</v>
      </c>
      <c r="Q419" s="44">
        <v>6.7805017907158192e-001</v>
      </c>
    </row>
    <row r="420" spans="1:17" x14ac:dyDescent="0.25">
      <c r="A420" t="s">
        <v>37</v>
      </c>
      <c r="B420" t="s">
        <v>43</v>
      </c>
      <c r="C420" t="s">
        <v>141</v>
      </c>
      <c r="D420" t="s">
        <v>141</v>
      </c>
      <c r="E420" t="s">
        <v>264</v>
      </c>
      <c r="F420" t="s">
        <v>28</v>
      </c>
      <c r="G420" t="s">
        <v>30</v>
      </c>
      <c r="H420" s="44">
        <v>7.2218940695405184e+000</v>
      </c>
      <c r="I420" s="44">
        <v>7.2218940695405184e+000</v>
      </c>
      <c r="J420" s="44">
        <v>7.2218940695405184e+000</v>
      </c>
      <c r="K420" s="44">
        <v>1.0077958449959564e+001</v>
      </c>
      <c r="L420" s="44">
        <v>1.190290091434969e+001</v>
      </c>
      <c r="M420" s="44">
        <v>1.3304424263532184e+001</v>
      </c>
      <c r="N420" s="44">
        <v>3.21845280498949e+000</v>
      </c>
      <c r="O420" s="44">
        <v>3.21845280498949e+000</v>
      </c>
      <c r="P420" s="44">
        <v>3.7693505140694728e+000</v>
      </c>
      <c r="Q420" s="44">
        <v>4.576783355651656e+000</v>
      </c>
    </row>
    <row r="421" spans="1:17" x14ac:dyDescent="0.25">
      <c r="A421" t="s">
        <v>37</v>
      </c>
      <c r="B421" t="s">
        <v>43</v>
      </c>
      <c r="C421" t="s">
        <v>141</v>
      </c>
      <c r="D421" t="s">
        <v>141</v>
      </c>
      <c r="E421" t="s">
        <v>264</v>
      </c>
      <c r="F421" t="s">
        <v>28</v>
      </c>
      <c r="G421" t="s">
        <v>31</v>
      </c>
      <c r="H421" s="44">
        <v>7.36e+002</v>
      </c>
      <c r="I421" s="44">
        <v>7.36e+002</v>
      </c>
      <c r="J421" s="44">
        <v>7.36e+002</v>
      </c>
      <c r="K421" s="44">
        <v>7.1e+002</v>
      </c>
      <c r="L421" s="44">
        <v>7.1e+002</v>
      </c>
      <c r="M421" s="44">
        <v>6.94e+002</v>
      </c>
      <c r="N421" s="44">
        <v>6.84e+002</v>
      </c>
      <c r="O421" s="44">
        <v>6.84e+002</v>
      </c>
      <c r="P421" s="44">
        <v>6.64e+002</v>
      </c>
      <c r="Q421" s="44">
        <v>6.58e+002</v>
      </c>
    </row>
    <row r="422" spans="1:17" x14ac:dyDescent="0.25">
      <c r="A422" t="s">
        <v>37</v>
      </c>
      <c r="B422" t="s">
        <v>43</v>
      </c>
      <c r="C422" t="s">
        <v>142</v>
      </c>
      <c r="D422" t="s">
        <v>142</v>
      </c>
      <c r="E422" t="s">
        <v>264</v>
      </c>
      <c r="F422" t="s">
        <v>28</v>
      </c>
      <c r="G422" t="s">
        <v>29</v>
      </c>
      <c r="H422" s="44">
        <v>1.1400672670647502e-001</v>
      </c>
      <c r="I422" s="44">
        <v>1.1400672670647502e-001</v>
      </c>
      <c r="J422" s="44">
        <v>1.2464377186111156e-001</v>
      </c>
      <c r="K422" s="44">
        <v>1.3472606257041978e-001</v>
      </c>
      <c r="L422" s="44">
        <v>1.3472606257041978e-001</v>
      </c>
      <c r="M422" s="44">
        <v>1.3472606257041978e-001</v>
      </c>
      <c r="N422" s="44">
        <v>1.3472606257041978e-001</v>
      </c>
      <c r="O422" s="44">
        <v>1.3472606257041978e-001</v>
      </c>
      <c r="P422" s="44">
        <v>1.350234873929621e-001</v>
      </c>
      <c r="Q422" s="44">
        <v>1.350234873929621e-001</v>
      </c>
    </row>
    <row r="423" spans="1:17" x14ac:dyDescent="0.25">
      <c r="A423" t="s">
        <v>37</v>
      </c>
      <c r="B423" t="s">
        <v>43</v>
      </c>
      <c r="C423" t="s">
        <v>142</v>
      </c>
      <c r="D423" t="s">
        <v>142</v>
      </c>
      <c r="E423" t="s">
        <v>264</v>
      </c>
      <c r="F423" t="s">
        <v>28</v>
      </c>
      <c r="G423" t="s">
        <v>30</v>
      </c>
      <c r="H423" s="44">
        <v>9.6361883009174e+000</v>
      </c>
      <c r="I423" s="44">
        <v>9.6361883009174e+000</v>
      </c>
      <c r="J423" s="44">
        <v>1.5372918792581484e+001</v>
      </c>
      <c r="K423" s="44">
        <v>1.6429914045736228e+001</v>
      </c>
      <c r="L423" s="44">
        <v>3.6396249067635744e+001</v>
      </c>
      <c r="M423" s="44">
        <v>3.6396249067635744e+001</v>
      </c>
      <c r="N423" s="44">
        <v>3.6396249067635744e+001</v>
      </c>
      <c r="O423" s="44">
        <v>3.6396249067635744e+001</v>
      </c>
      <c r="P423" s="44">
        <v>3.9392494687089408e+001</v>
      </c>
      <c r="Q423" s="44">
        <v>4.1032968043173456e+001</v>
      </c>
    </row>
    <row r="424" spans="1:17" x14ac:dyDescent="0.25">
      <c r="A424" t="s">
        <v>37</v>
      </c>
      <c r="B424" t="s">
        <v>43</v>
      </c>
      <c r="C424" t="s">
        <v>142</v>
      </c>
      <c r="D424" t="s">
        <v>142</v>
      </c>
      <c r="E424" t="s">
        <v>264</v>
      </c>
      <c r="F424" t="s">
        <v>28</v>
      </c>
      <c r="G424" t="s">
        <v>31</v>
      </c>
      <c r="H424" s="44">
        <v>7.51e+002</v>
      </c>
      <c r="I424" s="44">
        <v>7.51e+002</v>
      </c>
      <c r="J424" s="44">
        <v>7.22e+002</v>
      </c>
      <c r="K424" s="44">
        <v>7.17e+002</v>
      </c>
      <c r="L424" s="44">
        <v>7.e+002</v>
      </c>
      <c r="M424" s="44">
        <v>7.e+002</v>
      </c>
      <c r="N424" s="44">
        <v>7.e+002</v>
      </c>
      <c r="O424" s="44">
        <v>7.e+002</v>
      </c>
      <c r="P424" s="44">
        <v>6.86e+002</v>
      </c>
      <c r="Q424" s="44">
        <v>6.83e+002</v>
      </c>
    </row>
    <row r="425" spans="1:17" x14ac:dyDescent="0.25">
      <c r="A425" t="s">
        <v>37</v>
      </c>
      <c r="B425" t="s">
        <v>43</v>
      </c>
      <c r="C425" t="s">
        <v>143</v>
      </c>
      <c r="D425" t="s">
        <v>143</v>
      </c>
      <c r="E425" t="s">
        <v>264</v>
      </c>
      <c r="F425" t="s">
        <v>28</v>
      </c>
      <c r="G425" t="s">
        <v>29</v>
      </c>
      <c r="H425" s="44">
        <v>8.3264087171179056e-002</v>
      </c>
      <c r="I425" s="44">
        <v>2.0858400444033204e-001</v>
      </c>
      <c r="J425" s="44">
        <v>2.0858400444033204e-001</v>
      </c>
      <c r="K425" s="44">
        <v>2.0858400444033204e-001</v>
      </c>
      <c r="L425" s="44">
        <v>2.0858400444033204e-001</v>
      </c>
      <c r="M425" s="44">
        <v>5.7629810195822808e-001</v>
      </c>
      <c r="N425" s="44">
        <v>5.7640151551703752e-001</v>
      </c>
      <c r="O425" s="44">
        <v>5.7647299542635824e-001</v>
      </c>
      <c r="P425" s="44">
        <v>5.7647299542635824e-001</v>
      </c>
      <c r="Q425" s="44">
        <v>5.7647299542635824e-001</v>
      </c>
    </row>
    <row r="426" spans="1:17" x14ac:dyDescent="0.25">
      <c r="A426" t="s">
        <v>37</v>
      </c>
      <c r="B426" t="s">
        <v>43</v>
      </c>
      <c r="C426" t="s">
        <v>143</v>
      </c>
      <c r="D426" t="s">
        <v>143</v>
      </c>
      <c r="E426" t="s">
        <v>264</v>
      </c>
      <c r="F426" t="s">
        <v>28</v>
      </c>
      <c r="G426" t="s">
        <v>30</v>
      </c>
      <c r="H426" s="44">
        <v>7.7706763044486016e-002</v>
      </c>
      <c r="I426" s="44">
        <v>3.0262582872377928e-001</v>
      </c>
      <c r="J426" s="44">
        <v>8.1193533587810144e-001</v>
      </c>
      <c r="K426" s="44">
        <v>2.1164326870890652e+000</v>
      </c>
      <c r="L426" s="44">
        <v>3.454446183126484e+000</v>
      </c>
      <c r="M426" s="44">
        <v>1.2509573554827104e+000</v>
      </c>
      <c r="N426" s="44">
        <v>1.616681561375554e+000</v>
      </c>
      <c r="O426" s="44">
        <v>2.91313231141827e+000</v>
      </c>
      <c r="P426" s="44">
        <v>2.91313231141827e+000</v>
      </c>
      <c r="Q426" s="44">
        <v>4.4711126111780088e+000</v>
      </c>
    </row>
    <row r="427" spans="1:17" x14ac:dyDescent="0.25">
      <c r="A427" t="s">
        <v>37</v>
      </c>
      <c r="B427" t="s">
        <v>43</v>
      </c>
      <c r="C427" t="s">
        <v>143</v>
      </c>
      <c r="D427" t="s">
        <v>143</v>
      </c>
      <c r="E427" t="s">
        <v>264</v>
      </c>
      <c r="F427" t="s">
        <v>28</v>
      </c>
      <c r="G427" t="s">
        <v>31</v>
      </c>
      <c r="H427" s="44">
        <v>7.45e+002</v>
      </c>
      <c r="I427" s="44">
        <v>7.23e+002</v>
      </c>
      <c r="J427" s="44">
        <v>7.21e+002</v>
      </c>
      <c r="K427" s="44">
        <v>7.05e+002</v>
      </c>
      <c r="L427" s="44">
        <v>6.98e+002</v>
      </c>
      <c r="M427" s="44">
        <v>6.93e+002</v>
      </c>
      <c r="N427" s="44">
        <v>6.86e+002</v>
      </c>
      <c r="O427" s="44">
        <v>6.83e+002</v>
      </c>
      <c r="P427" s="44">
        <v>6.83e+002</v>
      </c>
      <c r="Q427" s="44">
        <v>6.82e+002</v>
      </c>
    </row>
    <row r="428" spans="1:17" x14ac:dyDescent="0.25">
      <c r="A428" t="s">
        <v>37</v>
      </c>
      <c r="B428" t="s">
        <v>43</v>
      </c>
      <c r="C428" t="s">
        <v>165</v>
      </c>
      <c r="D428" t="s">
        <v>165</v>
      </c>
      <c r="E428" t="s">
        <v>264</v>
      </c>
      <c r="F428" t="s">
        <v>28</v>
      </c>
      <c r="G428" t="s">
        <v>29</v>
      </c>
      <c r="H428" s="44">
        <v>3.504885242349536e-001</v>
      </c>
      <c r="I428" s="44">
        <v>3.504885242349536e-001</v>
      </c>
      <c r="J428" s="44">
        <v>3.5972103178518028e-001</v>
      </c>
      <c r="K428" s="44">
        <v>3.5972103178518028e-001</v>
      </c>
      <c r="L428" s="44">
        <v>3.6309843364952784e-001</v>
      </c>
      <c r="M428" s="44">
        <v>3.644099150693e-001</v>
      </c>
      <c r="N428" s="44">
        <v>3.644099150693e-001</v>
      </c>
      <c r="O428" s="44">
        <v>4.6505197722165616e-001</v>
      </c>
      <c r="P428" s="44">
        <v>4.7779037169621088e-001</v>
      </c>
      <c r="Q428" s="44">
        <v>4.8892222737065504e-001</v>
      </c>
    </row>
    <row r="429" spans="1:17" x14ac:dyDescent="0.25">
      <c r="A429" t="s">
        <v>37</v>
      </c>
      <c r="B429" t="s">
        <v>43</v>
      </c>
      <c r="C429" t="s">
        <v>165</v>
      </c>
      <c r="D429" t="s">
        <v>165</v>
      </c>
      <c r="E429" t="s">
        <v>264</v>
      </c>
      <c r="F429" t="s">
        <v>28</v>
      </c>
      <c r="G429" t="s">
        <v>30</v>
      </c>
      <c r="H429" s="44">
        <v>5.085304969679356e+000</v>
      </c>
      <c r="I429" s="44">
        <v>5.085304969679356e+000</v>
      </c>
      <c r="J429" s="44">
        <v>8.1016747186338304e+000</v>
      </c>
      <c r="K429" s="44">
        <v>8.1390471113089616e+000</v>
      </c>
      <c r="L429" s="44">
        <v>8.1425402292500496e+000</v>
      </c>
      <c r="M429" s="44">
        <v>9.182821145541688e+000</v>
      </c>
      <c r="N429" s="44">
        <v>9.3051422436292896e+000</v>
      </c>
      <c r="O429" s="44">
        <v>8.9295839301838144e+000</v>
      </c>
      <c r="P429" s="44">
        <v>1.0286829655294594e+001</v>
      </c>
      <c r="Q429" s="44">
        <v>1.1095246251184618e+001</v>
      </c>
    </row>
    <row r="430" spans="1:17" x14ac:dyDescent="0.25">
      <c r="A430" t="s">
        <v>37</v>
      </c>
      <c r="B430" t="s">
        <v>43</v>
      </c>
      <c r="C430" t="s">
        <v>165</v>
      </c>
      <c r="D430" t="s">
        <v>165</v>
      </c>
      <c r="E430" t="s">
        <v>264</v>
      </c>
      <c r="F430" t="s">
        <v>28</v>
      </c>
      <c r="G430" t="s">
        <v>31</v>
      </c>
      <c r="H430" s="44">
        <v>7.01e+002</v>
      </c>
      <c r="I430" s="44">
        <v>7.01e+002</v>
      </c>
      <c r="J430" s="44">
        <v>6.86e+002</v>
      </c>
      <c r="K430" s="44">
        <v>6.81e+002</v>
      </c>
      <c r="L430" s="44">
        <v>6.77e+002</v>
      </c>
      <c r="M430" s="44">
        <v>6.7e+002</v>
      </c>
      <c r="N430" s="44">
        <v>6.69e+002</v>
      </c>
      <c r="O430" s="44">
        <v>6.57e+002</v>
      </c>
      <c r="P430" s="44">
        <v>6.51e+002</v>
      </c>
      <c r="Q430" s="44">
        <v>6.46e+002</v>
      </c>
    </row>
    <row r="431" spans="1:17" x14ac:dyDescent="0.25">
      <c r="A431" t="s">
        <v>37</v>
      </c>
      <c r="B431" t="s">
        <v>43</v>
      </c>
      <c r="C431" t="s">
        <v>166</v>
      </c>
      <c r="D431" t="s">
        <v>166</v>
      </c>
      <c r="E431" t="s">
        <v>264</v>
      </c>
      <c r="F431" t="s">
        <v>28</v>
      </c>
      <c r="G431" t="s">
        <v>29</v>
      </c>
      <c r="H431" s="44">
        <v>7.946496668514768e-002</v>
      </c>
      <c r="I431" s="44">
        <v>1.251141015807278e-001</v>
      </c>
      <c r="J431" s="44">
        <v>1.251141015807278e-001</v>
      </c>
      <c r="K431" s="44">
        <v>4.6322649792105712e-001</v>
      </c>
      <c r="L431" s="44">
        <v>4.6359461949196992e-001</v>
      </c>
      <c r="M431" s="44">
        <v>4.6487326886786e-001</v>
      </c>
      <c r="N431" s="44">
        <v>4.6608168748006864e-001</v>
      </c>
      <c r="O431" s="44">
        <v>4.663966958654344e-001</v>
      </c>
      <c r="P431" s="44">
        <v>4.694012990331528e-001</v>
      </c>
      <c r="Q431" s="44">
        <v>4.7653067668520688e-001</v>
      </c>
    </row>
    <row r="432" spans="1:17" x14ac:dyDescent="0.25">
      <c r="A432" t="s">
        <v>37</v>
      </c>
      <c r="B432" t="s">
        <v>43</v>
      </c>
      <c r="C432" t="s">
        <v>166</v>
      </c>
      <c r="D432" t="s">
        <v>166</v>
      </c>
      <c r="E432" t="s">
        <v>264</v>
      </c>
      <c r="F432" t="s">
        <v>28</v>
      </c>
      <c r="G432" t="s">
        <v>30</v>
      </c>
      <c r="H432" s="44">
        <v>8.3574313279271776e+000</v>
      </c>
      <c r="I432" s="44">
        <v>5.430442968644048e+000</v>
      </c>
      <c r="J432" s="44">
        <v>5.430442968644048e+000</v>
      </c>
      <c r="K432" s="44">
        <v>1.6469614540470052e+000</v>
      </c>
      <c r="L432" s="44">
        <v>2.9595572756401004e+000</v>
      </c>
      <c r="M432" s="44">
        <v>3.9288926285677096e+000</v>
      </c>
      <c r="N432" s="44">
        <v>6.3611846044179584e+000</v>
      </c>
      <c r="O432" s="44">
        <v>7.4707886942526848e+000</v>
      </c>
      <c r="P432" s="44">
        <v>8.6745572272312976e+000</v>
      </c>
      <c r="Q432" s="44">
        <v>1.241028962275141e+001</v>
      </c>
    </row>
    <row r="433" spans="1:17" x14ac:dyDescent="0.25">
      <c r="A433" t="s">
        <v>37</v>
      </c>
      <c r="B433" t="s">
        <v>43</v>
      </c>
      <c r="C433" t="s">
        <v>166</v>
      </c>
      <c r="D433" t="s">
        <v>166</v>
      </c>
      <c r="E433" t="s">
        <v>264</v>
      </c>
      <c r="F433" t="s">
        <v>28</v>
      </c>
      <c r="G433" t="s">
        <v>31</v>
      </c>
      <c r="H433" s="44">
        <v>7.64e+002</v>
      </c>
      <c r="I433" s="44">
        <v>7.33e+002</v>
      </c>
      <c r="J433" s="44">
        <v>7.33e+002</v>
      </c>
      <c r="K433" s="44">
        <v>7.04e+002</v>
      </c>
      <c r="L433" s="44">
        <v>6.91e+002</v>
      </c>
      <c r="M433" s="44">
        <v>6.74e+002</v>
      </c>
      <c r="N433" s="44">
        <v>6.71e+002</v>
      </c>
      <c r="O433" s="44">
        <v>6.7e+002</v>
      </c>
      <c r="P433" s="44">
        <v>6.65e+002</v>
      </c>
      <c r="Q433" s="44">
        <v>6.57e+002</v>
      </c>
    </row>
    <row r="434" spans="1:17" x14ac:dyDescent="0.25">
      <c r="A434" t="s">
        <v>37</v>
      </c>
      <c r="B434" t="s">
        <v>43</v>
      </c>
      <c r="C434" t="s">
        <v>167</v>
      </c>
      <c r="D434" t="s">
        <v>167</v>
      </c>
      <c r="E434" t="s">
        <v>264</v>
      </c>
      <c r="F434" t="s">
        <v>28</v>
      </c>
      <c r="G434" t="s">
        <v>29</v>
      </c>
      <c r="H434" s="44">
        <v>3.136199646230532e-001</v>
      </c>
      <c r="I434" s="44">
        <v>3.1430449820197632e-001</v>
      </c>
      <c r="J434" s="44">
        <v>3.202254856329296e-001</v>
      </c>
      <c r="K434" s="44">
        <v>5.9176097016599656e-001</v>
      </c>
      <c r="L434" s="44">
        <v>6.6090702259390248e-001</v>
      </c>
      <c r="M434" s="44">
        <v>6.7420959534349744e-001</v>
      </c>
      <c r="N434" s="44">
        <v>6.7488735479497904e-001</v>
      </c>
      <c r="O434" s="44">
        <v>6.7642241474493992e-001</v>
      </c>
      <c r="P434" s="44">
        <v>6.8314450942035824e-001</v>
      </c>
      <c r="Q434" s="44">
        <v>6.9402981213477776e-001</v>
      </c>
    </row>
    <row r="435" spans="1:17" x14ac:dyDescent="0.25">
      <c r="A435" t="s">
        <v>37</v>
      </c>
      <c r="B435" t="s">
        <v>43</v>
      </c>
      <c r="C435" t="s">
        <v>167</v>
      </c>
      <c r="D435" t="s">
        <v>167</v>
      </c>
      <c r="E435" t="s">
        <v>264</v>
      </c>
      <c r="F435" t="s">
        <v>28</v>
      </c>
      <c r="G435" t="s">
        <v>30</v>
      </c>
      <c r="H435" s="44">
        <v>2.28827088526001e+000</v>
      </c>
      <c r="I435" s="44">
        <v>2.466281947184384e+000</v>
      </c>
      <c r="J435" s="44">
        <v>3.727614231241516e+000</v>
      </c>
      <c r="K435" s="44">
        <v>2.4704859085374876e+000</v>
      </c>
      <c r="L435" s="44">
        <v>2.84595519296393e+000</v>
      </c>
      <c r="M435" s="44">
        <v>3.7265264065959752e+000</v>
      </c>
      <c r="N435" s="44">
        <v>4.0611569690771176e+000</v>
      </c>
      <c r="O435" s="44">
        <v>4.407698940344556e+000</v>
      </c>
      <c r="P435" s="44">
        <v>5.138795067686344e+000</v>
      </c>
      <c r="Q435" s="44">
        <v>5.8105163776429552e+000</v>
      </c>
    </row>
    <row r="436" spans="1:17" x14ac:dyDescent="0.25">
      <c r="A436" t="s">
        <v>37</v>
      </c>
      <c r="B436" t="s">
        <v>43</v>
      </c>
      <c r="C436" t="s">
        <v>167</v>
      </c>
      <c r="D436" t="s">
        <v>167</v>
      </c>
      <c r="E436" t="s">
        <v>264</v>
      </c>
      <c r="F436" t="s">
        <v>28</v>
      </c>
      <c r="G436" t="s">
        <v>31</v>
      </c>
      <c r="H436" s="44">
        <v>7.01e+002</v>
      </c>
      <c r="I436" s="44">
        <v>6.97e+002</v>
      </c>
      <c r="J436" s="44">
        <v>6.88e+002</v>
      </c>
      <c r="K436" s="44">
        <v>6.84e+002</v>
      </c>
      <c r="L436" s="44">
        <v>6.73e+002</v>
      </c>
      <c r="M436" s="44">
        <v>6.66e+002</v>
      </c>
      <c r="N436" s="44">
        <v>6.63e+002</v>
      </c>
      <c r="O436" s="44">
        <v>6.6e+002</v>
      </c>
      <c r="P436" s="44">
        <v>6.56e+002</v>
      </c>
      <c r="Q436" s="44">
        <v>6.52e+002</v>
      </c>
    </row>
    <row r="437" spans="1:17" x14ac:dyDescent="0.25">
      <c r="A437" t="s">
        <v>37</v>
      </c>
      <c r="B437" t="s">
        <v>43</v>
      </c>
      <c r="C437" t="s">
        <v>168</v>
      </c>
      <c r="D437" t="s">
        <v>168</v>
      </c>
      <c r="E437" t="s">
        <v>264</v>
      </c>
      <c r="F437" t="s">
        <v>28</v>
      </c>
      <c r="G437" t="s">
        <v>29</v>
      </c>
      <c r="H437" s="44">
        <v>3.5041415472549704e-001</v>
      </c>
      <c r="I437" s="44">
        <v>3.5041415472549704e-001</v>
      </c>
      <c r="J437" s="44">
        <v>3.5808613068714208e-001</v>
      </c>
      <c r="K437" s="44">
        <v>5.810288208797788e-001</v>
      </c>
      <c r="L437" s="44">
        <v>5.82782654691024e-001</v>
      </c>
      <c r="M437" s="44">
        <v>5.8556305598739312e-001</v>
      </c>
      <c r="N437" s="44">
        <v>6.1070979518289384e-001</v>
      </c>
      <c r="O437" s="44">
        <v>6.150662477680772e-001</v>
      </c>
      <c r="P437" s="44">
        <v>6.150662477680772e-001</v>
      </c>
      <c r="Q437" s="44">
        <v>6.150662477680772e-001</v>
      </c>
    </row>
    <row r="438" spans="1:17" x14ac:dyDescent="0.25">
      <c r="A438" t="s">
        <v>37</v>
      </c>
      <c r="B438" t="s">
        <v>43</v>
      </c>
      <c r="C438" t="s">
        <v>168</v>
      </c>
      <c r="D438" t="s">
        <v>168</v>
      </c>
      <c r="E438" t="s">
        <v>264</v>
      </c>
      <c r="F438" t="s">
        <v>28</v>
      </c>
      <c r="G438" t="s">
        <v>30</v>
      </c>
      <c r="H438" s="44">
        <v>3.5596787829440552e-001</v>
      </c>
      <c r="I438" s="44">
        <v>2.1883120912430056e+000</v>
      </c>
      <c r="J438" s="44">
        <v>3.6559945539194608e+000</v>
      </c>
      <c r="K438" s="44">
        <v>2.8082666734643872e+000</v>
      </c>
      <c r="L438" s="44">
        <v>3.7933522604092824e+000</v>
      </c>
      <c r="M438" s="44">
        <v>4.5358263686450008e+000</v>
      </c>
      <c r="N438" s="44">
        <v>4.9126828568289408e+000</v>
      </c>
      <c r="O438" s="44">
        <v>7.6643083030560768e+000</v>
      </c>
      <c r="P438" s="44">
        <v>7.6643083030560768e+000</v>
      </c>
      <c r="Q438" s="44">
        <v>7.7133430528334448e+000</v>
      </c>
    </row>
    <row r="439" spans="1:17" x14ac:dyDescent="0.25">
      <c r="A439" t="s">
        <v>37</v>
      </c>
      <c r="B439" t="s">
        <v>43</v>
      </c>
      <c r="C439" t="s">
        <v>168</v>
      </c>
      <c r="D439" t="s">
        <v>168</v>
      </c>
      <c r="E439" t="s">
        <v>264</v>
      </c>
      <c r="F439" t="s">
        <v>28</v>
      </c>
      <c r="G439" t="s">
        <v>31</v>
      </c>
      <c r="H439" s="44">
        <v>7.29e+002</v>
      </c>
      <c r="I439" s="44">
        <v>7.19e+002</v>
      </c>
      <c r="J439" s="44">
        <v>7.03e+002</v>
      </c>
      <c r="K439" s="44">
        <v>6.86e+002</v>
      </c>
      <c r="L439" s="44">
        <v>6.82e+002</v>
      </c>
      <c r="M439" s="44">
        <v>6.77e+002</v>
      </c>
      <c r="N439" s="44">
        <v>6.69e+002</v>
      </c>
      <c r="O439" s="44">
        <v>6.59e+002</v>
      </c>
      <c r="P439" s="44">
        <v>6.59e+002</v>
      </c>
      <c r="Q439" s="44">
        <v>6.59e+002</v>
      </c>
    </row>
    <row r="440" spans="1:17" x14ac:dyDescent="0.25">
      <c r="A440" t="s">
        <v>37</v>
      </c>
      <c r="B440" t="s">
        <v>43</v>
      </c>
      <c r="C440" t="s">
        <v>169</v>
      </c>
      <c r="D440" t="s">
        <v>169</v>
      </c>
      <c r="E440" t="s">
        <v>264</v>
      </c>
      <c r="F440" t="s">
        <v>28</v>
      </c>
      <c r="G440" t="s">
        <v>29</v>
      </c>
      <c r="H440" s="44">
        <v>6.016448528851064e-001</v>
      </c>
      <c r="I440" s="44">
        <v>6.016448528851064e-001</v>
      </c>
      <c r="J440" s="44">
        <v>6.2327766464886896e-001</v>
      </c>
      <c r="K440" s="44">
        <v>6.2504424548538392e-001</v>
      </c>
      <c r="L440" s="44">
        <v>8.1194954413487312e-001</v>
      </c>
      <c r="M440" s="44">
        <v>8.1311043615624496e-001</v>
      </c>
      <c r="N440" s="44">
        <v>8.1480779237010944e-001</v>
      </c>
      <c r="O440" s="44">
        <v>8.1754374164135072e-001</v>
      </c>
      <c r="P440" s="44">
        <v>8.1919801623410112e-001</v>
      </c>
      <c r="Q440" s="44">
        <v>8.1978442272129888e-001</v>
      </c>
    </row>
    <row r="441" spans="1:17" x14ac:dyDescent="0.25">
      <c r="A441" t="s">
        <v>37</v>
      </c>
      <c r="B441" t="s">
        <v>43</v>
      </c>
      <c r="C441" t="s">
        <v>169</v>
      </c>
      <c r="D441" t="s">
        <v>169</v>
      </c>
      <c r="E441" t="s">
        <v>264</v>
      </c>
      <c r="F441" t="s">
        <v>28</v>
      </c>
      <c r="G441" t="s">
        <v>30</v>
      </c>
      <c r="H441" s="44">
        <v>4.1065844597824896e-003</v>
      </c>
      <c r="I441" s="44">
        <v>4.1065844597824896e-003</v>
      </c>
      <c r="J441" s="44">
        <v>4.4937689847932928e-001</v>
      </c>
      <c r="K441" s="44">
        <v>8.5833122187259056e-001</v>
      </c>
      <c r="L441" s="44">
        <v>9.1627968386993424e-001</v>
      </c>
      <c r="M441" s="44">
        <v>1.1562173298135564e+000</v>
      </c>
      <c r="N441" s="44">
        <v>1.3657426163288962e+000</v>
      </c>
      <c r="O441" s="44">
        <v>1.7670005509016262e+000</v>
      </c>
      <c r="P441" s="44">
        <v>2.1061055594896212e+000</v>
      </c>
      <c r="Q441" s="44">
        <v>2.6100578702527544e+000</v>
      </c>
    </row>
    <row r="442" spans="1:17" x14ac:dyDescent="0.25">
      <c r="A442" t="s">
        <v>37</v>
      </c>
      <c r="B442" t="s">
        <v>43</v>
      </c>
      <c r="C442" t="s">
        <v>169</v>
      </c>
      <c r="D442" t="s">
        <v>169</v>
      </c>
      <c r="E442" t="s">
        <v>264</v>
      </c>
      <c r="F442" t="s">
        <v>28</v>
      </c>
      <c r="G442" t="s">
        <v>31</v>
      </c>
      <c r="H442" s="44">
        <v>7.66e+002</v>
      </c>
      <c r="I442" s="44">
        <v>7.66e+002</v>
      </c>
      <c r="J442" s="44">
        <v>6.99e+002</v>
      </c>
      <c r="K442" s="44">
        <v>6.88e+002</v>
      </c>
      <c r="L442" s="44">
        <v>6.76e+002</v>
      </c>
      <c r="M442" s="44">
        <v>6.71e+002</v>
      </c>
      <c r="N442" s="44">
        <v>6.64e+002</v>
      </c>
      <c r="O442" s="44">
        <v>6.57e+002</v>
      </c>
      <c r="P442" s="44">
        <v>6.51e+002</v>
      </c>
      <c r="Q442" s="44">
        <v>6.49e+002</v>
      </c>
    </row>
    <row r="443" spans="1:17" x14ac:dyDescent="0.25">
      <c r="A443" t="s">
        <v>37</v>
      </c>
      <c r="B443" t="s">
        <v>43</v>
      </c>
      <c r="C443" t="s">
        <v>194</v>
      </c>
      <c r="D443" t="s">
        <v>194</v>
      </c>
      <c r="E443" t="s">
        <v>264</v>
      </c>
      <c r="F443" t="s">
        <v>28</v>
      </c>
      <c r="G443" t="s">
        <v>29</v>
      </c>
      <c r="H443" s="44">
        <v>2.940082266163632e-003</v>
      </c>
      <c r="I443" s="44">
        <v>2.940082266163632e-003</v>
      </c>
      <c r="J443" s="44">
        <v>3.296157673087026e-001</v>
      </c>
      <c r="K443" s="44">
        <v>3.3707744422782348e-001</v>
      </c>
      <c r="L443" s="44">
        <v>3.5016187497366272e-001</v>
      </c>
      <c r="M443" s="44">
        <v>4.1455995858312304e-001</v>
      </c>
      <c r="N443" s="44">
        <v>4.2395099461563376e-001</v>
      </c>
      <c r="O443" s="44">
        <v>4.427431113052764e-001</v>
      </c>
      <c r="P443" s="44">
        <v>4.4551401732525744e-001</v>
      </c>
      <c r="Q443" s="44">
        <v>4.4956286103244624e-001</v>
      </c>
    </row>
    <row r="444" spans="1:17" x14ac:dyDescent="0.25">
      <c r="A444" t="s">
        <v>37</v>
      </c>
      <c r="B444" t="s">
        <v>43</v>
      </c>
      <c r="C444" t="s">
        <v>194</v>
      </c>
      <c r="D444" t="s">
        <v>194</v>
      </c>
      <c r="E444" t="s">
        <v>264</v>
      </c>
      <c r="F444" t="s">
        <v>28</v>
      </c>
      <c r="G444" t="s">
        <v>30</v>
      </c>
      <c r="H444" s="44">
        <v>3.8093842211796096e+002</v>
      </c>
      <c r="I444" s="44">
        <v>3.8406023236495112e+002</v>
      </c>
      <c r="J444" s="44">
        <v>5.0640650860606576e+000</v>
      </c>
      <c r="K444" s="44">
        <v>7.2805788874585808e+000</v>
      </c>
      <c r="L444" s="44">
        <v>9.420861273199288e+000</v>
      </c>
      <c r="M444" s="44">
        <v>1.0260798023660702e+001</v>
      </c>
      <c r="N444" s="44">
        <v>1.1843990752632252e+001</v>
      </c>
      <c r="O444" s="44">
        <v>1.4426066518401828e+001</v>
      </c>
      <c r="P444" s="44">
        <v>1.5256255416962804e+001</v>
      </c>
      <c r="Q444" s="44">
        <v>1.7172626482563652e+001</v>
      </c>
    </row>
    <row r="445" spans="1:17" x14ac:dyDescent="0.25">
      <c r="A445" t="s">
        <v>37</v>
      </c>
      <c r="B445" t="s">
        <v>43</v>
      </c>
      <c r="C445" t="s">
        <v>194</v>
      </c>
      <c r="D445" t="s">
        <v>194</v>
      </c>
      <c r="E445" t="s">
        <v>264</v>
      </c>
      <c r="F445" t="s">
        <v>28</v>
      </c>
      <c r="G445" t="s">
        <v>31</v>
      </c>
      <c r="H445" s="44">
        <v>7.4e+002</v>
      </c>
      <c r="I445" s="44">
        <v>7.36e+002</v>
      </c>
      <c r="J445" s="44">
        <v>7.06e+002</v>
      </c>
      <c r="K445" s="44">
        <v>6.87e+002</v>
      </c>
      <c r="L445" s="44">
        <v>6.74e+002</v>
      </c>
      <c r="M445" s="44">
        <v>6.67e+002</v>
      </c>
      <c r="N445" s="44">
        <v>6.58e+002</v>
      </c>
      <c r="O445" s="44">
        <v>6.5e+002</v>
      </c>
      <c r="P445" s="44">
        <v>6.48e+002</v>
      </c>
      <c r="Q445" s="44">
        <v>6.46e+002</v>
      </c>
    </row>
    <row r="446" spans="1:17" x14ac:dyDescent="0.25">
      <c r="A446" t="s">
        <v>37</v>
      </c>
      <c r="B446" t="s">
        <v>43</v>
      </c>
      <c r="C446" t="s">
        <v>195</v>
      </c>
      <c r="D446" t="s">
        <v>195</v>
      </c>
      <c r="E446" t="s">
        <v>264</v>
      </c>
      <c r="F446" t="s">
        <v>28</v>
      </c>
      <c r="G446" t="s">
        <v>29</v>
      </c>
      <c r="H446" s="44">
        <v>0.e+000</v>
      </c>
      <c r="I446" s="44">
        <v>2.9266688889501068e-001</v>
      </c>
      <c r="J446" s="44">
        <v>5.1469381547324648e-001</v>
      </c>
      <c r="K446" s="44">
        <v>5.1488198187297592e-001</v>
      </c>
      <c r="L446" s="44">
        <v>5.1488198187297592e-001</v>
      </c>
      <c r="M446" s="44">
        <v>5.1488198187297592e-001</v>
      </c>
      <c r="N446" s="44">
        <v>5.1611240081959104e-001</v>
      </c>
      <c r="O446" s="44">
        <v>5.3433519219985928e-001</v>
      </c>
      <c r="P446" s="44">
        <v>5.3704016978718008e-001</v>
      </c>
      <c r="Q446" s="44">
        <v>6.293808534653244e-001</v>
      </c>
    </row>
    <row r="447" spans="1:17" x14ac:dyDescent="0.25">
      <c r="A447" t="s">
        <v>37</v>
      </c>
      <c r="B447" t="s">
        <v>43</v>
      </c>
      <c r="C447" t="s">
        <v>195</v>
      </c>
      <c r="D447" t="s">
        <v>195</v>
      </c>
      <c r="E447" t="s">
        <v>264</v>
      </c>
      <c r="F447" t="s">
        <v>28</v>
      </c>
      <c r="G447" t="s">
        <v>30</v>
      </c>
      <c r="I447" s="44">
        <v>1.196830960070464e+000</v>
      </c>
      <c r="J447" s="44">
        <v>6.80545953898796e-001</v>
      </c>
      <c r="K447" s="44">
        <v>2.0342530927396472e+000</v>
      </c>
      <c r="L447" s="44">
        <v>2.0342530927396472e+000</v>
      </c>
      <c r="M447" s="44">
        <v>2.6411636600539368e+000</v>
      </c>
      <c r="N447" s="44">
        <v>3.2198614101584104e+000</v>
      </c>
      <c r="O447" s="44">
        <v>3.7508529378848744e+000</v>
      </c>
      <c r="P447" s="44">
        <v>4.623345497894764e+000</v>
      </c>
      <c r="Q447" s="44">
        <v>4.32142684961608e+000</v>
      </c>
    </row>
    <row r="448" spans="1:17" x14ac:dyDescent="0.25">
      <c r="A448" t="s">
        <v>37</v>
      </c>
      <c r="B448" t="s">
        <v>43</v>
      </c>
      <c r="C448" t="s">
        <v>195</v>
      </c>
      <c r="D448" t="s">
        <v>195</v>
      </c>
      <c r="E448" t="s">
        <v>264</v>
      </c>
      <c r="F448" t="s">
        <v>28</v>
      </c>
      <c r="G448" t="s">
        <v>31</v>
      </c>
      <c r="H448" s="44">
        <v>7.89e+002</v>
      </c>
      <c r="I448" s="44">
        <v>7.65e+002</v>
      </c>
      <c r="J448" s="44">
        <v>7.52e+002</v>
      </c>
      <c r="K448" s="44">
        <v>7.41e+002</v>
      </c>
      <c r="L448" s="44">
        <v>7.41e+002</v>
      </c>
      <c r="M448" s="44">
        <v>7.24e+002</v>
      </c>
      <c r="N448" s="44">
        <v>7.02e+002</v>
      </c>
      <c r="O448" s="44">
        <v>6.91e+002</v>
      </c>
      <c r="P448" s="44">
        <v>6.76e+002</v>
      </c>
      <c r="Q448" s="44">
        <v>6.69e+002</v>
      </c>
    </row>
    <row r="449" spans="1:17" x14ac:dyDescent="0.25">
      <c r="A449" t="s">
        <v>37</v>
      </c>
      <c r="B449" t="s">
        <v>43</v>
      </c>
      <c r="C449" t="s">
        <v>196</v>
      </c>
      <c r="D449" t="s">
        <v>196</v>
      </c>
      <c r="E449" t="s">
        <v>264</v>
      </c>
      <c r="F449" t="s">
        <v>28</v>
      </c>
      <c r="G449" t="s">
        <v>29</v>
      </c>
      <c r="H449" s="44">
        <v>0.e+000</v>
      </c>
      <c r="I449" s="44">
        <v>1.261154462321583e-003</v>
      </c>
      <c r="J449" s="44">
        <v>6.2351688016654384e-002</v>
      </c>
      <c r="K449" s="44">
        <v>6.2351688016654384e-002</v>
      </c>
      <c r="L449" s="44">
        <v>4.9532913185575752e-001</v>
      </c>
      <c r="M449" s="44">
        <v>4.9532913185575752e-001</v>
      </c>
      <c r="N449" s="44">
        <v>4.9532913185575752e-001</v>
      </c>
      <c r="O449" s="44">
        <v>4.9532913185575752e-001</v>
      </c>
      <c r="P449" s="44">
        <v>4.9532913185575752e-001</v>
      </c>
      <c r="Q449" s="44">
        <v>6.2642952778283376e-001</v>
      </c>
    </row>
    <row r="450" spans="1:17" x14ac:dyDescent="0.25">
      <c r="A450" t="s">
        <v>37</v>
      </c>
      <c r="B450" t="s">
        <v>43</v>
      </c>
      <c r="C450" t="s">
        <v>196</v>
      </c>
      <c r="D450" t="s">
        <v>196</v>
      </c>
      <c r="E450" t="s">
        <v>264</v>
      </c>
      <c r="F450" t="s">
        <v>28</v>
      </c>
      <c r="G450" t="s">
        <v>30</v>
      </c>
      <c r="I450" s="44">
        <v>8.3250333695483456e+002</v>
      </c>
      <c r="J450" s="44">
        <v>2.7697359540156272e+001</v>
      </c>
      <c r="K450" s="44">
        <v>2.7697359540156272e+001</v>
      </c>
      <c r="L450" s="44">
        <v>3.514169554386812e+000</v>
      </c>
      <c r="M450" s="44">
        <v>6.8195604000142784e+000</v>
      </c>
      <c r="N450" s="44">
        <v>6.8195604000142784e+000</v>
      </c>
      <c r="O450" s="44">
        <v>6.8195604000142784e+000</v>
      </c>
      <c r="P450" s="44">
        <v>6.8238676442170704e+000</v>
      </c>
      <c r="Q450" s="44">
        <v>5.9597478077775856e+000</v>
      </c>
    </row>
    <row r="451" spans="1:17" x14ac:dyDescent="0.25">
      <c r="A451" t="s">
        <v>37</v>
      </c>
      <c r="B451" t="s">
        <v>43</v>
      </c>
      <c r="C451" t="s">
        <v>196</v>
      </c>
      <c r="D451" t="s">
        <v>196</v>
      </c>
      <c r="E451" t="s">
        <v>264</v>
      </c>
      <c r="F451" t="s">
        <v>28</v>
      </c>
      <c r="G451" t="s">
        <v>31</v>
      </c>
      <c r="H451" s="44">
        <v>7.06e+002</v>
      </c>
      <c r="I451" s="44">
        <v>6.95e+002</v>
      </c>
      <c r="J451" s="44">
        <v>6.93e+002</v>
      </c>
      <c r="K451" s="44">
        <v>6.93e+002</v>
      </c>
      <c r="L451" s="44">
        <v>6.92e+002</v>
      </c>
      <c r="M451" s="44">
        <v>6.86e+002</v>
      </c>
      <c r="N451" s="44">
        <v>6.86e+002</v>
      </c>
      <c r="O451" s="44">
        <v>6.86e+002</v>
      </c>
      <c r="P451" s="44">
        <v>6.85e+002</v>
      </c>
      <c r="Q451" s="44">
        <v>6.76e+002</v>
      </c>
    </row>
    <row r="452" spans="1:17" x14ac:dyDescent="0.25">
      <c r="A452" t="s">
        <v>37</v>
      </c>
      <c r="B452" t="s">
        <v>43</v>
      </c>
      <c r="C452" t="s">
        <v>197</v>
      </c>
      <c r="D452" t="s">
        <v>197</v>
      </c>
      <c r="E452" t="s">
        <v>264</v>
      </c>
      <c r="F452" t="s">
        <v>28</v>
      </c>
      <c r="G452" t="s">
        <v>29</v>
      </c>
      <c r="H452" s="44">
        <v>4.6884071255627104e-001</v>
      </c>
      <c r="I452" s="44">
        <v>7.4352970032424448e-001</v>
      </c>
      <c r="J452" s="44">
        <v>7.4476335348314816e-001</v>
      </c>
      <c r="K452" s="44">
        <v>7.4928900022320544e-001</v>
      </c>
      <c r="L452" s="44">
        <v>7.57880265189756e-001</v>
      </c>
      <c r="M452" s="44">
        <v>7.5854208266723456e-001</v>
      </c>
      <c r="N452" s="44">
        <v>7.5959068511729392e-001</v>
      </c>
      <c r="O452" s="44">
        <v>8.8647579348833312e-001</v>
      </c>
      <c r="P452" s="44">
        <v>8.9327398655540848e-001</v>
      </c>
      <c r="Q452" s="44">
        <v>9.1455484542262576e-001</v>
      </c>
    </row>
    <row r="453" spans="1:17" x14ac:dyDescent="0.25">
      <c r="A453" t="s">
        <v>37</v>
      </c>
      <c r="B453" t="s">
        <v>43</v>
      </c>
      <c r="C453" t="s">
        <v>197</v>
      </c>
      <c r="D453" t="s">
        <v>197</v>
      </c>
      <c r="E453" t="s">
        <v>264</v>
      </c>
      <c r="F453" t="s">
        <v>28</v>
      </c>
      <c r="G453" t="s">
        <v>30</v>
      </c>
      <c r="H453" s="44">
        <v>1.0071636079383044e-002</v>
      </c>
      <c r="I453" s="44">
        <v>1.907683247479184e-001</v>
      </c>
      <c r="J453" s="44">
        <v>7.2672236008517728e-001</v>
      </c>
      <c r="K453" s="44">
        <v>1.299587530643371e+000</v>
      </c>
      <c r="L453" s="44">
        <v>1.6726357263258284e+000</v>
      </c>
      <c r="M453" s="44">
        <v>2.5606875643894808e+000</v>
      </c>
      <c r="N453" s="44">
        <v>2.7927895982832456e+000</v>
      </c>
      <c r="O453" s="44">
        <v>2.7392149078813704e+000</v>
      </c>
      <c r="P453" s="44">
        <v>3.2005871086849224e+000</v>
      </c>
      <c r="Q453" s="44">
        <v>3.6183351125027648e+000</v>
      </c>
    </row>
    <row r="454" spans="1:17" x14ac:dyDescent="0.25">
      <c r="A454" t="s">
        <v>37</v>
      </c>
      <c r="B454" t="s">
        <v>43</v>
      </c>
      <c r="C454" t="s">
        <v>197</v>
      </c>
      <c r="D454" t="s">
        <v>197</v>
      </c>
      <c r="E454" t="s">
        <v>264</v>
      </c>
      <c r="F454" t="s">
        <v>28</v>
      </c>
      <c r="G454" t="s">
        <v>31</v>
      </c>
      <c r="H454" s="44">
        <v>7.47e+002</v>
      </c>
      <c r="I454" s="44">
        <v>6.91e+002</v>
      </c>
      <c r="J454" s="44">
        <v>6.72e+002</v>
      </c>
      <c r="K454" s="44">
        <v>6.58e+002</v>
      </c>
      <c r="L454" s="44">
        <v>6.49e+002</v>
      </c>
      <c r="M454" s="44">
        <v>6.48e+002</v>
      </c>
      <c r="N454" s="44">
        <v>6.46e+002</v>
      </c>
      <c r="O454" s="44">
        <v>6.41e+002</v>
      </c>
      <c r="P454" s="44">
        <v>6.37e+002</v>
      </c>
      <c r="Q454" s="44">
        <v>6.32e+002</v>
      </c>
    </row>
    <row r="455" spans="1:17" x14ac:dyDescent="0.25">
      <c r="A455" t="s">
        <v>37</v>
      </c>
      <c r="B455" t="s">
        <v>43</v>
      </c>
      <c r="C455" t="s">
        <v>220</v>
      </c>
      <c r="D455" t="s">
        <v>220</v>
      </c>
      <c r="E455" t="s">
        <v>264</v>
      </c>
      <c r="F455" t="s">
        <v>28</v>
      </c>
      <c r="G455" t="s">
        <v>29</v>
      </c>
      <c r="H455" s="44">
        <v>3.6785456826090752e-001</v>
      </c>
      <c r="I455" s="44">
        <v>3.685157559208136e-001</v>
      </c>
      <c r="J455" s="44">
        <v>3.690530639487616e-001</v>
      </c>
      <c r="K455" s="44">
        <v>3.7004084862202368e-001</v>
      </c>
      <c r="L455" s="44">
        <v>3.7015894624082152e-001</v>
      </c>
      <c r="M455" s="44">
        <v>4.5400008849371088e-001</v>
      </c>
      <c r="N455" s="44">
        <v>4.5779606686360472e-001</v>
      </c>
      <c r="O455" s="44">
        <v>4.5876958441939376e-001</v>
      </c>
      <c r="P455" s="44">
        <v>5.0121684635212088e-001</v>
      </c>
      <c r="Q455" s="44">
        <v>5.0697908502735056e-001</v>
      </c>
    </row>
    <row r="456" spans="1:17" x14ac:dyDescent="0.25">
      <c r="A456" t="s">
        <v>37</v>
      </c>
      <c r="B456" t="s">
        <v>43</v>
      </c>
      <c r="C456" t="s">
        <v>220</v>
      </c>
      <c r="D456" t="s">
        <v>220</v>
      </c>
      <c r="E456" t="s">
        <v>264</v>
      </c>
      <c r="F456" t="s">
        <v>28</v>
      </c>
      <c r="G456" t="s">
        <v>30</v>
      </c>
      <c r="H456" s="44">
        <v>4.9572622032206592e-002</v>
      </c>
      <c r="I456" s="44">
        <v>6.9752212888544784e-001</v>
      </c>
      <c r="J456" s="44">
        <v>1.1019905439293048e+000</v>
      </c>
      <c r="K456" s="44">
        <v>1.8571241402206848e+000</v>
      </c>
      <c r="L456" s="44">
        <v>2.2615425714934736e+000</v>
      </c>
      <c r="M456" s="44">
        <v>2.2241199561178376e+000</v>
      </c>
      <c r="N456" s="44">
        <v>2.7214575534637112e+000</v>
      </c>
      <c r="O456" s="44">
        <v>3.1169572873351296e+000</v>
      </c>
      <c r="P456" s="44">
        <v>3.2850893214293816e+000</v>
      </c>
      <c r="Q456" s="44">
        <v>4.0789895212939968e+000</v>
      </c>
    </row>
    <row r="457" spans="1:17" x14ac:dyDescent="0.25">
      <c r="A457" t="s">
        <v>37</v>
      </c>
      <c r="B457" t="s">
        <v>43</v>
      </c>
      <c r="C457" t="s">
        <v>220</v>
      </c>
      <c r="D457" t="s">
        <v>220</v>
      </c>
      <c r="E457" t="s">
        <v>264</v>
      </c>
      <c r="F457" t="s">
        <v>28</v>
      </c>
      <c r="G457" t="s">
        <v>31</v>
      </c>
      <c r="H457" s="44">
        <v>7.44e+002</v>
      </c>
      <c r="I457" s="44">
        <v>7.32e+002</v>
      </c>
      <c r="J457" s="44">
        <v>7.2e+002</v>
      </c>
      <c r="K457" s="44">
        <v>7.02e+002</v>
      </c>
      <c r="L457" s="44">
        <v>6.94e+002</v>
      </c>
      <c r="M457" s="44">
        <v>6.71e+002</v>
      </c>
      <c r="N457" s="44">
        <v>6.63e+002</v>
      </c>
      <c r="O457" s="44">
        <v>6.58e+002</v>
      </c>
      <c r="P457" s="44">
        <v>6.49e+002</v>
      </c>
      <c r="Q457" s="44">
        <v>6.43e+002</v>
      </c>
    </row>
    <row r="458" spans="1:17" x14ac:dyDescent="0.25">
      <c r="A458" t="s">
        <v>37</v>
      </c>
      <c r="B458" t="s">
        <v>43</v>
      </c>
      <c r="C458" t="s">
        <v>221</v>
      </c>
      <c r="D458" t="s">
        <v>221</v>
      </c>
      <c r="E458" t="s">
        <v>264</v>
      </c>
      <c r="F458" t="s">
        <v>28</v>
      </c>
      <c r="G458" t="s">
        <v>29</v>
      </c>
      <c r="H458" s="44">
        <v>2.7122674742573744e-001</v>
      </c>
      <c r="I458" s="44">
        <v>4.09921355338816e-001</v>
      </c>
      <c r="J458" s="44">
        <v>5.791765278749952e-001</v>
      </c>
      <c r="K458" s="44">
        <v>5.791765278749952e-001</v>
      </c>
      <c r="L458" s="44">
        <v>7.2918200012609856e-001</v>
      </c>
      <c r="M458" s="44">
        <v>8.0351883717607392e-001</v>
      </c>
      <c r="N458" s="44">
        <v>8.343514776441064e-001</v>
      </c>
      <c r="O458" s="44">
        <v>8.348250188021288e-001</v>
      </c>
      <c r="P458" s="44">
        <v>8.5291656918975376e-001</v>
      </c>
      <c r="Q458" s="44">
        <v>8.5335982760646736e-001</v>
      </c>
    </row>
    <row r="459" spans="1:17" x14ac:dyDescent="0.25">
      <c r="A459" t="s">
        <v>37</v>
      </c>
      <c r="B459" t="s">
        <v>43</v>
      </c>
      <c r="C459" t="s">
        <v>221</v>
      </c>
      <c r="D459" t="s">
        <v>221</v>
      </c>
      <c r="E459" t="s">
        <v>264</v>
      </c>
      <c r="F459" t="s">
        <v>28</v>
      </c>
      <c r="G459" t="s">
        <v>30</v>
      </c>
      <c r="H459" s="44">
        <v>0.e+000</v>
      </c>
      <c r="I459" s="44">
        <v>0.e+000</v>
      </c>
      <c r="J459" s="44">
        <v>1.7155967153448796e-002</v>
      </c>
      <c r="K459" s="44">
        <v>1.7155967153448796e-002</v>
      </c>
      <c r="L459" s="44">
        <v>1.3626685088981402e-002</v>
      </c>
      <c r="M459" s="44">
        <v>1.1541368069250372e-001</v>
      </c>
      <c r="N459" s="44">
        <v>2.2139667986159976e-001</v>
      </c>
      <c r="O459" s="44">
        <v>3.2367075824712032e-001</v>
      </c>
      <c r="P459" s="44">
        <v>5.9423038406682192e-001</v>
      </c>
      <c r="Q459" s="44">
        <v>6.433617955364132e-001</v>
      </c>
    </row>
    <row r="460" spans="1:17" x14ac:dyDescent="0.25">
      <c r="A460" t="s">
        <v>37</v>
      </c>
      <c r="B460" t="s">
        <v>43</v>
      </c>
      <c r="C460" t="s">
        <v>221</v>
      </c>
      <c r="D460" t="s">
        <v>221</v>
      </c>
      <c r="E460" t="s">
        <v>264</v>
      </c>
      <c r="F460" t="s">
        <v>28</v>
      </c>
      <c r="G460" t="s">
        <v>31</v>
      </c>
      <c r="H460" s="44">
        <v>7.73e+002</v>
      </c>
      <c r="I460" s="44">
        <v>7.71e+002</v>
      </c>
      <c r="J460" s="44">
        <v>7.54e+002</v>
      </c>
      <c r="K460" s="44">
        <v>7.54e+002</v>
      </c>
      <c r="L460" s="44">
        <v>7.49e+002</v>
      </c>
      <c r="M460" s="44">
        <v>7.41e+002</v>
      </c>
      <c r="N460" s="44">
        <v>6.88e+002</v>
      </c>
      <c r="O460" s="44">
        <v>6.81e+002</v>
      </c>
      <c r="P460" s="44">
        <v>6.7e+002</v>
      </c>
      <c r="Q460" s="44">
        <v>6.67e+002</v>
      </c>
    </row>
    <row r="461" spans="1:17" x14ac:dyDescent="0.25">
      <c r="A461" t="s">
        <v>37</v>
      </c>
      <c r="B461" t="s">
        <v>43</v>
      </c>
      <c r="C461" t="s">
        <v>222</v>
      </c>
      <c r="D461" t="s">
        <v>222</v>
      </c>
      <c r="E461" t="s">
        <v>264</v>
      </c>
      <c r="F461" t="s">
        <v>28</v>
      </c>
      <c r="G461" t="s">
        <v>29</v>
      </c>
      <c r="H461" s="44">
        <v>2.421803855491182e-001</v>
      </c>
      <c r="I461" s="44">
        <v>2.421803855491182e-001</v>
      </c>
      <c r="J461" s="44">
        <v>2.421803855491182e-001</v>
      </c>
      <c r="K461" s="44">
        <v>3.601774900694866e-001</v>
      </c>
      <c r="L461" s="44">
        <v>5.2955716923427408e-001</v>
      </c>
      <c r="M461" s="44">
        <v>5.2955716923427408e-001</v>
      </c>
      <c r="N461" s="44">
        <v>5.2955716923427408e-001</v>
      </c>
      <c r="O461" s="44">
        <v>7.138257957891748e-001</v>
      </c>
      <c r="P461" s="44">
        <v>7.138257957891748e-001</v>
      </c>
      <c r="Q461" s="44">
        <v>8.5194121286092384e-001</v>
      </c>
    </row>
    <row r="462" spans="1:17" x14ac:dyDescent="0.25">
      <c r="A462" t="s">
        <v>37</v>
      </c>
      <c r="B462" t="s">
        <v>43</v>
      </c>
      <c r="C462" t="s">
        <v>222</v>
      </c>
      <c r="D462" t="s">
        <v>222</v>
      </c>
      <c r="E462" t="s">
        <v>264</v>
      </c>
      <c r="F462" t="s">
        <v>28</v>
      </c>
      <c r="G462" t="s">
        <v>30</v>
      </c>
      <c r="H462" s="44">
        <v>0.e+000</v>
      </c>
      <c r="I462" s="44">
        <v>0.e+000</v>
      </c>
      <c r="J462" s="44">
        <v>0.e+000</v>
      </c>
      <c r="K462" s="44">
        <v>0.e+000</v>
      </c>
      <c r="L462" s="44">
        <v>0.e+000</v>
      </c>
      <c r="M462" s="44">
        <v>0.e+000</v>
      </c>
      <c r="N462" s="44">
        <v>0.e+000</v>
      </c>
      <c r="O462" s="44">
        <v>0.e+000</v>
      </c>
      <c r="P462" s="44">
        <v>0.e+000</v>
      </c>
      <c r="Q462" s="44">
        <v>9.4234070055730976e-005</v>
      </c>
    </row>
    <row r="463" spans="1:17" x14ac:dyDescent="0.25">
      <c r="A463" t="s">
        <v>37</v>
      </c>
      <c r="B463" t="s">
        <v>43</v>
      </c>
      <c r="C463" t="s">
        <v>222</v>
      </c>
      <c r="D463" t="s">
        <v>222</v>
      </c>
      <c r="E463" t="s">
        <v>264</v>
      </c>
      <c r="F463" t="s">
        <v>28</v>
      </c>
      <c r="G463" t="s">
        <v>31</v>
      </c>
      <c r="H463" s="44">
        <v>7.86e+002</v>
      </c>
      <c r="I463" s="44">
        <v>7.86e+002</v>
      </c>
      <c r="J463" s="44">
        <v>7.86e+002</v>
      </c>
      <c r="K463" s="44">
        <v>7.77e+002</v>
      </c>
      <c r="L463" s="44">
        <v>7.77e+002</v>
      </c>
      <c r="M463" s="44">
        <v>7.77e+002</v>
      </c>
      <c r="N463" s="44">
        <v>7.77e+002</v>
      </c>
      <c r="O463" s="44">
        <v>7.75e+002</v>
      </c>
      <c r="P463" s="44">
        <v>7.75e+002</v>
      </c>
      <c r="Q463" s="44">
        <v>7.4e+002</v>
      </c>
    </row>
    <row r="464" spans="1:17" x14ac:dyDescent="0.25">
      <c r="A464" t="s">
        <v>37</v>
      </c>
      <c r="B464" t="s">
        <v>43</v>
      </c>
      <c r="C464" t="s">
        <v>223</v>
      </c>
      <c r="D464" t="s">
        <v>223</v>
      </c>
      <c r="E464" t="s">
        <v>264</v>
      </c>
      <c r="F464" t="s">
        <v>28</v>
      </c>
      <c r="G464" t="s">
        <v>29</v>
      </c>
      <c r="H464" s="44">
        <v>2.2838676033635476e-001</v>
      </c>
      <c r="I464" s="44">
        <v>2.2838676033635476e-001</v>
      </c>
      <c r="J464" s="44">
        <v>3.5871027424263424e-001</v>
      </c>
      <c r="K464" s="44">
        <v>7.1688781606546864e-001</v>
      </c>
      <c r="L464" s="44">
        <v>7.1688781606546864e-001</v>
      </c>
      <c r="M464" s="44">
        <v>7.1688781606546864e-001</v>
      </c>
      <c r="N464" s="44">
        <v>7.1688781606546864e-001</v>
      </c>
      <c r="O464" s="44">
        <v>8.6271562456014624e-001</v>
      </c>
      <c r="P464" s="44">
        <v>8.6271562456014624e-001</v>
      </c>
      <c r="Q464" s="44">
        <v>8.6271562456014624e-001</v>
      </c>
    </row>
    <row r="465" spans="1:17" x14ac:dyDescent="0.25">
      <c r="A465" t="s">
        <v>37</v>
      </c>
      <c r="B465" t="s">
        <v>43</v>
      </c>
      <c r="C465" t="s">
        <v>223</v>
      </c>
      <c r="D465" t="s">
        <v>223</v>
      </c>
      <c r="E465" t="s">
        <v>264</v>
      </c>
      <c r="F465" t="s">
        <v>28</v>
      </c>
      <c r="G465" t="s">
        <v>30</v>
      </c>
      <c r="H465" s="44">
        <v>0.e+000</v>
      </c>
      <c r="I465" s="44">
        <v>0.e+000</v>
      </c>
      <c r="J465" s="44">
        <v>0.e+000</v>
      </c>
      <c r="K465" s="44">
        <v>0.e+000</v>
      </c>
      <c r="L465" s="44">
        <v>0.e+000</v>
      </c>
      <c r="M465" s="44">
        <v>0.e+000</v>
      </c>
      <c r="N465" s="44">
        <v>0.e+000</v>
      </c>
      <c r="O465" s="44">
        <v>1.7206468614157984e-003</v>
      </c>
      <c r="P465" s="44">
        <v>1.7206468614157984e-003</v>
      </c>
      <c r="Q465" s="44">
        <v>2.0151417637033872e-001</v>
      </c>
    </row>
    <row r="466" spans="1:17" x14ac:dyDescent="0.25">
      <c r="A466" t="s">
        <v>37</v>
      </c>
      <c r="B466" t="s">
        <v>43</v>
      </c>
      <c r="C466" t="s">
        <v>223</v>
      </c>
      <c r="D466" t="s">
        <v>223</v>
      </c>
      <c r="E466" t="s">
        <v>264</v>
      </c>
      <c r="F466" t="s">
        <v>28</v>
      </c>
      <c r="G466" t="s">
        <v>31</v>
      </c>
      <c r="H466" s="44">
        <v>7.95e+002</v>
      </c>
      <c r="I466" s="44">
        <v>7.95e+002</v>
      </c>
      <c r="J466" s="44">
        <v>7.7e+002</v>
      </c>
      <c r="K466" s="44">
        <v>7.55e+002</v>
      </c>
      <c r="L466" s="44">
        <v>7.55e+002</v>
      </c>
      <c r="M466" s="44">
        <v>7.55e+002</v>
      </c>
      <c r="N466" s="44">
        <v>7.55e+002</v>
      </c>
      <c r="O466" s="44">
        <v>7.2e+002</v>
      </c>
      <c r="P466" s="44">
        <v>7.2e+002</v>
      </c>
      <c r="Q466" s="44">
        <v>7.14e+002</v>
      </c>
    </row>
    <row r="467" spans="1:17" x14ac:dyDescent="0.25">
      <c r="A467" t="s">
        <v>37</v>
      </c>
      <c r="B467" t="s">
        <v>43</v>
      </c>
      <c r="C467" t="s">
        <v>219</v>
      </c>
      <c r="D467" t="s">
        <v>219</v>
      </c>
      <c r="E467" t="s">
        <v>264</v>
      </c>
      <c r="F467" t="s">
        <v>28</v>
      </c>
      <c r="G467" t="s">
        <v>29</v>
      </c>
      <c r="H467" s="44">
        <v>0.e+000</v>
      </c>
      <c r="I467" s="44">
        <v>0.e+000</v>
      </c>
      <c r="J467" s="44">
        <v>0.e+000</v>
      </c>
      <c r="K467" s="44">
        <v>0.e+000</v>
      </c>
      <c r="L467" s="44">
        <v>0.e+000</v>
      </c>
      <c r="M467" s="44">
        <v>0.e+000</v>
      </c>
      <c r="N467" s="44">
        <v>0.e+000</v>
      </c>
      <c r="O467" s="44">
        <v>0.e+000</v>
      </c>
      <c r="P467" s="44">
        <v>0.e+000</v>
      </c>
      <c r="Q467" s="44">
        <v>0.e+000</v>
      </c>
    </row>
    <row r="468" spans="1:17" x14ac:dyDescent="0.25">
      <c r="A468" t="s">
        <v>37</v>
      </c>
      <c r="B468" t="s">
        <v>43</v>
      </c>
      <c r="C468" t="s">
        <v>219</v>
      </c>
      <c r="D468" t="s">
        <v>219</v>
      </c>
      <c r="E468" t="s">
        <v>264</v>
      </c>
      <c r="F468" t="s">
        <v>28</v>
      </c>
      <c r="G468" t="s">
        <v>30</v>
      </c>
    </row>
    <row r="469" spans="1:17" x14ac:dyDescent="0.25">
      <c r="A469" t="s">
        <v>37</v>
      </c>
      <c r="B469" t="s">
        <v>43</v>
      </c>
      <c r="C469" t="s">
        <v>219</v>
      </c>
      <c r="D469" t="s">
        <v>219</v>
      </c>
      <c r="E469" t="s">
        <v>264</v>
      </c>
      <c r="F469" t="s">
        <v>28</v>
      </c>
      <c r="G469" t="s">
        <v>31</v>
      </c>
      <c r="H469" s="44">
        <v>7.66e+002</v>
      </c>
      <c r="I469" s="44">
        <v>7.66e+002</v>
      </c>
      <c r="J469" s="44">
        <v>7.66e+002</v>
      </c>
      <c r="K469" s="44">
        <v>7.66e+002</v>
      </c>
      <c r="L469" s="44">
        <v>7.66e+002</v>
      </c>
      <c r="M469" s="44">
        <v>7.66e+002</v>
      </c>
      <c r="N469" s="44">
        <v>7.66e+002</v>
      </c>
      <c r="O469" s="44">
        <v>7.66e+002</v>
      </c>
      <c r="P469" s="44">
        <v>7.66e+002</v>
      </c>
      <c r="Q469" s="44">
        <v>7.66e+002</v>
      </c>
    </row>
    <row r="470" spans="1:17" x14ac:dyDescent="0.25">
      <c r="A470" t="s">
        <v>37</v>
      </c>
      <c r="B470" t="s">
        <v>43</v>
      </c>
      <c r="C470" t="s">
        <v>245</v>
      </c>
      <c r="D470" t="s">
        <v>245</v>
      </c>
      <c r="E470" t="s">
        <v>264</v>
      </c>
      <c r="F470" t="s">
        <v>28</v>
      </c>
      <c r="G470" t="s">
        <v>29</v>
      </c>
    </row>
    <row r="471" spans="1:17" x14ac:dyDescent="0.25">
      <c r="A471" t="s">
        <v>37</v>
      </c>
      <c r="B471" t="s">
        <v>43</v>
      </c>
      <c r="C471" t="s">
        <v>245</v>
      </c>
      <c r="D471" t="s">
        <v>245</v>
      </c>
      <c r="E471" t="s">
        <v>264</v>
      </c>
      <c r="F471" t="s">
        <v>28</v>
      </c>
      <c r="G471" t="s">
        <v>30</v>
      </c>
    </row>
    <row r="472" spans="1:17" x14ac:dyDescent="0.25">
      <c r="A472" t="s">
        <v>37</v>
      </c>
      <c r="B472" t="s">
        <v>43</v>
      </c>
      <c r="C472" t="s">
        <v>245</v>
      </c>
      <c r="D472" t="s">
        <v>245</v>
      </c>
      <c r="E472" t="s">
        <v>264</v>
      </c>
      <c r="F472" t="s">
        <v>28</v>
      </c>
      <c r="G472" t="s">
        <v>31</v>
      </c>
      <c r="H472" s="44">
        <v>6.6e+002</v>
      </c>
      <c r="I472" s="44">
        <v>6.47e+002</v>
      </c>
      <c r="J472" s="44">
        <v>6.47e+002</v>
      </c>
      <c r="K472" s="44">
        <v>6.47e+002</v>
      </c>
      <c r="L472" s="44">
        <v>6.47e+002</v>
      </c>
      <c r="M472" s="44">
        <v>6.47e+002</v>
      </c>
      <c r="N472" s="44">
        <v>6.47e+002</v>
      </c>
      <c r="O472" s="44">
        <v>6.47e+002</v>
      </c>
      <c r="P472" s="44">
        <v>6.47e+002</v>
      </c>
      <c r="Q472" s="44">
        <v>6.47e+002</v>
      </c>
    </row>
    <row r="473" spans="1:17" x14ac:dyDescent="0.25">
      <c r="A473" t="s">
        <v>37</v>
      </c>
      <c r="B473" t="s">
        <v>43</v>
      </c>
      <c r="C473" t="s">
        <v>246</v>
      </c>
      <c r="D473" t="s">
        <v>246</v>
      </c>
      <c r="E473" t="s">
        <v>264</v>
      </c>
      <c r="F473" t="s">
        <v>28</v>
      </c>
      <c r="G473" t="s">
        <v>29</v>
      </c>
      <c r="H473" s="44">
        <v>0.e+000</v>
      </c>
      <c r="I473" s="44">
        <v>0.e+000</v>
      </c>
      <c r="J473" s="44">
        <v>0.e+000</v>
      </c>
      <c r="K473" s="44">
        <v>0.e+000</v>
      </c>
      <c r="L473" s="44">
        <v>0.e+000</v>
      </c>
      <c r="M473" s="44">
        <v>2.1052271950802876e-001</v>
      </c>
      <c r="N473" s="44">
        <v>2.1052271950802876e-001</v>
      </c>
      <c r="O473" s="44">
        <v>2.1052271950802876e-001</v>
      </c>
      <c r="P473" s="44">
        <v>2.1052271950802876e-001</v>
      </c>
      <c r="Q473" s="44">
        <v>2.1052271950802876e-001</v>
      </c>
    </row>
    <row r="474" spans="1:17" x14ac:dyDescent="0.25">
      <c r="A474" t="s">
        <v>37</v>
      </c>
      <c r="B474" t="s">
        <v>43</v>
      </c>
      <c r="C474" t="s">
        <v>246</v>
      </c>
      <c r="D474" t="s">
        <v>246</v>
      </c>
      <c r="E474" t="s">
        <v>264</v>
      </c>
      <c r="F474" t="s">
        <v>28</v>
      </c>
      <c r="G474" t="s">
        <v>30</v>
      </c>
      <c r="M474" s="44">
        <v>1.0440765985069782e+001</v>
      </c>
      <c r="N474" s="44">
        <v>1.9664719246997724e+001</v>
      </c>
      <c r="O474" s="44">
        <v>1.9664719246997724e+001</v>
      </c>
      <c r="P474" s="44">
        <v>1.9664719246997724e+001</v>
      </c>
      <c r="Q474" s="44">
        <v>1.9664719246997724e+001</v>
      </c>
    </row>
    <row r="475" spans="1:17" x14ac:dyDescent="0.25">
      <c r="A475" t="s">
        <v>37</v>
      </c>
      <c r="B475" t="s">
        <v>43</v>
      </c>
      <c r="C475" t="s">
        <v>246</v>
      </c>
      <c r="D475" t="s">
        <v>246</v>
      </c>
      <c r="E475" t="s">
        <v>264</v>
      </c>
      <c r="F475" t="s">
        <v>28</v>
      </c>
      <c r="G475" t="s">
        <v>31</v>
      </c>
      <c r="H475" s="44">
        <v>6.34e+002</v>
      </c>
      <c r="I475" s="44">
        <v>6.34e+002</v>
      </c>
      <c r="J475" s="44">
        <v>6.31e+002</v>
      </c>
      <c r="K475" s="44">
        <v>6.31e+002</v>
      </c>
      <c r="L475" s="44">
        <v>6.19e+002</v>
      </c>
      <c r="M475" s="44">
        <v>6.17e+002</v>
      </c>
      <c r="N475" s="44">
        <v>6.16e+002</v>
      </c>
      <c r="O475" s="44">
        <v>6.16e+002</v>
      </c>
      <c r="P475" s="44">
        <v>6.16e+002</v>
      </c>
      <c r="Q475" s="44">
        <v>6.16e+002</v>
      </c>
    </row>
    <row r="476" spans="1:17" x14ac:dyDescent="0.25">
      <c r="A476" t="s">
        <v>37</v>
      </c>
      <c r="B476" t="s">
        <v>43</v>
      </c>
      <c r="C476" t="s">
        <v>247</v>
      </c>
      <c r="D476" t="s">
        <v>247</v>
      </c>
      <c r="E476" t="s">
        <v>264</v>
      </c>
      <c r="F476" t="s">
        <v>28</v>
      </c>
      <c r="G476" t="s">
        <v>29</v>
      </c>
      <c r="H476" s="44">
        <v>0.e+000</v>
      </c>
      <c r="I476" s="44">
        <v>0.e+000</v>
      </c>
      <c r="J476" s="44">
        <v>0.e+000</v>
      </c>
      <c r="K476" s="44">
        <v>0.e+000</v>
      </c>
      <c r="L476" s="44">
        <v>0.e+000</v>
      </c>
      <c r="M476" s="44">
        <v>0.e+000</v>
      </c>
      <c r="N476" s="44">
        <v>0.e+000</v>
      </c>
      <c r="O476" s="44">
        <v>0.e+000</v>
      </c>
      <c r="P476" s="44">
        <v>0.e+000</v>
      </c>
      <c r="Q476" s="44">
        <v>0.e+000</v>
      </c>
    </row>
    <row r="477" spans="1:17" x14ac:dyDescent="0.25">
      <c r="A477" t="s">
        <v>37</v>
      </c>
      <c r="B477" t="s">
        <v>43</v>
      </c>
      <c r="C477" t="s">
        <v>247</v>
      </c>
      <c r="D477" t="s">
        <v>247</v>
      </c>
      <c r="E477" t="s">
        <v>264</v>
      </c>
      <c r="F477" t="s">
        <v>28</v>
      </c>
      <c r="G477" t="s">
        <v>30</v>
      </c>
    </row>
    <row r="478" spans="1:17" x14ac:dyDescent="0.25">
      <c r="A478" t="s">
        <v>37</v>
      </c>
      <c r="B478" t="s">
        <v>43</v>
      </c>
      <c r="C478" t="s">
        <v>247</v>
      </c>
      <c r="D478" t="s">
        <v>247</v>
      </c>
      <c r="E478" t="s">
        <v>264</v>
      </c>
      <c r="F478" t="s">
        <v>28</v>
      </c>
      <c r="G478" t="s">
        <v>31</v>
      </c>
      <c r="H478" s="44">
        <v>6.44e+002</v>
      </c>
      <c r="I478" s="44">
        <v>6.44e+002</v>
      </c>
      <c r="J478" s="44">
        <v>6.3e+002</v>
      </c>
      <c r="K478" s="44">
        <v>6.24e+002</v>
      </c>
      <c r="L478" s="44">
        <v>6.24e+002</v>
      </c>
      <c r="M478" s="44">
        <v>6.24e+002</v>
      </c>
      <c r="N478" s="44">
        <v>6.23e+002</v>
      </c>
      <c r="O478" s="44">
        <v>6.23e+002</v>
      </c>
      <c r="P478" s="44">
        <v>6.23e+002</v>
      </c>
      <c r="Q478" s="44">
        <v>6.23e+002</v>
      </c>
    </row>
    <row r="479" spans="1:17" x14ac:dyDescent="0.25">
      <c r="A479" t="s">
        <v>37</v>
      </c>
      <c r="B479" t="s">
        <v>43</v>
      </c>
      <c r="C479" t="s">
        <v>244</v>
      </c>
      <c r="D479" t="s">
        <v>244</v>
      </c>
      <c r="E479" t="s">
        <v>264</v>
      </c>
      <c r="F479" t="s">
        <v>28</v>
      </c>
      <c r="G479" t="s">
        <v>29</v>
      </c>
      <c r="H479" s="44">
        <v>0.e+000</v>
      </c>
      <c r="I479" s="44">
        <v>0.e+000</v>
      </c>
      <c r="J479" s="44">
        <v>0.e+000</v>
      </c>
      <c r="K479" s="44">
        <v>0.e+000</v>
      </c>
      <c r="L479" s="44">
        <v>0.e+000</v>
      </c>
      <c r="M479" s="44">
        <v>0.e+000</v>
      </c>
      <c r="N479" s="44">
        <v>0.e+000</v>
      </c>
      <c r="O479" s="44">
        <v>0.e+000</v>
      </c>
      <c r="P479" s="44">
        <v>0.e+000</v>
      </c>
      <c r="Q479" s="44">
        <v>0.e+000</v>
      </c>
    </row>
    <row r="480" spans="1:17" x14ac:dyDescent="0.25">
      <c r="A480" t="s">
        <v>37</v>
      </c>
      <c r="B480" t="s">
        <v>43</v>
      </c>
      <c r="C480" t="s">
        <v>244</v>
      </c>
      <c r="D480" t="s">
        <v>244</v>
      </c>
      <c r="E480" t="s">
        <v>264</v>
      </c>
      <c r="F480" t="s">
        <v>28</v>
      </c>
      <c r="G480" t="s">
        <v>30</v>
      </c>
    </row>
    <row r="481" spans="1:17" x14ac:dyDescent="0.25">
      <c r="A481" t="s">
        <v>37</v>
      </c>
      <c r="B481" t="s">
        <v>43</v>
      </c>
      <c r="C481" t="s">
        <v>244</v>
      </c>
      <c r="D481" t="s">
        <v>244</v>
      </c>
      <c r="E481" t="s">
        <v>264</v>
      </c>
      <c r="F481" t="s">
        <v>28</v>
      </c>
      <c r="G481" t="s">
        <v>31</v>
      </c>
      <c r="H481" s="44">
        <v>6.53e+002</v>
      </c>
      <c r="I481" s="44">
        <v>6.53e+002</v>
      </c>
      <c r="J481" s="44">
        <v>6.53e+002</v>
      </c>
      <c r="K481" s="44">
        <v>6.53e+002</v>
      </c>
      <c r="L481" s="44">
        <v>6.53e+002</v>
      </c>
      <c r="M481" s="44">
        <v>6.53e+002</v>
      </c>
      <c r="N481" s="44">
        <v>6.53e+002</v>
      </c>
      <c r="O481" s="44">
        <v>6.22e+002</v>
      </c>
      <c r="P481" s="44">
        <v>6.22e+002</v>
      </c>
      <c r="Q481" s="44">
        <v>6.22e+002</v>
      </c>
    </row>
    <row r="482" spans="1:17" x14ac:dyDescent="0.25">
      <c r="A482" t="s">
        <v>37</v>
      </c>
      <c r="B482" t="s">
        <v>43</v>
      </c>
      <c r="C482" t="s">
        <v>265</v>
      </c>
      <c r="D482" t="s">
        <v>265</v>
      </c>
      <c r="E482" t="s">
        <v>264</v>
      </c>
      <c r="F482" t="s">
        <v>28</v>
      </c>
      <c r="G482" t="s">
        <v>29</v>
      </c>
      <c r="H482" s="44">
        <v>0.e+000</v>
      </c>
      <c r="I482" s="44">
        <v>0.e+000</v>
      </c>
      <c r="J482" s="44">
        <v>0.e+000</v>
      </c>
      <c r="K482" s="44">
        <v>0.e+000</v>
      </c>
      <c r="L482" s="44">
        <v>0.e+000</v>
      </c>
      <c r="M482" s="44">
        <v>0.e+000</v>
      </c>
      <c r="N482" s="44">
        <v>0.e+000</v>
      </c>
      <c r="O482" s="44">
        <v>0.e+000</v>
      </c>
      <c r="P482" s="44">
        <v>0.e+000</v>
      </c>
      <c r="Q482" s="44">
        <v>0.e+000</v>
      </c>
    </row>
    <row r="483" spans="1:17" x14ac:dyDescent="0.25">
      <c r="A483" t="s">
        <v>37</v>
      </c>
      <c r="B483" t="s">
        <v>43</v>
      </c>
      <c r="C483" t="s">
        <v>265</v>
      </c>
      <c r="D483" t="s">
        <v>265</v>
      </c>
      <c r="E483" t="s">
        <v>264</v>
      </c>
      <c r="F483" t="s">
        <v>28</v>
      </c>
      <c r="G483" t="s">
        <v>30</v>
      </c>
    </row>
    <row r="484" spans="1:17" x14ac:dyDescent="0.25">
      <c r="A484" t="s">
        <v>37</v>
      </c>
      <c r="B484" t="s">
        <v>43</v>
      </c>
      <c r="C484" t="s">
        <v>265</v>
      </c>
      <c r="D484" t="s">
        <v>265</v>
      </c>
      <c r="E484" t="s">
        <v>264</v>
      </c>
      <c r="F484" t="s">
        <v>28</v>
      </c>
      <c r="G484" t="s">
        <v>31</v>
      </c>
      <c r="H484" s="44">
        <v>6.24e+002</v>
      </c>
      <c r="I484" s="44">
        <v>6.24e+002</v>
      </c>
      <c r="J484" s="44">
        <v>6.23e+002</v>
      </c>
      <c r="K484" s="44">
        <v>6.23e+002</v>
      </c>
      <c r="L484" s="44">
        <v>6.23e+002</v>
      </c>
      <c r="M484" s="44">
        <v>6.23e+002</v>
      </c>
      <c r="N484" s="44">
        <v>6.23e+002</v>
      </c>
      <c r="O484" s="44">
        <v>6.23e+002</v>
      </c>
      <c r="P484" s="44">
        <v>6.23e+002</v>
      </c>
      <c r="Q484" s="44">
        <v>6.23e+002</v>
      </c>
    </row>
    <row r="485" spans="1:17" x14ac:dyDescent="0.25">
      <c r="A485" t="s">
        <v>37</v>
      </c>
      <c r="B485" t="s">
        <v>43</v>
      </c>
      <c r="C485" t="s">
        <v>266</v>
      </c>
      <c r="D485" t="s">
        <v>266</v>
      </c>
      <c r="E485" t="s">
        <v>264</v>
      </c>
      <c r="F485" t="s">
        <v>28</v>
      </c>
      <c r="G485" t="s">
        <v>29</v>
      </c>
      <c r="H485" s="44">
        <v>0.e+000</v>
      </c>
      <c r="I485" s="44">
        <v>0.e+000</v>
      </c>
      <c r="J485" s="44">
        <v>0.e+000</v>
      </c>
      <c r="K485" s="44">
        <v>0.e+000</v>
      </c>
      <c r="L485" s="44">
        <v>0.e+000</v>
      </c>
      <c r="M485" s="44">
        <v>0.e+000</v>
      </c>
      <c r="N485" s="44">
        <v>0.e+000</v>
      </c>
      <c r="O485" s="44">
        <v>0.e+000</v>
      </c>
      <c r="P485" s="44">
        <v>0.e+000</v>
      </c>
      <c r="Q485" s="44">
        <v>0.e+000</v>
      </c>
    </row>
    <row r="486" spans="1:17" x14ac:dyDescent="0.25">
      <c r="A486" t="s">
        <v>37</v>
      </c>
      <c r="B486" t="s">
        <v>43</v>
      </c>
      <c r="C486" t="s">
        <v>266</v>
      </c>
      <c r="D486" t="s">
        <v>266</v>
      </c>
      <c r="E486" t="s">
        <v>264</v>
      </c>
      <c r="F486" t="s">
        <v>28</v>
      </c>
      <c r="G486" t="s">
        <v>30</v>
      </c>
    </row>
    <row r="487" spans="1:17" x14ac:dyDescent="0.25">
      <c r="A487" t="s">
        <v>37</v>
      </c>
      <c r="B487" t="s">
        <v>43</v>
      </c>
      <c r="C487" t="s">
        <v>266</v>
      </c>
      <c r="D487" t="s">
        <v>266</v>
      </c>
      <c r="E487" t="s">
        <v>264</v>
      </c>
      <c r="F487" t="s">
        <v>28</v>
      </c>
      <c r="G487" t="s">
        <v>31</v>
      </c>
      <c r="H487" s="44">
        <v>6.61e+002</v>
      </c>
      <c r="I487" s="44">
        <v>6.61e+002</v>
      </c>
      <c r="J487" s="44">
        <v>6.55e+002</v>
      </c>
      <c r="K487" s="44">
        <v>6.55e+002</v>
      </c>
      <c r="L487" s="44">
        <v>6.55e+002</v>
      </c>
      <c r="M487" s="44">
        <v>6.55e+002</v>
      </c>
      <c r="N487" s="44">
        <v>6.48e+002</v>
      </c>
      <c r="O487" s="44">
        <v>6.47e+002</v>
      </c>
      <c r="P487" s="44">
        <v>6.35e+002</v>
      </c>
      <c r="Q487" s="44">
        <v>6.32e+002</v>
      </c>
    </row>
    <row r="488" spans="1:17" x14ac:dyDescent="0.25">
      <c r="A488" t="s">
        <v>37</v>
      </c>
      <c r="B488" t="s">
        <v>43</v>
      </c>
      <c r="C488" t="s">
        <v>267</v>
      </c>
      <c r="D488" t="s">
        <v>267</v>
      </c>
      <c r="E488" t="s">
        <v>264</v>
      </c>
      <c r="F488" t="s">
        <v>28</v>
      </c>
      <c r="G488" t="s">
        <v>29</v>
      </c>
      <c r="H488" s="44">
        <v>0.e+000</v>
      </c>
      <c r="I488" s="44">
        <v>0.e+000</v>
      </c>
      <c r="J488" s="44">
        <v>0.e+000</v>
      </c>
      <c r="K488" s="44">
        <v>0.e+000</v>
      </c>
      <c r="L488" s="44">
        <v>0.e+000</v>
      </c>
      <c r="M488" s="44">
        <v>0.e+000</v>
      </c>
      <c r="N488" s="44">
        <v>0.e+000</v>
      </c>
      <c r="O488" s="44">
        <v>0.e+000</v>
      </c>
      <c r="P488" s="44">
        <v>0.e+000</v>
      </c>
      <c r="Q488" s="44">
        <v>0.e+000</v>
      </c>
    </row>
    <row r="489" spans="1:17" x14ac:dyDescent="0.25">
      <c r="A489" t="s">
        <v>37</v>
      </c>
      <c r="B489" t="s">
        <v>43</v>
      </c>
      <c r="C489" t="s">
        <v>267</v>
      </c>
      <c r="D489" t="s">
        <v>267</v>
      </c>
      <c r="E489" t="s">
        <v>264</v>
      </c>
      <c r="F489" t="s">
        <v>28</v>
      </c>
      <c r="G489" t="s">
        <v>30</v>
      </c>
    </row>
    <row r="490" spans="1:17" x14ac:dyDescent="0.25">
      <c r="A490" t="s">
        <v>37</v>
      </c>
      <c r="B490" t="s">
        <v>43</v>
      </c>
      <c r="C490" t="s">
        <v>267</v>
      </c>
      <c r="D490" t="s">
        <v>267</v>
      </c>
      <c r="E490" t="s">
        <v>264</v>
      </c>
      <c r="F490" t="s">
        <v>28</v>
      </c>
      <c r="G490" t="s">
        <v>31</v>
      </c>
      <c r="H490" s="44">
        <v>7.16e+002</v>
      </c>
      <c r="I490" s="44">
        <v>7.16e+002</v>
      </c>
      <c r="J490" s="44">
        <v>7.16e+002</v>
      </c>
      <c r="K490" s="44">
        <v>7.16e+002</v>
      </c>
      <c r="L490" s="44">
        <v>7.16e+002</v>
      </c>
      <c r="M490" s="44">
        <v>7.16e+002</v>
      </c>
      <c r="N490" s="44">
        <v>7.16e+002</v>
      </c>
      <c r="O490" s="44">
        <v>7.16e+002</v>
      </c>
      <c r="P490" s="44">
        <v>7.16e+002</v>
      </c>
      <c r="Q490" s="44">
        <v>7.16e+002</v>
      </c>
    </row>
    <row r="491" spans="1:17" x14ac:dyDescent="0.25">
      <c r="A491" t="s">
        <v>37</v>
      </c>
      <c r="B491" t="s">
        <v>43</v>
      </c>
      <c r="C491" t="s">
        <v>277</v>
      </c>
      <c r="D491" t="s">
        <v>277</v>
      </c>
      <c r="E491" t="s">
        <v>264</v>
      </c>
      <c r="F491" t="s">
        <v>28</v>
      </c>
      <c r="G491" t="s">
        <v>29</v>
      </c>
      <c r="H491" s="44">
        <v>0.e+000</v>
      </c>
      <c r="I491" s="44">
        <v>8.0018020515663984e-002</v>
      </c>
      <c r="J491" s="44">
        <v>4.0275852509010248e-001</v>
      </c>
      <c r="K491" s="44">
        <v>4.0275852509010248e-001</v>
      </c>
      <c r="L491" s="44">
        <v>6.437482672581092e-001</v>
      </c>
      <c r="M491" s="44">
        <v>6.437482672581092e-001</v>
      </c>
      <c r="N491" s="44">
        <v>6.437482672581092e-001</v>
      </c>
      <c r="O491" s="44">
        <v>6.437482672581092e-001</v>
      </c>
      <c r="P491" s="44">
        <v>6.437482672581092e-001</v>
      </c>
      <c r="Q491" s="44">
        <v>6.437482672581092e-001</v>
      </c>
    </row>
    <row r="492" spans="1:17" x14ac:dyDescent="0.25">
      <c r="A492" t="s">
        <v>37</v>
      </c>
      <c r="B492" t="s">
        <v>43</v>
      </c>
      <c r="C492" t="s">
        <v>277</v>
      </c>
      <c r="D492" t="s">
        <v>277</v>
      </c>
      <c r="E492" t="s">
        <v>264</v>
      </c>
      <c r="F492" t="s">
        <v>28</v>
      </c>
      <c r="G492" t="s">
        <v>30</v>
      </c>
      <c r="I492" s="44">
        <v>4.1883066262451288e+001</v>
      </c>
      <c r="J492" s="44">
        <v>1.2328514885561862e+001</v>
      </c>
      <c r="K492" s="44">
        <v>1.6496558251591804e+001</v>
      </c>
      <c r="L492" s="44">
        <v>1.1950312230835484e+001</v>
      </c>
      <c r="M492" s="44">
        <v>1.3999784668389316e+001</v>
      </c>
      <c r="N492" s="44">
        <v>1.7421726959517658e+001</v>
      </c>
      <c r="O492" s="44">
        <v>2.17629737295435e+001</v>
      </c>
      <c r="P492" s="44">
        <v>2.2320251937984496e+001</v>
      </c>
      <c r="Q492" s="44">
        <v>2.537403100775192e+001</v>
      </c>
    </row>
    <row r="493" spans="1:17" x14ac:dyDescent="0.25">
      <c r="A493" t="s">
        <v>37</v>
      </c>
      <c r="B493" t="s">
        <v>43</v>
      </c>
      <c r="C493" t="s">
        <v>277</v>
      </c>
      <c r="D493" t="s">
        <v>277</v>
      </c>
      <c r="E493" t="s">
        <v>264</v>
      </c>
      <c r="F493" t="s">
        <v>28</v>
      </c>
      <c r="G493" t="s">
        <v>31</v>
      </c>
      <c r="H493" s="44">
        <v>6.73e+002</v>
      </c>
      <c r="I493" s="44">
        <v>6.57e+002</v>
      </c>
      <c r="J493" s="44">
        <v>6.46e+002</v>
      </c>
      <c r="K493" s="44">
        <v>6.42e+002</v>
      </c>
      <c r="L493" s="44">
        <v>6.32e+002</v>
      </c>
      <c r="M493" s="44">
        <v>6.26e+002</v>
      </c>
      <c r="N493" s="44">
        <v>6.24e+002</v>
      </c>
      <c r="O493" s="44">
        <v>6.22e+002</v>
      </c>
      <c r="P493" s="44">
        <v>6.21e+002</v>
      </c>
      <c r="Q493" s="44">
        <v>6.18e+002</v>
      </c>
    </row>
    <row r="494" spans="1:17" x14ac:dyDescent="0.25">
      <c r="A494" t="s">
        <v>38</v>
      </c>
      <c r="B494" t="s">
        <v>43</v>
      </c>
      <c r="C494" t="s">
        <v>118</v>
      </c>
      <c r="D494" t="s">
        <v>118</v>
      </c>
      <c r="E494" t="s">
        <v>264</v>
      </c>
      <c r="F494" t="s">
        <v>28</v>
      </c>
      <c r="G494" t="s">
        <v>29</v>
      </c>
      <c r="H494" s="44">
        <v>2.8923433752424952e-002</v>
      </c>
      <c r="I494" s="44">
        <v>2.8923433752424952e-002</v>
      </c>
      <c r="J494" s="44">
        <v>3.017805451701726e-002</v>
      </c>
      <c r="K494" s="44">
        <v>4.1766035282206552e-002</v>
      </c>
      <c r="L494" s="44">
        <v>4.1766035282206552e-002</v>
      </c>
      <c r="M494" s="44">
        <v>3.095512976299916e-001</v>
      </c>
      <c r="N494" s="44">
        <v>3.1170322301429556e-001</v>
      </c>
      <c r="O494" s="44">
        <v>6.6722702553058304e-001</v>
      </c>
      <c r="P494" s="44">
        <v>6.8090950418441424e-001</v>
      </c>
      <c r="Q494" s="44">
        <v>6.8427628557068952e-001</v>
      </c>
    </row>
    <row r="495" spans="1:17" x14ac:dyDescent="0.25">
      <c r="A495" t="s">
        <v>38</v>
      </c>
      <c r="B495" t="s">
        <v>43</v>
      </c>
      <c r="C495" t="s">
        <v>118</v>
      </c>
      <c r="D495" t="s">
        <v>118</v>
      </c>
      <c r="E495" t="s">
        <v>264</v>
      </c>
      <c r="F495" t="s">
        <v>28</v>
      </c>
      <c r="G495" t="s">
        <v>30</v>
      </c>
      <c r="H495" s="44">
        <v>6.7316011364378544e+001</v>
      </c>
      <c r="I495" s="44">
        <v>6.7316011364378544e+001</v>
      </c>
      <c r="J495" s="44">
        <v>6.9770509197096704e+001</v>
      </c>
      <c r="K495" s="44">
        <v>5.9648997711380608e+001</v>
      </c>
      <c r="L495" s="44">
        <v>5.9648997711380608e+001</v>
      </c>
      <c r="M495" s="44">
        <v>8.7071080746016304e+000</v>
      </c>
      <c r="N495" s="44">
        <v>1.0528044437656736e+001</v>
      </c>
      <c r="O495" s="44">
        <v>5.51541426037086e+000</v>
      </c>
      <c r="P495" s="44">
        <v>7.3753305604907504e+000</v>
      </c>
      <c r="Q495" s="44">
        <v>7.5351998788616944e+000</v>
      </c>
    </row>
    <row r="496" spans="1:17" x14ac:dyDescent="0.25">
      <c r="A496" t="s">
        <v>38</v>
      </c>
      <c r="B496" t="s">
        <v>43</v>
      </c>
      <c r="C496" t="s">
        <v>118</v>
      </c>
      <c r="D496" t="s">
        <v>118</v>
      </c>
      <c r="E496" t="s">
        <v>264</v>
      </c>
      <c r="F496" t="s">
        <v>28</v>
      </c>
      <c r="G496" t="s">
        <v>31</v>
      </c>
      <c r="H496" s="44">
        <v>6.77e+002</v>
      </c>
      <c r="I496" s="44">
        <v>6.77e+002</v>
      </c>
      <c r="J496" s="44">
        <v>4.92e+002</v>
      </c>
      <c r="K496" s="44">
        <v>2.95e+002</v>
      </c>
      <c r="L496" s="44">
        <v>2.95e+002</v>
      </c>
      <c r="M496" s="44">
        <v>2.48e+002</v>
      </c>
      <c r="N496" s="44">
        <v>1.78e+002</v>
      </c>
      <c r="O496" s="44">
        <v>1.46e+002</v>
      </c>
      <c r="P496" s="44">
        <v>1.35e+002</v>
      </c>
      <c r="Q496" s="44">
        <v>1.33e+002</v>
      </c>
    </row>
    <row r="497" spans="1:17" x14ac:dyDescent="0.25">
      <c r="A497" t="s">
        <v>38</v>
      </c>
      <c r="B497" t="s">
        <v>43</v>
      </c>
      <c r="C497" t="s">
        <v>140</v>
      </c>
      <c r="D497" t="s">
        <v>140</v>
      </c>
      <c r="E497" t="s">
        <v>264</v>
      </c>
      <c r="F497" t="s">
        <v>28</v>
      </c>
      <c r="G497" t="s">
        <v>29</v>
      </c>
      <c r="H497" s="44">
        <v>9.2805477315948816e-002</v>
      </c>
      <c r="I497" s="44">
        <v>9.2805477315948816e-002</v>
      </c>
      <c r="J497" s="44">
        <v>9.3667541219498272e-002</v>
      </c>
      <c r="K497" s="44">
        <v>9.3667541219498272e-002</v>
      </c>
      <c r="L497" s="44">
        <v>2.1135604511954624e-001</v>
      </c>
      <c r="M497" s="44">
        <v>2.1137890671328188e-001</v>
      </c>
      <c r="N497" s="44">
        <v>2.1137890671328188e-001</v>
      </c>
      <c r="O497" s="44">
        <v>4.7336035651209856e-001</v>
      </c>
      <c r="P497" s="44">
        <v>4.735455890730768e-001</v>
      </c>
      <c r="Q497" s="44">
        <v>4.9507311790439296e-001</v>
      </c>
    </row>
    <row r="498" spans="1:17" x14ac:dyDescent="0.25">
      <c r="A498" t="s">
        <v>38</v>
      </c>
      <c r="B498" t="s">
        <v>43</v>
      </c>
      <c r="C498" t="s">
        <v>140</v>
      </c>
      <c r="D498" t="s">
        <v>140</v>
      </c>
      <c r="E498" t="s">
        <v>264</v>
      </c>
      <c r="F498" t="s">
        <v>28</v>
      </c>
      <c r="G498" t="s">
        <v>30</v>
      </c>
      <c r="H498" s="44">
        <v>2.9826931708417656e+000</v>
      </c>
      <c r="I498" s="44">
        <v>2.989039527427678e+000</v>
      </c>
      <c r="J498" s="44">
        <v>4.2931816333995696e+000</v>
      </c>
      <c r="K498" s="44">
        <v>7.2488936027286384e+000</v>
      </c>
      <c r="L498" s="44">
        <v>3.8169061049843176e+000</v>
      </c>
      <c r="M498" s="44">
        <v>4.9468940638725352e+000</v>
      </c>
      <c r="N498" s="44">
        <v>6.5523972558070512e+000</v>
      </c>
      <c r="O498" s="44">
        <v>3.3898815359585176e+000</v>
      </c>
      <c r="P498" s="44">
        <v>3.4430736762690728e+000</v>
      </c>
      <c r="Q498" s="44">
        <v>3.8288155443945136e+000</v>
      </c>
    </row>
    <row r="499" spans="1:17" x14ac:dyDescent="0.25">
      <c r="A499" t="s">
        <v>38</v>
      </c>
      <c r="B499" t="s">
        <v>43</v>
      </c>
      <c r="C499" t="s">
        <v>140</v>
      </c>
      <c r="D499" t="s">
        <v>140</v>
      </c>
      <c r="E499" t="s">
        <v>264</v>
      </c>
      <c r="F499" t="s">
        <v>28</v>
      </c>
      <c r="G499" t="s">
        <v>31</v>
      </c>
      <c r="H499" s="44">
        <v>8.5e+002</v>
      </c>
      <c r="I499" s="44">
        <v>8.36e+002</v>
      </c>
      <c r="J499" s="44">
        <v>6.25e+002</v>
      </c>
      <c r="K499" s="44">
        <v>5.28e+002</v>
      </c>
      <c r="L499" s="44">
        <v>4.28e+002</v>
      </c>
      <c r="M499" s="44">
        <v>3.53e+002</v>
      </c>
      <c r="N499" s="44">
        <v>3.39e+002</v>
      </c>
      <c r="O499" s="44">
        <v>3.17e+002</v>
      </c>
      <c r="P499" s="44">
        <v>2.64e+002</v>
      </c>
      <c r="Q499" s="44">
        <v>2.2e+002</v>
      </c>
    </row>
    <row r="500" spans="1:17" x14ac:dyDescent="0.25">
      <c r="A500" t="s">
        <v>38</v>
      </c>
      <c r="B500" t="s">
        <v>43</v>
      </c>
      <c r="C500" t="s">
        <v>141</v>
      </c>
      <c r="D500" t="s">
        <v>141</v>
      </c>
      <c r="E500" t="s">
        <v>264</v>
      </c>
      <c r="F500" t="s">
        <v>28</v>
      </c>
      <c r="G500" t="s">
        <v>29</v>
      </c>
      <c r="H500" s="44">
        <v>2.0544523544273304e-002</v>
      </c>
      <c r="I500" s="44">
        <v>2.0544523544273304e-002</v>
      </c>
      <c r="J500" s="44">
        <v>2.0544523544273304e-002</v>
      </c>
      <c r="K500" s="44">
        <v>5.508391408253836e-001</v>
      </c>
      <c r="L500" s="44">
        <v>5.6228318429344096e-001</v>
      </c>
      <c r="M500" s="44">
        <v>6.0146539103771376e-001</v>
      </c>
      <c r="N500" s="44">
        <v>6.1024358128247984e-001</v>
      </c>
      <c r="O500" s="44">
        <v>6.2088680119610864e-001</v>
      </c>
      <c r="P500" s="44">
        <v>6.2088680119610864e-001</v>
      </c>
      <c r="Q500" s="44">
        <v>6.2088680119610864e-001</v>
      </c>
    </row>
    <row r="501" spans="1:17" x14ac:dyDescent="0.25">
      <c r="A501" t="s">
        <v>38</v>
      </c>
      <c r="B501" t="s">
        <v>43</v>
      </c>
      <c r="C501" t="s">
        <v>141</v>
      </c>
      <c r="D501" t="s">
        <v>141</v>
      </c>
      <c r="E501" t="s">
        <v>264</v>
      </c>
      <c r="F501" t="s">
        <v>28</v>
      </c>
      <c r="G501" t="s">
        <v>30</v>
      </c>
      <c r="H501" s="44">
        <v>2.1273567599255112e+001</v>
      </c>
      <c r="I501" s="44">
        <v>5.1999333337031872e+001</v>
      </c>
      <c r="J501" s="44">
        <v>5.1999333337031872e+001</v>
      </c>
      <c r="K501" s="44">
        <v>1.9484723856761036e+000</v>
      </c>
      <c r="L501" s="44">
        <v>2.1888761943346556e+000</v>
      </c>
      <c r="M501" s="44">
        <v>2.5164270994697324e+000</v>
      </c>
      <c r="N501" s="44">
        <v>2.9486518660318776e+000</v>
      </c>
      <c r="O501" s="44">
        <v>3.9997706270375072e+000</v>
      </c>
      <c r="P501" s="44">
        <v>3.9997706270375072e+000</v>
      </c>
      <c r="Q501" s="44">
        <v>5.7540233660587744e+000</v>
      </c>
    </row>
    <row r="502" spans="1:17" x14ac:dyDescent="0.25">
      <c r="A502" t="s">
        <v>38</v>
      </c>
      <c r="B502" t="s">
        <v>43</v>
      </c>
      <c r="C502" t="s">
        <v>141</v>
      </c>
      <c r="D502" t="s">
        <v>141</v>
      </c>
      <c r="E502" t="s">
        <v>264</v>
      </c>
      <c r="F502" t="s">
        <v>28</v>
      </c>
      <c r="G502" t="s">
        <v>31</v>
      </c>
      <c r="H502" s="44">
        <v>8.19e+002</v>
      </c>
      <c r="I502" s="44">
        <v>7.22e+002</v>
      </c>
      <c r="J502" s="44">
        <v>7.22e+002</v>
      </c>
      <c r="K502" s="44">
        <v>7.02e+002</v>
      </c>
      <c r="L502" s="44">
        <v>4.69e+002</v>
      </c>
      <c r="M502" s="44">
        <v>3.92e+002</v>
      </c>
      <c r="N502" s="44">
        <v>3.6e+002</v>
      </c>
      <c r="O502" s="44">
        <v>2.5e+002</v>
      </c>
      <c r="P502" s="44">
        <v>2.5e+002</v>
      </c>
      <c r="Q502" s="44">
        <v>2.45e+002</v>
      </c>
    </row>
    <row r="503" spans="1:17" x14ac:dyDescent="0.25">
      <c r="A503" t="s">
        <v>38</v>
      </c>
      <c r="B503" t="s">
        <v>43</v>
      </c>
      <c r="C503" t="s">
        <v>142</v>
      </c>
      <c r="D503" t="s">
        <v>142</v>
      </c>
      <c r="E503" t="s">
        <v>264</v>
      </c>
      <c r="F503" t="s">
        <v>28</v>
      </c>
      <c r="G503" t="s">
        <v>29</v>
      </c>
      <c r="H503" s="44">
        <v>5.8863801505488432e-001</v>
      </c>
      <c r="I503" s="44">
        <v>6.7354057687843856e-001</v>
      </c>
      <c r="J503" s="44">
        <v>6.7354057687843856e-001</v>
      </c>
      <c r="K503" s="44">
        <v>6.7354057687843856e-001</v>
      </c>
      <c r="L503" s="44">
        <v>6.7354057687843856e-001</v>
      </c>
      <c r="M503" s="44">
        <v>6.7354057687843856e-001</v>
      </c>
      <c r="N503" s="44">
        <v>6.7391854731558512e-001</v>
      </c>
      <c r="O503" s="44">
        <v>6.7391854731558512e-001</v>
      </c>
      <c r="P503" s="44">
        <v>6.782470431193092e-001</v>
      </c>
      <c r="Q503" s="44">
        <v>6.782470431193092e-001</v>
      </c>
    </row>
    <row r="504" spans="1:17" x14ac:dyDescent="0.25">
      <c r="A504" t="s">
        <v>38</v>
      </c>
      <c r="B504" t="s">
        <v>43</v>
      </c>
      <c r="C504" t="s">
        <v>142</v>
      </c>
      <c r="D504" t="s">
        <v>142</v>
      </c>
      <c r="E504" t="s">
        <v>264</v>
      </c>
      <c r="F504" t="s">
        <v>28</v>
      </c>
      <c r="G504" t="s">
        <v>30</v>
      </c>
      <c r="H504" s="44">
        <v>9.1006246739308832e-003</v>
      </c>
      <c r="I504" s="44">
        <v>1.645222065661751e-001</v>
      </c>
      <c r="J504" s="44">
        <v>2.7166374574173904e+000</v>
      </c>
      <c r="K504" s="44">
        <v>2.7166374574173904e+000</v>
      </c>
      <c r="L504" s="44">
        <v>2.7166374574173904e+000</v>
      </c>
      <c r="M504" s="44">
        <v>2.7166374574173904e+000</v>
      </c>
      <c r="N504" s="44">
        <v>3.7160690573950408e+000</v>
      </c>
      <c r="O504" s="44">
        <v>3.7160690573950408e+000</v>
      </c>
      <c r="P504" s="44">
        <v>4.13576346101222e+000</v>
      </c>
      <c r="Q504" s="44">
        <v>4.974646191265848e+000</v>
      </c>
    </row>
    <row r="505" spans="1:17" x14ac:dyDescent="0.25">
      <c r="A505" t="s">
        <v>38</v>
      </c>
      <c r="B505" t="s">
        <v>43</v>
      </c>
      <c r="C505" t="s">
        <v>142</v>
      </c>
      <c r="D505" t="s">
        <v>142</v>
      </c>
      <c r="E505" t="s">
        <v>264</v>
      </c>
      <c r="F505" t="s">
        <v>28</v>
      </c>
      <c r="G505" t="s">
        <v>31</v>
      </c>
      <c r="H505" s="44">
        <v>8.54e+002</v>
      </c>
      <c r="I505" s="44">
        <v>7.17e+002</v>
      </c>
      <c r="J505" s="44">
        <v>6.71e+002</v>
      </c>
      <c r="K505" s="44">
        <v>6.71e+002</v>
      </c>
      <c r="L505" s="44">
        <v>6.71e+002</v>
      </c>
      <c r="M505" s="44">
        <v>6.71e+002</v>
      </c>
      <c r="N505" s="44">
        <v>6.44e+002</v>
      </c>
      <c r="O505" s="44">
        <v>6.44e+002</v>
      </c>
      <c r="P505" s="44">
        <v>6.33e+002</v>
      </c>
      <c r="Q505" s="44">
        <v>6.02e+002</v>
      </c>
    </row>
    <row r="506" spans="1:17" x14ac:dyDescent="0.25">
      <c r="A506" t="s">
        <v>38</v>
      </c>
      <c r="B506" t="s">
        <v>43</v>
      </c>
      <c r="C506" t="s">
        <v>143</v>
      </c>
      <c r="D506" t="s">
        <v>143</v>
      </c>
      <c r="E506" t="s">
        <v>264</v>
      </c>
      <c r="F506" t="s">
        <v>28</v>
      </c>
      <c r="G506" t="s">
        <v>29</v>
      </c>
      <c r="H506" s="44">
        <v>1.995129015633928e-001</v>
      </c>
      <c r="I506" s="44">
        <v>5.6943861806523424e-001</v>
      </c>
      <c r="J506" s="44">
        <v>5.7418666259569216e-001</v>
      </c>
      <c r="K506" s="44">
        <v>5.9538836251445008e-001</v>
      </c>
      <c r="L506" s="44">
        <v>6.1638179708993512e-001</v>
      </c>
      <c r="M506" s="44">
        <v>6.1661349139551856e-001</v>
      </c>
      <c r="N506" s="44">
        <v>6.1661349139551856e-001</v>
      </c>
      <c r="O506" s="44">
        <v>6.1735626771582016e-001</v>
      </c>
      <c r="P506" s="44">
        <v>6.2169698960410088e-001</v>
      </c>
      <c r="Q506" s="44">
        <v>6.6739414957479784e-001</v>
      </c>
    </row>
    <row r="507" spans="1:17" x14ac:dyDescent="0.25">
      <c r="A507" t="s">
        <v>38</v>
      </c>
      <c r="B507" t="s">
        <v>43</v>
      </c>
      <c r="C507" t="s">
        <v>143</v>
      </c>
      <c r="D507" t="s">
        <v>143</v>
      </c>
      <c r="E507" t="s">
        <v>264</v>
      </c>
      <c r="F507" t="s">
        <v>28</v>
      </c>
      <c r="G507" t="s">
        <v>30</v>
      </c>
      <c r="H507" s="44">
        <v>3.2138265427495392e-002</v>
      </c>
      <c r="I507" s="44">
        <v>6.3768649797433104e-002</v>
      </c>
      <c r="J507" s="44">
        <v>5.085841406209512e-001</v>
      </c>
      <c r="K507" s="44">
        <v>8.8016642071469856e-001</v>
      </c>
      <c r="L507" s="44">
        <v>1.4180391580524976e+000</v>
      </c>
      <c r="M507" s="44">
        <v>2.7199921931959128e+000</v>
      </c>
      <c r="N507" s="44">
        <v>2.7199921931959128e+000</v>
      </c>
      <c r="O507" s="44">
        <v>2.848099460184754e+000</v>
      </c>
      <c r="P507" s="44">
        <v>3.103102325884478e+000</v>
      </c>
      <c r="Q507" s="44">
        <v>3.3141612413517e+000</v>
      </c>
    </row>
    <row r="508" spans="1:17" x14ac:dyDescent="0.25">
      <c r="A508" t="s">
        <v>38</v>
      </c>
      <c r="B508" t="s">
        <v>43</v>
      </c>
      <c r="C508" t="s">
        <v>143</v>
      </c>
      <c r="D508" t="s">
        <v>143</v>
      </c>
      <c r="E508" t="s">
        <v>264</v>
      </c>
      <c r="F508" t="s">
        <v>28</v>
      </c>
      <c r="G508" t="s">
        <v>31</v>
      </c>
      <c r="H508" s="44">
        <v>9.28e+002</v>
      </c>
      <c r="I508" s="44">
        <v>8.68e+002</v>
      </c>
      <c r="J508" s="44">
        <v>8.e+002</v>
      </c>
      <c r="K508" s="44">
        <v>7.07e+002</v>
      </c>
      <c r="L508" s="44">
        <v>6.02e+002</v>
      </c>
      <c r="M508" s="44">
        <v>5.37e+002</v>
      </c>
      <c r="N508" s="44">
        <v>5.37e+002</v>
      </c>
      <c r="O508" s="44">
        <v>4.33e+002</v>
      </c>
      <c r="P508" s="44">
        <v>3.26e+002</v>
      </c>
      <c r="Q508" s="44">
        <v>2.66e+002</v>
      </c>
    </row>
    <row r="509" spans="1:17" x14ac:dyDescent="0.25">
      <c r="A509" t="s">
        <v>38</v>
      </c>
      <c r="B509" t="s">
        <v>43</v>
      </c>
      <c r="C509" t="s">
        <v>165</v>
      </c>
      <c r="D509" t="s">
        <v>165</v>
      </c>
      <c r="E509" t="s">
        <v>264</v>
      </c>
      <c r="F509" t="s">
        <v>28</v>
      </c>
      <c r="G509" t="s">
        <v>29</v>
      </c>
      <c r="H509" s="44">
        <v>1.7373538644847952e-001</v>
      </c>
      <c r="I509" s="44">
        <v>2.4475677219283672e-001</v>
      </c>
      <c r="J509" s="44">
        <v>4.3406356191070824e-001</v>
      </c>
      <c r="K509" s="44">
        <v>5.1055914788190656e-001</v>
      </c>
      <c r="L509" s="44">
        <v>5.1055914788190656e-001</v>
      </c>
      <c r="M509" s="44">
        <v>5.112659143833332e-001</v>
      </c>
      <c r="N509" s="44">
        <v>5.8227334251876944e-001</v>
      </c>
      <c r="O509" s="44">
        <v>5.827442601067176e-001</v>
      </c>
      <c r="P509" s="44">
        <v>5.8481848216291288e-001</v>
      </c>
      <c r="Q509" s="44">
        <v>5.8481848216291288e-001</v>
      </c>
    </row>
    <row r="510" spans="1:17" x14ac:dyDescent="0.25">
      <c r="A510" t="s">
        <v>38</v>
      </c>
      <c r="B510" t="s">
        <v>43</v>
      </c>
      <c r="C510" t="s">
        <v>165</v>
      </c>
      <c r="D510" t="s">
        <v>165</v>
      </c>
      <c r="E510" t="s">
        <v>264</v>
      </c>
      <c r="F510" t="s">
        <v>28</v>
      </c>
      <c r="G510" t="s">
        <v>30</v>
      </c>
      <c r="H510" s="44">
        <v>0.e+000</v>
      </c>
      <c r="I510" s="44">
        <v>5.610552230291916e-004</v>
      </c>
      <c r="J510" s="44">
        <v>8.7603895550762384e-001</v>
      </c>
      <c r="K510" s="44">
        <v>2.5393539513648792e+000</v>
      </c>
      <c r="L510" s="44">
        <v>3.9410162987301032e+000</v>
      </c>
      <c r="M510" s="44">
        <v>5.5834017955324512e+000</v>
      </c>
      <c r="N510" s="44">
        <v>6.3913732795025688e+000</v>
      </c>
      <c r="O510" s="44">
        <v>7.6264601034303888e+000</v>
      </c>
      <c r="P510" s="44">
        <v>9.2067101813955488e+000</v>
      </c>
      <c r="Q510" s="44">
        <v>1.0618981391268126e+001</v>
      </c>
    </row>
    <row r="511" spans="1:17" x14ac:dyDescent="0.25">
      <c r="A511" t="s">
        <v>38</v>
      </c>
      <c r="B511" t="s">
        <v>43</v>
      </c>
      <c r="C511" t="s">
        <v>165</v>
      </c>
      <c r="D511" t="s">
        <v>165</v>
      </c>
      <c r="E511" t="s">
        <v>264</v>
      </c>
      <c r="F511" t="s">
        <v>28</v>
      </c>
      <c r="G511" t="s">
        <v>31</v>
      </c>
      <c r="H511" s="44">
        <v>9.66e+002</v>
      </c>
      <c r="I511" s="44">
        <v>9.39e+002</v>
      </c>
      <c r="J511" s="44">
        <v>6.79e+002</v>
      </c>
      <c r="K511" s="44">
        <v>4.64e+002</v>
      </c>
      <c r="L511" s="44">
        <v>4.63e+002</v>
      </c>
      <c r="M511" s="44">
        <v>4.22e+002</v>
      </c>
      <c r="N511" s="44">
        <v>3.03e+002</v>
      </c>
      <c r="O511" s="44">
        <v>2.57e+002</v>
      </c>
      <c r="P511" s="44">
        <v>1.96e+002</v>
      </c>
      <c r="Q511" s="44">
        <v>1.87e+002</v>
      </c>
    </row>
    <row r="512" spans="1:17" x14ac:dyDescent="0.25">
      <c r="A512" t="s">
        <v>38</v>
      </c>
      <c r="B512" t="s">
        <v>43</v>
      </c>
      <c r="C512" t="s">
        <v>166</v>
      </c>
      <c r="D512" t="s">
        <v>166</v>
      </c>
      <c r="E512" t="s">
        <v>264</v>
      </c>
      <c r="F512" t="s">
        <v>28</v>
      </c>
      <c r="G512" t="s">
        <v>29</v>
      </c>
      <c r="H512" s="44">
        <v>2.2926314235898192e-001</v>
      </c>
      <c r="I512" s="44">
        <v>2.2926314235898192e-001</v>
      </c>
      <c r="J512" s="44">
        <v>2.2926314235898192e-001</v>
      </c>
      <c r="K512" s="44">
        <v>2.3034285352041684e-001</v>
      </c>
      <c r="L512" s="44">
        <v>2.5526210320106e-001</v>
      </c>
      <c r="M512" s="44">
        <v>6.146527146436616e-001</v>
      </c>
      <c r="N512" s="44">
        <v>6.1552679525159216e-001</v>
      </c>
      <c r="O512" s="44">
        <v>6.6839683772168816e-001</v>
      </c>
      <c r="P512" s="44">
        <v>6.6839683772168816e-001</v>
      </c>
      <c r="Q512" s="44">
        <v>7.2053959778874752e-001</v>
      </c>
    </row>
    <row r="513" spans="1:17" x14ac:dyDescent="0.25">
      <c r="A513" t="s">
        <v>38</v>
      </c>
      <c r="B513" t="s">
        <v>43</v>
      </c>
      <c r="C513" t="s">
        <v>166</v>
      </c>
      <c r="D513" t="s">
        <v>166</v>
      </c>
      <c r="E513" t="s">
        <v>264</v>
      </c>
      <c r="F513" t="s">
        <v>28</v>
      </c>
      <c r="G513" t="s">
        <v>30</v>
      </c>
      <c r="H513" s="44">
        <v>1.9754994374526976e+000</v>
      </c>
      <c r="I513" s="44">
        <v>2.1336768236429e+000</v>
      </c>
      <c r="J513" s="44">
        <v>4.7692959314448488e+000</v>
      </c>
      <c r="K513" s="44">
        <v>5.2302884373099992e+000</v>
      </c>
      <c r="L513" s="44">
        <v>7.6823837735083024e+000</v>
      </c>
      <c r="M513" s="44">
        <v>3.387358714062046e+000</v>
      </c>
      <c r="N513" s="44">
        <v>4.5180314020769032e+000</v>
      </c>
      <c r="O513" s="44">
        <v>4.943249823452344e+000</v>
      </c>
      <c r="P513" s="44">
        <v>6.6926658234180632e+000</v>
      </c>
      <c r="Q513" s="44">
        <v>6.6277023027349104e+000</v>
      </c>
    </row>
    <row r="514" spans="1:17" x14ac:dyDescent="0.25">
      <c r="A514" t="s">
        <v>38</v>
      </c>
      <c r="B514" t="s">
        <v>43</v>
      </c>
      <c r="C514" t="s">
        <v>166</v>
      </c>
      <c r="D514" t="s">
        <v>166</v>
      </c>
      <c r="E514" t="s">
        <v>264</v>
      </c>
      <c r="F514" t="s">
        <v>28</v>
      </c>
      <c r="G514" t="s">
        <v>31</v>
      </c>
      <c r="H514" s="44">
        <v>7.76e+002</v>
      </c>
      <c r="I514" s="44">
        <v>7.63e+002</v>
      </c>
      <c r="J514" s="44">
        <v>7.27e+002</v>
      </c>
      <c r="K514" s="44">
        <v>5.66e+002</v>
      </c>
      <c r="L514" s="44">
        <v>4.57e+002</v>
      </c>
      <c r="M514" s="44">
        <v>3.67e+002</v>
      </c>
      <c r="N514" s="44">
        <v>3.2e+002</v>
      </c>
      <c r="O514" s="44">
        <v>2.39e+002</v>
      </c>
      <c r="P514" s="44">
        <v>2.35e+002</v>
      </c>
      <c r="Q514" s="44">
        <v>2.07e+002</v>
      </c>
    </row>
    <row r="515" spans="1:17" x14ac:dyDescent="0.25">
      <c r="A515" t="s">
        <v>38</v>
      </c>
      <c r="B515" t="s">
        <v>43</v>
      </c>
      <c r="C515" t="s">
        <v>167</v>
      </c>
      <c r="D515" t="s">
        <v>167</v>
      </c>
      <c r="E515" t="s">
        <v>264</v>
      </c>
      <c r="F515" t="s">
        <v>28</v>
      </c>
      <c r="G515" t="s">
        <v>29</v>
      </c>
      <c r="H515" s="44">
        <v>0.e+000</v>
      </c>
      <c r="I515" s="44">
        <v>3.3563075531562088e-001</v>
      </c>
      <c r="J515" s="44">
        <v>3.3588168758423712e-001</v>
      </c>
      <c r="K515" s="44">
        <v>3.3624230549301752e-001</v>
      </c>
      <c r="L515" s="44">
        <v>3.3624230549301752e-001</v>
      </c>
      <c r="M515" s="44">
        <v>6.5357855069885232e-001</v>
      </c>
      <c r="N515" s="44">
        <v>6.5357855069885232e-001</v>
      </c>
      <c r="O515" s="44">
        <v>6.5357855069885232e-001</v>
      </c>
      <c r="P515" s="44">
        <v>6.5460793461174992e-001</v>
      </c>
      <c r="Q515" s="44">
        <v>6.5722016668578768e-001</v>
      </c>
    </row>
    <row r="516" spans="1:17" x14ac:dyDescent="0.25">
      <c r="A516" t="s">
        <v>38</v>
      </c>
      <c r="B516" t="s">
        <v>43</v>
      </c>
      <c r="C516" t="s">
        <v>167</v>
      </c>
      <c r="D516" t="s">
        <v>167</v>
      </c>
      <c r="E516" t="s">
        <v>264</v>
      </c>
      <c r="F516" t="s">
        <v>28</v>
      </c>
      <c r="G516" t="s">
        <v>30</v>
      </c>
      <c r="I516" s="44">
        <v>1.9318404443032836e+000</v>
      </c>
      <c r="J516" s="44">
        <v>3.350012089012816e+000</v>
      </c>
      <c r="K516" s="44">
        <v>5.8180112992595888e+000</v>
      </c>
      <c r="L516" s="44">
        <v>6.179731891359172e+000</v>
      </c>
      <c r="M516" s="44">
        <v>3.65711353303648e+000</v>
      </c>
      <c r="N516" s="44">
        <v>5.0691600997773432e+000</v>
      </c>
      <c r="O516" s="44">
        <v>5.5556506957078192e+000</v>
      </c>
      <c r="P516" s="44">
        <v>6.403072731244196e+000</v>
      </c>
      <c r="Q516" s="44">
        <v>8.1912179142622512e+000</v>
      </c>
    </row>
    <row r="517" spans="1:17" x14ac:dyDescent="0.25">
      <c r="A517" t="s">
        <v>38</v>
      </c>
      <c r="B517" t="s">
        <v>43</v>
      </c>
      <c r="C517" t="s">
        <v>167</v>
      </c>
      <c r="D517" t="s">
        <v>167</v>
      </c>
      <c r="E517" t="s">
        <v>264</v>
      </c>
      <c r="F517" t="s">
        <v>28</v>
      </c>
      <c r="G517" t="s">
        <v>31</v>
      </c>
      <c r="H517" s="44">
        <v>9.11e+002</v>
      </c>
      <c r="I517" s="44">
        <v>6.59e+002</v>
      </c>
      <c r="J517" s="44">
        <v>5.29e+002</v>
      </c>
      <c r="K517" s="44">
        <v>3.99e+002</v>
      </c>
      <c r="L517" s="44">
        <v>3.71e+002</v>
      </c>
      <c r="M517" s="44">
        <v>3.01e+002</v>
      </c>
      <c r="N517" s="44">
        <v>2.97e+002</v>
      </c>
      <c r="O517" s="44">
        <v>2.9e+002</v>
      </c>
      <c r="P517" s="44">
        <v>2.54e+002</v>
      </c>
      <c r="Q517" s="44">
        <v>2.15e+002</v>
      </c>
    </row>
    <row r="518" spans="1:17" x14ac:dyDescent="0.25">
      <c r="A518" t="s">
        <v>38</v>
      </c>
      <c r="B518" t="s">
        <v>43</v>
      </c>
      <c r="C518" t="s">
        <v>168</v>
      </c>
      <c r="D518" t="s">
        <v>168</v>
      </c>
      <c r="E518" t="s">
        <v>264</v>
      </c>
      <c r="F518" t="s">
        <v>28</v>
      </c>
      <c r="G518" t="s">
        <v>29</v>
      </c>
      <c r="H518" s="44">
        <v>1.8207909131544484e-002</v>
      </c>
      <c r="I518" s="44">
        <v>5.8477217203614352e-002</v>
      </c>
      <c r="J518" s="44">
        <v>3.669265560740864e-001</v>
      </c>
      <c r="K518" s="44">
        <v>3.669265560740864e-001</v>
      </c>
      <c r="L518" s="44">
        <v>4.0078840775047056e-001</v>
      </c>
      <c r="M518" s="44">
        <v>4.0078840775047056e-001</v>
      </c>
      <c r="N518" s="44">
        <v>4.0078840775047056e-001</v>
      </c>
      <c r="O518" s="44">
        <v>4.3477069730878056e-001</v>
      </c>
      <c r="P518" s="44">
        <v>4.3645425912690304e-001</v>
      </c>
      <c r="Q518" s="44">
        <v>4.5723028352096128e-001</v>
      </c>
    </row>
    <row r="519" spans="1:17" x14ac:dyDescent="0.25">
      <c r="A519" t="s">
        <v>38</v>
      </c>
      <c r="B519" t="s">
        <v>43</v>
      </c>
      <c r="C519" t="s">
        <v>168</v>
      </c>
      <c r="D519" t="s">
        <v>168</v>
      </c>
      <c r="E519" t="s">
        <v>264</v>
      </c>
      <c r="F519" t="s">
        <v>28</v>
      </c>
      <c r="G519" t="s">
        <v>30</v>
      </c>
      <c r="H519" s="44">
        <v>7.3854490940651552e-001</v>
      </c>
      <c r="I519" s="44">
        <v>8.0025721351774304e+000</v>
      </c>
      <c r="J519" s="44">
        <v>1.8240066166530044e+000</v>
      </c>
      <c r="K519" s="44">
        <v>4.1492570295264312e+000</v>
      </c>
      <c r="L519" s="44">
        <v>7.1338548957344048e+000</v>
      </c>
      <c r="M519" s="44">
        <v>7.1338548957344048e+000</v>
      </c>
      <c r="N519" s="44">
        <v>7.1973505170238144e+000</v>
      </c>
      <c r="O519" s="44">
        <v>7.741206572573448e+000</v>
      </c>
      <c r="P519" s="44">
        <v>8.9173064182496096e+000</v>
      </c>
      <c r="Q519" s="44">
        <v>9.3461788561145184e+000</v>
      </c>
    </row>
    <row r="520" spans="1:17" x14ac:dyDescent="0.25">
      <c r="A520" t="s">
        <v>38</v>
      </c>
      <c r="B520" t="s">
        <v>43</v>
      </c>
      <c r="C520" t="s">
        <v>168</v>
      </c>
      <c r="D520" t="s">
        <v>168</v>
      </c>
      <c r="E520" t="s">
        <v>264</v>
      </c>
      <c r="F520" t="s">
        <v>28</v>
      </c>
      <c r="G520" t="s">
        <v>31</v>
      </c>
      <c r="H520" s="44">
        <v>8.99e+002</v>
      </c>
      <c r="I520" s="44">
        <v>7.42e+002</v>
      </c>
      <c r="J520" s="44">
        <v>6.36e+002</v>
      </c>
      <c r="K520" s="44">
        <v>6.26e+002</v>
      </c>
      <c r="L520" s="44">
        <v>5.37e+002</v>
      </c>
      <c r="M520" s="44">
        <v>5.37e+002</v>
      </c>
      <c r="N520" s="44">
        <v>5.2e+002</v>
      </c>
      <c r="O520" s="44">
        <v>4.12e+002</v>
      </c>
      <c r="P520" s="44">
        <v>3.16e+002</v>
      </c>
      <c r="Q520" s="44">
        <v>2.48e+002</v>
      </c>
    </row>
    <row r="521" spans="1:17" x14ac:dyDescent="0.25">
      <c r="A521" t="s">
        <v>38</v>
      </c>
      <c r="B521" t="s">
        <v>43</v>
      </c>
      <c r="C521" t="s">
        <v>169</v>
      </c>
      <c r="D521" t="s">
        <v>169</v>
      </c>
      <c r="E521" t="s">
        <v>264</v>
      </c>
      <c r="F521" t="s">
        <v>28</v>
      </c>
      <c r="G521" t="s">
        <v>29</v>
      </c>
      <c r="H521" s="44">
        <v>2.2660732438923344e-001</v>
      </c>
      <c r="I521" s="44">
        <v>4.3069137040695856e-001</v>
      </c>
      <c r="J521" s="44">
        <v>4.3083075911434944e-001</v>
      </c>
      <c r="K521" s="44">
        <v>7.7809384023774688e-001</v>
      </c>
      <c r="L521" s="44">
        <v>7.7809384023774688e-001</v>
      </c>
      <c r="M521" s="44">
        <v>7.818860079634624e-001</v>
      </c>
      <c r="N521" s="44">
        <v>7.8986646094995008e-001</v>
      </c>
      <c r="O521" s="44">
        <v>8.0470466590476256e-001</v>
      </c>
      <c r="P521" s="44">
        <v>8.0505600283298656e-001</v>
      </c>
      <c r="Q521" s="44">
        <v>8.0578398472433584e-001</v>
      </c>
    </row>
    <row r="522" spans="1:17" x14ac:dyDescent="0.25">
      <c r="A522" t="s">
        <v>38</v>
      </c>
      <c r="B522" t="s">
        <v>43</v>
      </c>
      <c r="C522" t="s">
        <v>169</v>
      </c>
      <c r="D522" t="s">
        <v>169</v>
      </c>
      <c r="E522" t="s">
        <v>264</v>
      </c>
      <c r="F522" t="s">
        <v>28</v>
      </c>
      <c r="G522" t="s">
        <v>30</v>
      </c>
      <c r="H522" s="44">
        <v>6.151419344660872e-001</v>
      </c>
      <c r="I522" s="44">
        <v>4.0158826224719624e-001</v>
      </c>
      <c r="J522" s="44">
        <v>9.6576479462976768e-001</v>
      </c>
      <c r="K522" s="44">
        <v>7.8746573080619056e-001</v>
      </c>
      <c r="L522" s="44">
        <v>7.9406548545955904e-001</v>
      </c>
      <c r="M522" s="44">
        <v>1.3020853851851404e+000</v>
      </c>
      <c r="N522" s="44">
        <v>1.4987171525165356e+000</v>
      </c>
      <c r="O522" s="44">
        <v>1.8398611413808956e+000</v>
      </c>
      <c r="P522" s="44">
        <v>2.308920868712032e+000</v>
      </c>
      <c r="Q522" s="44">
        <v>2.5533631105717464e+000</v>
      </c>
    </row>
    <row r="523" spans="1:17" x14ac:dyDescent="0.25">
      <c r="A523" t="s">
        <v>38</v>
      </c>
      <c r="B523" t="s">
        <v>43</v>
      </c>
      <c r="C523" t="s">
        <v>169</v>
      </c>
      <c r="D523" t="s">
        <v>169</v>
      </c>
      <c r="E523" t="s">
        <v>264</v>
      </c>
      <c r="F523" t="s">
        <v>28</v>
      </c>
      <c r="G523" t="s">
        <v>31</v>
      </c>
      <c r="H523" s="44">
        <v>8.21e+002</v>
      </c>
      <c r="I523" s="44">
        <v>7.02e+002</v>
      </c>
      <c r="J523" s="44">
        <v>5.73e+002</v>
      </c>
      <c r="K523" s="44">
        <v>4.58e+002</v>
      </c>
      <c r="L523" s="44">
        <v>4.52e+002</v>
      </c>
      <c r="M523" s="44">
        <v>3.69e+002</v>
      </c>
      <c r="N523" s="44">
        <v>3.38e+002</v>
      </c>
      <c r="O523" s="44">
        <v>3.03e+002</v>
      </c>
      <c r="P523" s="44">
        <v>2.71e+002</v>
      </c>
      <c r="Q523" s="44">
        <v>2.15e+002</v>
      </c>
    </row>
    <row r="524" spans="1:17" x14ac:dyDescent="0.25">
      <c r="A524" t="s">
        <v>38</v>
      </c>
      <c r="B524" t="s">
        <v>43</v>
      </c>
      <c r="C524" t="s">
        <v>194</v>
      </c>
      <c r="D524" t="s">
        <v>194</v>
      </c>
      <c r="E524" t="s">
        <v>264</v>
      </c>
      <c r="F524" t="s">
        <v>28</v>
      </c>
      <c r="G524" t="s">
        <v>29</v>
      </c>
      <c r="H524" s="44">
        <v>2.3385524539837896e-002</v>
      </c>
      <c r="I524" s="44">
        <v>3.7708012963575752e-002</v>
      </c>
      <c r="J524" s="44">
        <v>3.5963541158567192e-001</v>
      </c>
      <c r="K524" s="44">
        <v>3.5982729216383448e-001</v>
      </c>
      <c r="L524" s="44">
        <v>5.5355795469354312e-001</v>
      </c>
      <c r="M524" s="44">
        <v>5.74274398083312e-001</v>
      </c>
      <c r="N524" s="44">
        <v>5.8122961123190312e-001</v>
      </c>
      <c r="O524" s="44">
        <v>5.819863458806076e-001</v>
      </c>
      <c r="P524" s="44">
        <v>6.0780112581925528e-001</v>
      </c>
      <c r="Q524" s="44">
        <v>6.3600580616046288e-001</v>
      </c>
    </row>
    <row r="525" spans="1:17" x14ac:dyDescent="0.25">
      <c r="A525" t="s">
        <v>38</v>
      </c>
      <c r="B525" t="s">
        <v>43</v>
      </c>
      <c r="C525" t="s">
        <v>194</v>
      </c>
      <c r="D525" t="s">
        <v>194</v>
      </c>
      <c r="E525" t="s">
        <v>264</v>
      </c>
      <c r="F525" t="s">
        <v>28</v>
      </c>
      <c r="G525" t="s">
        <v>30</v>
      </c>
      <c r="H525" s="44">
        <v>1.9330109002688048e+000</v>
      </c>
      <c r="I525" s="44">
        <v>2.4642247385067476e+001</v>
      </c>
      <c r="J525" s="44">
        <v>4.5007619382672648e+000</v>
      </c>
      <c r="K525" s="44">
        <v>6.9303708105448192e+000</v>
      </c>
      <c r="L525" s="44">
        <v>5.7956556371152208e+000</v>
      </c>
      <c r="M525" s="44">
        <v>7.1797483211466688e+000</v>
      </c>
      <c r="N525" s="44">
        <v>9.5969329594127984e+000</v>
      </c>
      <c r="O525" s="44">
        <v>1.0381468671172206e+001</v>
      </c>
      <c r="P525" s="44">
        <v>1.1450182348450852e+001</v>
      </c>
      <c r="Q525" s="44">
        <v>1.218417282427022e+001</v>
      </c>
    </row>
    <row r="526" spans="1:17" x14ac:dyDescent="0.25">
      <c r="A526" t="s">
        <v>38</v>
      </c>
      <c r="B526" t="s">
        <v>43</v>
      </c>
      <c r="C526" t="s">
        <v>194</v>
      </c>
      <c r="D526" t="s">
        <v>194</v>
      </c>
      <c r="E526" t="s">
        <v>264</v>
      </c>
      <c r="F526" t="s">
        <v>28</v>
      </c>
      <c r="G526" t="s">
        <v>31</v>
      </c>
      <c r="H526" s="44">
        <v>7.1e+002</v>
      </c>
      <c r="I526" s="44">
        <v>5.39e+002</v>
      </c>
      <c r="J526" s="44">
        <v>3.89e+002</v>
      </c>
      <c r="K526" s="44">
        <v>3.52e+002</v>
      </c>
      <c r="L526" s="44">
        <v>2.76e+002</v>
      </c>
      <c r="M526" s="44">
        <v>2.32e+002</v>
      </c>
      <c r="N526" s="44">
        <v>2.11e+002</v>
      </c>
      <c r="O526" s="44">
        <v>1.93e+002</v>
      </c>
      <c r="P526" s="44">
        <v>1.59e+002</v>
      </c>
      <c r="Q526" s="44">
        <v>1.43e+002</v>
      </c>
    </row>
    <row r="527" spans="1:17" x14ac:dyDescent="0.25">
      <c r="A527" t="s">
        <v>38</v>
      </c>
      <c r="B527" t="s">
        <v>43</v>
      </c>
      <c r="C527" t="s">
        <v>195</v>
      </c>
      <c r="D527" t="s">
        <v>195</v>
      </c>
      <c r="E527" t="s">
        <v>264</v>
      </c>
      <c r="F527" t="s">
        <v>28</v>
      </c>
      <c r="G527" t="s">
        <v>29</v>
      </c>
      <c r="H527" s="44">
        <v>2.0479678738669064e-002</v>
      </c>
      <c r="I527" s="44">
        <v>5.475832522193216e-001</v>
      </c>
      <c r="J527" s="44">
        <v>5.475832522193216e-001</v>
      </c>
      <c r="K527" s="44">
        <v>5.4790279877400008e-001</v>
      </c>
      <c r="L527" s="44">
        <v>5.482007843439592e-001</v>
      </c>
      <c r="M527" s="44">
        <v>5.490629711688284e-001</v>
      </c>
      <c r="N527" s="44">
        <v>5.7176073288737984e-001</v>
      </c>
      <c r="O527" s="44">
        <v>6.3051714128194e-001</v>
      </c>
      <c r="P527" s="44">
        <v>7.3881053683462144e-001</v>
      </c>
      <c r="Q527" s="44">
        <v>7.6468798550017008e-001</v>
      </c>
    </row>
    <row r="528" spans="1:17" x14ac:dyDescent="0.25">
      <c r="A528" t="s">
        <v>38</v>
      </c>
      <c r="B528" t="s">
        <v>43</v>
      </c>
      <c r="C528" t="s">
        <v>195</v>
      </c>
      <c r="D528" t="s">
        <v>195</v>
      </c>
      <c r="E528" t="s">
        <v>264</v>
      </c>
      <c r="F528" t="s">
        <v>28</v>
      </c>
      <c r="G528" t="s">
        <v>30</v>
      </c>
      <c r="H528" s="44">
        <v>4.3565885938123712e-003</v>
      </c>
      <c r="I528" s="44">
        <v>1.0032807564759722e-003</v>
      </c>
      <c r="J528" s="44">
        <v>6.3653198451720448e-001</v>
      </c>
      <c r="K528" s="44">
        <v>9.049137690010928e-001</v>
      </c>
      <c r="L528" s="44">
        <v>2.2319981647082232e+000</v>
      </c>
      <c r="M528" s="44">
        <v>2.3404712291463756e+000</v>
      </c>
      <c r="N528" s="44">
        <v>2.7102953435507204e+000</v>
      </c>
      <c r="O528" s="44">
        <v>3.1340888000325004e+000</v>
      </c>
      <c r="P528" s="44">
        <v>2.906564640005438e+000</v>
      </c>
      <c r="Q528" s="44">
        <v>3.3853389451654552e+000</v>
      </c>
    </row>
    <row r="529" spans="1:17" x14ac:dyDescent="0.25">
      <c r="A529" t="s">
        <v>38</v>
      </c>
      <c r="B529" t="s">
        <v>43</v>
      </c>
      <c r="C529" t="s">
        <v>195</v>
      </c>
      <c r="D529" t="s">
        <v>195</v>
      </c>
      <c r="E529" t="s">
        <v>264</v>
      </c>
      <c r="F529" t="s">
        <v>28</v>
      </c>
      <c r="G529" t="s">
        <v>31</v>
      </c>
      <c r="H529" s="44">
        <v>9.26e+002</v>
      </c>
      <c r="I529" s="44">
        <v>8.47e+002</v>
      </c>
      <c r="J529" s="44">
        <v>8.09e+002</v>
      </c>
      <c r="K529" s="44">
        <v>7.56e+002</v>
      </c>
      <c r="L529" s="44">
        <v>7.44e+002</v>
      </c>
      <c r="M529" s="44">
        <v>6.76e+002</v>
      </c>
      <c r="N529" s="44">
        <v>5.27e+002</v>
      </c>
      <c r="O529" s="44">
        <v>4.03e+002</v>
      </c>
      <c r="P529" s="44">
        <v>3.01e+002</v>
      </c>
      <c r="Q529" s="44">
        <v>2.5e+002</v>
      </c>
    </row>
    <row r="530" spans="1:17" x14ac:dyDescent="0.25">
      <c r="A530" t="s">
        <v>38</v>
      </c>
      <c r="B530" t="s">
        <v>43</v>
      </c>
      <c r="C530" t="s">
        <v>196</v>
      </c>
      <c r="D530" t="s">
        <v>196</v>
      </c>
      <c r="E530" t="s">
        <v>264</v>
      </c>
      <c r="F530" t="s">
        <v>28</v>
      </c>
      <c r="G530" t="s">
        <v>29</v>
      </c>
      <c r="H530" s="44">
        <v>1.4805159001436912e-001</v>
      </c>
      <c r="I530" s="44">
        <v>5.7655566914185808e-001</v>
      </c>
      <c r="J530" s="44">
        <v>6.1604666057773136e-001</v>
      </c>
      <c r="K530" s="44">
        <v>6.1604666057773136e-001</v>
      </c>
      <c r="L530" s="44">
        <v>6.1604666057773136e-001</v>
      </c>
      <c r="M530" s="44">
        <v>7.3093632255167696e-001</v>
      </c>
      <c r="N530" s="44">
        <v>7.3093632255167696e-001</v>
      </c>
      <c r="O530" s="44">
        <v>7.334200983028712e-001</v>
      </c>
      <c r="P530" s="44">
        <v>7.334200983028712e-001</v>
      </c>
      <c r="Q530" s="44">
        <v>7.3348889177039552e-001</v>
      </c>
    </row>
    <row r="531" spans="1:17" x14ac:dyDescent="0.25">
      <c r="A531" t="s">
        <v>38</v>
      </c>
      <c r="B531" t="s">
        <v>43</v>
      </c>
      <c r="C531" t="s">
        <v>196</v>
      </c>
      <c r="D531" t="s">
        <v>196</v>
      </c>
      <c r="E531" t="s">
        <v>264</v>
      </c>
      <c r="F531" t="s">
        <v>28</v>
      </c>
      <c r="G531" t="s">
        <v>30</v>
      </c>
      <c r="H531" s="44">
        <v>2.872689371817024e+000</v>
      </c>
      <c r="I531" s="44">
        <v>1.1223399191619176e+000</v>
      </c>
      <c r="J531" s="44">
        <v>3.2954129230426424e+000</v>
      </c>
      <c r="K531" s="44">
        <v>3.2954129230426424e+000</v>
      </c>
      <c r="L531" s="44">
        <v>3.2954129230426424e+000</v>
      </c>
      <c r="M531" s="44">
        <v>2.8592374381121872e+000</v>
      </c>
      <c r="N531" s="44">
        <v>3.4202546371075272e+000</v>
      </c>
      <c r="O531" s="44">
        <v>4.4785435904089536e+000</v>
      </c>
      <c r="P531" s="44">
        <v>4.888914604990512e+000</v>
      </c>
      <c r="Q531" s="44">
        <v>5.6340234423414312e+000</v>
      </c>
    </row>
    <row r="532" spans="1:17" x14ac:dyDescent="0.25">
      <c r="A532" t="s">
        <v>38</v>
      </c>
      <c r="B532" t="s">
        <v>43</v>
      </c>
      <c r="C532" t="s">
        <v>196</v>
      </c>
      <c r="D532" t="s">
        <v>196</v>
      </c>
      <c r="E532" t="s">
        <v>264</v>
      </c>
      <c r="F532" t="s">
        <v>28</v>
      </c>
      <c r="G532" t="s">
        <v>31</v>
      </c>
      <c r="H532" s="44">
        <v>7.68e+002</v>
      </c>
      <c r="I532" s="44">
        <v>7.01e+002</v>
      </c>
      <c r="J532" s="44">
        <v>6.48e+002</v>
      </c>
      <c r="K532" s="44">
        <v>6.48e+002</v>
      </c>
      <c r="L532" s="44">
        <v>6.48e+002</v>
      </c>
      <c r="M532" s="44">
        <v>5.49e+002</v>
      </c>
      <c r="N532" s="44">
        <v>5.31e+002</v>
      </c>
      <c r="O532" s="44">
        <v>3.94e+002</v>
      </c>
      <c r="P532" s="44">
        <v>3.87e+002</v>
      </c>
      <c r="Q532" s="44">
        <v>3.75e+002</v>
      </c>
    </row>
    <row r="533" spans="1:17" x14ac:dyDescent="0.25">
      <c r="A533" t="s">
        <v>38</v>
      </c>
      <c r="B533" t="s">
        <v>43</v>
      </c>
      <c r="C533" t="s">
        <v>197</v>
      </c>
      <c r="D533" t="s">
        <v>197</v>
      </c>
      <c r="E533" t="s">
        <v>264</v>
      </c>
      <c r="F533" t="s">
        <v>28</v>
      </c>
      <c r="G533" t="s">
        <v>29</v>
      </c>
      <c r="H533" s="44">
        <v>6.9006481754538544e-001</v>
      </c>
      <c r="I533" s="44">
        <v>6.9164710000214864e-001</v>
      </c>
      <c r="J533" s="44">
        <v>8.1476063871104768e-001</v>
      </c>
      <c r="K533" s="44">
        <v>8.1476063871104768e-001</v>
      </c>
      <c r="L533" s="44">
        <v>8.5732475007332144e-001</v>
      </c>
      <c r="M533" s="44">
        <v>8.7208290312788976e-001</v>
      </c>
      <c r="N533" s="44">
        <v>8.7208290312788976e-001</v>
      </c>
      <c r="O533" s="44">
        <v>8.7391256244030016e-001</v>
      </c>
      <c r="P533" s="44">
        <v>8.7541216980113984e-001</v>
      </c>
      <c r="Q533" s="44">
        <v>8.7712305796267328e-001</v>
      </c>
    </row>
    <row r="534" spans="1:17" x14ac:dyDescent="0.25">
      <c r="A534" t="s">
        <v>38</v>
      </c>
      <c r="B534" t="s">
        <v>43</v>
      </c>
      <c r="C534" t="s">
        <v>197</v>
      </c>
      <c r="D534" t="s">
        <v>197</v>
      </c>
      <c r="E534" t="s">
        <v>264</v>
      </c>
      <c r="F534" t="s">
        <v>28</v>
      </c>
      <c r="G534" t="s">
        <v>30</v>
      </c>
      <c r="H534" s="44">
        <v>0.e+000</v>
      </c>
      <c r="I534" s="44">
        <v>4.0016784710694224e-001</v>
      </c>
      <c r="J534" s="44">
        <v>5.6208018182656256e-001</v>
      </c>
      <c r="K534" s="44">
        <v>1.3335489771426852e+000</v>
      </c>
      <c r="L534" s="44">
        <v>1.601926066904646e+000</v>
      </c>
      <c r="M534" s="44">
        <v>2.669180300219574e+000</v>
      </c>
      <c r="N534" s="44">
        <v>2.669180300219574e+000</v>
      </c>
      <c r="O534" s="44">
        <v>3.0902154675809868e+000</v>
      </c>
      <c r="P534" s="44">
        <v>3.640989219305312e+000</v>
      </c>
      <c r="Q534" s="44">
        <v>4.1846216423595192e+000</v>
      </c>
    </row>
    <row r="535" spans="1:17" x14ac:dyDescent="0.25">
      <c r="A535" t="s">
        <v>38</v>
      </c>
      <c r="B535" t="s">
        <v>43</v>
      </c>
      <c r="C535" t="s">
        <v>197</v>
      </c>
      <c r="D535" t="s">
        <v>197</v>
      </c>
      <c r="E535" t="s">
        <v>264</v>
      </c>
      <c r="F535" t="s">
        <v>28</v>
      </c>
      <c r="G535" t="s">
        <v>31</v>
      </c>
      <c r="H535" s="44">
        <v>9.18e+002</v>
      </c>
      <c r="I535" s="44">
        <v>6.44e+002</v>
      </c>
      <c r="J535" s="44">
        <v>3.93e+002</v>
      </c>
      <c r="K535" s="44">
        <v>3.47e+002</v>
      </c>
      <c r="L535" s="44">
        <v>3.09e+002</v>
      </c>
      <c r="M535" s="44">
        <v>2.54e+002</v>
      </c>
      <c r="N535" s="44">
        <v>2.54e+002</v>
      </c>
      <c r="O535" s="44">
        <v>1.98e+002</v>
      </c>
      <c r="P535" s="44">
        <v>1.8e+002</v>
      </c>
      <c r="Q535" s="44">
        <v>1.62e+002</v>
      </c>
    </row>
    <row r="536" spans="1:17" x14ac:dyDescent="0.25">
      <c r="A536" t="s">
        <v>38</v>
      </c>
      <c r="B536" t="s">
        <v>43</v>
      </c>
      <c r="C536" t="s">
        <v>220</v>
      </c>
      <c r="D536" t="s">
        <v>220</v>
      </c>
      <c r="E536" t="s">
        <v>264</v>
      </c>
      <c r="F536" t="s">
        <v>28</v>
      </c>
      <c r="G536" t="s">
        <v>29</v>
      </c>
      <c r="H536" s="44">
        <v>2.3846826148477248e-001</v>
      </c>
      <c r="I536" s="44">
        <v>2.396409857158334e-001</v>
      </c>
      <c r="J536" s="44">
        <v>2.3966857363948236e-001</v>
      </c>
      <c r="K536" s="44">
        <v>3.9884372810471472e-001</v>
      </c>
      <c r="L536" s="44">
        <v>6.1617456487344304e-001</v>
      </c>
      <c r="M536" s="44">
        <v>6.443148576479424e-001</v>
      </c>
      <c r="N536" s="44">
        <v>6.443148576479424e-001</v>
      </c>
      <c r="O536" s="44">
        <v>7.2087355769303808e-001</v>
      </c>
      <c r="P536" s="44">
        <v>7.2125332927751488e-001</v>
      </c>
      <c r="Q536" s="44">
        <v>7.2171069444163984e-001</v>
      </c>
    </row>
    <row r="537" spans="1:17" x14ac:dyDescent="0.25">
      <c r="A537" t="s">
        <v>38</v>
      </c>
      <c r="B537" t="s">
        <v>43</v>
      </c>
      <c r="C537" t="s">
        <v>220</v>
      </c>
      <c r="D537" t="s">
        <v>220</v>
      </c>
      <c r="E537" t="s">
        <v>264</v>
      </c>
      <c r="F537" t="s">
        <v>28</v>
      </c>
      <c r="G537" t="s">
        <v>30</v>
      </c>
      <c r="H537" s="44">
        <v>2.002730533440186e-001</v>
      </c>
      <c r="I537" s="44">
        <v>1.2870450271561388e+000</v>
      </c>
      <c r="J537" s="44">
        <v>2.4615695677441256e+000</v>
      </c>
      <c r="K537" s="44">
        <v>1.789968500371775e+000</v>
      </c>
      <c r="L537" s="44">
        <v>1.4423701061131012e+000</v>
      </c>
      <c r="M537" s="44">
        <v>1.8464921508840872e+000</v>
      </c>
      <c r="N537" s="44">
        <v>1.9673460131134752e+000</v>
      </c>
      <c r="O537" s="44">
        <v>1.9754539763397632e+000</v>
      </c>
      <c r="P537" s="44">
        <v>2.281747434325842e+000</v>
      </c>
      <c r="Q537" s="44">
        <v>2.911118221846238e+000</v>
      </c>
    </row>
    <row r="538" spans="1:17" x14ac:dyDescent="0.25">
      <c r="A538" t="s">
        <v>38</v>
      </c>
      <c r="B538" t="s">
        <v>43</v>
      </c>
      <c r="C538" t="s">
        <v>220</v>
      </c>
      <c r="D538" t="s">
        <v>220</v>
      </c>
      <c r="E538" t="s">
        <v>264</v>
      </c>
      <c r="F538" t="s">
        <v>28</v>
      </c>
      <c r="G538" t="s">
        <v>31</v>
      </c>
      <c r="H538" s="44">
        <v>7.99e+002</v>
      </c>
      <c r="I538" s="44">
        <v>6.02e+002</v>
      </c>
      <c r="J538" s="44">
        <v>4.97e+002</v>
      </c>
      <c r="K538" s="44">
        <v>4.12e+002</v>
      </c>
      <c r="L538" s="44">
        <v>3.75e+002</v>
      </c>
      <c r="M538" s="44">
        <v>3.21e+002</v>
      </c>
      <c r="N538" s="44">
        <v>3.1e+002</v>
      </c>
      <c r="O538" s="44">
        <v>2.94e+002</v>
      </c>
      <c r="P538" s="44">
        <v>2.64e+002</v>
      </c>
      <c r="Q538" s="44">
        <v>2.24e+002</v>
      </c>
    </row>
    <row r="539" spans="1:17" x14ac:dyDescent="0.25">
      <c r="A539" t="s">
        <v>38</v>
      </c>
      <c r="B539" t="s">
        <v>43</v>
      </c>
      <c r="C539" t="s">
        <v>221</v>
      </c>
      <c r="D539" t="s">
        <v>221</v>
      </c>
      <c r="E539" t="s">
        <v>264</v>
      </c>
      <c r="F539" t="s">
        <v>28</v>
      </c>
      <c r="G539" t="s">
        <v>29</v>
      </c>
      <c r="H539" s="44">
        <v>1.9389609925564684e-001</v>
      </c>
      <c r="I539" s="44">
        <v>2.2629279567207816e-001</v>
      </c>
      <c r="J539" s="44">
        <v>2.2670201685223144e-001</v>
      </c>
      <c r="K539" s="44">
        <v>3.2642198712077624e-001</v>
      </c>
      <c r="L539" s="44">
        <v>3.9425016343120792e-001</v>
      </c>
      <c r="M539" s="44">
        <v>5.0434552575109e-001</v>
      </c>
      <c r="N539" s="44">
        <v>6.25568261978816e-001</v>
      </c>
      <c r="O539" s="44">
        <v>6.7426131226140688e-001</v>
      </c>
      <c r="P539" s="44">
        <v>7.27806401371704e-001</v>
      </c>
      <c r="Q539" s="44">
        <v>7.3243025375728896e-001</v>
      </c>
    </row>
    <row r="540" spans="1:17" x14ac:dyDescent="0.25">
      <c r="A540" t="s">
        <v>38</v>
      </c>
      <c r="B540" t="s">
        <v>43</v>
      </c>
      <c r="C540" t="s">
        <v>221</v>
      </c>
      <c r="D540" t="s">
        <v>221</v>
      </c>
      <c r="E540" t="s">
        <v>264</v>
      </c>
      <c r="F540" t="s">
        <v>28</v>
      </c>
      <c r="G540" t="s">
        <v>30</v>
      </c>
      <c r="H540" s="44">
        <v>0.e+000</v>
      </c>
      <c r="I540" s="44">
        <v>7.3863890846214368e-003</v>
      </c>
      <c r="J540" s="44">
        <v>6.5859408760353512e-001</v>
      </c>
      <c r="K540" s="44">
        <v>5.1308808270313792e-001</v>
      </c>
      <c r="L540" s="44">
        <v>5.8397622413890352e-001</v>
      </c>
      <c r="M540" s="44">
        <v>5.0138413749924496e-001</v>
      </c>
      <c r="N540" s="44">
        <v>5.0975929141232336e-001</v>
      </c>
      <c r="O540" s="44">
        <v>5.0987427699019456e-001</v>
      </c>
      <c r="P540" s="44">
        <v>6.1448790112998416e-001</v>
      </c>
      <c r="Q540" s="44">
        <v>7.4132726560294016e-001</v>
      </c>
    </row>
    <row r="541" spans="1:17" x14ac:dyDescent="0.25">
      <c r="A541" t="s">
        <v>38</v>
      </c>
      <c r="B541" t="s">
        <v>43</v>
      </c>
      <c r="C541" t="s">
        <v>221</v>
      </c>
      <c r="D541" t="s">
        <v>221</v>
      </c>
      <c r="E541" t="s">
        <v>264</v>
      </c>
      <c r="F541" t="s">
        <v>28</v>
      </c>
      <c r="G541" t="s">
        <v>31</v>
      </c>
      <c r="H541" s="44">
        <v>9.9e+002</v>
      </c>
      <c r="I541" s="44">
        <v>8.55e+002</v>
      </c>
      <c r="J541" s="44">
        <v>7.1e+002</v>
      </c>
      <c r="K541" s="44">
        <v>6.3e+002</v>
      </c>
      <c r="L541" s="44">
        <v>5.62e+002</v>
      </c>
      <c r="M541" s="44">
        <v>5.01e+002</v>
      </c>
      <c r="N541" s="44">
        <v>4.71e+002</v>
      </c>
      <c r="O541" s="44">
        <v>4.07e+002</v>
      </c>
      <c r="P541" s="44">
        <v>3.39e+002</v>
      </c>
      <c r="Q541" s="44">
        <v>2.91e+002</v>
      </c>
    </row>
    <row r="542" spans="1:17" x14ac:dyDescent="0.25">
      <c r="A542" t="s">
        <v>38</v>
      </c>
      <c r="B542" t="s">
        <v>43</v>
      </c>
      <c r="C542" t="s">
        <v>222</v>
      </c>
      <c r="D542" t="s">
        <v>222</v>
      </c>
      <c r="E542" t="s">
        <v>264</v>
      </c>
      <c r="F542" t="s">
        <v>28</v>
      </c>
      <c r="G542" t="s">
        <v>29</v>
      </c>
      <c r="H542" s="44">
        <v>8.5411362499624352e-002</v>
      </c>
      <c r="I542" s="44">
        <v>1.914616864283772e-001</v>
      </c>
      <c r="J542" s="44">
        <v>2.9192947504614848e-001</v>
      </c>
      <c r="K542" s="44">
        <v>3.6857868429679776e-001</v>
      </c>
      <c r="L542" s="44">
        <v>4.1248843346156424e-001</v>
      </c>
      <c r="M542" s="44">
        <v>5.2589292670146e-001</v>
      </c>
      <c r="N542" s="44">
        <v>6.2666932886496208e-001</v>
      </c>
      <c r="O542" s="44">
        <v>6.2666932886496208e-001</v>
      </c>
      <c r="P542" s="44">
        <v>7.35819587535876e-001</v>
      </c>
      <c r="Q542" s="44">
        <v>8.4522000732396992e-001</v>
      </c>
    </row>
    <row r="543" spans="1:17" x14ac:dyDescent="0.25">
      <c r="A543" t="s">
        <v>38</v>
      </c>
      <c r="B543" t="s">
        <v>43</v>
      </c>
      <c r="C543" t="s">
        <v>222</v>
      </c>
      <c r="D543" t="s">
        <v>222</v>
      </c>
      <c r="E543" t="s">
        <v>264</v>
      </c>
      <c r="F543" t="s">
        <v>28</v>
      </c>
      <c r="G543" t="s">
        <v>30</v>
      </c>
      <c r="H543" s="44">
        <v>0.e+000</v>
      </c>
      <c r="I543" s="44">
        <v>0.e+000</v>
      </c>
      <c r="J543" s="44">
        <v>0.e+000</v>
      </c>
      <c r="K543" s="44">
        <v>0.e+000</v>
      </c>
      <c r="L543" s="44">
        <v>0.e+000</v>
      </c>
      <c r="M543" s="44">
        <v>2.1953648390871372e-002</v>
      </c>
      <c r="N543" s="44">
        <v>1.8552033358916688e-002</v>
      </c>
      <c r="O543" s="44">
        <v>6.7181809198991512e-002</v>
      </c>
      <c r="P543" s="44">
        <v>7.7819759401756064e-002</v>
      </c>
      <c r="Q543" s="44">
        <v>6.841311827716412e-002</v>
      </c>
    </row>
    <row r="544" spans="1:17" x14ac:dyDescent="0.25">
      <c r="A544" t="s">
        <v>38</v>
      </c>
      <c r="B544" t="s">
        <v>43</v>
      </c>
      <c r="C544" t="s">
        <v>222</v>
      </c>
      <c r="D544" t="s">
        <v>222</v>
      </c>
      <c r="E544" t="s">
        <v>264</v>
      </c>
      <c r="F544" t="s">
        <v>28</v>
      </c>
      <c r="G544" t="s">
        <v>31</v>
      </c>
      <c r="H544" s="44">
        <v>9.96e+002</v>
      </c>
      <c r="I544" s="44">
        <v>9.94e+002</v>
      </c>
      <c r="J544" s="44">
        <v>9.94e+002</v>
      </c>
      <c r="K544" s="44">
        <v>9.94e+002</v>
      </c>
      <c r="L544" s="44">
        <v>9.61e+002</v>
      </c>
      <c r="M544" s="44">
        <v>8.46e+002</v>
      </c>
      <c r="N544" s="44">
        <v>8.04e+002</v>
      </c>
      <c r="O544" s="44">
        <v>7.97e+002</v>
      </c>
      <c r="P544" s="44">
        <v>7.48e+002</v>
      </c>
      <c r="Q544" s="44">
        <v>7.e+002</v>
      </c>
    </row>
    <row r="545" spans="1:17" x14ac:dyDescent="0.25">
      <c r="A545" t="s">
        <v>38</v>
      </c>
      <c r="B545" t="s">
        <v>43</v>
      </c>
      <c r="C545" t="s">
        <v>223</v>
      </c>
      <c r="D545" t="s">
        <v>223</v>
      </c>
      <c r="E545" t="s">
        <v>264</v>
      </c>
      <c r="F545" t="s">
        <v>28</v>
      </c>
      <c r="G545" t="s">
        <v>29</v>
      </c>
      <c r="H545" s="44">
        <v>7.2214661152135712e-002</v>
      </c>
      <c r="I545" s="44">
        <v>1.6250012673074484e-001</v>
      </c>
      <c r="J545" s="44">
        <v>2.5970980423891432e-001</v>
      </c>
      <c r="K545" s="44">
        <v>2.5970980423891432e-001</v>
      </c>
      <c r="L545" s="44">
        <v>3.296581439312416e-001</v>
      </c>
      <c r="M545" s="44">
        <v>3.3839778614012472e-001</v>
      </c>
      <c r="N545" s="44">
        <v>3.9995541890359368e-001</v>
      </c>
      <c r="O545" s="44">
        <v>4.617710176738312e-001</v>
      </c>
      <c r="P545" s="44">
        <v>6.0696936213325608e-001</v>
      </c>
      <c r="Q545" s="44">
        <v>6.0696936213325608e-001</v>
      </c>
    </row>
    <row r="546" spans="1:17" x14ac:dyDescent="0.25">
      <c r="A546" t="s">
        <v>38</v>
      </c>
      <c r="B546" t="s">
        <v>43</v>
      </c>
      <c r="C546" t="s">
        <v>223</v>
      </c>
      <c r="D546" t="s">
        <v>223</v>
      </c>
      <c r="E546" t="s">
        <v>264</v>
      </c>
      <c r="F546" t="s">
        <v>28</v>
      </c>
      <c r="G546" t="s">
        <v>30</v>
      </c>
      <c r="H546" s="44">
        <v>0.e+000</v>
      </c>
      <c r="I546" s="44">
        <v>0.e+000</v>
      </c>
      <c r="J546" s="44">
        <v>0.e+000</v>
      </c>
      <c r="K546" s="44">
        <v>0.e+000</v>
      </c>
      <c r="L546" s="44">
        <v>0.e+000</v>
      </c>
      <c r="M546" s="44">
        <v>0.e+000</v>
      </c>
      <c r="N546" s="44">
        <v>0.e+000</v>
      </c>
      <c r="O546" s="44">
        <v>0.e+000</v>
      </c>
      <c r="P546" s="44">
        <v>1.3061532732275238e-005</v>
      </c>
      <c r="Q546" s="44">
        <v>1.3061532732275238e-005</v>
      </c>
    </row>
    <row r="547" spans="1:17" x14ac:dyDescent="0.25">
      <c r="A547" t="s">
        <v>38</v>
      </c>
      <c r="B547" t="s">
        <v>43</v>
      </c>
      <c r="C547" t="s">
        <v>223</v>
      </c>
      <c r="D547" t="s">
        <v>223</v>
      </c>
      <c r="E547" t="s">
        <v>264</v>
      </c>
      <c r="F547" t="s">
        <v>28</v>
      </c>
      <c r="G547" t="s">
        <v>31</v>
      </c>
      <c r="H547" s="44">
        <v>9.98e+002</v>
      </c>
      <c r="I547" s="44">
        <v>9.98e+002</v>
      </c>
      <c r="J547" s="44">
        <v>9.97e+002</v>
      </c>
      <c r="K547" s="44">
        <v>9.97e+002</v>
      </c>
      <c r="L547" s="44">
        <v>9.95e+002</v>
      </c>
      <c r="M547" s="44">
        <v>9.94e+002</v>
      </c>
      <c r="N547" s="44">
        <v>9.92e+002</v>
      </c>
      <c r="O547" s="44">
        <v>9.89e+002</v>
      </c>
      <c r="P547" s="44">
        <v>9.54e+002</v>
      </c>
      <c r="Q547" s="44">
        <v>9.54e+002</v>
      </c>
    </row>
    <row r="548" spans="1:17" x14ac:dyDescent="0.25">
      <c r="A548" t="s">
        <v>38</v>
      </c>
      <c r="B548" t="s">
        <v>43</v>
      </c>
      <c r="C548" t="s">
        <v>219</v>
      </c>
      <c r="D548" t="s">
        <v>219</v>
      </c>
      <c r="E548" t="s">
        <v>264</v>
      </c>
      <c r="F548" t="s">
        <v>28</v>
      </c>
      <c r="G548" t="s">
        <v>29</v>
      </c>
      <c r="H548" s="44">
        <v>1.0524273983395352e-001</v>
      </c>
      <c r="I548" s="44">
        <v>2.0863049070983636e-001</v>
      </c>
      <c r="J548" s="44">
        <v>2.0863049070983636e-001</v>
      </c>
      <c r="K548" s="44">
        <v>6.227176408109536e-001</v>
      </c>
      <c r="L548" s="44">
        <v>6.227176408109536e-001</v>
      </c>
      <c r="M548" s="44">
        <v>6.227176408109536e-001</v>
      </c>
      <c r="N548" s="44">
        <v>6.227176408109536e-001</v>
      </c>
      <c r="O548" s="44">
        <v>6.227176408109536e-001</v>
      </c>
      <c r="P548" s="44">
        <v>6.227176408109536e-001</v>
      </c>
      <c r="Q548" s="44">
        <v>6.66613665118588e-001</v>
      </c>
    </row>
    <row r="549" spans="1:17" x14ac:dyDescent="0.25">
      <c r="A549" t="s">
        <v>38</v>
      </c>
      <c r="B549" t="s">
        <v>43</v>
      </c>
      <c r="C549" t="s">
        <v>219</v>
      </c>
      <c r="D549" t="s">
        <v>219</v>
      </c>
      <c r="E549" t="s">
        <v>264</v>
      </c>
      <c r="F549" t="s">
        <v>28</v>
      </c>
      <c r="G549" t="s">
        <v>30</v>
      </c>
      <c r="H549" s="44">
        <v>0.e+000</v>
      </c>
      <c r="I549" s="44">
        <v>0.e+000</v>
      </c>
      <c r="J549" s="44">
        <v>0.e+000</v>
      </c>
      <c r="K549" s="44">
        <v>0.e+000</v>
      </c>
      <c r="L549" s="44">
        <v>0.e+000</v>
      </c>
      <c r="M549" s="44">
        <v>0.e+000</v>
      </c>
      <c r="N549" s="44">
        <v>0.e+000</v>
      </c>
      <c r="O549" s="44">
        <v>0.e+000</v>
      </c>
      <c r="P549" s="44">
        <v>0.e+000</v>
      </c>
      <c r="Q549" s="44">
        <v>0.e+000</v>
      </c>
    </row>
    <row r="550" spans="1:17" x14ac:dyDescent="0.25">
      <c r="A550" t="s">
        <v>38</v>
      </c>
      <c r="B550" t="s">
        <v>43</v>
      </c>
      <c r="C550" t="s">
        <v>219</v>
      </c>
      <c r="D550" t="s">
        <v>219</v>
      </c>
      <c r="E550" t="s">
        <v>264</v>
      </c>
      <c r="F550" t="s">
        <v>28</v>
      </c>
      <c r="G550" t="s">
        <v>31</v>
      </c>
      <c r="H550" s="44">
        <v>9.98e+002</v>
      </c>
      <c r="I550" s="44">
        <v>9.94e+002</v>
      </c>
      <c r="J550" s="44">
        <v>9.94e+002</v>
      </c>
      <c r="K550" s="44">
        <v>9.9e+002</v>
      </c>
      <c r="L550" s="44">
        <v>9.9e+002</v>
      </c>
      <c r="M550" s="44">
        <v>9.9e+002</v>
      </c>
      <c r="N550" s="44">
        <v>9.9e+002</v>
      </c>
      <c r="O550" s="44">
        <v>9.9e+002</v>
      </c>
      <c r="P550" s="44">
        <v>9.9e+002</v>
      </c>
      <c r="Q550" s="44">
        <v>9.89e+002</v>
      </c>
    </row>
    <row r="551" spans="1:17" x14ac:dyDescent="0.25">
      <c r="A551" t="s">
        <v>38</v>
      </c>
      <c r="B551" t="s">
        <v>43</v>
      </c>
      <c r="C551" t="s">
        <v>245</v>
      </c>
      <c r="D551" t="s">
        <v>245</v>
      </c>
      <c r="E551" t="s">
        <v>264</v>
      </c>
      <c r="F551" t="s">
        <v>28</v>
      </c>
      <c r="G551" t="s">
        <v>29</v>
      </c>
      <c r="H551" s="44">
        <v>1.8132163430927304e-001</v>
      </c>
      <c r="I551" s="44">
        <v>2.5278904622133276e-001</v>
      </c>
      <c r="J551" s="44">
        <v>4.8057646423681264e-001</v>
      </c>
      <c r="K551" s="44">
        <v>7.1800789217061808e-001</v>
      </c>
      <c r="L551" s="44">
        <v>7.1800789217061808e-001</v>
      </c>
      <c r="M551" s="44">
        <v>7.323501288968e-001</v>
      </c>
      <c r="N551" s="44">
        <v>7.3257767142998416e-001</v>
      </c>
      <c r="O551" s="44">
        <v>7.3665490369798144e-001</v>
      </c>
      <c r="P551" s="44">
        <v>7.3674040746320304e-001</v>
      </c>
      <c r="Q551" s="44">
        <v>7.6360581516433456e-001</v>
      </c>
    </row>
    <row r="552" spans="1:17" x14ac:dyDescent="0.25">
      <c r="A552" t="s">
        <v>38</v>
      </c>
      <c r="B552" t="s">
        <v>43</v>
      </c>
      <c r="C552" t="s">
        <v>245</v>
      </c>
      <c r="D552" t="s">
        <v>245</v>
      </c>
      <c r="E552" t="s">
        <v>264</v>
      </c>
      <c r="F552" t="s">
        <v>28</v>
      </c>
      <c r="G552" t="s">
        <v>30</v>
      </c>
      <c r="H552" s="44">
        <v>0.e+000</v>
      </c>
      <c r="I552" s="44">
        <v>0.e+000</v>
      </c>
      <c r="J552" s="44">
        <v>0.e+000</v>
      </c>
      <c r="K552" s="44">
        <v>0.e+000</v>
      </c>
      <c r="L552" s="44">
        <v>0.e+000</v>
      </c>
      <c r="M552" s="44">
        <v>0.e+000</v>
      </c>
      <c r="N552" s="44">
        <v>1.3700802550580028e-001</v>
      </c>
      <c r="O552" s="44">
        <v>1.9713645479242248e-001</v>
      </c>
      <c r="P552" s="44">
        <v>3.6798441280235008e-001</v>
      </c>
      <c r="Q552" s="44">
        <v>3.5902932981975624e-001</v>
      </c>
    </row>
    <row r="553" spans="1:17" x14ac:dyDescent="0.25">
      <c r="A553" t="s">
        <v>38</v>
      </c>
      <c r="B553" t="s">
        <v>43</v>
      </c>
      <c r="C553" t="s">
        <v>245</v>
      </c>
      <c r="D553" t="s">
        <v>245</v>
      </c>
      <c r="E553" t="s">
        <v>264</v>
      </c>
      <c r="F553" t="s">
        <v>28</v>
      </c>
      <c r="G553" t="s">
        <v>31</v>
      </c>
      <c r="H553" s="44">
        <v>9.98e+002</v>
      </c>
      <c r="I553" s="44">
        <v>9.96e+002</v>
      </c>
      <c r="J553" s="44">
        <v>9.93e+002</v>
      </c>
      <c r="K553" s="44">
        <v>9.79e+002</v>
      </c>
      <c r="L553" s="44">
        <v>9.79e+002</v>
      </c>
      <c r="M553" s="44">
        <v>9.39e+002</v>
      </c>
      <c r="N553" s="44">
        <v>8.4e+002</v>
      </c>
      <c r="O553" s="44">
        <v>7.55e+002</v>
      </c>
      <c r="P553" s="44">
        <v>7.23e+002</v>
      </c>
      <c r="Q553" s="44">
        <v>6.64e+002</v>
      </c>
    </row>
    <row r="554" spans="1:17" x14ac:dyDescent="0.25">
      <c r="A554" t="s">
        <v>38</v>
      </c>
      <c r="B554" t="s">
        <v>43</v>
      </c>
      <c r="C554" t="s">
        <v>246</v>
      </c>
      <c r="D554" t="s">
        <v>246</v>
      </c>
      <c r="E554" t="s">
        <v>264</v>
      </c>
      <c r="F554" t="s">
        <v>28</v>
      </c>
      <c r="G554" t="s">
        <v>29</v>
      </c>
      <c r="H554" s="44">
        <v>1.641376232600218e-001</v>
      </c>
      <c r="I554" s="44">
        <v>2.8797602333133928e-001</v>
      </c>
      <c r="J554" s="44">
        <v>2.8797602333133928e-001</v>
      </c>
      <c r="K554" s="44">
        <v>7.142006088207912e-001</v>
      </c>
      <c r="L554" s="44">
        <v>7.142006088207912e-001</v>
      </c>
      <c r="M554" s="44">
        <v>7.142006088207912e-001</v>
      </c>
      <c r="N554" s="44">
        <v>7.142006088207912e-001</v>
      </c>
      <c r="O554" s="44">
        <v>7.1423869703412048e-001</v>
      </c>
      <c r="P554" s="44">
        <v>7.1423869703412048e-001</v>
      </c>
      <c r="Q554" s="44">
        <v>7.1423869703412048e-001</v>
      </c>
    </row>
    <row r="555" spans="1:17" x14ac:dyDescent="0.25">
      <c r="A555" t="s">
        <v>38</v>
      </c>
      <c r="B555" t="s">
        <v>43</v>
      </c>
      <c r="C555" t="s">
        <v>246</v>
      </c>
      <c r="D555" t="s">
        <v>246</v>
      </c>
      <c r="E555" t="s">
        <v>264</v>
      </c>
      <c r="F555" t="s">
        <v>28</v>
      </c>
      <c r="G555" t="s">
        <v>30</v>
      </c>
      <c r="H555" s="44">
        <v>0.e+000</v>
      </c>
      <c r="I555" s="44">
        <v>0.e+000</v>
      </c>
      <c r="J555" s="44">
        <v>0.e+000</v>
      </c>
      <c r="K555" s="44">
        <v>0.e+000</v>
      </c>
      <c r="L555" s="44">
        <v>0.e+000</v>
      </c>
      <c r="M555" s="44">
        <v>0.e+000</v>
      </c>
      <c r="N555" s="44">
        <v>0.e+000</v>
      </c>
      <c r="O555" s="44">
        <v>8.228469628025248e-006</v>
      </c>
      <c r="P555" s="44">
        <v>8.228469628025248e-006</v>
      </c>
      <c r="Q555" s="44">
        <v>8.228469628025248e-006</v>
      </c>
    </row>
    <row r="556" spans="1:17" x14ac:dyDescent="0.25">
      <c r="A556" t="s">
        <v>38</v>
      </c>
      <c r="B556" t="s">
        <v>43</v>
      </c>
      <c r="C556" t="s">
        <v>246</v>
      </c>
      <c r="D556" t="s">
        <v>246</v>
      </c>
      <c r="E556" t="s">
        <v>264</v>
      </c>
      <c r="F556" t="s">
        <v>28</v>
      </c>
      <c r="G556" t="s">
        <v>31</v>
      </c>
      <c r="H556" s="44">
        <v>9.96e+002</v>
      </c>
      <c r="I556" s="44">
        <v>9.95e+002</v>
      </c>
      <c r="J556" s="44">
        <v>9.95e+002</v>
      </c>
      <c r="K556" s="44">
        <v>9.81e+002</v>
      </c>
      <c r="L556" s="44">
        <v>9.81e+002</v>
      </c>
      <c r="M556" s="44">
        <v>9.81e+002</v>
      </c>
      <c r="N556" s="44">
        <v>9.81e+002</v>
      </c>
      <c r="O556" s="44">
        <v>9.15e+002</v>
      </c>
      <c r="P556" s="44">
        <v>9.15e+002</v>
      </c>
      <c r="Q556" s="44">
        <v>9.15e+002</v>
      </c>
    </row>
    <row r="557" spans="1:17" x14ac:dyDescent="0.25">
      <c r="A557" t="s">
        <v>38</v>
      </c>
      <c r="B557" t="s">
        <v>43</v>
      </c>
      <c r="C557" t="s">
        <v>247</v>
      </c>
      <c r="D557" t="s">
        <v>247</v>
      </c>
      <c r="E557" t="s">
        <v>264</v>
      </c>
      <c r="F557" t="s">
        <v>28</v>
      </c>
      <c r="G557" t="s">
        <v>29</v>
      </c>
      <c r="H557" s="44">
        <v>6.3605220023368976e-002</v>
      </c>
      <c r="I557" s="44">
        <v>1.0766403822253868e-001</v>
      </c>
      <c r="J557" s="44">
        <v>1.0766403822253868e-001</v>
      </c>
      <c r="K557" s="44">
        <v>1.7142018554327324e-001</v>
      </c>
      <c r="L557" s="44">
        <v>1.7142018554327324e-001</v>
      </c>
      <c r="M557" s="44">
        <v>2.3090701492483484e-001</v>
      </c>
      <c r="N557" s="44">
        <v>2.6899255612692184e-001</v>
      </c>
      <c r="O557" s="44">
        <v>3.3142662084012852e-001</v>
      </c>
      <c r="P557" s="44">
        <v>3.3142662084012852e-001</v>
      </c>
      <c r="Q557" s="44">
        <v>4.4223014943484928e-001</v>
      </c>
    </row>
    <row r="558" spans="1:17" x14ac:dyDescent="0.25">
      <c r="A558" t="s">
        <v>38</v>
      </c>
      <c r="B558" t="s">
        <v>43</v>
      </c>
      <c r="C558" t="s">
        <v>247</v>
      </c>
      <c r="D558" t="s">
        <v>247</v>
      </c>
      <c r="E558" t="s">
        <v>264</v>
      </c>
      <c r="F558" t="s">
        <v>28</v>
      </c>
      <c r="G558" t="s">
        <v>30</v>
      </c>
      <c r="H558" s="44">
        <v>0.e+000</v>
      </c>
      <c r="I558" s="44">
        <v>0.e+000</v>
      </c>
      <c r="J558" s="44">
        <v>0.e+000</v>
      </c>
      <c r="K558" s="44">
        <v>0.e+000</v>
      </c>
      <c r="L558" s="44">
        <v>0.e+000</v>
      </c>
      <c r="M558" s="44">
        <v>0.e+000</v>
      </c>
      <c r="N558" s="44">
        <v>0.e+000</v>
      </c>
      <c r="O558" s="44">
        <v>0.e+000</v>
      </c>
      <c r="P558" s="44">
        <v>0.e+000</v>
      </c>
      <c r="Q558" s="44">
        <v>0.e+000</v>
      </c>
    </row>
    <row r="559" spans="1:17" x14ac:dyDescent="0.25">
      <c r="A559" t="s">
        <v>38</v>
      </c>
      <c r="B559" t="s">
        <v>43</v>
      </c>
      <c r="C559" t="s">
        <v>247</v>
      </c>
      <c r="D559" t="s">
        <v>247</v>
      </c>
      <c r="E559" t="s">
        <v>264</v>
      </c>
      <c r="F559" t="s">
        <v>28</v>
      </c>
      <c r="G559" t="s">
        <v>31</v>
      </c>
      <c r="H559" s="44">
        <v>9.98e+002</v>
      </c>
      <c r="I559" s="44">
        <v>9.98e+002</v>
      </c>
      <c r="J559" s="44">
        <v>9.98e+002</v>
      </c>
      <c r="K559" s="44">
        <v>9.97e+002</v>
      </c>
      <c r="L559" s="44">
        <v>9.97e+002</v>
      </c>
      <c r="M559" s="44">
        <v>9.96e+002</v>
      </c>
      <c r="N559" s="44">
        <v>9.96e+002</v>
      </c>
      <c r="O559" s="44">
        <v>9.96e+002</v>
      </c>
      <c r="P559" s="44">
        <v>9.96e+002</v>
      </c>
      <c r="Q559" s="44">
        <v>9.93e+002</v>
      </c>
    </row>
    <row r="560" spans="1:17" x14ac:dyDescent="0.25">
      <c r="A560" t="s">
        <v>38</v>
      </c>
      <c r="B560" t="s">
        <v>43</v>
      </c>
      <c r="C560" t="s">
        <v>244</v>
      </c>
      <c r="D560" t="s">
        <v>244</v>
      </c>
      <c r="E560" t="s">
        <v>264</v>
      </c>
      <c r="F560" t="s">
        <v>28</v>
      </c>
      <c r="G560" t="s">
        <v>29</v>
      </c>
      <c r="H560" s="44">
        <v>1.7079410316672324e-001</v>
      </c>
      <c r="I560" s="44">
        <v>1.7079410316672324e-001</v>
      </c>
      <c r="J560" s="44">
        <v>3.6915240806406392e-001</v>
      </c>
      <c r="K560" s="44">
        <v>3.6915240806406392e-001</v>
      </c>
      <c r="L560" s="44">
        <v>3.6915240806406392e-001</v>
      </c>
      <c r="M560" s="44">
        <v>4.256618776248524e-001</v>
      </c>
      <c r="N560" s="44">
        <v>5.8763910098320208e-001</v>
      </c>
      <c r="O560" s="44">
        <v>5.8763910098320208e-001</v>
      </c>
      <c r="P560" s="44">
        <v>6.1542330054867856e-001</v>
      </c>
      <c r="Q560" s="44">
        <v>9.3352433443557264e-001</v>
      </c>
    </row>
    <row r="561" spans="1:17" x14ac:dyDescent="0.25">
      <c r="A561" t="s">
        <v>38</v>
      </c>
      <c r="B561" t="s">
        <v>43</v>
      </c>
      <c r="C561" t="s">
        <v>244</v>
      </c>
      <c r="D561" t="s">
        <v>244</v>
      </c>
      <c r="E561" t="s">
        <v>264</v>
      </c>
      <c r="F561" t="s">
        <v>28</v>
      </c>
      <c r="G561" t="s">
        <v>30</v>
      </c>
      <c r="H561" s="44">
        <v>0.e+000</v>
      </c>
      <c r="I561" s="44">
        <v>0.e+000</v>
      </c>
      <c r="J561" s="44">
        <v>0.e+000</v>
      </c>
      <c r="K561" s="44">
        <v>0.e+000</v>
      </c>
      <c r="L561" s="44">
        <v>0.e+000</v>
      </c>
      <c r="M561" s="44">
        <v>0.e+000</v>
      </c>
      <c r="N561" s="44">
        <v>0.e+000</v>
      </c>
      <c r="O561" s="44">
        <v>0.e+000</v>
      </c>
      <c r="P561" s="44">
        <v>0.e+000</v>
      </c>
      <c r="Q561" s="44">
        <v>0.e+000</v>
      </c>
    </row>
    <row r="562" spans="1:17" x14ac:dyDescent="0.25">
      <c r="A562" t="s">
        <v>38</v>
      </c>
      <c r="B562" t="s">
        <v>43</v>
      </c>
      <c r="C562" t="s">
        <v>244</v>
      </c>
      <c r="D562" t="s">
        <v>244</v>
      </c>
      <c r="E562" t="s">
        <v>264</v>
      </c>
      <c r="F562" t="s">
        <v>28</v>
      </c>
      <c r="G562" t="s">
        <v>31</v>
      </c>
      <c r="H562" s="44">
        <v>9.99e+002</v>
      </c>
      <c r="I562" s="44">
        <v>9.99e+002</v>
      </c>
      <c r="J562" s="44">
        <v>9.98e+002</v>
      </c>
      <c r="K562" s="44">
        <v>9.98e+002</v>
      </c>
      <c r="L562" s="44">
        <v>9.98e+002</v>
      </c>
      <c r="M562" s="44">
        <v>9.96e+002</v>
      </c>
      <c r="N562" s="44">
        <v>9.96e+002</v>
      </c>
      <c r="O562" s="44">
        <v>9.96e+002</v>
      </c>
      <c r="P562" s="44">
        <v>9.93e+002</v>
      </c>
      <c r="Q562" s="44">
        <v>9.83e+002</v>
      </c>
    </row>
    <row r="563" spans="1:17" x14ac:dyDescent="0.25">
      <c r="A563" t="s">
        <v>38</v>
      </c>
      <c r="B563" t="s">
        <v>43</v>
      </c>
      <c r="C563" t="s">
        <v>265</v>
      </c>
      <c r="D563" t="s">
        <v>265</v>
      </c>
      <c r="E563" t="s">
        <v>264</v>
      </c>
      <c r="F563" t="s">
        <v>28</v>
      </c>
      <c r="G563" t="s">
        <v>29</v>
      </c>
      <c r="H563" s="44">
        <v>5.9496270763876376e-002</v>
      </c>
      <c r="I563" s="44">
        <v>5.9496270763876376e-002</v>
      </c>
      <c r="J563" s="44">
        <v>5.9496270763876376e-002</v>
      </c>
      <c r="K563" s="44">
        <v>5.9496270763876376e-002</v>
      </c>
      <c r="L563" s="44">
        <v>5.9496270763876376e-002</v>
      </c>
      <c r="M563" s="44">
        <v>6.7637285947145104e-002</v>
      </c>
      <c r="N563" s="44">
        <v>7.5845463169406816e-002</v>
      </c>
      <c r="O563" s="44">
        <v>8.191839881980728e-002</v>
      </c>
      <c r="P563" s="44">
        <v>8.191839881980728e-002</v>
      </c>
      <c r="Q563" s="44">
        <v>8.191839881980728e-002</v>
      </c>
    </row>
    <row r="564" spans="1:17" x14ac:dyDescent="0.25">
      <c r="A564" t="s">
        <v>38</v>
      </c>
      <c r="B564" t="s">
        <v>43</v>
      </c>
      <c r="C564" t="s">
        <v>265</v>
      </c>
      <c r="D564" t="s">
        <v>265</v>
      </c>
      <c r="E564" t="s">
        <v>264</v>
      </c>
      <c r="F564" t="s">
        <v>28</v>
      </c>
      <c r="G564" t="s">
        <v>30</v>
      </c>
      <c r="H564" s="44">
        <v>2.7055864132430264e+000</v>
      </c>
      <c r="I564" s="44">
        <v>2.7055864132430264e+000</v>
      </c>
      <c r="J564" s="44">
        <v>2.7055864132430264e+000</v>
      </c>
      <c r="K564" s="44">
        <v>2.7055864132430264e+000</v>
      </c>
      <c r="L564" s="44">
        <v>2.7055864132430264e+000</v>
      </c>
      <c r="M564" s="44">
        <v>7.177226889312648e+000</v>
      </c>
      <c r="N564" s="44">
        <v>4.0663652658832864e+001</v>
      </c>
      <c r="O564" s="44">
        <v>6.2448324382902488e+001</v>
      </c>
      <c r="P564" s="44">
        <v>1.3109530861255548e+002</v>
      </c>
      <c r="Q564" s="44">
        <v>1.3109530861255548e+002</v>
      </c>
    </row>
    <row r="565" spans="1:17" x14ac:dyDescent="0.25">
      <c r="A565" t="s">
        <v>38</v>
      </c>
      <c r="B565" t="s">
        <v>43</v>
      </c>
      <c r="C565" t="s">
        <v>265</v>
      </c>
      <c r="D565" t="s">
        <v>265</v>
      </c>
      <c r="E565" t="s">
        <v>264</v>
      </c>
      <c r="F565" t="s">
        <v>28</v>
      </c>
      <c r="G565" t="s">
        <v>31</v>
      </c>
      <c r="H565" s="44">
        <v>5.95e+002</v>
      </c>
      <c r="I565" s="44">
        <v>5.95e+002</v>
      </c>
      <c r="J565" s="44">
        <v>5.95e+002</v>
      </c>
      <c r="K565" s="44">
        <v>5.95e+002</v>
      </c>
      <c r="L565" s="44">
        <v>5.95e+002</v>
      </c>
      <c r="M565" s="44">
        <v>4.3e+002</v>
      </c>
      <c r="N565" s="44">
        <v>2.97e+002</v>
      </c>
      <c r="O565" s="44">
        <v>2.36e+002</v>
      </c>
      <c r="P565" s="44">
        <v>2.24e+002</v>
      </c>
      <c r="Q565" s="44">
        <v>2.24e+002</v>
      </c>
    </row>
    <row r="566" spans="1:17" x14ac:dyDescent="0.25">
      <c r="A566" t="s">
        <v>38</v>
      </c>
      <c r="B566" t="s">
        <v>43</v>
      </c>
      <c r="C566" t="s">
        <v>266</v>
      </c>
      <c r="D566" t="s">
        <v>266</v>
      </c>
      <c r="E566" t="s">
        <v>264</v>
      </c>
      <c r="F566" t="s">
        <v>28</v>
      </c>
      <c r="G566" t="s">
        <v>29</v>
      </c>
      <c r="H566" s="44">
        <v>1.3599877681062028e-001</v>
      </c>
      <c r="I566" s="44">
        <v>1.3782610504408956e-001</v>
      </c>
      <c r="J566" s="44">
        <v>1.4279623037237598e-001</v>
      </c>
      <c r="K566" s="44">
        <v>1.4378547938056064e-001</v>
      </c>
      <c r="L566" s="44">
        <v>1.4430284958822724e-001</v>
      </c>
      <c r="M566" s="44">
        <v>1.8077528811674776e-001</v>
      </c>
      <c r="N566" s="44">
        <v>1.8095314763258304e-001</v>
      </c>
      <c r="O566" s="44">
        <v>2.598078015061872e-001</v>
      </c>
      <c r="P566" s="44">
        <v>2.598078015061872e-001</v>
      </c>
      <c r="Q566" s="44">
        <v>2.8152200633313888e-001</v>
      </c>
    </row>
    <row r="567" spans="1:17" x14ac:dyDescent="0.25">
      <c r="A567" t="s">
        <v>38</v>
      </c>
      <c r="B567" t="s">
        <v>43</v>
      </c>
      <c r="C567" t="s">
        <v>266</v>
      </c>
      <c r="D567" t="s">
        <v>266</v>
      </c>
      <c r="E567" t="s">
        <v>264</v>
      </c>
      <c r="F567" t="s">
        <v>28</v>
      </c>
      <c r="G567" t="s">
        <v>30</v>
      </c>
      <c r="H567" s="44">
        <v>6.252188940092164e+000</v>
      </c>
      <c r="I567" s="44">
        <v>1.430126749200908e+001</v>
      </c>
      <c r="J567" s="44">
        <v>1.6391064897877948e+001</v>
      </c>
      <c r="K567" s="44">
        <v>2.9226139320127872e+001</v>
      </c>
      <c r="L567" s="44">
        <v>3.3236434160769792e+001</v>
      </c>
      <c r="M567" s="44">
        <v>3.2896391119102104e+001</v>
      </c>
      <c r="N567" s="44">
        <v>4.4712571732263192e+001</v>
      </c>
      <c r="O567" s="44">
        <v>3.3551177221665344e+001</v>
      </c>
      <c r="P567" s="44">
        <v>3.748211355063028e+001</v>
      </c>
      <c r="Q567" s="44">
        <v>3.8920490345996552e+001</v>
      </c>
    </row>
    <row r="568" spans="1:17" x14ac:dyDescent="0.25">
      <c r="A568" t="s">
        <v>38</v>
      </c>
      <c r="B568" t="s">
        <v>43</v>
      </c>
      <c r="C568" t="s">
        <v>266</v>
      </c>
      <c r="D568" t="s">
        <v>266</v>
      </c>
      <c r="E568" t="s">
        <v>264</v>
      </c>
      <c r="F568" t="s">
        <v>28</v>
      </c>
      <c r="G568" t="s">
        <v>31</v>
      </c>
      <c r="H568" s="44">
        <v>6.08e+002</v>
      </c>
      <c r="I568" s="44">
        <v>5.28e+002</v>
      </c>
      <c r="J568" s="44">
        <v>4.7e+002</v>
      </c>
      <c r="K568" s="44">
        <v>3.94e+002</v>
      </c>
      <c r="L568" s="44">
        <v>3.56e+002</v>
      </c>
      <c r="M568" s="44">
        <v>2.53e+002</v>
      </c>
      <c r="N568" s="44">
        <v>2.3e+002</v>
      </c>
      <c r="O568" s="44">
        <v>1.99e+002</v>
      </c>
      <c r="P568" s="44">
        <v>1.52e+002</v>
      </c>
      <c r="Q568" s="44">
        <v>1.46e+002</v>
      </c>
    </row>
    <row r="569" spans="1:17" x14ac:dyDescent="0.25">
      <c r="A569" t="s">
        <v>38</v>
      </c>
      <c r="B569" t="s">
        <v>43</v>
      </c>
      <c r="C569" t="s">
        <v>267</v>
      </c>
      <c r="D569" t="s">
        <v>267</v>
      </c>
      <c r="E569" t="s">
        <v>264</v>
      </c>
      <c r="F569" t="s">
        <v>28</v>
      </c>
      <c r="G569" t="s">
        <v>29</v>
      </c>
      <c r="H569" s="44">
        <v>9.200447910392776e-001</v>
      </c>
      <c r="I569" s="44">
        <v>9.200447910392776e-001</v>
      </c>
      <c r="J569" s="44">
        <v>9.200447910392776e-001</v>
      </c>
      <c r="K569" s="44">
        <v>9.200447910392776e-001</v>
      </c>
      <c r="L569" s="44">
        <v>9.200447910392776e-001</v>
      </c>
      <c r="M569" s="44">
        <v>9.200447910392776e-001</v>
      </c>
      <c r="N569" s="44">
        <v>9.200447910392776e-001</v>
      </c>
      <c r="O569" s="44">
        <v>9.200447910392776e-001</v>
      </c>
      <c r="P569" s="44">
        <v>9.200447910392776e-001</v>
      </c>
      <c r="Q569" s="44">
        <v>9.200447910392776e-001</v>
      </c>
    </row>
    <row r="570" spans="1:17" x14ac:dyDescent="0.25">
      <c r="A570" t="s">
        <v>38</v>
      </c>
      <c r="B570" t="s">
        <v>43</v>
      </c>
      <c r="C570" t="s">
        <v>267</v>
      </c>
      <c r="D570" t="s">
        <v>267</v>
      </c>
      <c r="E570" t="s">
        <v>264</v>
      </c>
      <c r="F570" t="s">
        <v>28</v>
      </c>
      <c r="G570" t="s">
        <v>30</v>
      </c>
      <c r="H570" s="44">
        <v>0.e+000</v>
      </c>
      <c r="I570" s="44">
        <v>0.e+000</v>
      </c>
      <c r="J570" s="44">
        <v>0.e+000</v>
      </c>
      <c r="K570" s="44">
        <v>0.e+000</v>
      </c>
      <c r="L570" s="44">
        <v>0.e+000</v>
      </c>
      <c r="M570" s="44">
        <v>0.e+000</v>
      </c>
      <c r="N570" s="44">
        <v>0.e+000</v>
      </c>
      <c r="O570" s="44">
        <v>0.e+000</v>
      </c>
      <c r="P570" s="44">
        <v>0.e+000</v>
      </c>
      <c r="Q570" s="44">
        <v>0.e+000</v>
      </c>
    </row>
    <row r="571" spans="1:17" x14ac:dyDescent="0.25">
      <c r="A571" t="s">
        <v>38</v>
      </c>
      <c r="B571" t="s">
        <v>43</v>
      </c>
      <c r="C571" t="s">
        <v>267</v>
      </c>
      <c r="D571" t="s">
        <v>267</v>
      </c>
      <c r="E571" t="s">
        <v>264</v>
      </c>
      <c r="F571" t="s">
        <v>28</v>
      </c>
      <c r="G571" t="s">
        <v>31</v>
      </c>
      <c r="H571" s="44">
        <v>9.92e+002</v>
      </c>
      <c r="I571" s="44">
        <v>9.92e+002</v>
      </c>
      <c r="J571" s="44">
        <v>9.92e+002</v>
      </c>
      <c r="K571" s="44">
        <v>9.92e+002</v>
      </c>
      <c r="L571" s="44">
        <v>9.92e+002</v>
      </c>
      <c r="M571" s="44">
        <v>9.92e+002</v>
      </c>
      <c r="N571" s="44">
        <v>9.92e+002</v>
      </c>
      <c r="O571" s="44">
        <v>9.92e+002</v>
      </c>
      <c r="P571" s="44">
        <v>9.92e+002</v>
      </c>
      <c r="Q571" s="44">
        <v>9.92e+002</v>
      </c>
    </row>
    <row r="572" spans="1:17" x14ac:dyDescent="0.25">
      <c r="A572" t="s">
        <v>38</v>
      </c>
      <c r="B572" t="s">
        <v>43</v>
      </c>
      <c r="C572" t="s">
        <v>277</v>
      </c>
      <c r="D572" t="s">
        <v>277</v>
      </c>
      <c r="E572" t="s">
        <v>264</v>
      </c>
      <c r="F572" t="s">
        <v>28</v>
      </c>
      <c r="G572" t="s">
        <v>29</v>
      </c>
      <c r="H572" s="44">
        <v>3.1533342840541524e-001</v>
      </c>
      <c r="I572" s="44">
        <v>3.1533342840541524e-001</v>
      </c>
      <c r="J572" s="44">
        <v>3.1533342840541524e-001</v>
      </c>
      <c r="K572" s="44">
        <v>8.0287707164868352e-001</v>
      </c>
      <c r="L572" s="44">
        <v>8.0287707164868352e-001</v>
      </c>
      <c r="M572" s="44">
        <v>8.0287707164868352e-001</v>
      </c>
      <c r="N572" s="44">
        <v>8.0287707164868352e-001</v>
      </c>
      <c r="O572" s="44">
        <v>8.0287707164868352e-001</v>
      </c>
      <c r="P572" s="44">
        <v>9.2516696858825408e-001</v>
      </c>
      <c r="Q572" s="44">
        <v>9.2516696858825408e-001</v>
      </c>
    </row>
    <row r="573" spans="1:17" x14ac:dyDescent="0.25">
      <c r="A573" t="s">
        <v>38</v>
      </c>
      <c r="B573" t="s">
        <v>43</v>
      </c>
      <c r="C573" t="s">
        <v>277</v>
      </c>
      <c r="D573" t="s">
        <v>277</v>
      </c>
      <c r="E573" t="s">
        <v>264</v>
      </c>
      <c r="F573" t="s">
        <v>28</v>
      </c>
      <c r="G573" t="s">
        <v>30</v>
      </c>
      <c r="H573" s="44">
        <v>0.e+000</v>
      </c>
      <c r="I573" s="44">
        <v>0.e+000</v>
      </c>
      <c r="J573" s="44">
        <v>0.e+000</v>
      </c>
      <c r="K573" s="44">
        <v>0.e+000</v>
      </c>
      <c r="L573" s="44">
        <v>0.e+000</v>
      </c>
      <c r="M573" s="44">
        <v>0.e+000</v>
      </c>
      <c r="N573" s="44">
        <v>0.e+000</v>
      </c>
      <c r="O573" s="44">
        <v>0.e+000</v>
      </c>
      <c r="P573" s="44">
        <v>0.e+000</v>
      </c>
      <c r="Q573" s="44">
        <v>0.e+000</v>
      </c>
    </row>
    <row r="574" spans="1:17" x14ac:dyDescent="0.25">
      <c r="A574" t="s">
        <v>38</v>
      </c>
      <c r="B574" t="s">
        <v>43</v>
      </c>
      <c r="C574" t="s">
        <v>277</v>
      </c>
      <c r="D574" t="s">
        <v>277</v>
      </c>
      <c r="E574" t="s">
        <v>264</v>
      </c>
      <c r="F574" t="s">
        <v>28</v>
      </c>
      <c r="G574" t="s">
        <v>31</v>
      </c>
      <c r="H574" s="44">
        <v>9.99e+002</v>
      </c>
      <c r="I574" s="44">
        <v>9.99e+002</v>
      </c>
      <c r="J574" s="44">
        <v>9.99e+002</v>
      </c>
      <c r="K574" s="44">
        <v>9.95e+002</v>
      </c>
      <c r="L574" s="44">
        <v>9.95e+002</v>
      </c>
      <c r="M574" s="44">
        <v>9.95e+002</v>
      </c>
      <c r="N574" s="44">
        <v>9.95e+002</v>
      </c>
      <c r="O574" s="44">
        <v>9.95e+002</v>
      </c>
      <c r="P574" s="44">
        <v>9.9e+002</v>
      </c>
      <c r="Q574" s="44">
        <v>9.83e+002</v>
      </c>
    </row>
    <row r="575" spans="1:17" x14ac:dyDescent="0.25">
      <c r="A575" t="s">
        <v>39</v>
      </c>
      <c r="B575" t="s">
        <v>43</v>
      </c>
      <c r="C575" t="s">
        <v>118</v>
      </c>
      <c r="D575" t="s">
        <v>118</v>
      </c>
      <c r="E575" t="s">
        <v>264</v>
      </c>
      <c r="F575" t="s">
        <v>28</v>
      </c>
      <c r="G575" t="s">
        <v>29</v>
      </c>
      <c r="H575" s="44">
        <v>2.8923433752424928e-002</v>
      </c>
      <c r="I575" s="44">
        <v>2.967934205469342e-002</v>
      </c>
      <c r="J575" s="44">
        <v>4.184802058851276e-002</v>
      </c>
      <c r="K575" s="44">
        <v>5.7788967743599e-002</v>
      </c>
      <c r="L575" s="44">
        <v>6.7142754458824624e-002</v>
      </c>
      <c r="M575" s="44">
        <v>4.331637931352036e-001</v>
      </c>
      <c r="N575" s="44">
        <v>7.039776947073096e-001</v>
      </c>
      <c r="O575" s="44">
        <v>7.1412998808096048e-001</v>
      </c>
      <c r="P575" s="44">
        <v>7.1412998808096048e-001</v>
      </c>
      <c r="Q575" s="44">
        <v>7.1770919452931264e-001</v>
      </c>
    </row>
    <row r="576" spans="1:17" x14ac:dyDescent="0.25">
      <c r="A576" t="s">
        <v>39</v>
      </c>
      <c r="B576" t="s">
        <v>43</v>
      </c>
      <c r="C576" t="s">
        <v>118</v>
      </c>
      <c r="D576" t="s">
        <v>118</v>
      </c>
      <c r="E576" t="s">
        <v>264</v>
      </c>
      <c r="F576" t="s">
        <v>28</v>
      </c>
      <c r="G576" t="s">
        <v>30</v>
      </c>
      <c r="H576" s="44">
        <v>5.1491525700476784e+001</v>
      </c>
      <c r="I576" s="44">
        <v>5.0791250163100736e+001</v>
      </c>
      <c r="J576" s="44">
        <v>5.3839054205337456e+001</v>
      </c>
      <c r="K576" s="44">
        <v>5.1687658439395536e+001</v>
      </c>
      <c r="L576" s="44">
        <v>5.3137637896738864e+001</v>
      </c>
      <c r="M576" s="44">
        <v>9.9014790387915968e+000</v>
      </c>
      <c r="N576" s="44">
        <v>6.3260363304498672e+000</v>
      </c>
      <c r="O576" s="44">
        <v>6.7539264315044592e+000</v>
      </c>
      <c r="P576" s="44">
        <v>6.7539264315044592e+000</v>
      </c>
      <c r="Q576" s="44">
        <v>7.10164088639766e+000</v>
      </c>
    </row>
    <row r="577" spans="1:17" x14ac:dyDescent="0.25">
      <c r="A577" t="s">
        <v>39</v>
      </c>
      <c r="B577" t="s">
        <v>43</v>
      </c>
      <c r="C577" t="s">
        <v>118</v>
      </c>
      <c r="D577" t="s">
        <v>118</v>
      </c>
      <c r="E577" t="s">
        <v>264</v>
      </c>
      <c r="F577" t="s">
        <v>28</v>
      </c>
      <c r="G577" t="s">
        <v>31</v>
      </c>
      <c r="H577" s="44">
        <v>9.19e+002</v>
      </c>
      <c r="I577" s="44">
        <v>8.43e+002</v>
      </c>
      <c r="J577" s="44">
        <v>5.86e+002</v>
      </c>
      <c r="K577" s="44">
        <v>4.29e+002</v>
      </c>
      <c r="L577" s="44">
        <v>3.74e+002</v>
      </c>
      <c r="M577" s="44">
        <v>3.28e+002</v>
      </c>
      <c r="N577" s="44">
        <v>3.18e+002</v>
      </c>
      <c r="O577" s="44">
        <v>2.89e+002</v>
      </c>
      <c r="P577" s="44">
        <v>2.89e+002</v>
      </c>
      <c r="Q577" s="44">
        <v>2.76e+002</v>
      </c>
    </row>
    <row r="578" spans="1:17" x14ac:dyDescent="0.25">
      <c r="A578" t="s">
        <v>39</v>
      </c>
      <c r="B578" t="s">
        <v>43</v>
      </c>
      <c r="C578" t="s">
        <v>140</v>
      </c>
      <c r="D578" t="s">
        <v>140</v>
      </c>
      <c r="E578" t="s">
        <v>264</v>
      </c>
      <c r="F578" t="s">
        <v>28</v>
      </c>
      <c r="G578" t="s">
        <v>29</v>
      </c>
      <c r="H578" s="44">
        <v>2.0585956060374548e-002</v>
      </c>
      <c r="I578" s="44">
        <v>2.617384224135188e-002</v>
      </c>
      <c r="J578" s="44">
        <v>2.6306242762047776e-002</v>
      </c>
      <c r="K578" s="44">
        <v>1.140059393049427e-001</v>
      </c>
      <c r="L578" s="44">
        <v>1.1436755189320984e-001</v>
      </c>
      <c r="M578" s="44">
        <v>2.3240838365343024e-001</v>
      </c>
      <c r="N578" s="44">
        <v>2.3288884970326312e-001</v>
      </c>
      <c r="O578" s="44">
        <v>2.3379376046599764e-001</v>
      </c>
      <c r="P578" s="44">
        <v>4.9842691668606392e-001</v>
      </c>
      <c r="Q578" s="44">
        <v>5.000546800439484e-001</v>
      </c>
    </row>
    <row r="579" spans="1:17" x14ac:dyDescent="0.25">
      <c r="A579" t="s">
        <v>39</v>
      </c>
      <c r="B579" t="s">
        <v>43</v>
      </c>
      <c r="C579" t="s">
        <v>140</v>
      </c>
      <c r="D579" t="s">
        <v>140</v>
      </c>
      <c r="E579" t="s">
        <v>264</v>
      </c>
      <c r="F579" t="s">
        <v>28</v>
      </c>
      <c r="G579" t="s">
        <v>30</v>
      </c>
      <c r="H579" s="44">
        <v>1.3519776935740524e+001</v>
      </c>
      <c r="I579" s="44">
        <v>1.0837441138790038e+001</v>
      </c>
      <c r="J579" s="44">
        <v>2.156015747246384e+001</v>
      </c>
      <c r="K579" s="44">
        <v>5.5456899547095376e+000</v>
      </c>
      <c r="L579" s="44">
        <v>7.6186818135735808e+000</v>
      </c>
      <c r="M579" s="44">
        <v>4.7430308472791448e+000</v>
      </c>
      <c r="N579" s="44">
        <v>6.0530584492833136e+000</v>
      </c>
      <c r="O579" s="44">
        <v>6.414318050459392e+000</v>
      </c>
      <c r="P579" s="44">
        <v>3.270032134754514e+000</v>
      </c>
      <c r="Q579" s="44">
        <v>3.5627863608161656e+000</v>
      </c>
    </row>
    <row r="580" spans="1:17" x14ac:dyDescent="0.25">
      <c r="A580" t="s">
        <v>39</v>
      </c>
      <c r="B580" t="s">
        <v>43</v>
      </c>
      <c r="C580" t="s">
        <v>140</v>
      </c>
      <c r="D580" t="s">
        <v>140</v>
      </c>
      <c r="E580" t="s">
        <v>264</v>
      </c>
      <c r="F580" t="s">
        <v>28</v>
      </c>
      <c r="G580" t="s">
        <v>31</v>
      </c>
      <c r="H580" s="44">
        <v>9.12e+002</v>
      </c>
      <c r="I580" s="44">
        <v>8.56e+002</v>
      </c>
      <c r="J580" s="44">
        <v>8.38e+002</v>
      </c>
      <c r="K580" s="44">
        <v>7.88e+002</v>
      </c>
      <c r="L580" s="44">
        <v>7.17e+002</v>
      </c>
      <c r="M580" s="44">
        <v>6.09e+002</v>
      </c>
      <c r="N580" s="44">
        <v>5.51e+002</v>
      </c>
      <c r="O580" s="44">
        <v>4.94e+002</v>
      </c>
      <c r="P580" s="44">
        <v>4.6e+002</v>
      </c>
      <c r="Q580" s="44">
        <v>4.03e+002</v>
      </c>
    </row>
    <row r="581" spans="1:17" x14ac:dyDescent="0.25">
      <c r="A581" t="s">
        <v>39</v>
      </c>
      <c r="B581" t="s">
        <v>43</v>
      </c>
      <c r="C581" t="s">
        <v>141</v>
      </c>
      <c r="D581" t="s">
        <v>141</v>
      </c>
      <c r="E581" t="s">
        <v>264</v>
      </c>
      <c r="F581" t="s">
        <v>28</v>
      </c>
      <c r="G581" t="s">
        <v>29</v>
      </c>
      <c r="H581" s="44">
        <v>2.0544523544273288e-002</v>
      </c>
      <c r="I581" s="44">
        <v>2.0544523544273288e-002</v>
      </c>
      <c r="J581" s="44">
        <v>2.6496038585725504e-002</v>
      </c>
      <c r="K581" s="44">
        <v>5.5717240386004688e-001</v>
      </c>
      <c r="L581" s="44">
        <v>5.5717240386004688e-001</v>
      </c>
      <c r="M581" s="44">
        <v>5.698685830253828e-001</v>
      </c>
      <c r="N581" s="44">
        <v>6.3736280978984528e-001</v>
      </c>
      <c r="O581" s="44">
        <v>7.126701619454168e-001</v>
      </c>
      <c r="P581" s="44">
        <v>7.3429976844750352e-001</v>
      </c>
      <c r="Q581" s="44">
        <v>7.3429976844750352e-001</v>
      </c>
    </row>
    <row r="582" spans="1:17" x14ac:dyDescent="0.25">
      <c r="A582" t="s">
        <v>39</v>
      </c>
      <c r="B582" t="s">
        <v>43</v>
      </c>
      <c r="C582" t="s">
        <v>141</v>
      </c>
      <c r="D582" t="s">
        <v>141</v>
      </c>
      <c r="E582" t="s">
        <v>264</v>
      </c>
      <c r="F582" t="s">
        <v>28</v>
      </c>
      <c r="G582" t="s">
        <v>30</v>
      </c>
      <c r="H582" s="44">
        <v>2.0359824171109548e+001</v>
      </c>
      <c r="I582" s="44">
        <v>4.1975023716928056e+001</v>
      </c>
      <c r="J582" s="44">
        <v>3.8433270289918448e+001</v>
      </c>
      <c r="K582" s="44">
        <v>2.2935432980772168e+000</v>
      </c>
      <c r="L582" s="44">
        <v>2.2935432980772168e+000</v>
      </c>
      <c r="M582" s="44">
        <v>2.6394848104381984e+000</v>
      </c>
      <c r="N582" s="44">
        <v>2.744244099249854e+000</v>
      </c>
      <c r="O582" s="44">
        <v>2.8419639355819208e+000</v>
      </c>
      <c r="P582" s="44">
        <v>3.7114491195471504e+000</v>
      </c>
      <c r="Q582" s="44">
        <v>3.7114491195471504e+000</v>
      </c>
    </row>
    <row r="583" spans="1:17" x14ac:dyDescent="0.25">
      <c r="A583" t="s">
        <v>39</v>
      </c>
      <c r="B583" t="s">
        <v>43</v>
      </c>
      <c r="C583" t="s">
        <v>141</v>
      </c>
      <c r="D583" t="s">
        <v>141</v>
      </c>
      <c r="E583" t="s">
        <v>264</v>
      </c>
      <c r="F583" t="s">
        <v>28</v>
      </c>
      <c r="G583" t="s">
        <v>31</v>
      </c>
      <c r="H583" s="44">
        <v>8.54e+002</v>
      </c>
      <c r="I583" s="44">
        <v>8.29e+002</v>
      </c>
      <c r="J583" s="44">
        <v>7.68e+002</v>
      </c>
      <c r="K583" s="44">
        <v>6.98e+002</v>
      </c>
      <c r="L583" s="44">
        <v>6.98e+002</v>
      </c>
      <c r="M583" s="44">
        <v>5.78e+002</v>
      </c>
      <c r="N583" s="44">
        <v>5.1e+002</v>
      </c>
      <c r="O583" s="44">
        <v>4.56e+002</v>
      </c>
      <c r="P583" s="44">
        <v>3.8e+002</v>
      </c>
      <c r="Q583" s="44">
        <v>3.8e+002</v>
      </c>
    </row>
    <row r="584" spans="1:17" x14ac:dyDescent="0.25">
      <c r="A584" t="s">
        <v>39</v>
      </c>
      <c r="B584" t="s">
        <v>43</v>
      </c>
      <c r="C584" t="s">
        <v>142</v>
      </c>
      <c r="D584" t="s">
        <v>142</v>
      </c>
      <c r="E584" t="s">
        <v>264</v>
      </c>
      <c r="F584" t="s">
        <v>28</v>
      </c>
      <c r="G584" t="s">
        <v>29</v>
      </c>
      <c r="H584" s="44">
        <v>4.461804456779024e-001</v>
      </c>
      <c r="I584" s="44">
        <v>4.461804456779024e-001</v>
      </c>
      <c r="J584" s="44">
        <v>5.380374942330436e-001</v>
      </c>
      <c r="K584" s="44">
        <v>5.380374942330436e-001</v>
      </c>
      <c r="L584" s="44">
        <v>5.628300397535168e-001</v>
      </c>
      <c r="M584" s="44">
        <v>5.628300397535168e-001</v>
      </c>
      <c r="N584" s="44">
        <v>7.055946710033096e-001</v>
      </c>
      <c r="O584" s="44">
        <v>7.056333919011456e-001</v>
      </c>
      <c r="P584" s="44">
        <v>7.056333919011456e-001</v>
      </c>
      <c r="Q584" s="44">
        <v>7.056333919011456e-001</v>
      </c>
    </row>
    <row r="585" spans="1:17" x14ac:dyDescent="0.25">
      <c r="A585" t="s">
        <v>39</v>
      </c>
      <c r="B585" t="s">
        <v>43</v>
      </c>
      <c r="C585" t="s">
        <v>142</v>
      </c>
      <c r="D585" t="s">
        <v>142</v>
      </c>
      <c r="E585" t="s">
        <v>264</v>
      </c>
      <c r="F585" t="s">
        <v>28</v>
      </c>
      <c r="G585" t="s">
        <v>30</v>
      </c>
      <c r="H585" s="44">
        <v>1.330907092769219e-002</v>
      </c>
      <c r="I585" s="44">
        <v>8.3681842466747056e-001</v>
      </c>
      <c r="J585" s="44">
        <v>1.150843061265906e+000</v>
      </c>
      <c r="K585" s="44">
        <v>2.29453923337519e+000</v>
      </c>
      <c r="L585" s="44">
        <v>3.4890244602656696e+000</v>
      </c>
      <c r="M585" s="44">
        <v>3.4890244602656696e+000</v>
      </c>
      <c r="N585" s="44">
        <v>2.9028568079615624e+000</v>
      </c>
      <c r="O585" s="44">
        <v>4.9695804225988576e+000</v>
      </c>
      <c r="P585" s="44">
        <v>4.9695804225988576e+000</v>
      </c>
      <c r="Q585" s="44">
        <v>4.9695804225988576e+000</v>
      </c>
    </row>
    <row r="586" spans="1:17" x14ac:dyDescent="0.25">
      <c r="A586" t="s">
        <v>39</v>
      </c>
      <c r="B586" t="s">
        <v>43</v>
      </c>
      <c r="C586" t="s">
        <v>142</v>
      </c>
      <c r="D586" t="s">
        <v>142</v>
      </c>
      <c r="E586" t="s">
        <v>264</v>
      </c>
      <c r="F586" t="s">
        <v>28</v>
      </c>
      <c r="G586" t="s">
        <v>31</v>
      </c>
      <c r="H586" s="44">
        <v>9.38e+002</v>
      </c>
      <c r="I586" s="44">
        <v>9.17e+002</v>
      </c>
      <c r="J586" s="44">
        <v>8.77e+002</v>
      </c>
      <c r="K586" s="44">
        <v>8.39e+002</v>
      </c>
      <c r="L586" s="44">
        <v>7.87e+002</v>
      </c>
      <c r="M586" s="44">
        <v>7.87e+002</v>
      </c>
      <c r="N586" s="44">
        <v>7.42e+002</v>
      </c>
      <c r="O586" s="44">
        <v>7.17e+002</v>
      </c>
      <c r="P586" s="44">
        <v>7.17e+002</v>
      </c>
      <c r="Q586" s="44">
        <v>7.17e+002</v>
      </c>
    </row>
    <row r="587" spans="1:17" x14ac:dyDescent="0.25">
      <c r="A587" t="s">
        <v>39</v>
      </c>
      <c r="B587" t="s">
        <v>43</v>
      </c>
      <c r="C587" t="s">
        <v>143</v>
      </c>
      <c r="D587" t="s">
        <v>143</v>
      </c>
      <c r="E587" t="s">
        <v>264</v>
      </c>
      <c r="F587" t="s">
        <v>28</v>
      </c>
      <c r="G587" t="s">
        <v>29</v>
      </c>
      <c r="H587" s="44">
        <v>1.9951290156339224e-001</v>
      </c>
      <c r="I587" s="44">
        <v>1.9951290156339224e-001</v>
      </c>
      <c r="J587" s="44">
        <v>5.7380929276193008e-001</v>
      </c>
      <c r="K587" s="44">
        <v>5.9908923197603856e-001</v>
      </c>
      <c r="L587" s="44">
        <v>5.9908923197603856e-001</v>
      </c>
      <c r="M587" s="44">
        <v>5.9950480275062312e-001</v>
      </c>
      <c r="N587" s="44">
        <v>6.0539428925976256e-001</v>
      </c>
      <c r="O587" s="44">
        <v>6.2768541814982552e-001</v>
      </c>
      <c r="P587" s="44">
        <v>6.5778146676289584e-001</v>
      </c>
      <c r="Q587" s="44">
        <v>6.598436598499336e-001</v>
      </c>
    </row>
    <row r="588" spans="1:17" x14ac:dyDescent="0.25">
      <c r="A588" t="s">
        <v>39</v>
      </c>
      <c r="B588" t="s">
        <v>43</v>
      </c>
      <c r="C588" t="s">
        <v>143</v>
      </c>
      <c r="D588" t="s">
        <v>143</v>
      </c>
      <c r="E588" t="s">
        <v>264</v>
      </c>
      <c r="F588" t="s">
        <v>28</v>
      </c>
      <c r="G588" t="s">
        <v>30</v>
      </c>
      <c r="H588" s="44">
        <v>3.4912145179411648e-002</v>
      </c>
      <c r="I588" s="44">
        <v>1.0622696934948852e+000</v>
      </c>
      <c r="J588" s="44">
        <v>3.7572386363914488e-001</v>
      </c>
      <c r="K588" s="44">
        <v>1.612256682568855e+000</v>
      </c>
      <c r="L588" s="44">
        <v>1.612256682568855e+000</v>
      </c>
      <c r="M588" s="44">
        <v>2.0478869563500168e+000</v>
      </c>
      <c r="N588" s="44">
        <v>2.841889777919972e+000</v>
      </c>
      <c r="O588" s="44">
        <v>3.1839504988637504e+000</v>
      </c>
      <c r="P588" s="44">
        <v>3.235333312560578e+000</v>
      </c>
      <c r="Q588" s="44">
        <v>3.6335776157130992e+000</v>
      </c>
    </row>
    <row r="589" spans="1:17" x14ac:dyDescent="0.25">
      <c r="A589" t="s">
        <v>39</v>
      </c>
      <c r="B589" t="s">
        <v>43</v>
      </c>
      <c r="C589" t="s">
        <v>143</v>
      </c>
      <c r="D589" t="s">
        <v>143</v>
      </c>
      <c r="E589" t="s">
        <v>264</v>
      </c>
      <c r="F589" t="s">
        <v>28</v>
      </c>
      <c r="G589" t="s">
        <v>31</v>
      </c>
      <c r="H589" s="44">
        <v>9.22e+002</v>
      </c>
      <c r="I589" s="44">
        <v>9.15e+002</v>
      </c>
      <c r="J589" s="44">
        <v>8.71e+002</v>
      </c>
      <c r="K589" s="44">
        <v>8.08e+002</v>
      </c>
      <c r="L589" s="44">
        <v>8.08e+002</v>
      </c>
      <c r="M589" s="44">
        <v>7.58e+002</v>
      </c>
      <c r="N589" s="44">
        <v>6.41e+002</v>
      </c>
      <c r="O589" s="44">
        <v>5.5e+002</v>
      </c>
      <c r="P589" s="44">
        <v>5.12e+002</v>
      </c>
      <c r="Q589" s="44">
        <v>4.76e+002</v>
      </c>
    </row>
    <row r="590" spans="1:17" x14ac:dyDescent="0.25">
      <c r="A590" t="s">
        <v>39</v>
      </c>
      <c r="B590" t="s">
        <v>43</v>
      </c>
      <c r="C590" t="s">
        <v>165</v>
      </c>
      <c r="D590" t="s">
        <v>165</v>
      </c>
      <c r="E590" t="s">
        <v>264</v>
      </c>
      <c r="F590" t="s">
        <v>28</v>
      </c>
      <c r="G590" t="s">
        <v>29</v>
      </c>
      <c r="H590" s="44">
        <v>2.0691166922859596e-001</v>
      </c>
      <c r="I590" s="44">
        <v>2.8823129959990196e-001</v>
      </c>
      <c r="J590" s="44">
        <v>3.5141891231734708e-001</v>
      </c>
      <c r="K590" s="44">
        <v>4.077053110089036e-001</v>
      </c>
      <c r="L590" s="44">
        <v>5.3414672671964016e-001</v>
      </c>
      <c r="M590" s="44">
        <v>5.3559064569719424e-001</v>
      </c>
      <c r="N590" s="44">
        <v>5.3758120879308552e-001</v>
      </c>
      <c r="O590" s="44">
        <v>5.76380153944624e-001</v>
      </c>
      <c r="P590" s="44">
        <v>5.8099444409141016e-001</v>
      </c>
      <c r="Q590" s="44">
        <v>6.050731400380776e-001</v>
      </c>
    </row>
    <row r="591" spans="1:17" x14ac:dyDescent="0.25">
      <c r="A591" t="s">
        <v>39</v>
      </c>
      <c r="B591" t="s">
        <v>43</v>
      </c>
      <c r="C591" t="s">
        <v>165</v>
      </c>
      <c r="D591" t="s">
        <v>165</v>
      </c>
      <c r="E591" t="s">
        <v>264</v>
      </c>
      <c r="F591" t="s">
        <v>28</v>
      </c>
      <c r="G591" t="s">
        <v>30</v>
      </c>
      <c r="H591" s="44">
        <v>0.e+000</v>
      </c>
      <c r="I591" s="44">
        <v>2.8734389319784756e-002</v>
      </c>
      <c r="J591" s="44">
        <v>2.0599607779915664e+000</v>
      </c>
      <c r="K591" s="44">
        <v>3.2825231970989512e+000</v>
      </c>
      <c r="L591" s="44">
        <v>3.6434043159580376e+000</v>
      </c>
      <c r="M591" s="44">
        <v>5.759317458614028e+000</v>
      </c>
      <c r="N591" s="44">
        <v>6.8989323427340312e+000</v>
      </c>
      <c r="O591" s="44">
        <v>7.743772244669224e+000</v>
      </c>
      <c r="P591" s="44">
        <v>8.7950121375403424e+000</v>
      </c>
      <c r="Q591" s="44">
        <v>1.0137488073063376e+001</v>
      </c>
    </row>
    <row r="592" spans="1:17" x14ac:dyDescent="0.25">
      <c r="A592" t="s">
        <v>39</v>
      </c>
      <c r="B592" t="s">
        <v>43</v>
      </c>
      <c r="C592" t="s">
        <v>165</v>
      </c>
      <c r="D592" t="s">
        <v>165</v>
      </c>
      <c r="E592" t="s">
        <v>264</v>
      </c>
      <c r="F592" t="s">
        <v>28</v>
      </c>
      <c r="G592" t="s">
        <v>31</v>
      </c>
      <c r="H592" s="44">
        <v>9.9e+002</v>
      </c>
      <c r="I592" s="44">
        <v>9.77e+002</v>
      </c>
      <c r="J592" s="44">
        <v>9.28e+002</v>
      </c>
      <c r="K592" s="44">
        <v>6.94e+002</v>
      </c>
      <c r="L592" s="44">
        <v>5.78e+002</v>
      </c>
      <c r="M592" s="44">
        <v>5.33e+002</v>
      </c>
      <c r="N592" s="44">
        <v>4.76e+002</v>
      </c>
      <c r="O592" s="44">
        <v>4.16e+002</v>
      </c>
      <c r="P592" s="44">
        <v>3.83e+002</v>
      </c>
      <c r="Q592" s="44">
        <v>3.44e+002</v>
      </c>
    </row>
    <row r="593" spans="1:17" x14ac:dyDescent="0.25">
      <c r="A593" t="s">
        <v>39</v>
      </c>
      <c r="B593" t="s">
        <v>43</v>
      </c>
      <c r="C593" t="s">
        <v>166</v>
      </c>
      <c r="D593" t="s">
        <v>166</v>
      </c>
      <c r="E593" t="s">
        <v>264</v>
      </c>
      <c r="F593" t="s">
        <v>28</v>
      </c>
      <c r="G593" t="s">
        <v>29</v>
      </c>
      <c r="H593" s="44">
        <v>1.2470663914574064e-001</v>
      </c>
      <c r="I593" s="44">
        <v>2.2926314235898168e-001</v>
      </c>
      <c r="J593" s="44">
        <v>2.6333649442570076e-001</v>
      </c>
      <c r="K593" s="44">
        <v>4.6505739150255808e-001</v>
      </c>
      <c r="L593" s="44">
        <v>4.6505739150255808e-001</v>
      </c>
      <c r="M593" s="44">
        <v>4.6644046049485008e-001</v>
      </c>
      <c r="N593" s="44">
        <v>6.7591350883438704e-001</v>
      </c>
      <c r="O593" s="44">
        <v>6.7591350883438704e-001</v>
      </c>
      <c r="P593" s="44">
        <v>6.7591350883438704e-001</v>
      </c>
      <c r="Q593" s="44">
        <v>6.8184072662360064e-001</v>
      </c>
    </row>
    <row r="594" spans="1:17" x14ac:dyDescent="0.25">
      <c r="A594" t="s">
        <v>39</v>
      </c>
      <c r="B594" t="s">
        <v>43</v>
      </c>
      <c r="C594" t="s">
        <v>166</v>
      </c>
      <c r="D594" t="s">
        <v>166</v>
      </c>
      <c r="E594" t="s">
        <v>264</v>
      </c>
      <c r="F594" t="s">
        <v>28</v>
      </c>
      <c r="G594" t="s">
        <v>30</v>
      </c>
      <c r="H594" s="44">
        <v>6.4171837656897688e+000</v>
      </c>
      <c r="I594" s="44">
        <v>4.5816114432182312e+000</v>
      </c>
      <c r="J594" s="44">
        <v>5.5918185379283248e+000</v>
      </c>
      <c r="K594" s="44">
        <v>3.7866981625816152e+000</v>
      </c>
      <c r="L594" s="44">
        <v>3.7866981625816152e+000</v>
      </c>
      <c r="M594" s="44">
        <v>4.530609583409928e+000</v>
      </c>
      <c r="N594" s="44">
        <v>7.4555938576654432e+000</v>
      </c>
      <c r="O594" s="44">
        <v>7.4555938576654432e+000</v>
      </c>
      <c r="P594" s="44">
        <v>7.4555938576654432e+000</v>
      </c>
      <c r="Q594" s="44">
        <v>7.6272633882759616e+000</v>
      </c>
    </row>
    <row r="595" spans="1:17" x14ac:dyDescent="0.25">
      <c r="A595" t="s">
        <v>39</v>
      </c>
      <c r="B595" t="s">
        <v>43</v>
      </c>
      <c r="C595" t="s">
        <v>166</v>
      </c>
      <c r="D595" t="s">
        <v>166</v>
      </c>
      <c r="E595" t="s">
        <v>264</v>
      </c>
      <c r="F595" t="s">
        <v>28</v>
      </c>
      <c r="G595" t="s">
        <v>31</v>
      </c>
      <c r="H595" s="44">
        <v>8.61e+002</v>
      </c>
      <c r="I595" s="44">
        <v>8.35e+002</v>
      </c>
      <c r="J595" s="44">
        <v>7.64e+002</v>
      </c>
      <c r="K595" s="44">
        <v>7.06e+002</v>
      </c>
      <c r="L595" s="44">
        <v>7.06e+002</v>
      </c>
      <c r="M595" s="44">
        <v>5.65e+002</v>
      </c>
      <c r="N595" s="44">
        <v>5.27e+002</v>
      </c>
      <c r="O595" s="44">
        <v>5.27e+002</v>
      </c>
      <c r="P595" s="44">
        <v>5.27e+002</v>
      </c>
      <c r="Q595" s="44">
        <v>4.88e+002</v>
      </c>
    </row>
    <row r="596" spans="1:17" x14ac:dyDescent="0.25">
      <c r="A596" t="s">
        <v>39</v>
      </c>
      <c r="B596" t="s">
        <v>43</v>
      </c>
      <c r="C596" t="s">
        <v>167</v>
      </c>
      <c r="D596" t="s">
        <v>167</v>
      </c>
      <c r="E596" t="s">
        <v>264</v>
      </c>
      <c r="F596" t="s">
        <v>28</v>
      </c>
      <c r="G596" t="s">
        <v>29</v>
      </c>
      <c r="H596" s="44">
        <v>6.839516645969224e-002</v>
      </c>
      <c r="I596" s="44">
        <v>6.871059177538584e-002</v>
      </c>
      <c r="J596" s="44">
        <v>6.8964239818265744e-002</v>
      </c>
      <c r="K596" s="44">
        <v>3.398346420421004e-001</v>
      </c>
      <c r="L596" s="44">
        <v>3.398346420421004e-001</v>
      </c>
      <c r="M596" s="44">
        <v>3.3989655114861608e-001</v>
      </c>
      <c r="N596" s="44">
        <v>3.3989655114861608e-001</v>
      </c>
      <c r="O596" s="44">
        <v>3.43430168966774e-001</v>
      </c>
      <c r="P596" s="44">
        <v>3.8750578782910776e-001</v>
      </c>
      <c r="Q596" s="44">
        <v>4.1102502575437312e-001</v>
      </c>
    </row>
    <row r="597" spans="1:17" x14ac:dyDescent="0.25">
      <c r="A597" t="s">
        <v>39</v>
      </c>
      <c r="B597" t="s">
        <v>43</v>
      </c>
      <c r="C597" t="s">
        <v>167</v>
      </c>
      <c r="D597" t="s">
        <v>167</v>
      </c>
      <c r="E597" t="s">
        <v>264</v>
      </c>
      <c r="F597" t="s">
        <v>28</v>
      </c>
      <c r="G597" t="s">
        <v>30</v>
      </c>
      <c r="H597" s="44">
        <v>2.5440764319424032e+000</v>
      </c>
      <c r="I597" s="44">
        <v>1.0781422333522774e+001</v>
      </c>
      <c r="J597" s="44">
        <v>1.8151039713225796e+001</v>
      </c>
      <c r="K597" s="44">
        <v>7.0425588586397952e+000</v>
      </c>
      <c r="L597" s="44">
        <v>7.0425588586397952e+000</v>
      </c>
      <c r="M597" s="44">
        <v>1.0581409048561368e+001</v>
      </c>
      <c r="N597" s="44">
        <v>1.0581409048561368e+001</v>
      </c>
      <c r="O597" s="44">
        <v>1.2429202538355084e+001</v>
      </c>
      <c r="P597" s="44">
        <v>1.164904637176956e+001</v>
      </c>
      <c r="Q597" s="44">
        <v>1.2327349837565738e+001</v>
      </c>
    </row>
    <row r="598" spans="1:17" x14ac:dyDescent="0.25">
      <c r="A598" t="s">
        <v>39</v>
      </c>
      <c r="B598" t="s">
        <v>43</v>
      </c>
      <c r="C598" t="s">
        <v>167</v>
      </c>
      <c r="D598" t="s">
        <v>167</v>
      </c>
      <c r="E598" t="s">
        <v>264</v>
      </c>
      <c r="F598" t="s">
        <v>28</v>
      </c>
      <c r="G598" t="s">
        <v>31</v>
      </c>
      <c r="H598" s="44">
        <v>9.11e+002</v>
      </c>
      <c r="I598" s="44">
        <v>8.e+002</v>
      </c>
      <c r="J598" s="44">
        <v>6.9e+002</v>
      </c>
      <c r="K598" s="44">
        <v>5.44e+002</v>
      </c>
      <c r="L598" s="44">
        <v>5.44e+002</v>
      </c>
      <c r="M598" s="44">
        <v>5.35e+002</v>
      </c>
      <c r="N598" s="44">
        <v>5.35e+002</v>
      </c>
      <c r="O598" s="44">
        <v>4.66e+002</v>
      </c>
      <c r="P598" s="44">
        <v>4.42e+002</v>
      </c>
      <c r="Q598" s="44">
        <v>3.91e+002</v>
      </c>
    </row>
    <row r="599" spans="1:17" x14ac:dyDescent="0.25">
      <c r="A599" t="s">
        <v>39</v>
      </c>
      <c r="B599" t="s">
        <v>43</v>
      </c>
      <c r="C599" t="s">
        <v>168</v>
      </c>
      <c r="D599" t="s">
        <v>168</v>
      </c>
      <c r="E599" t="s">
        <v>264</v>
      </c>
      <c r="F599" t="s">
        <v>28</v>
      </c>
      <c r="G599" t="s">
        <v>29</v>
      </c>
      <c r="H599" s="44">
        <v>3.2559368115784928e-001</v>
      </c>
      <c r="I599" s="44">
        <v>3.2559368115784928e-001</v>
      </c>
      <c r="J599" s="44">
        <v>3.272746744471324e-001</v>
      </c>
      <c r="K599" s="44">
        <v>3.2754382579540872e-001</v>
      </c>
      <c r="L599" s="44">
        <v>3.2754382579540872e-001</v>
      </c>
      <c r="M599" s="44">
        <v>3.2754382579540872e-001</v>
      </c>
      <c r="N599" s="44">
        <v>3.2779876316629528e-001</v>
      </c>
      <c r="O599" s="44">
        <v>3.7121247295018096e-001</v>
      </c>
      <c r="P599" s="44">
        <v>4.603240765077676e-001</v>
      </c>
      <c r="Q599" s="44">
        <v>5.2473117788052648e-001</v>
      </c>
    </row>
    <row r="600" spans="1:17" x14ac:dyDescent="0.25">
      <c r="A600" t="s">
        <v>39</v>
      </c>
      <c r="B600" t="s">
        <v>43</v>
      </c>
      <c r="C600" t="s">
        <v>168</v>
      </c>
      <c r="D600" t="s">
        <v>168</v>
      </c>
      <c r="E600" t="s">
        <v>264</v>
      </c>
      <c r="F600" t="s">
        <v>28</v>
      </c>
      <c r="G600" t="s">
        <v>30</v>
      </c>
      <c r="H600" s="44">
        <v>1.4338489102821228e+000</v>
      </c>
      <c r="I600" s="44">
        <v>1.569257587912822e+000</v>
      </c>
      <c r="J600" s="44">
        <v>2.7801226932006176e+000</v>
      </c>
      <c r="K600" s="44">
        <v>4.3733788351902952e+000</v>
      </c>
      <c r="L600" s="44">
        <v>9.3446463955592576e+000</v>
      </c>
      <c r="M600" s="44">
        <v>9.3446463955592576e+000</v>
      </c>
      <c r="N600" s="44">
        <v>9.4017017255048192e+000</v>
      </c>
      <c r="O600" s="44">
        <v>9.229467122175232e+000</v>
      </c>
      <c r="P600" s="44">
        <v>8.8194034521540144e+000</v>
      </c>
      <c r="Q600" s="44">
        <v>8.2462082553201856e+000</v>
      </c>
    </row>
    <row r="601" spans="1:17" x14ac:dyDescent="0.25">
      <c r="A601" t="s">
        <v>39</v>
      </c>
      <c r="B601" t="s">
        <v>43</v>
      </c>
      <c r="C601" t="s">
        <v>168</v>
      </c>
      <c r="D601" t="s">
        <v>168</v>
      </c>
      <c r="E601" t="s">
        <v>264</v>
      </c>
      <c r="F601" t="s">
        <v>28</v>
      </c>
      <c r="G601" t="s">
        <v>31</v>
      </c>
      <c r="H601" s="44">
        <v>8.84e+002</v>
      </c>
      <c r="I601" s="44">
        <v>8.33e+002</v>
      </c>
      <c r="J601" s="44">
        <v>7.38e+002</v>
      </c>
      <c r="K601" s="44">
        <v>7.18e+002</v>
      </c>
      <c r="L601" s="44">
        <v>7.12e+002</v>
      </c>
      <c r="M601" s="44">
        <v>7.12e+002</v>
      </c>
      <c r="N601" s="44">
        <v>6.79e+002</v>
      </c>
      <c r="O601" s="44">
        <v>5.81e+002</v>
      </c>
      <c r="P601" s="44">
        <v>4.95e+002</v>
      </c>
      <c r="Q601" s="44">
        <v>4.61e+002</v>
      </c>
    </row>
    <row r="602" spans="1:17" x14ac:dyDescent="0.25">
      <c r="A602" t="s">
        <v>39</v>
      </c>
      <c r="B602" t="s">
        <v>43</v>
      </c>
      <c r="C602" t="s">
        <v>169</v>
      </c>
      <c r="D602" t="s">
        <v>169</v>
      </c>
      <c r="E602" t="s">
        <v>264</v>
      </c>
      <c r="F602" t="s">
        <v>28</v>
      </c>
      <c r="G602" t="s">
        <v>29</v>
      </c>
      <c r="H602" s="44">
        <v>2.4743114771412568e-001</v>
      </c>
      <c r="I602" s="44">
        <v>4.306331419494244e-001</v>
      </c>
      <c r="J602" s="44">
        <v>4.3370067134635752e-001</v>
      </c>
      <c r="K602" s="44">
        <v>4.356315261570424e-001</v>
      </c>
      <c r="L602" s="44">
        <v>7.8670693101068608e-001</v>
      </c>
      <c r="M602" s="44">
        <v>7.8670693101068608e-001</v>
      </c>
      <c r="N602" s="44">
        <v>7.8785487697766368e-001</v>
      </c>
      <c r="O602" s="44">
        <v>7.9206575757163216e-001</v>
      </c>
      <c r="P602" s="44">
        <v>7.93195292915796e-001</v>
      </c>
      <c r="Q602" s="44">
        <v>7.9626405249140976e-001</v>
      </c>
    </row>
    <row r="603" spans="1:17" x14ac:dyDescent="0.25">
      <c r="A603" t="s">
        <v>39</v>
      </c>
      <c r="B603" t="s">
        <v>43</v>
      </c>
      <c r="C603" t="s">
        <v>169</v>
      </c>
      <c r="D603" t="s">
        <v>169</v>
      </c>
      <c r="E603" t="s">
        <v>264</v>
      </c>
      <c r="F603" t="s">
        <v>28</v>
      </c>
      <c r="G603" t="s">
        <v>30</v>
      </c>
      <c r="H603" s="44">
        <v>2.9842888931430136e-001</v>
      </c>
      <c r="I603" s="44">
        <v>5.2427241784405792e-001</v>
      </c>
      <c r="J603" s="44">
        <v>9.6605742536533776e-001</v>
      </c>
      <c r="K603" s="44">
        <v>1.690347426736881e+000</v>
      </c>
      <c r="L603" s="44">
        <v>1.1117286682277264e+000</v>
      </c>
      <c r="M603" s="44">
        <v>1.1117286682277264e+000</v>
      </c>
      <c r="N603" s="44">
        <v>1.4432311347999756e+000</v>
      </c>
      <c r="O603" s="44">
        <v>1.8150687483683004e+000</v>
      </c>
      <c r="P603" s="44">
        <v>2.0916862524949664e+000</v>
      </c>
      <c r="Q603" s="44">
        <v>2.4949491021460088e+000</v>
      </c>
    </row>
    <row r="604" spans="1:17" x14ac:dyDescent="0.25">
      <c r="A604" t="s">
        <v>39</v>
      </c>
      <c r="B604" t="s">
        <v>43</v>
      </c>
      <c r="C604" t="s">
        <v>169</v>
      </c>
      <c r="D604" t="s">
        <v>169</v>
      </c>
      <c r="E604" t="s">
        <v>264</v>
      </c>
      <c r="F604" t="s">
        <v>28</v>
      </c>
      <c r="G604" t="s">
        <v>31</v>
      </c>
      <c r="H604" s="44">
        <v>8.6e+002</v>
      </c>
      <c r="I604" s="44">
        <v>8.17e+002</v>
      </c>
      <c r="J604" s="44">
        <v>7.29e+002</v>
      </c>
      <c r="K604" s="44">
        <v>6.45e+002</v>
      </c>
      <c r="L604" s="44">
        <v>5.79e+002</v>
      </c>
      <c r="M604" s="44">
        <v>5.79e+002</v>
      </c>
      <c r="N604" s="44">
        <v>5.28e+002</v>
      </c>
      <c r="O604" s="44">
        <v>4.57e+002</v>
      </c>
      <c r="P604" s="44">
        <v>4.25e+002</v>
      </c>
      <c r="Q604" s="44">
        <v>4.e+002</v>
      </c>
    </row>
    <row r="605" spans="1:17" x14ac:dyDescent="0.25">
      <c r="A605" t="s">
        <v>39</v>
      </c>
      <c r="B605" t="s">
        <v>43</v>
      </c>
      <c r="C605" t="s">
        <v>194</v>
      </c>
      <c r="D605" t="s">
        <v>194</v>
      </c>
      <c r="E605" t="s">
        <v>264</v>
      </c>
      <c r="F605" t="s">
        <v>28</v>
      </c>
      <c r="G605" t="s">
        <v>29</v>
      </c>
      <c r="H605" s="44">
        <v>2.0123821073142212e-002</v>
      </c>
      <c r="I605" s="44">
        <v>2.0315701651305064e-002</v>
      </c>
      <c r="J605" s="44">
        <v>1.1036642564672576e-001</v>
      </c>
      <c r="K605" s="44">
        <v>1.127688117714459e-001</v>
      </c>
      <c r="L605" s="44">
        <v>4.4693937659155616e-001</v>
      </c>
      <c r="M605" s="44">
        <v>4.4739701992781312e-001</v>
      </c>
      <c r="N605" s="44">
        <v>4.4988680610765696e-001</v>
      </c>
      <c r="O605" s="44">
        <v>4.6361510733759048e-001</v>
      </c>
      <c r="P605" s="44">
        <v>4.765076642689876e-001</v>
      </c>
      <c r="Q605" s="44">
        <v>6.2092991261393048e-001</v>
      </c>
    </row>
    <row r="606" spans="1:17" x14ac:dyDescent="0.25">
      <c r="A606" t="s">
        <v>39</v>
      </c>
      <c r="B606" t="s">
        <v>43</v>
      </c>
      <c r="C606" t="s">
        <v>194</v>
      </c>
      <c r="D606" t="s">
        <v>194</v>
      </c>
      <c r="E606" t="s">
        <v>264</v>
      </c>
      <c r="F606" t="s">
        <v>28</v>
      </c>
      <c r="G606" t="s">
        <v>30</v>
      </c>
      <c r="H606" s="44">
        <v>2.3686782869102676e+000</v>
      </c>
      <c r="I606" s="44">
        <v>5.708148575474296e+001</v>
      </c>
      <c r="J606" s="44">
        <v>1.6165507564757716e+001</v>
      </c>
      <c r="K606" s="44">
        <v>2.4203094953457912e+001</v>
      </c>
      <c r="L606" s="44">
        <v>7.56372630892328e+000</v>
      </c>
      <c r="M606" s="44">
        <v>9.6860653649676608e+000</v>
      </c>
      <c r="N606" s="44">
        <v>1.152719360321514e+001</v>
      </c>
      <c r="O606" s="44">
        <v>1.324034580265745e+001</v>
      </c>
      <c r="P606" s="44">
        <v>1.4837924290244138e+001</v>
      </c>
      <c r="Q606" s="44">
        <v>1.2686889233151508e+001</v>
      </c>
    </row>
    <row r="607" spans="1:17" x14ac:dyDescent="0.25">
      <c r="A607" t="s">
        <v>39</v>
      </c>
      <c r="B607" t="s">
        <v>43</v>
      </c>
      <c r="C607" t="s">
        <v>194</v>
      </c>
      <c r="D607" t="s">
        <v>194</v>
      </c>
      <c r="E607" t="s">
        <v>264</v>
      </c>
      <c r="F607" t="s">
        <v>28</v>
      </c>
      <c r="G607" t="s">
        <v>31</v>
      </c>
      <c r="H607" s="44">
        <v>8.17e+002</v>
      </c>
      <c r="I607" s="44">
        <v>7.85e+002</v>
      </c>
      <c r="J607" s="44">
        <v>5.76e+002</v>
      </c>
      <c r="K607" s="44">
        <v>5.26e+002</v>
      </c>
      <c r="L607" s="44">
        <v>4.9e+002</v>
      </c>
      <c r="M607" s="44">
        <v>4.75e+002</v>
      </c>
      <c r="N607" s="44">
        <v>4.51e+002</v>
      </c>
      <c r="O607" s="44">
        <v>4.2e+002</v>
      </c>
      <c r="P607" s="44">
        <v>3.75e+002</v>
      </c>
      <c r="Q607" s="44">
        <v>3.42e+002</v>
      </c>
    </row>
    <row r="608" spans="1:17" x14ac:dyDescent="0.25">
      <c r="A608" t="s">
        <v>39</v>
      </c>
      <c r="B608" t="s">
        <v>43</v>
      </c>
      <c r="C608" t="s">
        <v>195</v>
      </c>
      <c r="D608" t="s">
        <v>195</v>
      </c>
      <c r="E608" t="s">
        <v>264</v>
      </c>
      <c r="F608" t="s">
        <v>28</v>
      </c>
      <c r="G608" t="s">
        <v>29</v>
      </c>
      <c r="H608" s="44">
        <v>3.161037093999312e-004</v>
      </c>
      <c r="I608" s="44">
        <v>2.3791885984662032e-001</v>
      </c>
      <c r="J608" s="44">
        <v>5.276814796524848e-001</v>
      </c>
      <c r="K608" s="44">
        <v>5.276814796524848e-001</v>
      </c>
      <c r="L608" s="44">
        <v>5.3763085055226704e-001</v>
      </c>
      <c r="M608" s="44">
        <v>6.4846781753850448e-001</v>
      </c>
      <c r="N608" s="44">
        <v>6.6437093135278808e-001</v>
      </c>
      <c r="O608" s="44">
        <v>6.6684023569532592e-001</v>
      </c>
      <c r="P608" s="44">
        <v>6.959878024910108e-001</v>
      </c>
      <c r="Q608" s="44">
        <v>7.2841103053065984e-001</v>
      </c>
    </row>
    <row r="609" spans="1:17" x14ac:dyDescent="0.25">
      <c r="A609" t="s">
        <v>39</v>
      </c>
      <c r="B609" t="s">
        <v>43</v>
      </c>
      <c r="C609" t="s">
        <v>195</v>
      </c>
      <c r="D609" t="s">
        <v>195</v>
      </c>
      <c r="E609" t="s">
        <v>264</v>
      </c>
      <c r="F609" t="s">
        <v>28</v>
      </c>
      <c r="G609" t="s">
        <v>30</v>
      </c>
      <c r="H609" s="44">
        <v>1.097206518082422e+003</v>
      </c>
      <c r="I609" s="44">
        <v>1.4596961952697894e+000</v>
      </c>
      <c r="J609" s="44">
        <v>6.5910659565853288e-001</v>
      </c>
      <c r="K609" s="44">
        <v>1.9669278581608088e+000</v>
      </c>
      <c r="L609" s="44">
        <v>1.9972633306407164e+000</v>
      </c>
      <c r="M609" s="44">
        <v>1.8894360143528788e+000</v>
      </c>
      <c r="N609" s="44">
        <v>2.18333193542999e+000</v>
      </c>
      <c r="O609" s="44">
        <v>2.7183414799219848e+000</v>
      </c>
      <c r="P609" s="44">
        <v>3.2683243229161432e+000</v>
      </c>
      <c r="Q609" s="44">
        <v>3.4716253740538872e+000</v>
      </c>
    </row>
    <row r="610" spans="1:17" x14ac:dyDescent="0.25">
      <c r="A610" t="s">
        <v>39</v>
      </c>
      <c r="B610" t="s">
        <v>43</v>
      </c>
      <c r="C610" t="s">
        <v>195</v>
      </c>
      <c r="D610" t="s">
        <v>195</v>
      </c>
      <c r="E610" t="s">
        <v>264</v>
      </c>
      <c r="F610" t="s">
        <v>28</v>
      </c>
      <c r="G610" t="s">
        <v>31</v>
      </c>
      <c r="H610" s="44">
        <v>9.67e+002</v>
      </c>
      <c r="I610" s="44">
        <v>9.39e+002</v>
      </c>
      <c r="J610" s="44">
        <v>9.32e+002</v>
      </c>
      <c r="K610" s="44">
        <v>9.23e+002</v>
      </c>
      <c r="L610" s="44">
        <v>9.05e+002</v>
      </c>
      <c r="M610" s="44">
        <v>8.59e+002</v>
      </c>
      <c r="N610" s="44">
        <v>6.29e+002</v>
      </c>
      <c r="O610" s="44">
        <v>5.75e+002</v>
      </c>
      <c r="P610" s="44">
        <v>5.63e+002</v>
      </c>
      <c r="Q610" s="44">
        <v>4.58e+002</v>
      </c>
    </row>
    <row r="611" spans="1:17" x14ac:dyDescent="0.25">
      <c r="A611" t="s">
        <v>39</v>
      </c>
      <c r="B611" t="s">
        <v>43</v>
      </c>
      <c r="C611" t="s">
        <v>196</v>
      </c>
      <c r="D611" t="s">
        <v>196</v>
      </c>
      <c r="E611" t="s">
        <v>264</v>
      </c>
      <c r="F611" t="s">
        <v>28</v>
      </c>
      <c r="G611" t="s">
        <v>29</v>
      </c>
      <c r="H611" s="44">
        <v>5.7247425604870688e-001</v>
      </c>
      <c r="I611" s="44">
        <v>6.9076151696645848e-001</v>
      </c>
      <c r="J611" s="44">
        <v>7.3377291833285056e-001</v>
      </c>
      <c r="K611" s="44">
        <v>7.3464225272241216e-001</v>
      </c>
      <c r="L611" s="44">
        <v>7.3490516158964224e-001</v>
      </c>
      <c r="M611" s="44">
        <v>7.3490516158964224e-001</v>
      </c>
      <c r="N611" s="44">
        <v>7.3490516158964224e-001</v>
      </c>
      <c r="O611" s="44">
        <v>7.3533778461727824e-001</v>
      </c>
      <c r="P611" s="44">
        <v>7.3731695690406352e-001</v>
      </c>
      <c r="Q611" s="44">
        <v>7.4030668816722752e-001</v>
      </c>
    </row>
    <row r="612" spans="1:17" x14ac:dyDescent="0.25">
      <c r="A612" t="s">
        <v>39</v>
      </c>
      <c r="B612" t="s">
        <v>43</v>
      </c>
      <c r="C612" t="s">
        <v>196</v>
      </c>
      <c r="D612" t="s">
        <v>196</v>
      </c>
      <c r="E612" t="s">
        <v>264</v>
      </c>
      <c r="F612" t="s">
        <v>28</v>
      </c>
      <c r="G612" t="s">
        <v>30</v>
      </c>
      <c r="H612" s="44">
        <v>3.4815679710974408e-002</v>
      </c>
      <c r="I612" s="44">
        <v>4.7676233360780976e-001</v>
      </c>
      <c r="J612" s="44">
        <v>1.1438645544015488e+000</v>
      </c>
      <c r="K612" s="44">
        <v>1.6193488046321004e+000</v>
      </c>
      <c r="L612" s="44">
        <v>3.4995218600688052e+000</v>
      </c>
      <c r="M612" s="44">
        <v>3.4995218600688052e+000</v>
      </c>
      <c r="N612" s="44">
        <v>3.4995218600688052e+000</v>
      </c>
      <c r="O612" s="44">
        <v>4.4299704980140144e+000</v>
      </c>
      <c r="P612" s="44">
        <v>4.8503043418901616e+000</v>
      </c>
      <c r="Q612" s="44">
        <v>5.7823525569812008e+000</v>
      </c>
    </row>
    <row r="613" spans="1:17" x14ac:dyDescent="0.25">
      <c r="A613" t="s">
        <v>39</v>
      </c>
      <c r="B613" t="s">
        <v>43</v>
      </c>
      <c r="C613" t="s">
        <v>196</v>
      </c>
      <c r="D613" t="s">
        <v>196</v>
      </c>
      <c r="E613" t="s">
        <v>264</v>
      </c>
      <c r="F613" t="s">
        <v>28</v>
      </c>
      <c r="G613" t="s">
        <v>31</v>
      </c>
      <c r="H613" s="44">
        <v>9.68e+002</v>
      </c>
      <c r="I613" s="44">
        <v>8.62e+002</v>
      </c>
      <c r="J613" s="44">
        <v>7.27e+002</v>
      </c>
      <c r="K613" s="44">
        <v>6.53e+002</v>
      </c>
      <c r="L613" s="44">
        <v>6.25e+002</v>
      </c>
      <c r="M613" s="44">
        <v>6.25e+002</v>
      </c>
      <c r="N613" s="44">
        <v>6.25e+002</v>
      </c>
      <c r="O613" s="44">
        <v>6.07e+002</v>
      </c>
      <c r="P613" s="44">
        <v>5.6e+002</v>
      </c>
      <c r="Q613" s="44">
        <v>4.94e+002</v>
      </c>
    </row>
    <row r="614" spans="1:17" x14ac:dyDescent="0.25">
      <c r="A614" t="s">
        <v>39</v>
      </c>
      <c r="B614" t="s">
        <v>43</v>
      </c>
      <c r="C614" t="s">
        <v>197</v>
      </c>
      <c r="D614" t="s">
        <v>197</v>
      </c>
      <c r="E614" t="s">
        <v>264</v>
      </c>
      <c r="F614" t="s">
        <v>28</v>
      </c>
      <c r="G614" t="s">
        <v>29</v>
      </c>
      <c r="H614" s="44">
        <v>6.9138907805245136e-001</v>
      </c>
      <c r="I614" s="44">
        <v>7.3623837229487392e-001</v>
      </c>
      <c r="J614" s="44">
        <v>7.3778210005821104e-001</v>
      </c>
      <c r="K614" s="44">
        <v>7.4166677586443824e-001</v>
      </c>
      <c r="L614" s="44">
        <v>7.4237988909379104e-001</v>
      </c>
      <c r="M614" s="44">
        <v>7.4635075233661888e-001</v>
      </c>
      <c r="N614" s="44">
        <v>7.4635075233661888e-001</v>
      </c>
      <c r="O614" s="44">
        <v>7.521954223123608e-001</v>
      </c>
      <c r="P614" s="44">
        <v>8.7590389749585056e-001</v>
      </c>
      <c r="Q614" s="44">
        <v>8.9331873100212128e-001</v>
      </c>
    </row>
    <row r="615" spans="1:17" x14ac:dyDescent="0.25">
      <c r="A615" t="s">
        <v>39</v>
      </c>
      <c r="B615" t="s">
        <v>43</v>
      </c>
      <c r="C615" t="s">
        <v>197</v>
      </c>
      <c r="D615" t="s">
        <v>197</v>
      </c>
      <c r="E615" t="s">
        <v>264</v>
      </c>
      <c r="F615" t="s">
        <v>28</v>
      </c>
      <c r="G615" t="s">
        <v>30</v>
      </c>
      <c r="H615" s="44">
        <v>0.e+000</v>
      </c>
      <c r="I615" s="44">
        <v>1.6512795855957882e-001</v>
      </c>
      <c r="J615" s="44">
        <v>7.6559641935729984e-001</v>
      </c>
      <c r="K615" s="44">
        <v>1.4091040002646196e+000</v>
      </c>
      <c r="L615" s="44">
        <v>2.1208537120265564e+000</v>
      </c>
      <c r="M615" s="44">
        <v>3.285655088134868e+000</v>
      </c>
      <c r="N615" s="44">
        <v>3.2920078877219252e+000</v>
      </c>
      <c r="O615" s="44">
        <v>3.9597831922991136e+000</v>
      </c>
      <c r="P615" s="44">
        <v>3.733786477460656e+000</v>
      </c>
      <c r="Q615" s="44">
        <v>4.0902367330100704e+000</v>
      </c>
    </row>
    <row r="616" spans="1:17" x14ac:dyDescent="0.25">
      <c r="A616" t="s">
        <v>39</v>
      </c>
      <c r="B616" t="s">
        <v>43</v>
      </c>
      <c r="C616" t="s">
        <v>197</v>
      </c>
      <c r="D616" t="s">
        <v>197</v>
      </c>
      <c r="E616" t="s">
        <v>264</v>
      </c>
      <c r="F616" t="s">
        <v>28</v>
      </c>
      <c r="G616" t="s">
        <v>31</v>
      </c>
      <c r="H616" s="44">
        <v>9.7e+002</v>
      </c>
      <c r="I616" s="44">
        <v>7.52e+002</v>
      </c>
      <c r="J616" s="44">
        <v>6.37e+002</v>
      </c>
      <c r="K616" s="44">
        <v>5.53e+002</v>
      </c>
      <c r="L616" s="44">
        <v>5.19e+002</v>
      </c>
      <c r="M616" s="44">
        <v>4.54e+002</v>
      </c>
      <c r="N616" s="44">
        <v>4.52e+002</v>
      </c>
      <c r="O616" s="44">
        <v>3.81e+002</v>
      </c>
      <c r="P616" s="44">
        <v>3.52e+002</v>
      </c>
      <c r="Q616" s="44">
        <v>3.19e+002</v>
      </c>
    </row>
    <row r="617" spans="1:17" x14ac:dyDescent="0.25">
      <c r="A617" t="s">
        <v>39</v>
      </c>
      <c r="B617" t="s">
        <v>43</v>
      </c>
      <c r="C617" t="s">
        <v>220</v>
      </c>
      <c r="D617" t="s">
        <v>220</v>
      </c>
      <c r="E617" t="s">
        <v>264</v>
      </c>
      <c r="F617" t="s">
        <v>28</v>
      </c>
      <c r="G617" t="s">
        <v>29</v>
      </c>
      <c r="H617" s="44">
        <v>2.34830183777639e-001</v>
      </c>
      <c r="I617" s="44">
        <v>2.3918474686634872e-001</v>
      </c>
      <c r="J617" s="44">
        <v>2.4001735121627888e-001</v>
      </c>
      <c r="K617" s="44">
        <v>2.4267542662627368e-001</v>
      </c>
      <c r="L617" s="44">
        <v>3.1935553796152596e-001</v>
      </c>
      <c r="M617" s="44">
        <v>4.791102966544496e-001</v>
      </c>
      <c r="N617" s="44">
        <v>4.8356613307035712e-001</v>
      </c>
      <c r="O617" s="44">
        <v>4.8535685121725616e-001</v>
      </c>
      <c r="P617" s="44">
        <v>4.8756057401553616e-001</v>
      </c>
      <c r="Q617" s="44">
        <v>4.8760523306951e-001</v>
      </c>
    </row>
    <row r="618" spans="1:17" x14ac:dyDescent="0.25">
      <c r="A618" t="s">
        <v>39</v>
      </c>
      <c r="B618" t="s">
        <v>43</v>
      </c>
      <c r="C618" t="s">
        <v>220</v>
      </c>
      <c r="D618" t="s">
        <v>220</v>
      </c>
      <c r="E618" t="s">
        <v>264</v>
      </c>
      <c r="F618" t="s">
        <v>28</v>
      </c>
      <c r="G618" t="s">
        <v>30</v>
      </c>
      <c r="H618" s="44">
        <v>1.9974814254840516e-001</v>
      </c>
      <c r="I618" s="44">
        <v>1.8750357569947272e+000</v>
      </c>
      <c r="J618" s="44">
        <v>2.5678244555210816e+000</v>
      </c>
      <c r="K618" s="44">
        <v>3.567350192549908e+000</v>
      </c>
      <c r="L618" s="44">
        <v>3.2902675343136724e+000</v>
      </c>
      <c r="M618" s="44">
        <v>2.3356799121746516e+000</v>
      </c>
      <c r="N618" s="44">
        <v>2.8982338974159352e+000</v>
      </c>
      <c r="O618" s="44">
        <v>3.3784936424479564e+000</v>
      </c>
      <c r="P618" s="44">
        <v>4.4614656344500192e+000</v>
      </c>
      <c r="Q618" s="44">
        <v>4.5253023027297216e+000</v>
      </c>
    </row>
    <row r="619" spans="1:17" x14ac:dyDescent="0.25">
      <c r="A619" t="s">
        <v>39</v>
      </c>
      <c r="B619" t="s">
        <v>43</v>
      </c>
      <c r="C619" t="s">
        <v>220</v>
      </c>
      <c r="D619" t="s">
        <v>220</v>
      </c>
      <c r="E619" t="s">
        <v>264</v>
      </c>
      <c r="F619" t="s">
        <v>28</v>
      </c>
      <c r="G619" t="s">
        <v>31</v>
      </c>
      <c r="H619" s="44">
        <v>9.12e+002</v>
      </c>
      <c r="I619" s="44">
        <v>7.5e+002</v>
      </c>
      <c r="J619" s="44">
        <v>7.26e+002</v>
      </c>
      <c r="K619" s="44">
        <v>6.5e+002</v>
      </c>
      <c r="L619" s="44">
        <v>6.06e+002</v>
      </c>
      <c r="M619" s="44">
        <v>5.71e+002</v>
      </c>
      <c r="N619" s="44">
        <v>4.89e+002</v>
      </c>
      <c r="O619" s="44">
        <v>4.3e+002</v>
      </c>
      <c r="P619" s="44">
        <v>3.88e+002</v>
      </c>
      <c r="Q619" s="44">
        <v>3.85e+002</v>
      </c>
    </row>
    <row r="620" spans="1:17" x14ac:dyDescent="0.25">
      <c r="A620" t="s">
        <v>39</v>
      </c>
      <c r="B620" t="s">
        <v>43</v>
      </c>
      <c r="C620" t="s">
        <v>221</v>
      </c>
      <c r="D620" t="s">
        <v>221</v>
      </c>
      <c r="E620" t="s">
        <v>264</v>
      </c>
      <c r="F620" t="s">
        <v>28</v>
      </c>
      <c r="G620" t="s">
        <v>29</v>
      </c>
      <c r="H620" s="44">
        <v>1.9389609925564684e-001</v>
      </c>
      <c r="I620" s="44">
        <v>2.0572149465204296e-001</v>
      </c>
      <c r="J620" s="44">
        <v>3.7975840340717728e-001</v>
      </c>
      <c r="K620" s="44">
        <v>3.7994725848839152e-001</v>
      </c>
      <c r="L620" s="44">
        <v>4.2857584679932824e-001</v>
      </c>
      <c r="M620" s="44">
        <v>5.3924972210938112e-001</v>
      </c>
      <c r="N620" s="44">
        <v>6.0718635292517392e-001</v>
      </c>
      <c r="O620" s="44">
        <v>7.28412105570984e-001</v>
      </c>
      <c r="P620" s="44">
        <v>9.6183396953376832e-001</v>
      </c>
      <c r="Q620" s="44">
        <v>9.6183396953376832e-001</v>
      </c>
    </row>
    <row r="621" spans="1:17" x14ac:dyDescent="0.25">
      <c r="A621" t="s">
        <v>39</v>
      </c>
      <c r="B621" t="s">
        <v>43</v>
      </c>
      <c r="C621" t="s">
        <v>221</v>
      </c>
      <c r="D621" t="s">
        <v>221</v>
      </c>
      <c r="E621" t="s">
        <v>264</v>
      </c>
      <c r="F621" t="s">
        <v>28</v>
      </c>
      <c r="G621" t="s">
        <v>30</v>
      </c>
      <c r="H621" s="44">
        <v>0.e+000</v>
      </c>
      <c r="I621" s="44">
        <v>3.916008233639772e-001</v>
      </c>
      <c r="J621" s="44">
        <v>3.162040851528656e-001</v>
      </c>
      <c r="K621" s="44">
        <v>4.725939538101508e-001</v>
      </c>
      <c r="L621" s="44">
        <v>4.8437530366876064e-001</v>
      </c>
      <c r="M621" s="44">
        <v>4.5371282250465392e-001</v>
      </c>
      <c r="N621" s="44">
        <v>4.836166347002796e-001</v>
      </c>
      <c r="O621" s="44">
        <v>4.3564972376604848e-001</v>
      </c>
      <c r="P621" s="44">
        <v>4.0612555394544864e-001</v>
      </c>
      <c r="Q621" s="44">
        <v>4.0612555394544864e-001</v>
      </c>
    </row>
    <row r="622" spans="1:17" x14ac:dyDescent="0.25">
      <c r="A622" t="s">
        <v>39</v>
      </c>
      <c r="B622" t="s">
        <v>43</v>
      </c>
      <c r="C622" t="s">
        <v>221</v>
      </c>
      <c r="D622" t="s">
        <v>221</v>
      </c>
      <c r="E622" t="s">
        <v>264</v>
      </c>
      <c r="F622" t="s">
        <v>28</v>
      </c>
      <c r="G622" t="s">
        <v>31</v>
      </c>
      <c r="H622" s="44">
        <v>9.97e+002</v>
      </c>
      <c r="I622" s="44">
        <v>9.52e+002</v>
      </c>
      <c r="J622" s="44">
        <v>8.09e+002</v>
      </c>
      <c r="K622" s="44">
        <v>7.92e+002</v>
      </c>
      <c r="L622" s="44">
        <v>7.67e+002</v>
      </c>
      <c r="M622" s="44">
        <v>6.5e+002</v>
      </c>
      <c r="N622" s="44">
        <v>6.2e+002</v>
      </c>
      <c r="O622" s="44">
        <v>5.82e+002</v>
      </c>
      <c r="P622" s="44">
        <v>4.82e+002</v>
      </c>
      <c r="Q622" s="44">
        <v>4.82e+002</v>
      </c>
    </row>
    <row r="623" spans="1:17" x14ac:dyDescent="0.25">
      <c r="A623" t="s">
        <v>39</v>
      </c>
      <c r="B623" t="s">
        <v>43</v>
      </c>
      <c r="C623" t="s">
        <v>222</v>
      </c>
      <c r="D623" t="s">
        <v>222</v>
      </c>
      <c r="E623" t="s">
        <v>264</v>
      </c>
      <c r="F623" t="s">
        <v>28</v>
      </c>
      <c r="G623" t="s">
        <v>29</v>
      </c>
      <c r="H623" s="44">
        <v>8.5411362499624352e-002</v>
      </c>
      <c r="I623" s="44">
        <v>1.914616864283772e-001</v>
      </c>
      <c r="J623" s="44">
        <v>2.9192947504614848e-001</v>
      </c>
      <c r="K623" s="44">
        <v>3.6935252934502072e-001</v>
      </c>
      <c r="L623" s="44">
        <v>4.1239444769604424e-001</v>
      </c>
      <c r="M623" s="44">
        <v>5.1828969564709808e-001</v>
      </c>
      <c r="N623" s="44">
        <v>5.1845929192763912e-001</v>
      </c>
      <c r="O623" s="44">
        <v>6.2775848007637608e-001</v>
      </c>
      <c r="P623" s="44">
        <v>6.3148461537148944e-001</v>
      </c>
      <c r="Q623" s="44">
        <v>7.4063317500991712e-001</v>
      </c>
    </row>
    <row r="624" spans="1:17" x14ac:dyDescent="0.25">
      <c r="A624" t="s">
        <v>39</v>
      </c>
      <c r="B624" t="s">
        <v>43</v>
      </c>
      <c r="C624" t="s">
        <v>222</v>
      </c>
      <c r="D624" t="s">
        <v>222</v>
      </c>
      <c r="E624" t="s">
        <v>264</v>
      </c>
      <c r="F624" t="s">
        <v>28</v>
      </c>
      <c r="G624" t="s">
        <v>30</v>
      </c>
      <c r="H624" s="44">
        <v>0.e+000</v>
      </c>
      <c r="I624" s="44">
        <v>0.e+000</v>
      </c>
      <c r="J624" s="44">
        <v>0.e+000</v>
      </c>
      <c r="K624" s="44">
        <v>0.e+000</v>
      </c>
      <c r="L624" s="44">
        <v>0.e+000</v>
      </c>
      <c r="M624" s="44">
        <v>0.e+000</v>
      </c>
      <c r="N624" s="44">
        <v>1.0394166748341232e-001</v>
      </c>
      <c r="O624" s="44">
        <v>1.3438976133546952e-001</v>
      </c>
      <c r="P624" s="44">
        <v>1.5100786597600524e-001</v>
      </c>
      <c r="Q624" s="44">
        <v>1.2886545232958924e-001</v>
      </c>
    </row>
    <row r="625" spans="1:17" x14ac:dyDescent="0.25">
      <c r="A625" t="s">
        <v>39</v>
      </c>
      <c r="B625" t="s">
        <v>43</v>
      </c>
      <c r="C625" t="s">
        <v>222</v>
      </c>
      <c r="D625" t="s">
        <v>222</v>
      </c>
      <c r="E625" t="s">
        <v>264</v>
      </c>
      <c r="F625" t="s">
        <v>28</v>
      </c>
      <c r="G625" t="s">
        <v>31</v>
      </c>
      <c r="H625" s="44">
        <v>9.99e+002</v>
      </c>
      <c r="I625" s="44">
        <v>9.99e+002</v>
      </c>
      <c r="J625" s="44">
        <v>9.99e+002</v>
      </c>
      <c r="K625" s="44">
        <v>9.98e+002</v>
      </c>
      <c r="L625" s="44">
        <v>9.96e+002</v>
      </c>
      <c r="M625" s="44">
        <v>9.74e+002</v>
      </c>
      <c r="N625" s="44">
        <v>9.24e+002</v>
      </c>
      <c r="O625" s="44">
        <v>9.18e+002</v>
      </c>
      <c r="P625" s="44">
        <v>7.54e+002</v>
      </c>
      <c r="Q625" s="44">
        <v>7.5e+002</v>
      </c>
    </row>
    <row r="626" spans="1:17" x14ac:dyDescent="0.25">
      <c r="A626" t="s">
        <v>39</v>
      </c>
      <c r="B626" t="s">
        <v>43</v>
      </c>
      <c r="C626" t="s">
        <v>223</v>
      </c>
      <c r="D626" t="s">
        <v>223</v>
      </c>
      <c r="E626" t="s">
        <v>264</v>
      </c>
      <c r="F626" t="s">
        <v>28</v>
      </c>
      <c r="G626" t="s">
        <v>29</v>
      </c>
      <c r="H626" s="44">
        <v>6.198435336410376e-002</v>
      </c>
      <c r="I626" s="44">
        <v>1.3419901451623944e-001</v>
      </c>
      <c r="J626" s="44">
        <v>2.244844800948486e-001</v>
      </c>
      <c r="K626" s="44">
        <v>2.244844800948486e-001</v>
      </c>
      <c r="L626" s="44">
        <v>3.7334712620880552e-001</v>
      </c>
      <c r="M626" s="44">
        <v>3.7334712620880552e-001</v>
      </c>
      <c r="N626" s="44">
        <v>4.0894247995712896e-001</v>
      </c>
      <c r="O626" s="44">
        <v>4.7809099758359696e-001</v>
      </c>
      <c r="P626" s="44">
        <v>5.9035630954815152e-001</v>
      </c>
      <c r="Q626" s="44">
        <v>5.9035630954815152e-001</v>
      </c>
    </row>
    <row r="627" spans="1:17" x14ac:dyDescent="0.25">
      <c r="A627" t="s">
        <v>39</v>
      </c>
      <c r="B627" t="s">
        <v>43</v>
      </c>
      <c r="C627" t="s">
        <v>223</v>
      </c>
      <c r="D627" t="s">
        <v>223</v>
      </c>
      <c r="E627" t="s">
        <v>264</v>
      </c>
      <c r="F627" t="s">
        <v>28</v>
      </c>
      <c r="G627" t="s">
        <v>30</v>
      </c>
      <c r="H627" s="44">
        <v>0.e+000</v>
      </c>
      <c r="I627" s="44">
        <v>0.e+000</v>
      </c>
      <c r="J627" s="44">
        <v>0.e+000</v>
      </c>
      <c r="K627" s="44">
        <v>0.e+000</v>
      </c>
      <c r="L627" s="44">
        <v>0.e+000</v>
      </c>
      <c r="M627" s="44">
        <v>0.e+000</v>
      </c>
      <c r="N627" s="44">
        <v>0.e+000</v>
      </c>
      <c r="O627" s="44">
        <v>0.e+000</v>
      </c>
      <c r="P627" s="44">
        <v>0.e+000</v>
      </c>
      <c r="Q627" s="44">
        <v>0.e+000</v>
      </c>
    </row>
    <row r="628" spans="1:17" x14ac:dyDescent="0.25">
      <c r="A628" t="s">
        <v>39</v>
      </c>
      <c r="B628" t="s">
        <v>43</v>
      </c>
      <c r="C628" t="s">
        <v>223</v>
      </c>
      <c r="D628" t="s">
        <v>223</v>
      </c>
      <c r="E628" t="s">
        <v>264</v>
      </c>
      <c r="F628" t="s">
        <v>28</v>
      </c>
      <c r="G628" t="s">
        <v>31</v>
      </c>
      <c r="H628" s="44">
        <v>1.e+003</v>
      </c>
      <c r="I628" s="44">
        <v>1.e+003</v>
      </c>
      <c r="J628" s="44">
        <v>1.e+003</v>
      </c>
      <c r="K628" s="44">
        <v>1.e+003</v>
      </c>
      <c r="L628" s="44">
        <v>9.99e+002</v>
      </c>
      <c r="M628" s="44">
        <v>9.99e+002</v>
      </c>
      <c r="N628" s="44">
        <v>9.96e+002</v>
      </c>
      <c r="O628" s="44">
        <v>9.82e+002</v>
      </c>
      <c r="P628" s="44">
        <v>9.78e+002</v>
      </c>
      <c r="Q628" s="44">
        <v>9.78e+002</v>
      </c>
    </row>
    <row r="629" spans="1:17" x14ac:dyDescent="0.25">
      <c r="A629" t="s">
        <v>39</v>
      </c>
      <c r="B629" t="s">
        <v>43</v>
      </c>
      <c r="C629" t="s">
        <v>219</v>
      </c>
      <c r="D629" t="s">
        <v>219</v>
      </c>
      <c r="E629" t="s">
        <v>264</v>
      </c>
      <c r="F629" t="s">
        <v>28</v>
      </c>
      <c r="G629" t="s">
        <v>29</v>
      </c>
      <c r="H629" s="44">
        <v>1.0524273983395352e-001</v>
      </c>
      <c r="I629" s="44">
        <v>2.0863049070983636e-001</v>
      </c>
      <c r="J629" s="44">
        <v>2.0863049070983636e-001</v>
      </c>
      <c r="K629" s="44">
        <v>6.2472378788823424e-001</v>
      </c>
      <c r="L629" s="44">
        <v>6.2472378788823424e-001</v>
      </c>
      <c r="M629" s="44">
        <v>6.2472378788823424e-001</v>
      </c>
      <c r="N629" s="44">
        <v>6.2472378788823424e-001</v>
      </c>
      <c r="O629" s="44">
        <v>6.2472378788823424e-001</v>
      </c>
      <c r="P629" s="44">
        <v>6.2472378788823424e-001</v>
      </c>
      <c r="Q629" s="44">
        <v>6.6861981219586864e-001</v>
      </c>
    </row>
    <row r="630" spans="1:17" x14ac:dyDescent="0.25">
      <c r="A630" t="s">
        <v>39</v>
      </c>
      <c r="B630" t="s">
        <v>43</v>
      </c>
      <c r="C630" t="s">
        <v>219</v>
      </c>
      <c r="D630" t="s">
        <v>219</v>
      </c>
      <c r="E630" t="s">
        <v>264</v>
      </c>
      <c r="F630" t="s">
        <v>28</v>
      </c>
      <c r="G630" t="s">
        <v>30</v>
      </c>
      <c r="H630" s="44">
        <v>0.e+000</v>
      </c>
      <c r="I630" s="44">
        <v>0.e+000</v>
      </c>
      <c r="J630" s="44">
        <v>0.e+000</v>
      </c>
      <c r="K630" s="44">
        <v>0.e+000</v>
      </c>
      <c r="L630" s="44">
        <v>0.e+000</v>
      </c>
      <c r="M630" s="44">
        <v>0.e+000</v>
      </c>
      <c r="N630" s="44">
        <v>0.e+000</v>
      </c>
      <c r="O630" s="44">
        <v>0.e+000</v>
      </c>
      <c r="P630" s="44">
        <v>0.e+000</v>
      </c>
      <c r="Q630" s="44">
        <v>0.e+000</v>
      </c>
    </row>
    <row r="631" spans="1:17" x14ac:dyDescent="0.25">
      <c r="A631" t="s">
        <v>39</v>
      </c>
      <c r="B631" t="s">
        <v>43</v>
      </c>
      <c r="C631" t="s">
        <v>219</v>
      </c>
      <c r="D631" t="s">
        <v>219</v>
      </c>
      <c r="E631" t="s">
        <v>264</v>
      </c>
      <c r="F631" t="s">
        <v>28</v>
      </c>
      <c r="G631" t="s">
        <v>31</v>
      </c>
      <c r="H631" s="44">
        <v>9.99e+002</v>
      </c>
      <c r="I631" s="44">
        <v>9.99e+002</v>
      </c>
      <c r="J631" s="44">
        <v>9.99e+002</v>
      </c>
      <c r="K631" s="44">
        <v>9.97e+002</v>
      </c>
      <c r="L631" s="44">
        <v>9.97e+002</v>
      </c>
      <c r="M631" s="44">
        <v>9.97e+002</v>
      </c>
      <c r="N631" s="44">
        <v>9.97e+002</v>
      </c>
      <c r="O631" s="44">
        <v>9.97e+002</v>
      </c>
      <c r="P631" s="44">
        <v>9.97e+002</v>
      </c>
      <c r="Q631" s="44">
        <v>9.91e+002</v>
      </c>
    </row>
    <row r="632" spans="1:17" x14ac:dyDescent="0.25">
      <c r="A632" t="s">
        <v>39</v>
      </c>
      <c r="B632" t="s">
        <v>43</v>
      </c>
      <c r="C632" t="s">
        <v>245</v>
      </c>
      <c r="D632" t="s">
        <v>245</v>
      </c>
      <c r="E632" t="s">
        <v>264</v>
      </c>
      <c r="F632" t="s">
        <v>28</v>
      </c>
      <c r="G632" t="s">
        <v>29</v>
      </c>
      <c r="H632" s="44">
        <v>1.8132163430927304e-001</v>
      </c>
      <c r="I632" s="44">
        <v>2.5578999852278764e-001</v>
      </c>
      <c r="J632" s="44">
        <v>4.835774165382676e-001</v>
      </c>
      <c r="K632" s="44">
        <v>7.2100884447207328e-001</v>
      </c>
      <c r="L632" s="44">
        <v>7.2100884447207328e-001</v>
      </c>
      <c r="M632" s="44">
        <v>7.4783182587610912e-001</v>
      </c>
      <c r="N632" s="44">
        <v>7.5165759481531552e-001</v>
      </c>
      <c r="O632" s="44">
        <v>7.5176745349016416e-001</v>
      </c>
      <c r="P632" s="44">
        <v>7.657876388348112e-001</v>
      </c>
      <c r="Q632" s="44">
        <v>8.5653895206589728e-001</v>
      </c>
    </row>
    <row r="633" spans="1:17" x14ac:dyDescent="0.25">
      <c r="A633" t="s">
        <v>39</v>
      </c>
      <c r="B633" t="s">
        <v>43</v>
      </c>
      <c r="C633" t="s">
        <v>245</v>
      </c>
      <c r="D633" t="s">
        <v>245</v>
      </c>
      <c r="E633" t="s">
        <v>264</v>
      </c>
      <c r="F633" t="s">
        <v>28</v>
      </c>
      <c r="G633" t="s">
        <v>30</v>
      </c>
      <c r="H633" s="44">
        <v>0.e+000</v>
      </c>
      <c r="I633" s="44">
        <v>0.e+000</v>
      </c>
      <c r="J633" s="44">
        <v>0.e+000</v>
      </c>
      <c r="K633" s="44">
        <v>0.e+000</v>
      </c>
      <c r="L633" s="44">
        <v>0.e+000</v>
      </c>
      <c r="M633" s="44">
        <v>9.8714977936579904e-004</v>
      </c>
      <c r="N633" s="44">
        <v>9.8212540790957744e-004</v>
      </c>
      <c r="O633" s="44">
        <v>1.4502451985989716e-001</v>
      </c>
      <c r="P633" s="44">
        <v>2.5320689389924044e-001</v>
      </c>
      <c r="Q633" s="44">
        <v>2.6690833827746088e-001</v>
      </c>
    </row>
    <row r="634" spans="1:17" x14ac:dyDescent="0.25">
      <c r="A634" t="s">
        <v>39</v>
      </c>
      <c r="B634" t="s">
        <v>43</v>
      </c>
      <c r="C634" t="s">
        <v>245</v>
      </c>
      <c r="D634" t="s">
        <v>245</v>
      </c>
      <c r="E634" t="s">
        <v>264</v>
      </c>
      <c r="F634" t="s">
        <v>28</v>
      </c>
      <c r="G634" t="s">
        <v>31</v>
      </c>
      <c r="H634" s="44">
        <v>1.e+003</v>
      </c>
      <c r="I634" s="44">
        <v>9.99e+002</v>
      </c>
      <c r="J634" s="44">
        <v>9.98e+002</v>
      </c>
      <c r="K634" s="44">
        <v>9.74e+002</v>
      </c>
      <c r="L634" s="44">
        <v>9.74e+002</v>
      </c>
      <c r="M634" s="44">
        <v>9.28e+002</v>
      </c>
      <c r="N634" s="44">
        <v>9.25e+002</v>
      </c>
      <c r="O634" s="44">
        <v>8.86e+002</v>
      </c>
      <c r="P634" s="44">
        <v>7.63e+002</v>
      </c>
      <c r="Q634" s="44">
        <v>7.31e+002</v>
      </c>
    </row>
    <row r="635" spans="1:17" x14ac:dyDescent="0.25">
      <c r="A635" t="s">
        <v>39</v>
      </c>
      <c r="B635" t="s">
        <v>43</v>
      </c>
      <c r="C635" t="s">
        <v>246</v>
      </c>
      <c r="D635" t="s">
        <v>246</v>
      </c>
      <c r="E635" t="s">
        <v>264</v>
      </c>
      <c r="F635" t="s">
        <v>28</v>
      </c>
      <c r="G635" t="s">
        <v>29</v>
      </c>
      <c r="H635" s="44">
        <v>1.641376232600218e-001</v>
      </c>
      <c r="I635" s="44">
        <v>2.8797602333133928e-001</v>
      </c>
      <c r="J635" s="44">
        <v>2.8797602333133928e-001</v>
      </c>
      <c r="K635" s="44">
        <v>7.142006088207912e-001</v>
      </c>
      <c r="L635" s="44">
        <v>7.142006088207912e-001</v>
      </c>
      <c r="M635" s="44">
        <v>7.142006088207912e-001</v>
      </c>
      <c r="N635" s="44">
        <v>7.142006088207912e-001</v>
      </c>
      <c r="O635" s="44">
        <v>7.732380677447376e-001</v>
      </c>
      <c r="P635" s="44">
        <v>8.1814480680629504e-001</v>
      </c>
      <c r="Q635" s="44">
        <v>8.1818870656727936e-001</v>
      </c>
    </row>
    <row r="636" spans="1:17" x14ac:dyDescent="0.25">
      <c r="A636" t="s">
        <v>39</v>
      </c>
      <c r="B636" t="s">
        <v>43</v>
      </c>
      <c r="C636" t="s">
        <v>246</v>
      </c>
      <c r="D636" t="s">
        <v>246</v>
      </c>
      <c r="E636" t="s">
        <v>264</v>
      </c>
      <c r="F636" t="s">
        <v>28</v>
      </c>
      <c r="G636" t="s">
        <v>30</v>
      </c>
      <c r="H636" s="44">
        <v>0.e+000</v>
      </c>
      <c r="I636" s="44">
        <v>0.e+000</v>
      </c>
      <c r="J636" s="44">
        <v>0.e+000</v>
      </c>
      <c r="K636" s="44">
        <v>0.e+000</v>
      </c>
      <c r="L636" s="44">
        <v>0.e+000</v>
      </c>
      <c r="M636" s="44">
        <v>0.e+000</v>
      </c>
      <c r="N636" s="44">
        <v>0.e+000</v>
      </c>
      <c r="O636" s="44">
        <v>0.e+000</v>
      </c>
      <c r="P636" s="44">
        <v>2.5325170456855272e-002</v>
      </c>
      <c r="Q636" s="44">
        <v>2.8461723580361376e-002</v>
      </c>
    </row>
    <row r="637" spans="1:17" x14ac:dyDescent="0.25">
      <c r="A637" t="s">
        <v>39</v>
      </c>
      <c r="B637" t="s">
        <v>43</v>
      </c>
      <c r="C637" t="s">
        <v>246</v>
      </c>
      <c r="D637" t="s">
        <v>246</v>
      </c>
      <c r="E637" t="s">
        <v>264</v>
      </c>
      <c r="F637" t="s">
        <v>28</v>
      </c>
      <c r="G637" t="s">
        <v>31</v>
      </c>
      <c r="H637" s="44">
        <v>1.e+003</v>
      </c>
      <c r="I637" s="44">
        <v>9.99e+002</v>
      </c>
      <c r="J637" s="44">
        <v>9.99e+002</v>
      </c>
      <c r="K637" s="44">
        <v>9.96e+002</v>
      </c>
      <c r="L637" s="44">
        <v>9.96e+002</v>
      </c>
      <c r="M637" s="44">
        <v>9.96e+002</v>
      </c>
      <c r="N637" s="44">
        <v>9.96e+002</v>
      </c>
      <c r="O637" s="44">
        <v>9.61e+002</v>
      </c>
      <c r="P637" s="44">
        <v>9.15e+002</v>
      </c>
      <c r="Q637" s="44">
        <v>8.63e+002</v>
      </c>
    </row>
    <row r="638" spans="1:17" x14ac:dyDescent="0.25">
      <c r="A638" t="s">
        <v>39</v>
      </c>
      <c r="B638" t="s">
        <v>43</v>
      </c>
      <c r="C638" t="s">
        <v>247</v>
      </c>
      <c r="D638" t="s">
        <v>247</v>
      </c>
      <c r="E638" t="s">
        <v>264</v>
      </c>
      <c r="F638" t="s">
        <v>28</v>
      </c>
      <c r="G638" t="s">
        <v>29</v>
      </c>
      <c r="H638" s="44">
        <v>6.3605220023368976e-002</v>
      </c>
      <c r="I638" s="44">
        <v>1.256689557438449e-001</v>
      </c>
      <c r="J638" s="44">
        <v>1.256689557438449e-001</v>
      </c>
      <c r="K638" s="44">
        <v>1.6375449694593196e-001</v>
      </c>
      <c r="L638" s="44">
        <v>2.5290188294495544e-001</v>
      </c>
      <c r="M638" s="44">
        <v>2.5290188294495544e-001</v>
      </c>
      <c r="N638" s="44">
        <v>2.5290188294495544e-001</v>
      </c>
      <c r="O638" s="44">
        <v>3.1533594765816204e-001</v>
      </c>
      <c r="P638" s="44">
        <v>3.1533594765816204e-001</v>
      </c>
      <c r="Q638" s="44">
        <v>4.235625699139684e-001</v>
      </c>
    </row>
    <row r="639" spans="1:17" x14ac:dyDescent="0.25">
      <c r="A639" t="s">
        <v>39</v>
      </c>
      <c r="B639" t="s">
        <v>43</v>
      </c>
      <c r="C639" t="s">
        <v>247</v>
      </c>
      <c r="D639" t="s">
        <v>247</v>
      </c>
      <c r="E639" t="s">
        <v>264</v>
      </c>
      <c r="F639" t="s">
        <v>28</v>
      </c>
      <c r="G639" t="s">
        <v>30</v>
      </c>
      <c r="H639" s="44">
        <v>0.e+000</v>
      </c>
      <c r="I639" s="44">
        <v>0.e+000</v>
      </c>
      <c r="J639" s="44">
        <v>0.e+000</v>
      </c>
      <c r="K639" s="44">
        <v>0.e+000</v>
      </c>
      <c r="L639" s="44">
        <v>0.e+000</v>
      </c>
      <c r="M639" s="44">
        <v>0.e+000</v>
      </c>
      <c r="N639" s="44">
        <v>0.e+000</v>
      </c>
      <c r="O639" s="44">
        <v>0.e+000</v>
      </c>
      <c r="P639" s="44">
        <v>0.e+000</v>
      </c>
      <c r="Q639" s="44">
        <v>0.e+000</v>
      </c>
    </row>
    <row r="640" spans="1:17" x14ac:dyDescent="0.25">
      <c r="A640" t="s">
        <v>39</v>
      </c>
      <c r="B640" t="s">
        <v>43</v>
      </c>
      <c r="C640" t="s">
        <v>247</v>
      </c>
      <c r="D640" t="s">
        <v>247</v>
      </c>
      <c r="E640" t="s">
        <v>264</v>
      </c>
      <c r="F640" t="s">
        <v>28</v>
      </c>
      <c r="G640" t="s">
        <v>31</v>
      </c>
      <c r="H640" s="44">
        <v>1.e+003</v>
      </c>
      <c r="I640" s="44">
        <v>9.99e+002</v>
      </c>
      <c r="J640" s="44">
        <v>9.99e+002</v>
      </c>
      <c r="K640" s="44">
        <v>9.99e+002</v>
      </c>
      <c r="L640" s="44">
        <v>9.99e+002</v>
      </c>
      <c r="M640" s="44">
        <v>9.99e+002</v>
      </c>
      <c r="N640" s="44">
        <v>9.99e+002</v>
      </c>
      <c r="O640" s="44">
        <v>9.99e+002</v>
      </c>
      <c r="P640" s="44">
        <v>9.99e+002</v>
      </c>
      <c r="Q640" s="44">
        <v>9.99e+002</v>
      </c>
    </row>
    <row r="641" spans="1:17" x14ac:dyDescent="0.25">
      <c r="A641" t="s">
        <v>39</v>
      </c>
      <c r="B641" t="s">
        <v>43</v>
      </c>
      <c r="C641" t="s">
        <v>244</v>
      </c>
      <c r="D641" t="s">
        <v>244</v>
      </c>
      <c r="E641" t="s">
        <v>264</v>
      </c>
      <c r="F641" t="s">
        <v>28</v>
      </c>
      <c r="G641" t="s">
        <v>29</v>
      </c>
      <c r="H641" s="44">
        <v>1.968171889590584e-001</v>
      </c>
      <c r="I641" s="44">
        <v>1.968171889590584e-001</v>
      </c>
      <c r="J641" s="44">
        <v>2.5486777445812896e-001</v>
      </c>
      <c r="K641" s="44">
        <v>4.256618776248524e-001</v>
      </c>
      <c r="L641" s="44">
        <v>4.256618776248524e-001</v>
      </c>
      <c r="M641" s="44">
        <v>4.256618776248524e-001</v>
      </c>
      <c r="N641" s="44">
        <v>5.8763910098320208e-001</v>
      </c>
      <c r="O641" s="44">
        <v>5.8763910098320208e-001</v>
      </c>
      <c r="P641" s="44">
        <v>6.13196175937686e-001</v>
      </c>
      <c r="Q641" s="44">
        <v>9.3352433443557264e-001</v>
      </c>
    </row>
    <row r="642" spans="1:17" x14ac:dyDescent="0.25">
      <c r="A642" t="s">
        <v>39</v>
      </c>
      <c r="B642" t="s">
        <v>43</v>
      </c>
      <c r="C642" t="s">
        <v>244</v>
      </c>
      <c r="D642" t="s">
        <v>244</v>
      </c>
      <c r="E642" t="s">
        <v>264</v>
      </c>
      <c r="F642" t="s">
        <v>28</v>
      </c>
      <c r="G642" t="s">
        <v>30</v>
      </c>
      <c r="H642" s="44">
        <v>0.e+000</v>
      </c>
      <c r="I642" s="44">
        <v>0.e+000</v>
      </c>
      <c r="J642" s="44">
        <v>0.e+000</v>
      </c>
      <c r="K642" s="44">
        <v>0.e+000</v>
      </c>
      <c r="L642" s="44">
        <v>0.e+000</v>
      </c>
      <c r="M642" s="44">
        <v>0.e+000</v>
      </c>
      <c r="N642" s="44">
        <v>0.e+000</v>
      </c>
      <c r="O642" s="44">
        <v>0.e+000</v>
      </c>
      <c r="P642" s="44">
        <v>0.e+000</v>
      </c>
      <c r="Q642" s="44">
        <v>0.e+000</v>
      </c>
    </row>
    <row r="643" spans="1:17" x14ac:dyDescent="0.25">
      <c r="A643" t="s">
        <v>39</v>
      </c>
      <c r="B643" t="s">
        <v>43</v>
      </c>
      <c r="C643" t="s">
        <v>244</v>
      </c>
      <c r="D643" t="s">
        <v>244</v>
      </c>
      <c r="E643" t="s">
        <v>264</v>
      </c>
      <c r="F643" t="s">
        <v>28</v>
      </c>
      <c r="G643" t="s">
        <v>31</v>
      </c>
      <c r="H643" s="44">
        <v>1.e+003</v>
      </c>
      <c r="I643" s="44">
        <v>1.e+003</v>
      </c>
      <c r="J643" s="44">
        <v>1.e+003</v>
      </c>
      <c r="K643" s="44">
        <v>9.99e+002</v>
      </c>
      <c r="L643" s="44">
        <v>9.99e+002</v>
      </c>
      <c r="M643" s="44">
        <v>9.99e+002</v>
      </c>
      <c r="N643" s="44">
        <v>9.99e+002</v>
      </c>
      <c r="O643" s="44">
        <v>9.99e+002</v>
      </c>
      <c r="P643" s="44">
        <v>9.98e+002</v>
      </c>
      <c r="Q643" s="44">
        <v>9.95e+002</v>
      </c>
    </row>
    <row r="644" spans="1:17" x14ac:dyDescent="0.25">
      <c r="A644" t="s">
        <v>39</v>
      </c>
      <c r="B644" t="s">
        <v>43</v>
      </c>
      <c r="C644" t="s">
        <v>265</v>
      </c>
      <c r="D644" t="s">
        <v>265</v>
      </c>
      <c r="E644" t="s">
        <v>264</v>
      </c>
      <c r="F644" t="s">
        <v>28</v>
      </c>
      <c r="G644" t="s">
        <v>29</v>
      </c>
      <c r="H644" s="44">
        <v>0.e+000</v>
      </c>
      <c r="I644" s="44">
        <v>6.0189039062278552e-002</v>
      </c>
      <c r="J644" s="44">
        <v>7.547223744406848e-002</v>
      </c>
      <c r="K644" s="44">
        <v>7.547223744406848e-002</v>
      </c>
      <c r="L644" s="44">
        <v>7.547223744406848e-002</v>
      </c>
      <c r="M644" s="44">
        <v>7.547223744406848e-002</v>
      </c>
      <c r="N644" s="44">
        <v>7.547223744406848e-002</v>
      </c>
      <c r="O644" s="44">
        <v>1.0979343373709582e-001</v>
      </c>
      <c r="P644" s="44">
        <v>1.0979343373709582e-001</v>
      </c>
      <c r="Q644" s="44">
        <v>1.0979343373709582e-001</v>
      </c>
    </row>
    <row r="645" spans="1:17" x14ac:dyDescent="0.25">
      <c r="A645" t="s">
        <v>39</v>
      </c>
      <c r="B645" t="s">
        <v>43</v>
      </c>
      <c r="C645" t="s">
        <v>265</v>
      </c>
      <c r="D645" t="s">
        <v>265</v>
      </c>
      <c r="E645" t="s">
        <v>264</v>
      </c>
      <c r="F645" t="s">
        <v>28</v>
      </c>
      <c r="G645" t="s">
        <v>30</v>
      </c>
      <c r="I645" s="44">
        <v>5.0606903608177752e+001</v>
      </c>
      <c r="J645" s="44">
        <v>4.3213071847123576e+001</v>
      </c>
      <c r="K645" s="44">
        <v>4.3213071847123576e+001</v>
      </c>
      <c r="L645" s="44">
        <v>4.3213071847123576e+001</v>
      </c>
      <c r="M645" s="44">
        <v>4.3213071847123576e+001</v>
      </c>
      <c r="N645" s="44">
        <v>4.3213071847123576e+001</v>
      </c>
      <c r="O645" s="44">
        <v>9.1440996181558048e+001</v>
      </c>
      <c r="P645" s="44">
        <v>9.1440996181558048e+001</v>
      </c>
      <c r="Q645" s="44">
        <v>9.508331569455856e+001</v>
      </c>
    </row>
    <row r="646" spans="1:17" x14ac:dyDescent="0.25">
      <c r="A646" t="s">
        <v>39</v>
      </c>
      <c r="B646" t="s">
        <v>43</v>
      </c>
      <c r="C646" t="s">
        <v>265</v>
      </c>
      <c r="D646" t="s">
        <v>265</v>
      </c>
      <c r="E646" t="s">
        <v>264</v>
      </c>
      <c r="F646" t="s">
        <v>28</v>
      </c>
      <c r="G646" t="s">
        <v>31</v>
      </c>
      <c r="H646" s="44">
        <v>7.69e+002</v>
      </c>
      <c r="I646" s="44">
        <v>6.75e+002</v>
      </c>
      <c r="J646" s="44">
        <v>5.39e+002</v>
      </c>
      <c r="K646" s="44">
        <v>5.39e+002</v>
      </c>
      <c r="L646" s="44">
        <v>5.39e+002</v>
      </c>
      <c r="M646" s="44">
        <v>5.39e+002</v>
      </c>
      <c r="N646" s="44">
        <v>5.39e+002</v>
      </c>
      <c r="O646" s="44">
        <v>4.33e+002</v>
      </c>
      <c r="P646" s="44">
        <v>4.33e+002</v>
      </c>
      <c r="Q646" s="44">
        <v>4.18e+002</v>
      </c>
    </row>
    <row r="647" spans="1:17" x14ac:dyDescent="0.25">
      <c r="A647" t="s">
        <v>39</v>
      </c>
      <c r="B647" t="s">
        <v>43</v>
      </c>
      <c r="C647" t="s">
        <v>266</v>
      </c>
      <c r="D647" t="s">
        <v>266</v>
      </c>
      <c r="E647" t="s">
        <v>264</v>
      </c>
      <c r="F647" t="s">
        <v>28</v>
      </c>
      <c r="G647" t="s">
        <v>29</v>
      </c>
      <c r="H647" s="44">
        <v>5.21768070543018e-003</v>
      </c>
      <c r="I647" s="44">
        <v>1.4845045569747476e-001</v>
      </c>
      <c r="J647" s="44">
        <v>1.4845045569747476e-001</v>
      </c>
      <c r="K647" s="44">
        <v>1.542915091531198e-001</v>
      </c>
      <c r="L647" s="44">
        <v>4.697593980006476e-001</v>
      </c>
      <c r="M647" s="44">
        <v>4.8242124502741712e-001</v>
      </c>
      <c r="N647" s="44">
        <v>4.9081305895135344e-001</v>
      </c>
      <c r="O647" s="44">
        <v>5.0019779577383808e-001</v>
      </c>
      <c r="P647" s="44">
        <v>5.0664763447384304e-001</v>
      </c>
      <c r="Q647" s="44">
        <v>5.528747921955772e-001</v>
      </c>
    </row>
    <row r="648" spans="1:17" x14ac:dyDescent="0.25">
      <c r="A648" t="s">
        <v>39</v>
      </c>
      <c r="B648" t="s">
        <v>43</v>
      </c>
      <c r="C648" t="s">
        <v>266</v>
      </c>
      <c r="D648" t="s">
        <v>266</v>
      </c>
      <c r="E648" t="s">
        <v>264</v>
      </c>
      <c r="F648" t="s">
        <v>28</v>
      </c>
      <c r="G648" t="s">
        <v>30</v>
      </c>
      <c r="H648" s="44">
        <v>2.5678731335556156e+002</v>
      </c>
      <c r="I648" s="44">
        <v>1.7780313342077716e+001</v>
      </c>
      <c r="J648" s="44">
        <v>2.9060026174923608e+001</v>
      </c>
      <c r="K648" s="44">
        <v>2.8785265671725392e+001</v>
      </c>
      <c r="L648" s="44">
        <v>1.1461718375133916e+001</v>
      </c>
      <c r="M648" s="44">
        <v>1.3657044079322372e+001</v>
      </c>
      <c r="N648" s="44">
        <v>1.4281294836211378e+001</v>
      </c>
      <c r="O648" s="44">
        <v>1.835633402591184e+001</v>
      </c>
      <c r="P648" s="44">
        <v>1.8477065403961112e+001</v>
      </c>
      <c r="Q648" s="44">
        <v>1.9048976884350596e+001</v>
      </c>
    </row>
    <row r="649" spans="1:17" x14ac:dyDescent="0.25">
      <c r="A649" t="s">
        <v>39</v>
      </c>
      <c r="B649" t="s">
        <v>43</v>
      </c>
      <c r="C649" t="s">
        <v>266</v>
      </c>
      <c r="D649" t="s">
        <v>266</v>
      </c>
      <c r="E649" t="s">
        <v>264</v>
      </c>
      <c r="F649" t="s">
        <v>28</v>
      </c>
      <c r="G649" t="s">
        <v>31</v>
      </c>
      <c r="H649" s="44">
        <v>6.84e+002</v>
      </c>
      <c r="I649" s="44">
        <v>5.6e+002</v>
      </c>
      <c r="J649" s="44">
        <v>5.42e+002</v>
      </c>
      <c r="K649" s="44">
        <v>4.48e+002</v>
      </c>
      <c r="L649" s="44">
        <v>3.72e+002</v>
      </c>
      <c r="M649" s="44">
        <v>3.15e+002</v>
      </c>
      <c r="N649" s="44">
        <v>3.05e+002</v>
      </c>
      <c r="O649" s="44">
        <v>2.88e+002</v>
      </c>
      <c r="P649" s="44">
        <v>2.82e+002</v>
      </c>
      <c r="Q649" s="44">
        <v>2.5e+002</v>
      </c>
    </row>
    <row r="650" spans="1:17" x14ac:dyDescent="0.25">
      <c r="A650" t="s">
        <v>39</v>
      </c>
      <c r="B650" t="s">
        <v>43</v>
      </c>
      <c r="C650" t="s">
        <v>267</v>
      </c>
      <c r="D650" t="s">
        <v>267</v>
      </c>
      <c r="E650" t="s">
        <v>264</v>
      </c>
      <c r="F650" t="s">
        <v>28</v>
      </c>
      <c r="G650" t="s">
        <v>29</v>
      </c>
      <c r="H650" s="44">
        <v>9.200447910392776e-001</v>
      </c>
      <c r="I650" s="44">
        <v>9.200447910392776e-001</v>
      </c>
      <c r="J650" s="44">
        <v>9.200447910392776e-001</v>
      </c>
      <c r="K650" s="44">
        <v>9.200447910392776e-001</v>
      </c>
      <c r="L650" s="44">
        <v>9.200447910392776e-001</v>
      </c>
      <c r="M650" s="44">
        <v>9.200447910392776e-001</v>
      </c>
      <c r="N650" s="44">
        <v>9.200447910392776e-001</v>
      </c>
      <c r="O650" s="44">
        <v>9.200447910392776e-001</v>
      </c>
      <c r="P650" s="44">
        <v>9.200447910392776e-001</v>
      </c>
      <c r="Q650" s="44">
        <v>9.200447910392776e-001</v>
      </c>
    </row>
    <row r="651" spans="1:17" x14ac:dyDescent="0.25">
      <c r="A651" t="s">
        <v>39</v>
      </c>
      <c r="B651" t="s">
        <v>43</v>
      </c>
      <c r="C651" t="s">
        <v>267</v>
      </c>
      <c r="D651" t="s">
        <v>267</v>
      </c>
      <c r="E651" t="s">
        <v>264</v>
      </c>
      <c r="F651" t="s">
        <v>28</v>
      </c>
      <c r="G651" t="s">
        <v>30</v>
      </c>
      <c r="H651" s="44">
        <v>0.e+000</v>
      </c>
      <c r="I651" s="44">
        <v>0.e+000</v>
      </c>
      <c r="J651" s="44">
        <v>0.e+000</v>
      </c>
      <c r="K651" s="44">
        <v>0.e+000</v>
      </c>
      <c r="L651" s="44">
        <v>0.e+000</v>
      </c>
      <c r="M651" s="44">
        <v>0.e+000</v>
      </c>
      <c r="N651" s="44">
        <v>0.e+000</v>
      </c>
      <c r="O651" s="44">
        <v>0.e+000</v>
      </c>
      <c r="P651" s="44">
        <v>0.e+000</v>
      </c>
      <c r="Q651" s="44">
        <v>0.e+000</v>
      </c>
    </row>
    <row r="652" spans="1:17" x14ac:dyDescent="0.25">
      <c r="A652" t="s">
        <v>39</v>
      </c>
      <c r="B652" t="s">
        <v>43</v>
      </c>
      <c r="C652" t="s">
        <v>267</v>
      </c>
      <c r="D652" t="s">
        <v>267</v>
      </c>
      <c r="E652" t="s">
        <v>264</v>
      </c>
      <c r="F652" t="s">
        <v>28</v>
      </c>
      <c r="G652" t="s">
        <v>31</v>
      </c>
      <c r="H652" s="44">
        <v>9.96e+002</v>
      </c>
      <c r="I652" s="44">
        <v>9.96e+002</v>
      </c>
      <c r="J652" s="44">
        <v>9.96e+002</v>
      </c>
      <c r="K652" s="44">
        <v>9.96e+002</v>
      </c>
      <c r="L652" s="44">
        <v>9.96e+002</v>
      </c>
      <c r="M652" s="44">
        <v>9.96e+002</v>
      </c>
      <c r="N652" s="44">
        <v>9.96e+002</v>
      </c>
      <c r="O652" s="44">
        <v>9.96e+002</v>
      </c>
      <c r="P652" s="44">
        <v>9.96e+002</v>
      </c>
      <c r="Q652" s="44">
        <v>9.96e+002</v>
      </c>
    </row>
    <row r="653" spans="1:17" x14ac:dyDescent="0.25">
      <c r="A653" t="s">
        <v>39</v>
      </c>
      <c r="B653" t="s">
        <v>43</v>
      </c>
      <c r="C653" t="s">
        <v>277</v>
      </c>
      <c r="D653" t="s">
        <v>277</v>
      </c>
      <c r="E653" t="s">
        <v>264</v>
      </c>
      <c r="F653" t="s">
        <v>28</v>
      </c>
      <c r="G653" t="s">
        <v>29</v>
      </c>
      <c r="H653" s="44">
        <v>3.1533342840541524e-001</v>
      </c>
      <c r="I653" s="44">
        <v>3.1533342840541524e-001</v>
      </c>
      <c r="J653" s="44">
        <v>3.1533342840541524e-001</v>
      </c>
      <c r="K653" s="44">
        <v>4.3762332534498608e-001</v>
      </c>
      <c r="L653" s="44">
        <v>9.2516696858825408e-001</v>
      </c>
      <c r="M653" s="44">
        <v>9.2516696858825408e-001</v>
      </c>
      <c r="N653" s="44">
        <v>9.2516696858825408e-001</v>
      </c>
      <c r="O653" s="44">
        <v>9.2516696858825408e-001</v>
      </c>
      <c r="P653" s="44">
        <v>9.2516696858825408e-001</v>
      </c>
      <c r="Q653" s="44">
        <v>9.2516696858825408e-001</v>
      </c>
    </row>
    <row r="654" spans="1:17" x14ac:dyDescent="0.25">
      <c r="A654" t="s">
        <v>39</v>
      </c>
      <c r="B654" t="s">
        <v>43</v>
      </c>
      <c r="C654" t="s">
        <v>277</v>
      </c>
      <c r="D654" t="s">
        <v>277</v>
      </c>
      <c r="E654" t="s">
        <v>264</v>
      </c>
      <c r="F654" t="s">
        <v>28</v>
      </c>
      <c r="G654" t="s">
        <v>30</v>
      </c>
      <c r="H654" s="44">
        <v>0.e+000</v>
      </c>
      <c r="I654" s="44">
        <v>0.e+000</v>
      </c>
      <c r="J654" s="44">
        <v>0.e+000</v>
      </c>
      <c r="K654" s="44">
        <v>0.e+000</v>
      </c>
      <c r="L654" s="44">
        <v>0.e+000</v>
      </c>
      <c r="M654" s="44">
        <v>0.e+000</v>
      </c>
      <c r="N654" s="44">
        <v>0.e+000</v>
      </c>
      <c r="O654" s="44">
        <v>0.e+000</v>
      </c>
      <c r="P654" s="44">
        <v>0.e+000</v>
      </c>
      <c r="Q654" s="44">
        <v>0.e+000</v>
      </c>
    </row>
    <row r="655" spans="1:17" x14ac:dyDescent="0.25">
      <c r="A655" t="s">
        <v>39</v>
      </c>
      <c r="B655" t="s">
        <v>43</v>
      </c>
      <c r="C655" t="s">
        <v>277</v>
      </c>
      <c r="D655" t="s">
        <v>277</v>
      </c>
      <c r="E655" t="s">
        <v>264</v>
      </c>
      <c r="F655" t="s">
        <v>28</v>
      </c>
      <c r="G655" t="s">
        <v>31</v>
      </c>
      <c r="H655" s="44">
        <v>1.e+003</v>
      </c>
      <c r="I655" s="44">
        <v>1.e+003</v>
      </c>
      <c r="J655" s="44">
        <v>1.e+003</v>
      </c>
      <c r="K655" s="44">
        <v>9.99e+002</v>
      </c>
      <c r="L655" s="44">
        <v>9.96e+002</v>
      </c>
      <c r="M655" s="44">
        <v>9.96e+002</v>
      </c>
      <c r="N655" s="44">
        <v>9.96e+002</v>
      </c>
      <c r="O655" s="44">
        <v>9.96e+002</v>
      </c>
      <c r="P655" s="44">
        <v>9.96e+002</v>
      </c>
      <c r="Q655" s="44">
        <v>9.94e+002</v>
      </c>
    </row>
    <row r="656" spans="1:17" x14ac:dyDescent="0.25">
      <c r="A656" t="s">
        <v>40</v>
      </c>
      <c r="B656" t="s">
        <v>43</v>
      </c>
      <c r="C656" t="s">
        <v>118</v>
      </c>
      <c r="D656" t="s">
        <v>118</v>
      </c>
      <c r="E656" t="s">
        <v>264</v>
      </c>
      <c r="F656" t="s">
        <v>28</v>
      </c>
      <c r="G656" t="s">
        <v>29</v>
      </c>
      <c r="H656" s="44">
        <v>2.8923433752424948e-002</v>
      </c>
      <c r="I656" s="44">
        <v>2.8923433752424948e-002</v>
      </c>
      <c r="J656" s="44">
        <v>3.7801460112967776e-002</v>
      </c>
      <c r="K656" s="44">
        <v>4.831768134975012e-002</v>
      </c>
      <c r="L656" s="44">
        <v>5.3404548465453192e-002</v>
      </c>
      <c r="M656" s="44">
        <v>5.3404548465453192e-002</v>
      </c>
      <c r="N656" s="44">
        <v>3.2247144516953996e-001</v>
      </c>
      <c r="O656" s="44">
        <v>6.862113465963768e-001</v>
      </c>
      <c r="P656" s="44">
        <v>6.9836340138145152e-001</v>
      </c>
      <c r="Q656" s="44">
        <v>7.2144802674685504e-001</v>
      </c>
    </row>
    <row r="657" spans="1:17" x14ac:dyDescent="0.25">
      <c r="A657" t="s">
        <v>40</v>
      </c>
      <c r="B657" t="s">
        <v>43</v>
      </c>
      <c r="C657" t="s">
        <v>118</v>
      </c>
      <c r="D657" t="s">
        <v>118</v>
      </c>
      <c r="E657" t="s">
        <v>264</v>
      </c>
      <c r="F657" t="s">
        <v>28</v>
      </c>
      <c r="G657" t="s">
        <v>30</v>
      </c>
      <c r="H657" s="44">
        <v>5.7026288289465104e+001</v>
      </c>
      <c r="I657" s="44">
        <v>5.7026288289465104e+001</v>
      </c>
      <c r="J657" s="44">
        <v>5.8370666693319056e+001</v>
      </c>
      <c r="K657" s="44">
        <v>5.869899443262852e+001</v>
      </c>
      <c r="L657" s="44">
        <v>6.2821781792970736e+001</v>
      </c>
      <c r="M657" s="44">
        <v>6.2821781792970736e+001</v>
      </c>
      <c r="N657" s="44">
        <v>1.0468956295821138e+001</v>
      </c>
      <c r="O657" s="44">
        <v>5.7320910930338096e+000</v>
      </c>
      <c r="P657" s="44">
        <v>6.2815833682388912e+000</v>
      </c>
      <c r="Q657" s="44">
        <v>7.0527472585020392e+000</v>
      </c>
    </row>
    <row r="658" spans="1:17" x14ac:dyDescent="0.25">
      <c r="A658" t="s">
        <v>40</v>
      </c>
      <c r="B658" t="s">
        <v>43</v>
      </c>
      <c r="C658" t="s">
        <v>118</v>
      </c>
      <c r="D658" t="s">
        <v>118</v>
      </c>
      <c r="E658" t="s">
        <v>264</v>
      </c>
      <c r="F658" t="s">
        <v>28</v>
      </c>
      <c r="G658" t="s">
        <v>31</v>
      </c>
      <c r="H658" s="44">
        <v>7.98e+002</v>
      </c>
      <c r="I658" s="44">
        <v>7.98e+002</v>
      </c>
      <c r="J658" s="44">
        <v>4.94e+002</v>
      </c>
      <c r="K658" s="44">
        <v>3.255e+002</v>
      </c>
      <c r="L658" s="44">
        <v>2.92e+002</v>
      </c>
      <c r="M658" s="44">
        <v>2.92e+002</v>
      </c>
      <c r="N658" s="44">
        <v>2.86e+002</v>
      </c>
      <c r="O658" s="44">
        <v>2.47e+002</v>
      </c>
      <c r="P658" s="44">
        <v>2.205e+002</v>
      </c>
      <c r="Q658" s="44">
        <v>1.94e+002</v>
      </c>
    </row>
    <row r="659" spans="1:17" x14ac:dyDescent="0.25">
      <c r="A659" t="s">
        <v>40</v>
      </c>
      <c r="B659" t="s">
        <v>43</v>
      </c>
      <c r="C659" t="s">
        <v>140</v>
      </c>
      <c r="D659" t="s">
        <v>140</v>
      </c>
      <c r="E659" t="s">
        <v>264</v>
      </c>
      <c r="F659" t="s">
        <v>28</v>
      </c>
      <c r="G659" t="s">
        <v>29</v>
      </c>
      <c r="H659" s="44">
        <v>2.0585956060374536e-002</v>
      </c>
      <c r="I659" s="44">
        <v>8.7304849695155504e-002</v>
      </c>
      <c r="J659" s="44">
        <v>8.7304849695155504e-002</v>
      </c>
      <c r="K659" s="44">
        <v>9.917359362524592e-002</v>
      </c>
      <c r="L659" s="44">
        <v>2.1128974053641076e-001</v>
      </c>
      <c r="M659" s="44">
        <v>2.3251442031537888e-001</v>
      </c>
      <c r="N659" s="44">
        <v>2.3251442031537888e-001</v>
      </c>
      <c r="O659" s="44">
        <v>4.9436363352930872e-001</v>
      </c>
      <c r="P659" s="44">
        <v>4.9436363352930872e-001</v>
      </c>
      <c r="Q659" s="44">
        <v>4.9709334358915824e-001</v>
      </c>
    </row>
    <row r="660" spans="1:17" x14ac:dyDescent="0.25">
      <c r="A660" t="s">
        <v>40</v>
      </c>
      <c r="B660" t="s">
        <v>43</v>
      </c>
      <c r="C660" t="s">
        <v>140</v>
      </c>
      <c r="D660" t="s">
        <v>140</v>
      </c>
      <c r="E660" t="s">
        <v>264</v>
      </c>
      <c r="F660" t="s">
        <v>28</v>
      </c>
      <c r="G660" t="s">
        <v>30</v>
      </c>
      <c r="H660" s="44">
        <v>1.3422949006230336e+001</v>
      </c>
      <c r="I660" s="44">
        <v>3.2033927006442008e+000</v>
      </c>
      <c r="J660" s="44">
        <v>3.909217416004424e+000</v>
      </c>
      <c r="K660" s="44">
        <v>6.6269288474612312e+000</v>
      </c>
      <c r="L660" s="44">
        <v>4.0451169472136744e+000</v>
      </c>
      <c r="M660" s="44">
        <v>5.0386249192870512e+000</v>
      </c>
      <c r="N660" s="44">
        <v>6.4967316143371584e+000</v>
      </c>
      <c r="O660" s="44">
        <v>3.169895108816238e+000</v>
      </c>
      <c r="P660" s="44">
        <v>3.2841527310174516e+000</v>
      </c>
      <c r="Q660" s="44">
        <v>3.6406772218664808e+000</v>
      </c>
    </row>
    <row r="661" spans="1:17" x14ac:dyDescent="0.25">
      <c r="A661" t="s">
        <v>40</v>
      </c>
      <c r="B661" t="s">
        <v>43</v>
      </c>
      <c r="C661" t="s">
        <v>140</v>
      </c>
      <c r="D661" t="s">
        <v>140</v>
      </c>
      <c r="E661" t="s">
        <v>264</v>
      </c>
      <c r="F661" t="s">
        <v>28</v>
      </c>
      <c r="G661" t="s">
        <v>31</v>
      </c>
      <c r="H661" s="44">
        <v>8.81e+002</v>
      </c>
      <c r="I661" s="44">
        <v>8.345e+002</v>
      </c>
      <c r="J661" s="44">
        <v>7.795e+002</v>
      </c>
      <c r="K661" s="44">
        <v>6.55e+002</v>
      </c>
      <c r="L661" s="44">
        <v>5.465e+002</v>
      </c>
      <c r="M661" s="44">
        <v>4.645e+002</v>
      </c>
      <c r="N661" s="44">
        <v>4.485e+002</v>
      </c>
      <c r="O661" s="44">
        <v>3.885e+002</v>
      </c>
      <c r="P661" s="44">
        <v>3.82e+002</v>
      </c>
      <c r="Q661" s="44">
        <v>3.17e+002</v>
      </c>
    </row>
    <row r="662" spans="1:17" x14ac:dyDescent="0.25">
      <c r="A662" t="s">
        <v>40</v>
      </c>
      <c r="B662" t="s">
        <v>43</v>
      </c>
      <c r="C662" t="s">
        <v>141</v>
      </c>
      <c r="D662" t="s">
        <v>141</v>
      </c>
      <c r="E662" t="s">
        <v>264</v>
      </c>
      <c r="F662" t="s">
        <v>28</v>
      </c>
      <c r="G662" t="s">
        <v>29</v>
      </c>
      <c r="H662" s="44">
        <v>2.0544523544273284e-002</v>
      </c>
      <c r="I662" s="44">
        <v>2.0544523544273284e-002</v>
      </c>
      <c r="J662" s="44">
        <v>2.0634394650756252e-002</v>
      </c>
      <c r="K662" s="44">
        <v>5.509290119318664e-001</v>
      </c>
      <c r="L662" s="44">
        <v>5.6224826924509688e-001</v>
      </c>
      <c r="M662" s="44">
        <v>6.0777903097937392e-001</v>
      </c>
      <c r="N662" s="44">
        <v>6.0833900148812592e-001</v>
      </c>
      <c r="O662" s="44">
        <v>6.1796128867150312e-001</v>
      </c>
      <c r="P662" s="44">
        <v>6.5518593516993584e-001</v>
      </c>
      <c r="Q662" s="44">
        <v>7.2738622794724352e-001</v>
      </c>
    </row>
    <row r="663" spans="1:17" x14ac:dyDescent="0.25">
      <c r="A663" t="s">
        <v>40</v>
      </c>
      <c r="B663" t="s">
        <v>43</v>
      </c>
      <c r="C663" t="s">
        <v>141</v>
      </c>
      <c r="D663" t="s">
        <v>141</v>
      </c>
      <c r="E663" t="s">
        <v>264</v>
      </c>
      <c r="F663" t="s">
        <v>28</v>
      </c>
      <c r="G663" t="s">
        <v>30</v>
      </c>
      <c r="H663" s="44">
        <v>1.9856778418242712e+001</v>
      </c>
      <c r="I663" s="44">
        <v>4.1508868189358176e+001</v>
      </c>
      <c r="J663" s="44">
        <v>5.092930640366696e+001</v>
      </c>
      <c r="K663" s="44">
        <v>1.9107485450073728e+000</v>
      </c>
      <c r="L663" s="44">
        <v>2.3036971939839256e+000</v>
      </c>
      <c r="M663" s="44">
        <v>2.4629997450518356e+000</v>
      </c>
      <c r="N663" s="44">
        <v>3.0658737105110156e+000</v>
      </c>
      <c r="O663" s="44">
        <v>3.4678599211072696e+000</v>
      </c>
      <c r="P663" s="44">
        <v>4.18433224309558e+000</v>
      </c>
      <c r="Q663" s="44">
        <v>3.785844431558372e+000</v>
      </c>
    </row>
    <row r="664" spans="1:17" x14ac:dyDescent="0.25">
      <c r="A664" t="s">
        <v>40</v>
      </c>
      <c r="B664" t="s">
        <v>43</v>
      </c>
      <c r="C664" t="s">
        <v>141</v>
      </c>
      <c r="D664" t="s">
        <v>141</v>
      </c>
      <c r="E664" t="s">
        <v>264</v>
      </c>
      <c r="F664" t="s">
        <v>28</v>
      </c>
      <c r="G664" t="s">
        <v>31</v>
      </c>
      <c r="H664" s="44">
        <v>8.365e+002</v>
      </c>
      <c r="I664" s="44">
        <v>7.755e+002</v>
      </c>
      <c r="J664" s="44">
        <v>7.12e+002</v>
      </c>
      <c r="K664" s="44">
        <v>7.e+002</v>
      </c>
      <c r="L664" s="44">
        <v>5.695e+002</v>
      </c>
      <c r="M664" s="44">
        <v>4.815e+002</v>
      </c>
      <c r="N664" s="44">
        <v>4.245e+002</v>
      </c>
      <c r="O664" s="44">
        <v>3.55e+002</v>
      </c>
      <c r="P664" s="44">
        <v>3.15e+002</v>
      </c>
      <c r="Q664" s="44">
        <v>3.115e+002</v>
      </c>
    </row>
    <row r="665" spans="1:17" x14ac:dyDescent="0.25">
      <c r="A665" t="s">
        <v>40</v>
      </c>
      <c r="B665" t="s">
        <v>43</v>
      </c>
      <c r="C665" t="s">
        <v>142</v>
      </c>
      <c r="D665" t="s">
        <v>142</v>
      </c>
      <c r="E665" t="s">
        <v>264</v>
      </c>
      <c r="F665" t="s">
        <v>28</v>
      </c>
      <c r="G665" t="s">
        <v>29</v>
      </c>
      <c r="H665" s="44">
        <v>4.4618044567790224e-001</v>
      </c>
      <c r="I665" s="44">
        <v>6.73540576878438e-001</v>
      </c>
      <c r="J665" s="44">
        <v>6.7391854731558448e-001</v>
      </c>
      <c r="K665" s="44">
        <v>6.8049506361002472e-001</v>
      </c>
      <c r="L665" s="44">
        <v>6.8049506361002472e-001</v>
      </c>
      <c r="M665" s="44">
        <v>6.8049506361002472e-001</v>
      </c>
      <c r="N665" s="44">
        <v>6.8095196652379624e-001</v>
      </c>
      <c r="O665" s="44">
        <v>6.8095196652379624e-001</v>
      </c>
      <c r="P665" s="44">
        <v>6.8095196652379624e-001</v>
      </c>
      <c r="Q665" s="44">
        <v>6.8095196652379624e-001</v>
      </c>
    </row>
    <row r="666" spans="1:17" x14ac:dyDescent="0.25">
      <c r="A666" t="s">
        <v>40</v>
      </c>
      <c r="B666" t="s">
        <v>43</v>
      </c>
      <c r="C666" t="s">
        <v>142</v>
      </c>
      <c r="D666" t="s">
        <v>142</v>
      </c>
      <c r="E666" t="s">
        <v>264</v>
      </c>
      <c r="F666" t="s">
        <v>28</v>
      </c>
      <c r="G666" t="s">
        <v>30</v>
      </c>
      <c r="H666" s="44">
        <v>1.0125692289677024e-002</v>
      </c>
      <c r="I666" s="44">
        <v>3.1719285621210252e-001</v>
      </c>
      <c r="J666" s="44">
        <v>7.9823420042625296e-001</v>
      </c>
      <c r="K666" s="44">
        <v>1.271727196578082e+000</v>
      </c>
      <c r="L666" s="44">
        <v>2.7033733383379596e+000</v>
      </c>
      <c r="M666" s="44">
        <v>2.7033733383379596e+000</v>
      </c>
      <c r="N666" s="44">
        <v>4.929370883453668e+000</v>
      </c>
      <c r="O666" s="44">
        <v>4.929370883453668e+000</v>
      </c>
      <c r="P666" s="44">
        <v>4.929370883453668e+000</v>
      </c>
      <c r="Q666" s="44">
        <v>4.929370883453668e+000</v>
      </c>
    </row>
    <row r="667" spans="1:17" x14ac:dyDescent="0.25">
      <c r="A667" t="s">
        <v>40</v>
      </c>
      <c r="B667" t="s">
        <v>43</v>
      </c>
      <c r="C667" t="s">
        <v>142</v>
      </c>
      <c r="D667" t="s">
        <v>142</v>
      </c>
      <c r="E667" t="s">
        <v>264</v>
      </c>
      <c r="F667" t="s">
        <v>28</v>
      </c>
      <c r="G667" t="s">
        <v>31</v>
      </c>
      <c r="H667" s="44">
        <v>8.96e+002</v>
      </c>
      <c r="I667" s="44">
        <v>7.92e+002</v>
      </c>
      <c r="J667" s="44">
        <v>7.565e+002</v>
      </c>
      <c r="K667" s="44">
        <v>7.365e+002</v>
      </c>
      <c r="L667" s="44">
        <v>7.155e+002</v>
      </c>
      <c r="M667" s="44">
        <v>7.155e+002</v>
      </c>
      <c r="N667" s="44">
        <v>6.94e+002</v>
      </c>
      <c r="O667" s="44">
        <v>6.94e+002</v>
      </c>
      <c r="P667" s="44">
        <v>6.94e+002</v>
      </c>
      <c r="Q667" s="44">
        <v>6.94e+002</v>
      </c>
    </row>
    <row r="668" spans="1:17" x14ac:dyDescent="0.25">
      <c r="A668" t="s">
        <v>40</v>
      </c>
      <c r="B668" t="s">
        <v>43</v>
      </c>
      <c r="C668" t="s">
        <v>143</v>
      </c>
      <c r="D668" t="s">
        <v>143</v>
      </c>
      <c r="E668" t="s">
        <v>264</v>
      </c>
      <c r="F668" t="s">
        <v>28</v>
      </c>
      <c r="G668" t="s">
        <v>29</v>
      </c>
      <c r="H668" s="44">
        <v>1.9951290156339232e-001</v>
      </c>
      <c r="I668" s="44">
        <v>5.7410826978553088e-001</v>
      </c>
      <c r="J668" s="44">
        <v>5.7410826978553088e-001</v>
      </c>
      <c r="K668" s="44">
        <v>5.9513595899711088e-001</v>
      </c>
      <c r="L668" s="44">
        <v>5.9540057472773224e-001</v>
      </c>
      <c r="M668" s="44">
        <v>5.9540057472773224e-001</v>
      </c>
      <c r="N668" s="44">
        <v>6.2058038090337536e-001</v>
      </c>
      <c r="O668" s="44">
        <v>6.2665863232205848e-001</v>
      </c>
      <c r="P668" s="44">
        <v>6.2694356618919056e-001</v>
      </c>
      <c r="Q668" s="44">
        <v>6.530700944245832e-001</v>
      </c>
    </row>
    <row r="669" spans="1:17" x14ac:dyDescent="0.25">
      <c r="A669" t="s">
        <v>40</v>
      </c>
      <c r="B669" t="s">
        <v>43</v>
      </c>
      <c r="C669" t="s">
        <v>143</v>
      </c>
      <c r="D669" t="s">
        <v>143</v>
      </c>
      <c r="E669" t="s">
        <v>264</v>
      </c>
      <c r="F669" t="s">
        <v>28</v>
      </c>
      <c r="G669" t="s">
        <v>30</v>
      </c>
      <c r="H669" s="44">
        <v>3.2057364685043976e-002</v>
      </c>
      <c r="I669" s="44">
        <v>1.2458884155807096e-002</v>
      </c>
      <c r="J669" s="44">
        <v>3.7107880742191928e-001</v>
      </c>
      <c r="K669" s="44">
        <v>7.9557294638015152e-001</v>
      </c>
      <c r="L669" s="44">
        <v>2.2650402512614524e+000</v>
      </c>
      <c r="M669" s="44">
        <v>2.2650402512614524e+000</v>
      </c>
      <c r="N669" s="44">
        <v>2.6305521710615556e+000</v>
      </c>
      <c r="O669" s="44">
        <v>2.90130032578139e+000</v>
      </c>
      <c r="P669" s="44">
        <v>2.9768286199619432e+000</v>
      </c>
      <c r="Q669" s="44">
        <v>3.5535799142056792e+000</v>
      </c>
    </row>
    <row r="670" spans="1:17" x14ac:dyDescent="0.25">
      <c r="A670" t="s">
        <v>40</v>
      </c>
      <c r="B670" t="s">
        <v>43</v>
      </c>
      <c r="C670" t="s">
        <v>143</v>
      </c>
      <c r="D670" t="s">
        <v>143</v>
      </c>
      <c r="E670" t="s">
        <v>264</v>
      </c>
      <c r="F670" t="s">
        <v>28</v>
      </c>
      <c r="G670" t="s">
        <v>31</v>
      </c>
      <c r="H670" s="44">
        <v>9.25e+002</v>
      </c>
      <c r="I670" s="44">
        <v>8.695e+002</v>
      </c>
      <c r="J670" s="44">
        <v>8.11e+002</v>
      </c>
      <c r="K670" s="44">
        <v>7.4e+002</v>
      </c>
      <c r="L670" s="44">
        <v>6.725e+002</v>
      </c>
      <c r="M670" s="44">
        <v>6.725e+002</v>
      </c>
      <c r="N670" s="44">
        <v>6.215e+002</v>
      </c>
      <c r="O670" s="44">
        <v>4.745e+002</v>
      </c>
      <c r="P670" s="44">
        <v>4.435e+002</v>
      </c>
      <c r="Q670" s="44">
        <v>3.89e+002</v>
      </c>
    </row>
    <row r="671" spans="1:17" x14ac:dyDescent="0.25">
      <c r="A671" t="s">
        <v>40</v>
      </c>
      <c r="B671" t="s">
        <v>43</v>
      </c>
      <c r="C671" t="s">
        <v>165</v>
      </c>
      <c r="D671" t="s">
        <v>165</v>
      </c>
      <c r="E671" t="s">
        <v>264</v>
      </c>
      <c r="F671" t="s">
        <v>28</v>
      </c>
      <c r="G671" t="s">
        <v>29</v>
      </c>
      <c r="H671" s="44">
        <v>1.8734448861271516e-001</v>
      </c>
      <c r="I671" s="44">
        <v>2.5520881059758756e-001</v>
      </c>
      <c r="J671" s="44">
        <v>4.7436979878589592e-001</v>
      </c>
      <c r="K671" s="44">
        <v>4.7546421403447112e-001</v>
      </c>
      <c r="L671" s="44">
        <v>5.6612456238344648e-001</v>
      </c>
      <c r="M671" s="44">
        <v>5.6776718222837448e-001</v>
      </c>
      <c r="N671" s="44">
        <v>5.699081147197548e-001</v>
      </c>
      <c r="O671" s="44">
        <v>5.7068523277173744e-001</v>
      </c>
      <c r="P671" s="44">
        <v>5.87341341648716e-001</v>
      </c>
      <c r="Q671" s="44">
        <v>5.9217773983311744e-001</v>
      </c>
    </row>
    <row r="672" spans="1:17" x14ac:dyDescent="0.25">
      <c r="A672" t="s">
        <v>40</v>
      </c>
      <c r="B672" t="s">
        <v>43</v>
      </c>
      <c r="C672" t="s">
        <v>165</v>
      </c>
      <c r="D672" t="s">
        <v>165</v>
      </c>
      <c r="E672" t="s">
        <v>264</v>
      </c>
      <c r="F672" t="s">
        <v>28</v>
      </c>
      <c r="G672" t="s">
        <v>30</v>
      </c>
      <c r="H672" s="44">
        <v>0.e+000</v>
      </c>
      <c r="I672" s="44">
        <v>5.3807729086236736e-004</v>
      </c>
      <c r="J672" s="44">
        <v>1.8540187078488128e+000</v>
      </c>
      <c r="K672" s="44">
        <v>2.6263640167783624e+000</v>
      </c>
      <c r="L672" s="44">
        <v>3.6778563094224208e+000</v>
      </c>
      <c r="M672" s="44">
        <v>5.1504256351928248e+000</v>
      </c>
      <c r="N672" s="44">
        <v>6.5180955265397488e+000</v>
      </c>
      <c r="O672" s="44">
        <v>7.9517852741514384e+000</v>
      </c>
      <c r="P672" s="44">
        <v>9.2710704649096864e+000</v>
      </c>
      <c r="Q672" s="44">
        <v>1.033434054676757e+001</v>
      </c>
    </row>
    <row r="673" spans="1:17" x14ac:dyDescent="0.25">
      <c r="A673" t="s">
        <v>40</v>
      </c>
      <c r="B673" t="s">
        <v>43</v>
      </c>
      <c r="C673" t="s">
        <v>165</v>
      </c>
      <c r="D673" t="s">
        <v>165</v>
      </c>
      <c r="E673" t="s">
        <v>264</v>
      </c>
      <c r="F673" t="s">
        <v>28</v>
      </c>
      <c r="G673" t="s">
        <v>31</v>
      </c>
      <c r="H673" s="44">
        <v>9.78e+002</v>
      </c>
      <c r="I673" s="44">
        <v>9.58e+002</v>
      </c>
      <c r="J673" s="44">
        <v>6.96e+002</v>
      </c>
      <c r="K673" s="44">
        <v>5.905e+002</v>
      </c>
      <c r="L673" s="44">
        <v>5.1e+002</v>
      </c>
      <c r="M673" s="44">
        <v>4.245e+002</v>
      </c>
      <c r="N673" s="44">
        <v>3.83e+002</v>
      </c>
      <c r="O673" s="44">
        <v>3.62e+002</v>
      </c>
      <c r="P673" s="44">
        <v>3.13e+002</v>
      </c>
      <c r="Q673" s="44">
        <v>2.715e+002</v>
      </c>
    </row>
    <row r="674" spans="1:17" x14ac:dyDescent="0.25">
      <c r="A674" t="s">
        <v>40</v>
      </c>
      <c r="B674" t="s">
        <v>43</v>
      </c>
      <c r="C674" t="s">
        <v>166</v>
      </c>
      <c r="D674" t="s">
        <v>166</v>
      </c>
      <c r="E674" t="s">
        <v>264</v>
      </c>
      <c r="F674" t="s">
        <v>28</v>
      </c>
      <c r="G674" t="s">
        <v>29</v>
      </c>
      <c r="H674" s="44">
        <v>2.2926314235898168e-001</v>
      </c>
      <c r="I674" s="44">
        <v>2.2926314235898168e-001</v>
      </c>
      <c r="J674" s="44">
        <v>2.2926314235898168e-001</v>
      </c>
      <c r="K674" s="44">
        <v>2.2994414281192672e-001</v>
      </c>
      <c r="L674" s="44">
        <v>4.3199346082779392e-001</v>
      </c>
      <c r="M674" s="44">
        <v>6.2156101178373056e-001</v>
      </c>
      <c r="N674" s="44">
        <v>6.47446642150298e-001</v>
      </c>
      <c r="O674" s="44">
        <v>7.0054180032715392e-001</v>
      </c>
      <c r="P674" s="44">
        <v>7.0054180032715392e-001</v>
      </c>
      <c r="Q674" s="44">
        <v>7.0054180032715392e-001</v>
      </c>
    </row>
    <row r="675" spans="1:17" x14ac:dyDescent="0.25">
      <c r="A675" t="s">
        <v>40</v>
      </c>
      <c r="B675" t="s">
        <v>43</v>
      </c>
      <c r="C675" t="s">
        <v>166</v>
      </c>
      <c r="D675" t="s">
        <v>166</v>
      </c>
      <c r="E675" t="s">
        <v>264</v>
      </c>
      <c r="F675" t="s">
        <v>28</v>
      </c>
      <c r="G675" t="s">
        <v>30</v>
      </c>
      <c r="H675" s="44">
        <v>3.5302111903185312e+000</v>
      </c>
      <c r="I675" s="44">
        <v>4.7558715669326064e+000</v>
      </c>
      <c r="J675" s="44">
        <v>4.7558715669326064e+000</v>
      </c>
      <c r="K675" s="44">
        <v>5.168722821557316e+000</v>
      </c>
      <c r="L675" s="44">
        <v>4.5655129098597376e+000</v>
      </c>
      <c r="M675" s="44">
        <v>3.297843631282572e+000</v>
      </c>
      <c r="N675" s="44">
        <v>4.2956098697946944e+000</v>
      </c>
      <c r="O675" s="44">
        <v>7.6037868693520848e+000</v>
      </c>
      <c r="P675" s="44">
        <v>7.6037868693520848e+000</v>
      </c>
      <c r="Q675" s="44">
        <v>7.6037868693520848e+000</v>
      </c>
    </row>
    <row r="676" spans="1:17" x14ac:dyDescent="0.25">
      <c r="A676" t="s">
        <v>40</v>
      </c>
      <c r="B676" t="s">
        <v>43</v>
      </c>
      <c r="C676" t="s">
        <v>166</v>
      </c>
      <c r="D676" t="s">
        <v>166</v>
      </c>
      <c r="E676" t="s">
        <v>264</v>
      </c>
      <c r="F676" t="s">
        <v>28</v>
      </c>
      <c r="G676" t="s">
        <v>31</v>
      </c>
      <c r="H676" s="44">
        <v>7.94e+002</v>
      </c>
      <c r="I676" s="44">
        <v>7.345e+002</v>
      </c>
      <c r="J676" s="44">
        <v>7.345e+002</v>
      </c>
      <c r="K676" s="44">
        <v>6.29e+002</v>
      </c>
      <c r="L676" s="44">
        <v>5.69e+002</v>
      </c>
      <c r="M676" s="44">
        <v>4.86e+002</v>
      </c>
      <c r="N676" s="44">
        <v>4.015e+002</v>
      </c>
      <c r="O676" s="44">
        <v>3.64e+002</v>
      </c>
      <c r="P676" s="44">
        <v>3.64e+002</v>
      </c>
      <c r="Q676" s="44">
        <v>3.64e+002</v>
      </c>
    </row>
    <row r="677" spans="1:17" x14ac:dyDescent="0.25">
      <c r="A677" t="s">
        <v>40</v>
      </c>
      <c r="B677" t="s">
        <v>43</v>
      </c>
      <c r="C677" t="s">
        <v>167</v>
      </c>
      <c r="D677" t="s">
        <v>167</v>
      </c>
      <c r="E677" t="s">
        <v>264</v>
      </c>
      <c r="F677" t="s">
        <v>28</v>
      </c>
      <c r="G677" t="s">
        <v>29</v>
      </c>
      <c r="H677" s="44">
        <v>1.5477276628951088e-004</v>
      </c>
      <c r="I677" s="44">
        <v>6.8273932187222224e-002</v>
      </c>
      <c r="J677" s="44">
        <v>3.3609328067614072e-001</v>
      </c>
      <c r="K677" s="44">
        <v>3.3660498000755144e-001</v>
      </c>
      <c r="L677" s="44">
        <v>3.3851780792509912e-001</v>
      </c>
      <c r="M677" s="44">
        <v>3.3851780792509912e-001</v>
      </c>
      <c r="N677" s="44">
        <v>3.3851780792509912e-001</v>
      </c>
      <c r="O677" s="44">
        <v>3.591585096980436e-001</v>
      </c>
      <c r="P677" s="44">
        <v>3.591585096980436e-001</v>
      </c>
      <c r="Q677" s="44">
        <v>3.6080105215950384e-001</v>
      </c>
    </row>
    <row r="678" spans="1:17" x14ac:dyDescent="0.25">
      <c r="A678" t="s">
        <v>40</v>
      </c>
      <c r="B678" t="s">
        <v>43</v>
      </c>
      <c r="C678" t="s">
        <v>167</v>
      </c>
      <c r="D678" t="s">
        <v>167</v>
      </c>
      <c r="E678" t="s">
        <v>264</v>
      </c>
      <c r="F678" t="s">
        <v>28</v>
      </c>
      <c r="G678" t="s">
        <v>30</v>
      </c>
      <c r="H678" s="44">
        <v>2.659829642248722e+003</v>
      </c>
      <c r="I678" s="44">
        <v>9.919087694582056e+000</v>
      </c>
      <c r="J678" s="44">
        <v>3.063586772120046e+000</v>
      </c>
      <c r="K678" s="44">
        <v>4.6441579812806736e+000</v>
      </c>
      <c r="L678" s="44">
        <v>9.0334413157471872e+000</v>
      </c>
      <c r="M678" s="44">
        <v>9.0334413157471872e+000</v>
      </c>
      <c r="N678" s="44">
        <v>9.966065726138832e+000</v>
      </c>
      <c r="O678" s="44">
        <v>1.225441969218119e+001</v>
      </c>
      <c r="P678" s="44">
        <v>1.2886344826067316e+001</v>
      </c>
      <c r="Q678" s="44">
        <v>1.407927764403629e+001</v>
      </c>
    </row>
    <row r="679" spans="1:17" x14ac:dyDescent="0.25">
      <c r="A679" t="s">
        <v>40</v>
      </c>
      <c r="B679" t="s">
        <v>43</v>
      </c>
      <c r="C679" t="s">
        <v>167</v>
      </c>
      <c r="D679" t="s">
        <v>167</v>
      </c>
      <c r="E679" t="s">
        <v>264</v>
      </c>
      <c r="F679" t="s">
        <v>28</v>
      </c>
      <c r="G679" t="s">
        <v>31</v>
      </c>
      <c r="H679" s="44">
        <v>8.89e+002</v>
      </c>
      <c r="I679" s="44">
        <v>6.885e+002</v>
      </c>
      <c r="J679" s="44">
        <v>5.375e+002</v>
      </c>
      <c r="K679" s="44">
        <v>4.535e+002</v>
      </c>
      <c r="L679" s="44">
        <v>4.16e+002</v>
      </c>
      <c r="M679" s="44">
        <v>4.16e+002</v>
      </c>
      <c r="N679" s="44">
        <v>4.1e+002</v>
      </c>
      <c r="O679" s="44">
        <v>3.795e+002</v>
      </c>
      <c r="P679" s="44">
        <v>3.58e+002</v>
      </c>
      <c r="Q679" s="44">
        <v>3.34e+002</v>
      </c>
    </row>
    <row r="680" spans="1:17" x14ac:dyDescent="0.25">
      <c r="A680" t="s">
        <v>40</v>
      </c>
      <c r="B680" t="s">
        <v>43</v>
      </c>
      <c r="C680" t="s">
        <v>168</v>
      </c>
      <c r="D680" t="s">
        <v>168</v>
      </c>
      <c r="E680" t="s">
        <v>264</v>
      </c>
      <c r="F680" t="s">
        <v>28</v>
      </c>
      <c r="G680" t="s">
        <v>29</v>
      </c>
      <c r="H680" s="44">
        <v>1.7988408751761376e-002</v>
      </c>
      <c r="I680" s="44">
        <v>1.800142553350575e-002</v>
      </c>
      <c r="J680" s="44">
        <v>3.6660977810631728e-001</v>
      </c>
      <c r="K680" s="44">
        <v>3.6660977810631728e-001</v>
      </c>
      <c r="L680" s="44">
        <v>3.6685008792313664e-001</v>
      </c>
      <c r="M680" s="44">
        <v>3.6734457325906808e-001</v>
      </c>
      <c r="N680" s="44">
        <v>3.6734457325906808e-001</v>
      </c>
      <c r="O680" s="44">
        <v>4.3338086200045528e-001</v>
      </c>
      <c r="P680" s="44">
        <v>4.3789838181594784e-001</v>
      </c>
      <c r="Q680" s="44">
        <v>4.9054904371821128e-001</v>
      </c>
    </row>
    <row r="681" spans="1:17" x14ac:dyDescent="0.25">
      <c r="A681" t="s">
        <v>40</v>
      </c>
      <c r="B681" t="s">
        <v>43</v>
      </c>
      <c r="C681" t="s">
        <v>168</v>
      </c>
      <c r="D681" t="s">
        <v>168</v>
      </c>
      <c r="E681" t="s">
        <v>264</v>
      </c>
      <c r="F681" t="s">
        <v>28</v>
      </c>
      <c r="G681" t="s">
        <v>30</v>
      </c>
      <c r="H681" s="44">
        <v>5.9387705711519848e+000</v>
      </c>
      <c r="I681" s="44">
        <v>3.11062263753963e+001</v>
      </c>
      <c r="J681" s="44">
        <v>2.8292356962003072e+000</v>
      </c>
      <c r="K681" s="44">
        <v>3.9611197586459056e+000</v>
      </c>
      <c r="L681" s="44">
        <v>4.8904689442121528e+000</v>
      </c>
      <c r="M681" s="44">
        <v>8.1814244019562624e+000</v>
      </c>
      <c r="N681" s="44">
        <v>8.1814244019562624e+000</v>
      </c>
      <c r="O681" s="44">
        <v>7.780117728851168e+000</v>
      </c>
      <c r="P681" s="44">
        <v>9.1402459647281632e+000</v>
      </c>
      <c r="Q681" s="44">
        <v>8.9671164977322688e+000</v>
      </c>
    </row>
    <row r="682" spans="1:17" x14ac:dyDescent="0.25">
      <c r="A682" t="s">
        <v>40</v>
      </c>
      <c r="B682" t="s">
        <v>43</v>
      </c>
      <c r="C682" t="s">
        <v>168</v>
      </c>
      <c r="D682" t="s">
        <v>168</v>
      </c>
      <c r="E682" t="s">
        <v>264</v>
      </c>
      <c r="F682" t="s">
        <v>28</v>
      </c>
      <c r="G682" t="s">
        <v>31</v>
      </c>
      <c r="H682" s="44">
        <v>8.66e+002</v>
      </c>
      <c r="I682" s="44">
        <v>7.62e+002</v>
      </c>
      <c r="J682" s="44">
        <v>6.81e+002</v>
      </c>
      <c r="K682" s="44">
        <v>6.73e+002</v>
      </c>
      <c r="L682" s="44">
        <v>6.27e+002</v>
      </c>
      <c r="M682" s="44">
        <v>6.245e+002</v>
      </c>
      <c r="N682" s="44">
        <v>6.245e+002</v>
      </c>
      <c r="O682" s="44">
        <v>4.87e+002</v>
      </c>
      <c r="P682" s="44">
        <v>3.77e+002</v>
      </c>
      <c r="Q682" s="44">
        <v>3.64e+002</v>
      </c>
    </row>
    <row r="683" spans="1:17" x14ac:dyDescent="0.25">
      <c r="A683" t="s">
        <v>40</v>
      </c>
      <c r="B683" t="s">
        <v>43</v>
      </c>
      <c r="C683" t="s">
        <v>169</v>
      </c>
      <c r="D683" t="s">
        <v>169</v>
      </c>
      <c r="E683" t="s">
        <v>264</v>
      </c>
      <c r="F683" t="s">
        <v>28</v>
      </c>
      <c r="G683" t="s">
        <v>29</v>
      </c>
      <c r="H683" s="44">
        <v>4.3063314194942472e-001</v>
      </c>
      <c r="I683" s="44">
        <v>4.3063314194942472e-001</v>
      </c>
      <c r="J683" s="44">
        <v>4.307884388648776e-001</v>
      </c>
      <c r="K683" s="44">
        <v>4.3732634437632512e-001</v>
      </c>
      <c r="L683" s="44">
        <v>7.842808924809648e-001</v>
      </c>
      <c r="M683" s="44">
        <v>7.8482510460330272e-001</v>
      </c>
      <c r="N683" s="44">
        <v>7.8659320782601856e-001</v>
      </c>
      <c r="O683" s="44">
        <v>7.8753218113256048e-001</v>
      </c>
      <c r="P683" s="44">
        <v>7.8862492677413952e-001</v>
      </c>
      <c r="Q683" s="44">
        <v>7.973113130648608e-001</v>
      </c>
    </row>
    <row r="684" spans="1:17" x14ac:dyDescent="0.25">
      <c r="A684" t="s">
        <v>40</v>
      </c>
      <c r="B684" t="s">
        <v>43</v>
      </c>
      <c r="C684" t="s">
        <v>169</v>
      </c>
      <c r="D684" t="s">
        <v>169</v>
      </c>
      <c r="E684" t="s">
        <v>264</v>
      </c>
      <c r="F684" t="s">
        <v>28</v>
      </c>
      <c r="G684" t="s">
        <v>30</v>
      </c>
      <c r="H684" s="44">
        <v>1.1233237333609394e-001</v>
      </c>
      <c r="I684" s="44">
        <v>5.150817881756388e-001</v>
      </c>
      <c r="J684" s="44">
        <v>9.646915409583032e-001</v>
      </c>
      <c r="K684" s="44">
        <v>1.5921527059663204e+000</v>
      </c>
      <c r="L684" s="44">
        <v>9.0491644938652736e-001</v>
      </c>
      <c r="M684" s="44">
        <v>1.151177068223127e+000</v>
      </c>
      <c r="N684" s="44">
        <v>1.5219505745734298e+000</v>
      </c>
      <c r="O684" s="44">
        <v>1.9515312650478396e+000</v>
      </c>
      <c r="P684" s="44">
        <v>2.1472231333509704e+000</v>
      </c>
      <c r="Q684" s="44">
        <v>2.5656713436409904e+000</v>
      </c>
    </row>
    <row r="685" spans="1:17" x14ac:dyDescent="0.25">
      <c r="A685" t="s">
        <v>40</v>
      </c>
      <c r="B685" t="s">
        <v>43</v>
      </c>
      <c r="C685" t="s">
        <v>169</v>
      </c>
      <c r="D685" t="s">
        <v>169</v>
      </c>
      <c r="E685" t="s">
        <v>264</v>
      </c>
      <c r="F685" t="s">
        <v>28</v>
      </c>
      <c r="G685" t="s">
        <v>31</v>
      </c>
      <c r="H685" s="44">
        <v>8.315e+002</v>
      </c>
      <c r="I685" s="44">
        <v>7.615e+002</v>
      </c>
      <c r="J685" s="44">
        <v>6.045e+002</v>
      </c>
      <c r="K685" s="44">
        <v>5.205e+002</v>
      </c>
      <c r="L685" s="44">
        <v>5.185e+002</v>
      </c>
      <c r="M685" s="44">
        <v>4.315e+002</v>
      </c>
      <c r="N685" s="44">
        <v>4.04e+002</v>
      </c>
      <c r="O685" s="44">
        <v>3.485e+002</v>
      </c>
      <c r="P685" s="44">
        <v>3.255e+002</v>
      </c>
      <c r="Q685" s="44">
        <v>3.065e+002</v>
      </c>
    </row>
    <row r="686" spans="1:17" x14ac:dyDescent="0.25">
      <c r="A686" t="s">
        <v>40</v>
      </c>
      <c r="B686" t="s">
        <v>43</v>
      </c>
      <c r="C686" t="s">
        <v>194</v>
      </c>
      <c r="D686" t="s">
        <v>194</v>
      </c>
      <c r="E686" t="s">
        <v>264</v>
      </c>
      <c r="F686" t="s">
        <v>28</v>
      </c>
      <c r="G686" t="s">
        <v>29</v>
      </c>
      <c r="H686" s="44">
        <v>3.480370080800276e-002</v>
      </c>
      <c r="I686" s="44">
        <v>4.7041273402488592e-002</v>
      </c>
      <c r="J686" s="44">
        <v>4.7547094978655512e-002</v>
      </c>
      <c r="K686" s="44">
        <v>3.5967220284697196e-001</v>
      </c>
      <c r="L686" s="44">
        <v>4.199106848015744e-001</v>
      </c>
      <c r="M686" s="44">
        <v>4.4166973593463528e-001</v>
      </c>
      <c r="N686" s="44">
        <v>5.7597675138556688e-001</v>
      </c>
      <c r="O686" s="44">
        <v>5.875319376449064e-001</v>
      </c>
      <c r="P686" s="44">
        <v>5.9653437638945424e-001</v>
      </c>
      <c r="Q686" s="44">
        <v>6.3853754436676712e-001</v>
      </c>
    </row>
    <row r="687" spans="1:17" x14ac:dyDescent="0.25">
      <c r="A687" t="s">
        <v>40</v>
      </c>
      <c r="B687" t="s">
        <v>43</v>
      </c>
      <c r="C687" t="s">
        <v>194</v>
      </c>
      <c r="D687" t="s">
        <v>194</v>
      </c>
      <c r="E687" t="s">
        <v>264</v>
      </c>
      <c r="F687" t="s">
        <v>28</v>
      </c>
      <c r="G687" t="s">
        <v>30</v>
      </c>
      <c r="H687" s="44">
        <v>1.5259134893643478e+000</v>
      </c>
      <c r="I687" s="44">
        <v>2.0297331213743548e+001</v>
      </c>
      <c r="J687" s="44">
        <v>4.3054197209609808e+001</v>
      </c>
      <c r="K687" s="44">
        <v>7.3491248557626256e+000</v>
      </c>
      <c r="L687" s="44">
        <v>8.3093727218621824e+000</v>
      </c>
      <c r="M687" s="44">
        <v>9.6624321422207024e+000</v>
      </c>
      <c r="N687" s="44">
        <v>8.9119803721149904e+000</v>
      </c>
      <c r="O687" s="44">
        <v>1.021553646315558e+001</v>
      </c>
      <c r="P687" s="44">
        <v>1.165296311287654e+001</v>
      </c>
      <c r="Q687" s="44">
        <v>1.2367561384817816e+001</v>
      </c>
    </row>
    <row r="688" spans="1:17" x14ac:dyDescent="0.25">
      <c r="A688" t="s">
        <v>40</v>
      </c>
      <c r="B688" t="s">
        <v>43</v>
      </c>
      <c r="C688" t="s">
        <v>194</v>
      </c>
      <c r="D688" t="s">
        <v>194</v>
      </c>
      <c r="E688" t="s">
        <v>264</v>
      </c>
      <c r="F688" t="s">
        <v>28</v>
      </c>
      <c r="G688" t="s">
        <v>31</v>
      </c>
      <c r="H688" s="44">
        <v>7.555e+002</v>
      </c>
      <c r="I688" s="44">
        <v>5.39e+002</v>
      </c>
      <c r="J688" s="44">
        <v>4.98e+002</v>
      </c>
      <c r="K688" s="44">
        <v>4.635e+002</v>
      </c>
      <c r="L688" s="44">
        <v>4.125e+002</v>
      </c>
      <c r="M688" s="44">
        <v>3.665e+002</v>
      </c>
      <c r="N688" s="44">
        <v>3.395e+002</v>
      </c>
      <c r="O688" s="44">
        <v>3.02e+002</v>
      </c>
      <c r="P688" s="44">
        <v>2.73e+002</v>
      </c>
      <c r="Q688" s="44">
        <v>2.405e+002</v>
      </c>
    </row>
    <row r="689" spans="1:17" x14ac:dyDescent="0.25">
      <c r="A689" t="s">
        <v>40</v>
      </c>
      <c r="B689" t="s">
        <v>43</v>
      </c>
      <c r="C689" t="s">
        <v>195</v>
      </c>
      <c r="D689" t="s">
        <v>195</v>
      </c>
      <c r="E689" t="s">
        <v>264</v>
      </c>
      <c r="F689" t="s">
        <v>28</v>
      </c>
      <c r="G689" t="s">
        <v>29</v>
      </c>
      <c r="H689" s="44">
        <v>1.783340683165513e-002</v>
      </c>
      <c r="I689" s="44">
        <v>5.472685708436856e-001</v>
      </c>
      <c r="J689" s="44">
        <v>5.472685708436856e-001</v>
      </c>
      <c r="K689" s="44">
        <v>5.4784505468175352e-001</v>
      </c>
      <c r="L689" s="44">
        <v>5.4784505468175352e-001</v>
      </c>
      <c r="M689" s="44">
        <v>5.581580777757348e-001</v>
      </c>
      <c r="N689" s="44">
        <v>6.6289038824726832e-001</v>
      </c>
      <c r="O689" s="44">
        <v>6.6343157959801648e-001</v>
      </c>
      <c r="P689" s="44">
        <v>7.3964511443306416e-001</v>
      </c>
      <c r="Q689" s="44">
        <v>7.4023332255505568e-001</v>
      </c>
    </row>
    <row r="690" spans="1:17" x14ac:dyDescent="0.25">
      <c r="A690" t="s">
        <v>40</v>
      </c>
      <c r="B690" t="s">
        <v>43</v>
      </c>
      <c r="C690" t="s">
        <v>195</v>
      </c>
      <c r="D690" t="s">
        <v>195</v>
      </c>
      <c r="E690" t="s">
        <v>264</v>
      </c>
      <c r="F690" t="s">
        <v>28</v>
      </c>
      <c r="G690" t="s">
        <v>30</v>
      </c>
      <c r="H690" s="44">
        <v>0.e+000</v>
      </c>
      <c r="I690" s="44">
        <v>0.e+000</v>
      </c>
      <c r="J690" s="44">
        <v>6.336868092391144e-001</v>
      </c>
      <c r="K690" s="44">
        <v>1.8948555703090644e+000</v>
      </c>
      <c r="L690" s="44">
        <v>1.8948555703090644e+000</v>
      </c>
      <c r="M690" s="44">
        <v>2.264909716101792e+000</v>
      </c>
      <c r="N690" s="44">
        <v>2.3341945763347976e+000</v>
      </c>
      <c r="O690" s="44">
        <v>2.7625614253604928e+000</v>
      </c>
      <c r="P690" s="44">
        <v>3.1593732862656052e+000</v>
      </c>
      <c r="Q690" s="44">
        <v>3.402421145156864e+000</v>
      </c>
    </row>
    <row r="691" spans="1:17" x14ac:dyDescent="0.25">
      <c r="A691" t="s">
        <v>40</v>
      </c>
      <c r="B691" t="s">
        <v>43</v>
      </c>
      <c r="C691" t="s">
        <v>195</v>
      </c>
      <c r="D691" t="s">
        <v>195</v>
      </c>
      <c r="E691" t="s">
        <v>264</v>
      </c>
      <c r="F691" t="s">
        <v>28</v>
      </c>
      <c r="G691" t="s">
        <v>31</v>
      </c>
      <c r="H691" s="44">
        <v>9.21e+002</v>
      </c>
      <c r="I691" s="44">
        <v>8.895e+002</v>
      </c>
      <c r="J691" s="44">
        <v>8.88e+002</v>
      </c>
      <c r="K691" s="44">
        <v>8.335e+002</v>
      </c>
      <c r="L691" s="44">
        <v>8.335e+002</v>
      </c>
      <c r="M691" s="44">
        <v>7.2e+002</v>
      </c>
      <c r="N691" s="44">
        <v>5.8e+002</v>
      </c>
      <c r="O691" s="44">
        <v>4.865e+002</v>
      </c>
      <c r="P691" s="44">
        <v>4.065e+002</v>
      </c>
      <c r="Q691" s="44">
        <v>3.78e+002</v>
      </c>
    </row>
    <row r="692" spans="1:17" x14ac:dyDescent="0.25">
      <c r="A692" t="s">
        <v>40</v>
      </c>
      <c r="B692" t="s">
        <v>43</v>
      </c>
      <c r="C692" t="s">
        <v>196</v>
      </c>
      <c r="D692" t="s">
        <v>196</v>
      </c>
      <c r="E692" t="s">
        <v>264</v>
      </c>
      <c r="F692" t="s">
        <v>28</v>
      </c>
      <c r="G692" t="s">
        <v>29</v>
      </c>
      <c r="H692" s="44">
        <v>5.7529861901862224e-001</v>
      </c>
      <c r="I692" s="44">
        <v>6.162190144500408e-001</v>
      </c>
      <c r="J692" s="44">
        <v>7.3010004894412224e-001</v>
      </c>
      <c r="K692" s="44">
        <v>7.321866446287208e-001</v>
      </c>
      <c r="L692" s="44">
        <v>7.321866446287208e-001</v>
      </c>
      <c r="M692" s="44">
        <v>7.321866446287208e-001</v>
      </c>
      <c r="N692" s="44">
        <v>7.3340319770836976e-001</v>
      </c>
      <c r="O692" s="44">
        <v>7.3391755523017728e-001</v>
      </c>
      <c r="P692" s="44">
        <v>7.3391755523017728e-001</v>
      </c>
      <c r="Q692" s="44">
        <v>7.358636989265648e-001</v>
      </c>
    </row>
    <row r="693" spans="1:17" x14ac:dyDescent="0.25">
      <c r="A693" t="s">
        <v>40</v>
      </c>
      <c r="B693" t="s">
        <v>43</v>
      </c>
      <c r="C693" t="s">
        <v>196</v>
      </c>
      <c r="D693" t="s">
        <v>196</v>
      </c>
      <c r="E693" t="s">
        <v>264</v>
      </c>
      <c r="F693" t="s">
        <v>28</v>
      </c>
      <c r="G693" t="s">
        <v>30</v>
      </c>
      <c r="H693" s="44">
        <v>2.2166071272493196e-001</v>
      </c>
      <c r="I693" s="44">
        <v>5.82392590203072e-001</v>
      </c>
      <c r="J693" s="44">
        <v>9.038405278700344e-001</v>
      </c>
      <c r="K693" s="44">
        <v>3.1841540005705952e+000</v>
      </c>
      <c r="L693" s="44">
        <v>3.1841540005705952e+000</v>
      </c>
      <c r="M693" s="44">
        <v>3.1841540005705952e+000</v>
      </c>
      <c r="N693" s="44">
        <v>3.6466683059413216e+000</v>
      </c>
      <c r="O693" s="44">
        <v>4.7260837728522512e+000</v>
      </c>
      <c r="P693" s="44">
        <v>4.7260837728522512e+000</v>
      </c>
      <c r="Q693" s="44">
        <v>5.7823512862645376e+000</v>
      </c>
    </row>
    <row r="694" spans="1:17" x14ac:dyDescent="0.25">
      <c r="A694" t="s">
        <v>40</v>
      </c>
      <c r="B694" t="s">
        <v>43</v>
      </c>
      <c r="C694" t="s">
        <v>196</v>
      </c>
      <c r="D694" t="s">
        <v>196</v>
      </c>
      <c r="E694" t="s">
        <v>264</v>
      </c>
      <c r="F694" t="s">
        <v>28</v>
      </c>
      <c r="G694" t="s">
        <v>31</v>
      </c>
      <c r="H694" s="44">
        <v>8.345e+002</v>
      </c>
      <c r="I694" s="44">
        <v>7.455e+002</v>
      </c>
      <c r="J694" s="44">
        <v>6.895e+002</v>
      </c>
      <c r="K694" s="44">
        <v>6.365e+002</v>
      </c>
      <c r="L694" s="44">
        <v>6.365e+002</v>
      </c>
      <c r="M694" s="44">
        <v>6.365e+002</v>
      </c>
      <c r="N694" s="44">
        <v>5.455e+002</v>
      </c>
      <c r="O694" s="44">
        <v>5.005e+002</v>
      </c>
      <c r="P694" s="44">
        <v>5.005e+002</v>
      </c>
      <c r="Q694" s="44">
        <v>4.345e+002</v>
      </c>
    </row>
    <row r="695" spans="1:17" x14ac:dyDescent="0.25">
      <c r="A695" t="s">
        <v>40</v>
      </c>
      <c r="B695" t="s">
        <v>43</v>
      </c>
      <c r="C695" t="s">
        <v>197</v>
      </c>
      <c r="D695" t="s">
        <v>197</v>
      </c>
      <c r="E695" t="s">
        <v>264</v>
      </c>
      <c r="F695" t="s">
        <v>28</v>
      </c>
      <c r="G695" t="s">
        <v>29</v>
      </c>
      <c r="H695" s="44">
        <v>6.9006481754538544e-001</v>
      </c>
      <c r="I695" s="44">
        <v>6.92394147846038e-001</v>
      </c>
      <c r="J695" s="44">
        <v>7.37354107837776e-001</v>
      </c>
      <c r="K695" s="44">
        <v>7.3745064317036928e-001</v>
      </c>
      <c r="L695" s="44">
        <v>8.6085232890476816e-001</v>
      </c>
      <c r="M695" s="44">
        <v>8.6180933366709696e-001</v>
      </c>
      <c r="N695" s="44">
        <v>8.6253952227573856e-001</v>
      </c>
      <c r="O695" s="44">
        <v>8.6366047229364448e-001</v>
      </c>
      <c r="P695" s="44">
        <v>8.8428277530570624e-001</v>
      </c>
      <c r="Q695" s="44">
        <v>8.9017561838472672e-001</v>
      </c>
    </row>
    <row r="696" spans="1:17" x14ac:dyDescent="0.25">
      <c r="A696" t="s">
        <v>40</v>
      </c>
      <c r="B696" t="s">
        <v>43</v>
      </c>
      <c r="C696" t="s">
        <v>197</v>
      </c>
      <c r="D696" t="s">
        <v>197</v>
      </c>
      <c r="E696" t="s">
        <v>264</v>
      </c>
      <c r="F696" t="s">
        <v>28</v>
      </c>
      <c r="G696" t="s">
        <v>30</v>
      </c>
      <c r="H696" s="44">
        <v>0.e+000</v>
      </c>
      <c r="I696" s="44">
        <v>2.6843699831015076e-001</v>
      </c>
      <c r="J696" s="44">
        <v>6.810289700582008e-001</v>
      </c>
      <c r="K696" s="44">
        <v>1.328017714739281e+000</v>
      </c>
      <c r="L696" s="44">
        <v>1.5623040701682252e+000</v>
      </c>
      <c r="M696" s="44">
        <v>2.1463377503123836e+000</v>
      </c>
      <c r="N696" s="44">
        <v>3.0203699533579404e+000</v>
      </c>
      <c r="O696" s="44">
        <v>3.2515683798603244e+000</v>
      </c>
      <c r="P696" s="44">
        <v>3.592404172054788e+000</v>
      </c>
      <c r="Q696" s="44">
        <v>4.1004104530432312e+000</v>
      </c>
    </row>
    <row r="697" spans="1:17" x14ac:dyDescent="0.25">
      <c r="A697" t="s">
        <v>40</v>
      </c>
      <c r="B697" t="s">
        <v>43</v>
      </c>
      <c r="C697" t="s">
        <v>197</v>
      </c>
      <c r="D697" t="s">
        <v>197</v>
      </c>
      <c r="E697" t="s">
        <v>264</v>
      </c>
      <c r="F697" t="s">
        <v>28</v>
      </c>
      <c r="G697" t="s">
        <v>31</v>
      </c>
      <c r="H697" s="44">
        <v>9.44e+002</v>
      </c>
      <c r="I697" s="44">
        <v>6.515e+002</v>
      </c>
      <c r="J697" s="44">
        <v>4.64e+002</v>
      </c>
      <c r="K697" s="44">
        <v>4.37e+002</v>
      </c>
      <c r="L697" s="44">
        <v>3.82e+002</v>
      </c>
      <c r="M697" s="44">
        <v>3.655e+002</v>
      </c>
      <c r="N697" s="44">
        <v>3.54e+002</v>
      </c>
      <c r="O697" s="44">
        <v>3.3e+002</v>
      </c>
      <c r="P697" s="44">
        <v>2.73e+002</v>
      </c>
      <c r="Q697" s="44">
        <v>2.335e+002</v>
      </c>
    </row>
    <row r="698" spans="1:17" x14ac:dyDescent="0.25">
      <c r="A698" t="s">
        <v>40</v>
      </c>
      <c r="B698" t="s">
        <v>43</v>
      </c>
      <c r="C698" t="s">
        <v>220</v>
      </c>
      <c r="D698" t="s">
        <v>220</v>
      </c>
      <c r="E698" t="s">
        <v>264</v>
      </c>
      <c r="F698" t="s">
        <v>28</v>
      </c>
      <c r="G698" t="s">
        <v>29</v>
      </c>
      <c r="H698" s="44">
        <v>2.3832842205870112e-001</v>
      </c>
      <c r="I698" s="44">
        <v>2.3969427532536096e-001</v>
      </c>
      <c r="J698" s="44">
        <v>2.3982718045286632e-001</v>
      </c>
      <c r="K698" s="44">
        <v>2.3982718045286632e-001</v>
      </c>
      <c r="L698" s="44">
        <v>3.990253225927968e-001</v>
      </c>
      <c r="M698" s="44">
        <v>4.7687256729607824e-001</v>
      </c>
      <c r="N698" s="44">
        <v>4.7986788573535264e-001</v>
      </c>
      <c r="O698" s="44">
        <v>5.0897286021387696e-001</v>
      </c>
      <c r="P698" s="44">
        <v>7.2565054305192496e-001</v>
      </c>
      <c r="Q698" s="44">
        <v>7.2629977523645008e-001</v>
      </c>
    </row>
    <row r="699" spans="1:17" x14ac:dyDescent="0.25">
      <c r="A699" t="s">
        <v>40</v>
      </c>
      <c r="B699" t="s">
        <v>43</v>
      </c>
      <c r="C699" t="s">
        <v>220</v>
      </c>
      <c r="D699" t="s">
        <v>220</v>
      </c>
      <c r="E699" t="s">
        <v>264</v>
      </c>
      <c r="F699" t="s">
        <v>28</v>
      </c>
      <c r="G699" t="s">
        <v>30</v>
      </c>
      <c r="H699" s="44">
        <v>2.798842987497792e-001</v>
      </c>
      <c r="I699" s="44">
        <v>1.2860714797262372e+000</v>
      </c>
      <c r="J699" s="44">
        <v>2.5472437915260024e+000</v>
      </c>
      <c r="K699" s="44">
        <v>3.7274792024834808e+000</v>
      </c>
      <c r="L699" s="44">
        <v>2.304998768910152e+000</v>
      </c>
      <c r="M699" s="44">
        <v>2.3090119033793992e+000</v>
      </c>
      <c r="N699" s="44">
        <v>2.8910079369072052e+000</v>
      </c>
      <c r="O699" s="44">
        <v>3.187548759157508e+000</v>
      </c>
      <c r="P699" s="44">
        <v>2.3583149588075696e+000</v>
      </c>
      <c r="Q699" s="44">
        <v>2.820456221945416e+000</v>
      </c>
    </row>
    <row r="700" spans="1:17" x14ac:dyDescent="0.25">
      <c r="A700" t="s">
        <v>40</v>
      </c>
      <c r="B700" t="s">
        <v>43</v>
      </c>
      <c r="C700" t="s">
        <v>220</v>
      </c>
      <c r="D700" t="s">
        <v>220</v>
      </c>
      <c r="E700" t="s">
        <v>264</v>
      </c>
      <c r="F700" t="s">
        <v>28</v>
      </c>
      <c r="G700" t="s">
        <v>31</v>
      </c>
      <c r="H700" s="44">
        <v>8.84e+002</v>
      </c>
      <c r="I700" s="44">
        <v>6.265e+002</v>
      </c>
      <c r="J700" s="44">
        <v>5.435e+002</v>
      </c>
      <c r="K700" s="44">
        <v>5.355e+002</v>
      </c>
      <c r="L700" s="44">
        <v>5.055e+002</v>
      </c>
      <c r="M700" s="44">
        <v>4.565e+002</v>
      </c>
      <c r="N700" s="44">
        <v>4.27e+002</v>
      </c>
      <c r="O700" s="44">
        <v>3.43e+002</v>
      </c>
      <c r="P700" s="44">
        <v>3.155e+002</v>
      </c>
      <c r="Q700" s="44">
        <v>3.06e+002</v>
      </c>
    </row>
    <row r="701" spans="1:17" x14ac:dyDescent="0.25">
      <c r="A701" t="s">
        <v>40</v>
      </c>
      <c r="B701" t="s">
        <v>43</v>
      </c>
      <c r="C701" t="s">
        <v>221</v>
      </c>
      <c r="D701" t="s">
        <v>221</v>
      </c>
      <c r="E701" t="s">
        <v>264</v>
      </c>
      <c r="F701" t="s">
        <v>28</v>
      </c>
      <c r="G701" t="s">
        <v>29</v>
      </c>
      <c r="H701" s="44">
        <v>1.9389609925564684e-001</v>
      </c>
      <c r="I701" s="44">
        <v>2.2629279567207816e-001</v>
      </c>
      <c r="J701" s="44">
        <v>2.2712436503701096e-001</v>
      </c>
      <c r="K701" s="44">
        <v>3.2652820103575e-001</v>
      </c>
      <c r="L701" s="44">
        <v>3.9421554289607512e-001</v>
      </c>
      <c r="M701" s="44">
        <v>4.9925908765306944e-001</v>
      </c>
      <c r="N701" s="44">
        <v>6.0635626694279696e-001</v>
      </c>
      <c r="O701" s="44">
        <v>7.2739336311928304e-001</v>
      </c>
      <c r="P701" s="44">
        <v>7.2849708663355808e-001</v>
      </c>
      <c r="Q701" s="44">
        <v>9.6104117293380064e-001</v>
      </c>
    </row>
    <row r="702" spans="1:17" x14ac:dyDescent="0.25">
      <c r="A702" t="s">
        <v>40</v>
      </c>
      <c r="B702" t="s">
        <v>43</v>
      </c>
      <c r="C702" t="s">
        <v>221</v>
      </c>
      <c r="D702" t="s">
        <v>221</v>
      </c>
      <c r="E702" t="s">
        <v>264</v>
      </c>
      <c r="F702" t="s">
        <v>28</v>
      </c>
      <c r="G702" t="s">
        <v>30</v>
      </c>
      <c r="H702" s="44">
        <v>0.e+000</v>
      </c>
      <c r="I702" s="44">
        <v>2.6411258023506872e-001</v>
      </c>
      <c r="J702" s="44">
        <v>5.492967130022836e-001</v>
      </c>
      <c r="K702" s="44">
        <v>5.0527108599767992e-001</v>
      </c>
      <c r="L702" s="44">
        <v>6.140121190922792e-001</v>
      </c>
      <c r="M702" s="44">
        <v>5.4079997762300352e-001</v>
      </c>
      <c r="N702" s="44">
        <v>4.6350981308573824e-001</v>
      </c>
      <c r="O702" s="44">
        <v>4.1539970380475576e-001</v>
      </c>
      <c r="P702" s="44">
        <v>5.6339205792074704e-001</v>
      </c>
      <c r="Q702" s="44">
        <v>4.3048936223211352e-001</v>
      </c>
    </row>
    <row r="703" spans="1:17" x14ac:dyDescent="0.25">
      <c r="A703" t="s">
        <v>40</v>
      </c>
      <c r="B703" t="s">
        <v>43</v>
      </c>
      <c r="C703" t="s">
        <v>221</v>
      </c>
      <c r="D703" t="s">
        <v>221</v>
      </c>
      <c r="E703" t="s">
        <v>264</v>
      </c>
      <c r="F703" t="s">
        <v>28</v>
      </c>
      <c r="G703" t="s">
        <v>31</v>
      </c>
      <c r="H703" s="44">
        <v>9.935e+002</v>
      </c>
      <c r="I703" s="44">
        <v>8.345e+002</v>
      </c>
      <c r="J703" s="44">
        <v>7.49e+002</v>
      </c>
      <c r="K703" s="44">
        <v>6.825e+002</v>
      </c>
      <c r="L703" s="44">
        <v>6.275e+002</v>
      </c>
      <c r="M703" s="44">
        <v>5.945e+002</v>
      </c>
      <c r="N703" s="44">
        <v>5.585e+002</v>
      </c>
      <c r="O703" s="44">
        <v>5.265e+002</v>
      </c>
      <c r="P703" s="44">
        <v>3.91e+002</v>
      </c>
      <c r="Q703" s="44">
        <v>3.795e+002</v>
      </c>
    </row>
    <row r="704" spans="1:17" x14ac:dyDescent="0.25">
      <c r="A704" t="s">
        <v>40</v>
      </c>
      <c r="B704" t="s">
        <v>43</v>
      </c>
      <c r="C704" t="s">
        <v>222</v>
      </c>
      <c r="D704" t="s">
        <v>222</v>
      </c>
      <c r="E704" t="s">
        <v>264</v>
      </c>
      <c r="F704" t="s">
        <v>28</v>
      </c>
      <c r="G704" t="s">
        <v>29</v>
      </c>
      <c r="H704" s="44">
        <v>8.5411362499624352e-002</v>
      </c>
      <c r="I704" s="44">
        <v>1.914616864283772e-001</v>
      </c>
      <c r="J704" s="44">
        <v>2.9192947504614848e-001</v>
      </c>
      <c r="K704" s="44">
        <v>3.6857868429679776e-001</v>
      </c>
      <c r="L704" s="44">
        <v>4.1248843346156424e-001</v>
      </c>
      <c r="M704" s="44">
        <v>5.1834992206544992e-001</v>
      </c>
      <c r="N704" s="44">
        <v>6.2783573608294312e-001</v>
      </c>
      <c r="O704" s="44">
        <v>6.2783573608294312e-001</v>
      </c>
      <c r="P704" s="44">
        <v>7.358199587530576e-001</v>
      </c>
      <c r="Q704" s="44">
        <v>7.358199587530576e-001</v>
      </c>
    </row>
    <row r="705" spans="1:17" x14ac:dyDescent="0.25">
      <c r="A705" t="s">
        <v>40</v>
      </c>
      <c r="B705" t="s">
        <v>43</v>
      </c>
      <c r="C705" t="s">
        <v>222</v>
      </c>
      <c r="D705" t="s">
        <v>222</v>
      </c>
      <c r="E705" t="s">
        <v>264</v>
      </c>
      <c r="F705" t="s">
        <v>28</v>
      </c>
      <c r="G705" t="s">
        <v>30</v>
      </c>
      <c r="H705" s="44">
        <v>0.e+000</v>
      </c>
      <c r="I705" s="44">
        <v>0.e+000</v>
      </c>
      <c r="J705" s="44">
        <v>0.e+000</v>
      </c>
      <c r="K705" s="44">
        <v>0.e+000</v>
      </c>
      <c r="L705" s="44">
        <v>0.e+000</v>
      </c>
      <c r="M705" s="44">
        <v>2.216627256402082e-002</v>
      </c>
      <c r="N705" s="44">
        <v>6.742619673363484e-002</v>
      </c>
      <c r="O705" s="44">
        <v>6.742619673363484e-002</v>
      </c>
      <c r="P705" s="44">
        <v>5.884017801828632e-002</v>
      </c>
      <c r="Q705" s="44">
        <v>1.3695832125780284e-001</v>
      </c>
    </row>
    <row r="706" spans="1:17" x14ac:dyDescent="0.25">
      <c r="A706" t="s">
        <v>40</v>
      </c>
      <c r="B706" t="s">
        <v>43</v>
      </c>
      <c r="C706" t="s">
        <v>222</v>
      </c>
      <c r="D706" t="s">
        <v>222</v>
      </c>
      <c r="E706" t="s">
        <v>264</v>
      </c>
      <c r="F706" t="s">
        <v>28</v>
      </c>
      <c r="G706" t="s">
        <v>31</v>
      </c>
      <c r="H706" s="44">
        <v>9.975e+002</v>
      </c>
      <c r="I706" s="44">
        <v>9.965e+002</v>
      </c>
      <c r="J706" s="44">
        <v>9.965e+002</v>
      </c>
      <c r="K706" s="44">
        <v>9.96e+002</v>
      </c>
      <c r="L706" s="44">
        <v>9.785e+002</v>
      </c>
      <c r="M706" s="44">
        <v>8.89e+002</v>
      </c>
      <c r="N706" s="44">
        <v>8.09e+002</v>
      </c>
      <c r="O706" s="44">
        <v>8.09e+002</v>
      </c>
      <c r="P706" s="44">
        <v>7.585e+002</v>
      </c>
      <c r="Q706" s="44">
        <v>7.53e+002</v>
      </c>
    </row>
    <row r="707" spans="1:17" x14ac:dyDescent="0.25">
      <c r="A707" t="s">
        <v>40</v>
      </c>
      <c r="B707" t="s">
        <v>43</v>
      </c>
      <c r="C707" t="s">
        <v>223</v>
      </c>
      <c r="D707" t="s">
        <v>223</v>
      </c>
      <c r="E707" t="s">
        <v>264</v>
      </c>
      <c r="F707" t="s">
        <v>28</v>
      </c>
      <c r="G707" t="s">
        <v>29</v>
      </c>
      <c r="H707" s="44">
        <v>7.2214661152135744e-002</v>
      </c>
      <c r="I707" s="44">
        <v>1.62500126730745e-001</v>
      </c>
      <c r="J707" s="44">
        <v>2.5970980423891444e-001</v>
      </c>
      <c r="K707" s="44">
        <v>2.5970980423891444e-001</v>
      </c>
      <c r="L707" s="44">
        <v>3.2169415760301804e-001</v>
      </c>
      <c r="M707" s="44">
        <v>3.383977861401248e-001</v>
      </c>
      <c r="N707" s="44">
        <v>4.0021338491036256e-001</v>
      </c>
      <c r="O707" s="44">
        <v>4.705880057382368e-001</v>
      </c>
      <c r="P707" s="44">
        <v>6.1443635739324312e-001</v>
      </c>
      <c r="Q707" s="44">
        <v>6.1443635739324312e-001</v>
      </c>
    </row>
    <row r="708" spans="1:17" x14ac:dyDescent="0.25">
      <c r="A708" t="s">
        <v>40</v>
      </c>
      <c r="B708" t="s">
        <v>43</v>
      </c>
      <c r="C708" t="s">
        <v>223</v>
      </c>
      <c r="D708" t="s">
        <v>223</v>
      </c>
      <c r="E708" t="s">
        <v>264</v>
      </c>
      <c r="F708" t="s">
        <v>28</v>
      </c>
      <c r="G708" t="s">
        <v>30</v>
      </c>
      <c r="H708" s="44">
        <v>0.e+000</v>
      </c>
      <c r="I708" s="44">
        <v>0.e+000</v>
      </c>
      <c r="J708" s="44">
        <v>0.e+000</v>
      </c>
      <c r="K708" s="44">
        <v>0.e+000</v>
      </c>
      <c r="L708" s="44">
        <v>0.e+000</v>
      </c>
      <c r="M708" s="44">
        <v>0.e+000</v>
      </c>
      <c r="N708" s="44">
        <v>0.e+000</v>
      </c>
      <c r="O708" s="44">
        <v>0.e+000</v>
      </c>
      <c r="P708" s="44">
        <v>0.e+000</v>
      </c>
      <c r="Q708" s="44">
        <v>0.e+000</v>
      </c>
    </row>
    <row r="709" spans="1:17" x14ac:dyDescent="0.25">
      <c r="A709" t="s">
        <v>40</v>
      </c>
      <c r="B709" t="s">
        <v>43</v>
      </c>
      <c r="C709" t="s">
        <v>223</v>
      </c>
      <c r="D709" t="s">
        <v>223</v>
      </c>
      <c r="E709" t="s">
        <v>264</v>
      </c>
      <c r="F709" t="s">
        <v>28</v>
      </c>
      <c r="G709" t="s">
        <v>31</v>
      </c>
      <c r="H709" s="44">
        <v>9.99e+002</v>
      </c>
      <c r="I709" s="44">
        <v>9.99e+002</v>
      </c>
      <c r="J709" s="44">
        <v>9.98e+002</v>
      </c>
      <c r="K709" s="44">
        <v>9.98e+002</v>
      </c>
      <c r="L709" s="44">
        <v>9.975e+002</v>
      </c>
      <c r="M709" s="44">
        <v>9.965e+002</v>
      </c>
      <c r="N709" s="44">
        <v>9.925e+002</v>
      </c>
      <c r="O709" s="44">
        <v>9.87e+002</v>
      </c>
      <c r="P709" s="44">
        <v>9.605e+002</v>
      </c>
      <c r="Q709" s="44">
        <v>9.605e+002</v>
      </c>
    </row>
    <row r="710" spans="1:17" x14ac:dyDescent="0.25">
      <c r="A710" t="s">
        <v>40</v>
      </c>
      <c r="B710" t="s">
        <v>43</v>
      </c>
      <c r="C710" t="s">
        <v>219</v>
      </c>
      <c r="D710" t="s">
        <v>219</v>
      </c>
      <c r="E710" t="s">
        <v>264</v>
      </c>
      <c r="F710" t="s">
        <v>28</v>
      </c>
      <c r="G710" t="s">
        <v>29</v>
      </c>
      <c r="H710" s="44">
        <v>1.0524273983395352e-001</v>
      </c>
      <c r="I710" s="44">
        <v>2.0863049070983636e-001</v>
      </c>
      <c r="J710" s="44">
        <v>2.0863049070983636e-001</v>
      </c>
      <c r="K710" s="44">
        <v>6.227176408109536e-001</v>
      </c>
      <c r="L710" s="44">
        <v>6.227176408109536e-001</v>
      </c>
      <c r="M710" s="44">
        <v>6.227176408109536e-001</v>
      </c>
      <c r="N710" s="44">
        <v>6.227176408109536e-001</v>
      </c>
      <c r="O710" s="44">
        <v>6.227176408109536e-001</v>
      </c>
      <c r="P710" s="44">
        <v>6.227176408109536e-001</v>
      </c>
      <c r="Q710" s="44">
        <v>6.66613665118588e-001</v>
      </c>
    </row>
    <row r="711" spans="1:17" x14ac:dyDescent="0.25">
      <c r="A711" t="s">
        <v>40</v>
      </c>
      <c r="B711" t="s">
        <v>43</v>
      </c>
      <c r="C711" t="s">
        <v>219</v>
      </c>
      <c r="D711" t="s">
        <v>219</v>
      </c>
      <c r="E711" t="s">
        <v>264</v>
      </c>
      <c r="F711" t="s">
        <v>28</v>
      </c>
      <c r="G711" t="s">
        <v>30</v>
      </c>
      <c r="H711" s="44">
        <v>0.e+000</v>
      </c>
      <c r="I711" s="44">
        <v>0.e+000</v>
      </c>
      <c r="J711" s="44">
        <v>0.e+000</v>
      </c>
      <c r="K711" s="44">
        <v>0.e+000</v>
      </c>
      <c r="L711" s="44">
        <v>0.e+000</v>
      </c>
      <c r="M711" s="44">
        <v>0.e+000</v>
      </c>
      <c r="N711" s="44">
        <v>0.e+000</v>
      </c>
      <c r="O711" s="44">
        <v>0.e+000</v>
      </c>
      <c r="P711" s="44">
        <v>0.e+000</v>
      </c>
      <c r="Q711" s="44">
        <v>0.e+000</v>
      </c>
    </row>
    <row r="712" spans="1:17" x14ac:dyDescent="0.25">
      <c r="A712" t="s">
        <v>40</v>
      </c>
      <c r="B712" t="s">
        <v>43</v>
      </c>
      <c r="C712" t="s">
        <v>219</v>
      </c>
      <c r="D712" t="s">
        <v>219</v>
      </c>
      <c r="E712" t="s">
        <v>264</v>
      </c>
      <c r="F712" t="s">
        <v>28</v>
      </c>
      <c r="G712" t="s">
        <v>31</v>
      </c>
      <c r="H712" s="44">
        <v>9.985e+002</v>
      </c>
      <c r="I712" s="44">
        <v>9.965e+002</v>
      </c>
      <c r="J712" s="44">
        <v>9.965e+002</v>
      </c>
      <c r="K712" s="44">
        <v>9.935e+002</v>
      </c>
      <c r="L712" s="44">
        <v>9.935e+002</v>
      </c>
      <c r="M712" s="44">
        <v>9.935e+002</v>
      </c>
      <c r="N712" s="44">
        <v>9.935e+002</v>
      </c>
      <c r="O712" s="44">
        <v>9.935e+002</v>
      </c>
      <c r="P712" s="44">
        <v>9.935e+002</v>
      </c>
      <c r="Q712" s="44">
        <v>9.9e+002</v>
      </c>
    </row>
    <row r="713" spans="1:17" x14ac:dyDescent="0.25">
      <c r="A713" t="s">
        <v>40</v>
      </c>
      <c r="B713" t="s">
        <v>43</v>
      </c>
      <c r="C713" t="s">
        <v>245</v>
      </c>
      <c r="D713" t="s">
        <v>245</v>
      </c>
      <c r="E713" t="s">
        <v>264</v>
      </c>
      <c r="F713" t="s">
        <v>28</v>
      </c>
      <c r="G713" t="s">
        <v>29</v>
      </c>
      <c r="H713" s="44">
        <v>1.8132163430927304e-001</v>
      </c>
      <c r="I713" s="44">
        <v>2.5278904622133276e-001</v>
      </c>
      <c r="J713" s="44">
        <v>4.8057646423681264e-001</v>
      </c>
      <c r="K713" s="44">
        <v>7.2100884447207328e-001</v>
      </c>
      <c r="L713" s="44">
        <v>7.2100884447207328e-001</v>
      </c>
      <c r="M713" s="44">
        <v>7.323501288968e-001</v>
      </c>
      <c r="N713" s="44">
        <v>7.3640344036919056e-001</v>
      </c>
      <c r="O713" s="44">
        <v>7.6340360708010528e-001</v>
      </c>
      <c r="P713" s="44">
        <v>7.6353254450957056e-001</v>
      </c>
      <c r="Q713" s="44">
        <v>7.6600542493367648e-001</v>
      </c>
    </row>
    <row r="714" spans="1:17" x14ac:dyDescent="0.25">
      <c r="A714" t="s">
        <v>40</v>
      </c>
      <c r="B714" t="s">
        <v>43</v>
      </c>
      <c r="C714" t="s">
        <v>245</v>
      </c>
      <c r="D714" t="s">
        <v>245</v>
      </c>
      <c r="E714" t="s">
        <v>264</v>
      </c>
      <c r="F714" t="s">
        <v>28</v>
      </c>
      <c r="G714" t="s">
        <v>30</v>
      </c>
      <c r="H714" s="44">
        <v>0.e+000</v>
      </c>
      <c r="I714" s="44">
        <v>0.e+000</v>
      </c>
      <c r="J714" s="44">
        <v>0.e+000</v>
      </c>
      <c r="K714" s="44">
        <v>0.e+000</v>
      </c>
      <c r="L714" s="44">
        <v>0.e+000</v>
      </c>
      <c r="M714" s="44">
        <v>0.e+000</v>
      </c>
      <c r="N714" s="44">
        <v>1.4576055772196378e-001</v>
      </c>
      <c r="O714" s="44">
        <v>1.5670639243820528e-001</v>
      </c>
      <c r="P714" s="44">
        <v>2.0041073207625164e-001</v>
      </c>
      <c r="Q714" s="44">
        <v>3.6516769279034696e-001</v>
      </c>
    </row>
    <row r="715" spans="1:17" x14ac:dyDescent="0.25">
      <c r="A715" t="s">
        <v>40</v>
      </c>
      <c r="B715" t="s">
        <v>43</v>
      </c>
      <c r="C715" t="s">
        <v>245</v>
      </c>
      <c r="D715" t="s">
        <v>245</v>
      </c>
      <c r="E715" t="s">
        <v>264</v>
      </c>
      <c r="F715" t="s">
        <v>28</v>
      </c>
      <c r="G715" t="s">
        <v>31</v>
      </c>
      <c r="H715" s="44">
        <v>9.99e+002</v>
      </c>
      <c r="I715" s="44">
        <v>9.98e+002</v>
      </c>
      <c r="J715" s="44">
        <v>9.955e+002</v>
      </c>
      <c r="K715" s="44">
        <v>9.765e+002</v>
      </c>
      <c r="L715" s="44">
        <v>9.765e+002</v>
      </c>
      <c r="M715" s="44">
        <v>9.09e+002</v>
      </c>
      <c r="N715" s="44">
        <v>8.665e+002</v>
      </c>
      <c r="O715" s="44">
        <v>8.105e+002</v>
      </c>
      <c r="P715" s="44">
        <v>7.11e+002</v>
      </c>
      <c r="Q715" s="44">
        <v>6.475e+002</v>
      </c>
    </row>
    <row r="716" spans="1:17" x14ac:dyDescent="0.25">
      <c r="A716" t="s">
        <v>40</v>
      </c>
      <c r="B716" t="s">
        <v>43</v>
      </c>
      <c r="C716" t="s">
        <v>246</v>
      </c>
      <c r="D716" t="s">
        <v>246</v>
      </c>
      <c r="E716" t="s">
        <v>264</v>
      </c>
      <c r="F716" t="s">
        <v>28</v>
      </c>
      <c r="G716" t="s">
        <v>29</v>
      </c>
      <c r="H716" s="44">
        <v>1.641376232600218e-001</v>
      </c>
      <c r="I716" s="44">
        <v>2.8797602333133928e-001</v>
      </c>
      <c r="J716" s="44">
        <v>2.8797602333133928e-001</v>
      </c>
      <c r="K716" s="44">
        <v>7.142006088207912e-001</v>
      </c>
      <c r="L716" s="44">
        <v>7.142006088207912e-001</v>
      </c>
      <c r="M716" s="44">
        <v>7.142006088207912e-001</v>
      </c>
      <c r="N716" s="44">
        <v>7.142006088207912e-001</v>
      </c>
      <c r="O716" s="44">
        <v>7.7327615595806656e-001</v>
      </c>
      <c r="P716" s="44">
        <v>7.7327615595806656e-001</v>
      </c>
      <c r="Q716" s="44">
        <v>7.7327615595806656e-001</v>
      </c>
    </row>
    <row r="717" spans="1:17" x14ac:dyDescent="0.25">
      <c r="A717" t="s">
        <v>40</v>
      </c>
      <c r="B717" t="s">
        <v>43</v>
      </c>
      <c r="C717" t="s">
        <v>246</v>
      </c>
      <c r="D717" t="s">
        <v>246</v>
      </c>
      <c r="E717" t="s">
        <v>264</v>
      </c>
      <c r="F717" t="s">
        <v>28</v>
      </c>
      <c r="G717" t="s">
        <v>30</v>
      </c>
      <c r="H717" s="44">
        <v>0.e+000</v>
      </c>
      <c r="I717" s="44">
        <v>0.e+000</v>
      </c>
      <c r="J717" s="44">
        <v>0.e+000</v>
      </c>
      <c r="K717" s="44">
        <v>0.e+000</v>
      </c>
      <c r="L717" s="44">
        <v>0.e+000</v>
      </c>
      <c r="M717" s="44">
        <v>0.e+000</v>
      </c>
      <c r="N717" s="44">
        <v>0.e+000</v>
      </c>
      <c r="O717" s="44">
        <v>0.e+000</v>
      </c>
      <c r="P717" s="44">
        <v>0.e+000</v>
      </c>
      <c r="Q717" s="44">
        <v>0.e+000</v>
      </c>
    </row>
    <row r="718" spans="1:17" x14ac:dyDescent="0.25">
      <c r="A718" t="s">
        <v>40</v>
      </c>
      <c r="B718" t="s">
        <v>43</v>
      </c>
      <c r="C718" t="s">
        <v>246</v>
      </c>
      <c r="D718" t="s">
        <v>246</v>
      </c>
      <c r="E718" t="s">
        <v>264</v>
      </c>
      <c r="F718" t="s">
        <v>28</v>
      </c>
      <c r="G718" t="s">
        <v>31</v>
      </c>
      <c r="H718" s="44">
        <v>9.98e+002</v>
      </c>
      <c r="I718" s="44">
        <v>9.97e+002</v>
      </c>
      <c r="J718" s="44">
        <v>9.97e+002</v>
      </c>
      <c r="K718" s="44">
        <v>9.885e+002</v>
      </c>
      <c r="L718" s="44">
        <v>9.885e+002</v>
      </c>
      <c r="M718" s="44">
        <v>9.885e+002</v>
      </c>
      <c r="N718" s="44">
        <v>9.885e+002</v>
      </c>
      <c r="O718" s="44">
        <v>9.35e+002</v>
      </c>
      <c r="P718" s="44">
        <v>8.89e+002</v>
      </c>
      <c r="Q718" s="44">
        <v>8.89e+002</v>
      </c>
    </row>
    <row r="719" spans="1:17" x14ac:dyDescent="0.25">
      <c r="A719" t="s">
        <v>40</v>
      </c>
      <c r="B719" t="s">
        <v>43</v>
      </c>
      <c r="C719" t="s">
        <v>247</v>
      </c>
      <c r="D719" t="s">
        <v>247</v>
      </c>
      <c r="E719" t="s">
        <v>264</v>
      </c>
      <c r="F719" t="s">
        <v>28</v>
      </c>
      <c r="G719" t="s">
        <v>29</v>
      </c>
      <c r="H719" s="44">
        <v>6.3605220023368976e-002</v>
      </c>
      <c r="I719" s="44">
        <v>1.0766403822253868e-001</v>
      </c>
      <c r="J719" s="44">
        <v>1.0766403822253868e-001</v>
      </c>
      <c r="K719" s="44">
        <v>1.7142018554327324e-001</v>
      </c>
      <c r="L719" s="44">
        <v>1.7142018554327324e-001</v>
      </c>
      <c r="M719" s="44">
        <v>2.3090701492483484e-001</v>
      </c>
      <c r="N719" s="44">
        <v>2.6899255612692184e-001</v>
      </c>
      <c r="O719" s="44">
        <v>3.3142662084012852e-001</v>
      </c>
      <c r="P719" s="44">
        <v>3.3142662084012852e-001</v>
      </c>
      <c r="Q719" s="44">
        <v>4.4223014943484928e-001</v>
      </c>
    </row>
    <row r="720" spans="1:17" x14ac:dyDescent="0.25">
      <c r="A720" t="s">
        <v>40</v>
      </c>
      <c r="B720" t="s">
        <v>43</v>
      </c>
      <c r="C720" t="s">
        <v>247</v>
      </c>
      <c r="D720" t="s">
        <v>247</v>
      </c>
      <c r="E720" t="s">
        <v>264</v>
      </c>
      <c r="F720" t="s">
        <v>28</v>
      </c>
      <c r="G720" t="s">
        <v>30</v>
      </c>
      <c r="H720" s="44">
        <v>0.e+000</v>
      </c>
      <c r="I720" s="44">
        <v>0.e+000</v>
      </c>
      <c r="J720" s="44">
        <v>0.e+000</v>
      </c>
      <c r="K720" s="44">
        <v>0.e+000</v>
      </c>
      <c r="L720" s="44">
        <v>0.e+000</v>
      </c>
      <c r="M720" s="44">
        <v>0.e+000</v>
      </c>
      <c r="N720" s="44">
        <v>0.e+000</v>
      </c>
      <c r="O720" s="44">
        <v>0.e+000</v>
      </c>
      <c r="P720" s="44">
        <v>0.e+000</v>
      </c>
      <c r="Q720" s="44">
        <v>0.e+000</v>
      </c>
    </row>
    <row r="721" spans="1:17" x14ac:dyDescent="0.25">
      <c r="A721" t="s">
        <v>40</v>
      </c>
      <c r="B721" t="s">
        <v>43</v>
      </c>
      <c r="C721" t="s">
        <v>247</v>
      </c>
      <c r="D721" t="s">
        <v>247</v>
      </c>
      <c r="E721" t="s">
        <v>264</v>
      </c>
      <c r="F721" t="s">
        <v>28</v>
      </c>
      <c r="G721" t="s">
        <v>31</v>
      </c>
      <c r="H721" s="44">
        <v>9.99e+002</v>
      </c>
      <c r="I721" s="44">
        <v>9.985e+002</v>
      </c>
      <c r="J721" s="44">
        <v>9.985e+002</v>
      </c>
      <c r="K721" s="44">
        <v>9.98e+002</v>
      </c>
      <c r="L721" s="44">
        <v>9.98e+002</v>
      </c>
      <c r="M721" s="44">
        <v>9.975e+002</v>
      </c>
      <c r="N721" s="44">
        <v>9.975e+002</v>
      </c>
      <c r="O721" s="44">
        <v>9.975e+002</v>
      </c>
      <c r="P721" s="44">
        <v>9.975e+002</v>
      </c>
      <c r="Q721" s="44">
        <v>9.96e+002</v>
      </c>
    </row>
    <row r="722" spans="1:17" x14ac:dyDescent="0.25">
      <c r="A722" t="s">
        <v>40</v>
      </c>
      <c r="B722" t="s">
        <v>43</v>
      </c>
      <c r="C722" t="s">
        <v>244</v>
      </c>
      <c r="D722" t="s">
        <v>244</v>
      </c>
      <c r="E722" t="s">
        <v>264</v>
      </c>
      <c r="F722" t="s">
        <v>28</v>
      </c>
      <c r="G722" t="s">
        <v>29</v>
      </c>
      <c r="H722" s="44">
        <v>1.7233521910500544e-001</v>
      </c>
      <c r="I722" s="44">
        <v>1.7233521910500544e-001</v>
      </c>
      <c r="J722" s="44">
        <v>3.6915240806406392e-001</v>
      </c>
      <c r="K722" s="44">
        <v>3.6915240806406392e-001</v>
      </c>
      <c r="L722" s="44">
        <v>3.6915240806406392e-001</v>
      </c>
      <c r="M722" s="44">
        <v>4.256618776248524e-001</v>
      </c>
      <c r="N722" s="44">
        <v>5.8763910098320208e-001</v>
      </c>
      <c r="O722" s="44">
        <v>5.8763910098320208e-001</v>
      </c>
      <c r="P722" s="44">
        <v>6.1542330054867856e-001</v>
      </c>
      <c r="Q722" s="44">
        <v>9.3352433443557264e-001</v>
      </c>
    </row>
    <row r="723" spans="1:17" x14ac:dyDescent="0.25">
      <c r="A723" t="s">
        <v>40</v>
      </c>
      <c r="B723" t="s">
        <v>43</v>
      </c>
      <c r="C723" t="s">
        <v>244</v>
      </c>
      <c r="D723" t="s">
        <v>244</v>
      </c>
      <c r="E723" t="s">
        <v>264</v>
      </c>
      <c r="F723" t="s">
        <v>28</v>
      </c>
      <c r="G723" t="s">
        <v>30</v>
      </c>
      <c r="H723" s="44">
        <v>0.e+000</v>
      </c>
      <c r="I723" s="44">
        <v>0.e+000</v>
      </c>
      <c r="J723" s="44">
        <v>0.e+000</v>
      </c>
      <c r="K723" s="44">
        <v>0.e+000</v>
      </c>
      <c r="L723" s="44">
        <v>0.e+000</v>
      </c>
      <c r="M723" s="44">
        <v>0.e+000</v>
      </c>
      <c r="N723" s="44">
        <v>0.e+000</v>
      </c>
      <c r="O723" s="44">
        <v>0.e+000</v>
      </c>
      <c r="P723" s="44">
        <v>0.e+000</v>
      </c>
      <c r="Q723" s="44">
        <v>0.e+000</v>
      </c>
    </row>
    <row r="724" spans="1:17" x14ac:dyDescent="0.25">
      <c r="A724" t="s">
        <v>40</v>
      </c>
      <c r="B724" t="s">
        <v>43</v>
      </c>
      <c r="C724" t="s">
        <v>244</v>
      </c>
      <c r="D724" t="s">
        <v>244</v>
      </c>
      <c r="E724" t="s">
        <v>264</v>
      </c>
      <c r="F724" t="s">
        <v>28</v>
      </c>
      <c r="G724" t="s">
        <v>31</v>
      </c>
      <c r="H724" s="44">
        <v>9.99e+002</v>
      </c>
      <c r="I724" s="44">
        <v>9.99e+002</v>
      </c>
      <c r="J724" s="44">
        <v>9.99e+002</v>
      </c>
      <c r="K724" s="44">
        <v>9.99e+002</v>
      </c>
      <c r="L724" s="44">
        <v>9.99e+002</v>
      </c>
      <c r="M724" s="44">
        <v>9.98e+002</v>
      </c>
      <c r="N724" s="44">
        <v>9.975e+002</v>
      </c>
      <c r="O724" s="44">
        <v>9.975e+002</v>
      </c>
      <c r="P724" s="44">
        <v>9.955e+002</v>
      </c>
      <c r="Q724" s="44">
        <v>9.89e+002</v>
      </c>
    </row>
    <row r="725" spans="1:17" x14ac:dyDescent="0.25">
      <c r="A725" t="s">
        <v>40</v>
      </c>
      <c r="B725" t="s">
        <v>43</v>
      </c>
      <c r="C725" t="s">
        <v>265</v>
      </c>
      <c r="D725" t="s">
        <v>265</v>
      </c>
      <c r="E725" t="s">
        <v>264</v>
      </c>
      <c r="F725" t="s">
        <v>28</v>
      </c>
      <c r="G725" t="s">
        <v>29</v>
      </c>
      <c r="H725" s="44">
        <v>5.9191833839721192e-002</v>
      </c>
      <c r="I725" s="44">
        <v>5.9191833839721192e-002</v>
      </c>
      <c r="J725" s="44">
        <v>5.9191833839721192e-002</v>
      </c>
      <c r="K725" s="44">
        <v>5.9191833839721192e-002</v>
      </c>
      <c r="L725" s="44">
        <v>5.9191833839721192e-002</v>
      </c>
      <c r="M725" s="44">
        <v>6.3231781541640688e-002</v>
      </c>
      <c r="N725" s="44">
        <v>7.21185509917904e-002</v>
      </c>
      <c r="O725" s="44">
        <v>8.8359679908975648e-002</v>
      </c>
      <c r="P725" s="44">
        <v>8.8359679908975648e-002</v>
      </c>
      <c r="Q725" s="44">
        <v>8.8359679908975648e-002</v>
      </c>
    </row>
    <row r="726" spans="1:17" x14ac:dyDescent="0.25">
      <c r="A726" t="s">
        <v>40</v>
      </c>
      <c r="B726" t="s">
        <v>43</v>
      </c>
      <c r="C726" t="s">
        <v>265</v>
      </c>
      <c r="D726" t="s">
        <v>265</v>
      </c>
      <c r="E726" t="s">
        <v>264</v>
      </c>
      <c r="F726" t="s">
        <v>28</v>
      </c>
      <c r="G726" t="s">
        <v>30</v>
      </c>
      <c r="H726" s="44">
        <v>5.5487860418367992e+000</v>
      </c>
      <c r="I726" s="44">
        <v>5.5487860418367992e+000</v>
      </c>
      <c r="J726" s="44">
        <v>5.5487860418367992e+000</v>
      </c>
      <c r="K726" s="44">
        <v>5.5487860418367992e+000</v>
      </c>
      <c r="L726" s="44">
        <v>5.5487860418367992e+000</v>
      </c>
      <c r="M726" s="44">
        <v>7.81232174884596e+000</v>
      </c>
      <c r="N726" s="44">
        <v>4.6021735067412552e+001</v>
      </c>
      <c r="O726" s="44">
        <v>1.1734215468131104e+002</v>
      </c>
      <c r="P726" s="44">
        <v>1.1734215468131104e+002</v>
      </c>
      <c r="Q726" s="44">
        <v>1.1734215468131104e+002</v>
      </c>
    </row>
    <row r="727" spans="1:17" x14ac:dyDescent="0.25">
      <c r="A727" t="s">
        <v>40</v>
      </c>
      <c r="B727" t="s">
        <v>43</v>
      </c>
      <c r="C727" t="s">
        <v>265</v>
      </c>
      <c r="D727" t="s">
        <v>265</v>
      </c>
      <c r="E727" t="s">
        <v>264</v>
      </c>
      <c r="F727" t="s">
        <v>28</v>
      </c>
      <c r="G727" t="s">
        <v>31</v>
      </c>
      <c r="H727" s="44">
        <v>5.67e+002</v>
      </c>
      <c r="I727" s="44">
        <v>5.67e+002</v>
      </c>
      <c r="J727" s="44">
        <v>5.67e+002</v>
      </c>
      <c r="K727" s="44">
        <v>5.67e+002</v>
      </c>
      <c r="L727" s="44">
        <v>5.67e+002</v>
      </c>
      <c r="M727" s="44">
        <v>5.155e+002</v>
      </c>
      <c r="N727" s="44">
        <v>4.15e+002</v>
      </c>
      <c r="O727" s="44">
        <v>3.285e+002</v>
      </c>
      <c r="P727" s="44">
        <v>3.285e+002</v>
      </c>
      <c r="Q727" s="44">
        <v>3.285e+002</v>
      </c>
    </row>
    <row r="728" spans="1:17" x14ac:dyDescent="0.25">
      <c r="A728" t="s">
        <v>40</v>
      </c>
      <c r="B728" t="s">
        <v>43</v>
      </c>
      <c r="C728" t="s">
        <v>266</v>
      </c>
      <c r="D728" t="s">
        <v>266</v>
      </c>
      <c r="E728" t="s">
        <v>264</v>
      </c>
      <c r="F728" t="s">
        <v>28</v>
      </c>
      <c r="G728" t="s">
        <v>29</v>
      </c>
      <c r="H728" s="44">
        <v>1.827328233469252e-003</v>
      </c>
      <c r="I728" s="44">
        <v>1.412164575160505e-001</v>
      </c>
      <c r="J728" s="44">
        <v>1.42796230372376e-001</v>
      </c>
      <c r="K728" s="44">
        <v>1.436858521183492e-001</v>
      </c>
      <c r="L728" s="44">
        <v>1.493217079916302e-001</v>
      </c>
      <c r="M728" s="44">
        <v>1.5580396337131328e-001</v>
      </c>
      <c r="N728" s="44">
        <v>4.9378534431106248e-001</v>
      </c>
      <c r="O728" s="44">
        <v>4.9378534431106248e-001</v>
      </c>
      <c r="P728" s="44">
        <v>5.1431774505253992e-001</v>
      </c>
      <c r="Q728" s="44">
        <v>6.52412476315564e-001</v>
      </c>
    </row>
    <row r="729" spans="1:17" x14ac:dyDescent="0.25">
      <c r="A729" t="s">
        <v>40</v>
      </c>
      <c r="B729" t="s">
        <v>43</v>
      </c>
      <c r="C729" t="s">
        <v>266</v>
      </c>
      <c r="D729" t="s">
        <v>266</v>
      </c>
      <c r="E729" t="s">
        <v>264</v>
      </c>
      <c r="F729" t="s">
        <v>28</v>
      </c>
      <c r="G729" t="s">
        <v>30</v>
      </c>
      <c r="H729" s="44">
        <v>4.7922535627697936e+002</v>
      </c>
      <c r="I729" s="44">
        <v>1.6767105342696038e+001</v>
      </c>
      <c r="J729" s="44">
        <v>3.01944166773237e+001</v>
      </c>
      <c r="K729" s="44">
        <v>3.1090725254561036e+001</v>
      </c>
      <c r="L729" s="44">
        <v>3.4794009973246912e+001</v>
      </c>
      <c r="M729" s="44">
        <v>3.8470974493840328e+001</v>
      </c>
      <c r="N729" s="44">
        <v>1.7625802727248452e+001</v>
      </c>
      <c r="O729" s="44">
        <v>1.7625802727248452e+001</v>
      </c>
      <c r="P729" s="44">
        <v>1.8245253165554256e+001</v>
      </c>
      <c r="Q729" s="44">
        <v>1.71515899636752e+001</v>
      </c>
    </row>
    <row r="730" spans="1:17" x14ac:dyDescent="0.25">
      <c r="A730" t="s">
        <v>40</v>
      </c>
      <c r="B730" t="s">
        <v>43</v>
      </c>
      <c r="C730" t="s">
        <v>266</v>
      </c>
      <c r="D730" t="s">
        <v>266</v>
      </c>
      <c r="E730" t="s">
        <v>264</v>
      </c>
      <c r="F730" t="s">
        <v>28</v>
      </c>
      <c r="G730" t="s">
        <v>31</v>
      </c>
      <c r="H730" s="44">
        <v>6.46e+002</v>
      </c>
      <c r="I730" s="44">
        <v>5.69e+002</v>
      </c>
      <c r="J730" s="44">
        <v>4.68e+002</v>
      </c>
      <c r="K730" s="44">
        <v>4.265e+002</v>
      </c>
      <c r="L730" s="44">
        <v>3.5e+002</v>
      </c>
      <c r="M730" s="44">
        <v>2.97e+002</v>
      </c>
      <c r="N730" s="44">
        <v>2.59e+002</v>
      </c>
      <c r="O730" s="44">
        <v>2.59e+002</v>
      </c>
      <c r="P730" s="44">
        <v>2.13e+002</v>
      </c>
      <c r="Q730" s="44">
        <v>1.85e+002</v>
      </c>
    </row>
    <row r="731" spans="1:17" x14ac:dyDescent="0.25">
      <c r="A731" t="s">
        <v>40</v>
      </c>
      <c r="B731" t="s">
        <v>43</v>
      </c>
      <c r="C731" t="s">
        <v>267</v>
      </c>
      <c r="D731" t="s">
        <v>267</v>
      </c>
      <c r="E731" t="s">
        <v>264</v>
      </c>
      <c r="F731" t="s">
        <v>28</v>
      </c>
      <c r="G731" t="s">
        <v>29</v>
      </c>
      <c r="H731" s="44">
        <v>9.200447910392776e-001</v>
      </c>
      <c r="I731" s="44">
        <v>9.200447910392776e-001</v>
      </c>
      <c r="J731" s="44">
        <v>9.200447910392776e-001</v>
      </c>
      <c r="K731" s="44">
        <v>9.200447910392776e-001</v>
      </c>
      <c r="L731" s="44">
        <v>9.200447910392776e-001</v>
      </c>
      <c r="M731" s="44">
        <v>9.200447910392776e-001</v>
      </c>
      <c r="N731" s="44">
        <v>9.200447910392776e-001</v>
      </c>
      <c r="O731" s="44">
        <v>9.200447910392776e-001</v>
      </c>
      <c r="P731" s="44">
        <v>9.200447910392776e-001</v>
      </c>
      <c r="Q731" s="44">
        <v>9.200447910392776e-001</v>
      </c>
    </row>
    <row r="732" spans="1:17" x14ac:dyDescent="0.25">
      <c r="A732" t="s">
        <v>40</v>
      </c>
      <c r="B732" t="s">
        <v>43</v>
      </c>
      <c r="C732" t="s">
        <v>267</v>
      </c>
      <c r="D732" t="s">
        <v>267</v>
      </c>
      <c r="E732" t="s">
        <v>264</v>
      </c>
      <c r="F732" t="s">
        <v>28</v>
      </c>
      <c r="G732" t="s">
        <v>30</v>
      </c>
      <c r="H732" s="44">
        <v>0.e+000</v>
      </c>
      <c r="I732" s="44">
        <v>0.e+000</v>
      </c>
      <c r="J732" s="44">
        <v>0.e+000</v>
      </c>
      <c r="K732" s="44">
        <v>0.e+000</v>
      </c>
      <c r="L732" s="44">
        <v>0.e+000</v>
      </c>
      <c r="M732" s="44">
        <v>0.e+000</v>
      </c>
      <c r="N732" s="44">
        <v>0.e+000</v>
      </c>
      <c r="O732" s="44">
        <v>0.e+000</v>
      </c>
      <c r="P732" s="44">
        <v>0.e+000</v>
      </c>
      <c r="Q732" s="44">
        <v>0.e+000</v>
      </c>
    </row>
    <row r="733" spans="1:17" x14ac:dyDescent="0.25">
      <c r="A733" t="s">
        <v>40</v>
      </c>
      <c r="B733" t="s">
        <v>43</v>
      </c>
      <c r="C733" t="s">
        <v>267</v>
      </c>
      <c r="D733" t="s">
        <v>267</v>
      </c>
      <c r="E733" t="s">
        <v>264</v>
      </c>
      <c r="F733" t="s">
        <v>28</v>
      </c>
      <c r="G733" t="s">
        <v>31</v>
      </c>
      <c r="H733" s="44">
        <v>9.94e+002</v>
      </c>
      <c r="I733" s="44">
        <v>9.94e+002</v>
      </c>
      <c r="J733" s="44">
        <v>9.94e+002</v>
      </c>
      <c r="K733" s="44">
        <v>9.94e+002</v>
      </c>
      <c r="L733" s="44">
        <v>9.94e+002</v>
      </c>
      <c r="M733" s="44">
        <v>9.94e+002</v>
      </c>
      <c r="N733" s="44">
        <v>9.94e+002</v>
      </c>
      <c r="O733" s="44">
        <v>9.94e+002</v>
      </c>
      <c r="P733" s="44">
        <v>9.94e+002</v>
      </c>
      <c r="Q733" s="44">
        <v>9.94e+002</v>
      </c>
    </row>
    <row r="734" spans="1:17" x14ac:dyDescent="0.25">
      <c r="A734" t="s">
        <v>40</v>
      </c>
      <c r="B734" t="s">
        <v>43</v>
      </c>
      <c r="C734" t="s">
        <v>277</v>
      </c>
      <c r="D734" t="s">
        <v>277</v>
      </c>
      <c r="E734" t="s">
        <v>264</v>
      </c>
      <c r="F734" t="s">
        <v>28</v>
      </c>
      <c r="G734" t="s">
        <v>29</v>
      </c>
      <c r="H734" s="44">
        <v>3.1533342840541524e-001</v>
      </c>
      <c r="I734" s="44">
        <v>3.1533342840541524e-001</v>
      </c>
      <c r="J734" s="44">
        <v>3.1533342840541524e-001</v>
      </c>
      <c r="K734" s="44">
        <v>8.0287707164868352e-001</v>
      </c>
      <c r="L734" s="44">
        <v>8.0287707164868352e-001</v>
      </c>
      <c r="M734" s="44">
        <v>8.0287707164868352e-001</v>
      </c>
      <c r="N734" s="44">
        <v>8.0287707164868352e-001</v>
      </c>
      <c r="O734" s="44">
        <v>8.0287707164868352e-001</v>
      </c>
      <c r="P734" s="44">
        <v>9.2516696858825408e-001</v>
      </c>
      <c r="Q734" s="44">
        <v>9.2516696858825408e-001</v>
      </c>
    </row>
    <row r="735" spans="1:17" x14ac:dyDescent="0.25">
      <c r="A735" t="s">
        <v>40</v>
      </c>
      <c r="B735" t="s">
        <v>43</v>
      </c>
      <c r="C735" t="s">
        <v>277</v>
      </c>
      <c r="D735" t="s">
        <v>277</v>
      </c>
      <c r="E735" t="s">
        <v>264</v>
      </c>
      <c r="F735" t="s">
        <v>28</v>
      </c>
      <c r="G735" t="s">
        <v>30</v>
      </c>
      <c r="H735" s="44">
        <v>0.e+000</v>
      </c>
      <c r="I735" s="44">
        <v>0.e+000</v>
      </c>
      <c r="J735" s="44">
        <v>0.e+000</v>
      </c>
      <c r="K735" s="44">
        <v>0.e+000</v>
      </c>
      <c r="L735" s="44">
        <v>0.e+000</v>
      </c>
      <c r="M735" s="44">
        <v>0.e+000</v>
      </c>
      <c r="N735" s="44">
        <v>0.e+000</v>
      </c>
      <c r="O735" s="44">
        <v>0.e+000</v>
      </c>
      <c r="P735" s="44">
        <v>0.e+000</v>
      </c>
      <c r="Q735" s="44">
        <v>0.e+000</v>
      </c>
    </row>
    <row r="736" spans="1:17" x14ac:dyDescent="0.25">
      <c r="A736" t="s">
        <v>40</v>
      </c>
      <c r="B736" t="s">
        <v>43</v>
      </c>
      <c r="C736" t="s">
        <v>277</v>
      </c>
      <c r="D736" t="s">
        <v>277</v>
      </c>
      <c r="E736" t="s">
        <v>264</v>
      </c>
      <c r="F736" t="s">
        <v>28</v>
      </c>
      <c r="G736" t="s">
        <v>31</v>
      </c>
      <c r="H736" s="44">
        <v>9.995e+002</v>
      </c>
      <c r="I736" s="44">
        <v>9.995e+002</v>
      </c>
      <c r="J736" s="44">
        <v>9.995e+002</v>
      </c>
      <c r="K736" s="44">
        <v>9.955e+002</v>
      </c>
      <c r="L736" s="44">
        <v>9.955e+002</v>
      </c>
      <c r="M736" s="44">
        <v>9.955e+002</v>
      </c>
      <c r="N736" s="44">
        <v>9.955e+002</v>
      </c>
      <c r="O736" s="44">
        <v>9.955e+002</v>
      </c>
      <c r="P736" s="44">
        <v>9.945e+002</v>
      </c>
      <c r="Q736" s="44">
        <v>9.885e+002</v>
      </c>
    </row>
    <row r="737" spans="1:17" x14ac:dyDescent="0.25">
      <c r="A737" t="s">
        <v>26</v>
      </c>
      <c r="B737" t="s">
        <v>44</v>
      </c>
      <c r="C737" t="s">
        <v>134</v>
      </c>
      <c r="D737" t="s">
        <v>114</v>
      </c>
      <c r="E737" t="s">
        <v>36</v>
      </c>
      <c r="F737" t="s">
        <v>28</v>
      </c>
      <c r="G737" t="s">
        <v>29</v>
      </c>
      <c r="H737" s="44">
        <v>1.7300755020637456e-002</v>
      </c>
      <c r="I737" s="44">
        <v>2.2398918768917444e-002</v>
      </c>
      <c r="J737" s="44">
        <v>3.2197287029945032e-002</v>
      </c>
      <c r="K737" s="44">
        <v>1.1728722346345856e-001</v>
      </c>
      <c r="L737" s="44">
        <v>2.2610541510417016e-001</v>
      </c>
      <c r="M737" s="44">
        <v>3.4570833402825632e-001</v>
      </c>
      <c r="N737" s="44">
        <v>3.9136570776669536e-001</v>
      </c>
      <c r="O737" s="44">
        <v>3.9693911603912328e-001</v>
      </c>
      <c r="P737" s="44">
        <v>4.593912545820076e-001</v>
      </c>
      <c r="Q737" s="44">
        <v>5.051802091032976e-001</v>
      </c>
    </row>
    <row r="738" spans="1:17" x14ac:dyDescent="0.25">
      <c r="A738" t="s">
        <v>26</v>
      </c>
      <c r="B738" t="s">
        <v>44</v>
      </c>
      <c r="C738" t="s">
        <v>134</v>
      </c>
      <c r="D738" t="s">
        <v>114</v>
      </c>
      <c r="E738" t="s">
        <v>36</v>
      </c>
      <c r="F738" t="s">
        <v>28</v>
      </c>
      <c r="G738" t="s">
        <v>30</v>
      </c>
      <c r="H738" s="44">
        <v>1.656995739950042e+001</v>
      </c>
      <c r="I738" s="44">
        <v>2.4523409257230088e+001</v>
      </c>
      <c r="J738" s="44">
        <v>2.6015156637153872e+001</v>
      </c>
      <c r="K738" s="44">
        <v>9.3890880907626944e+000</v>
      </c>
      <c r="L738" s="44">
        <v>5.9343984772088512e+000</v>
      </c>
      <c r="M738" s="44">
        <v>4.5590897214703792e+000</v>
      </c>
      <c r="N738" s="44">
        <v>4.682700614544312e+000</v>
      </c>
      <c r="O738" s="44">
        <v>5.3750848730093808e+000</v>
      </c>
      <c r="P738" s="44">
        <v>5.5950582830214256e+000</v>
      </c>
      <c r="Q738" s="44">
        <v>5.516911770601548e+000</v>
      </c>
    </row>
    <row r="739" spans="1:17" x14ac:dyDescent="0.25">
      <c r="A739" t="s">
        <v>26</v>
      </c>
      <c r="B739" t="s">
        <v>44</v>
      </c>
      <c r="C739" t="s">
        <v>134</v>
      </c>
      <c r="D739" t="s">
        <v>114</v>
      </c>
      <c r="E739" t="s">
        <v>36</v>
      </c>
      <c r="F739" t="s">
        <v>28</v>
      </c>
      <c r="G739" t="s">
        <v>31</v>
      </c>
      <c r="H739" s="44">
        <v>7.31e+002</v>
      </c>
      <c r="I739" s="44">
        <v>7.15e+002</v>
      </c>
      <c r="J739" s="44">
        <v>7.03e+002</v>
      </c>
      <c r="K739" s="44">
        <v>6.91e+002</v>
      </c>
      <c r="L739" s="44">
        <v>6.82e+002</v>
      </c>
      <c r="M739" s="44">
        <v>6.78e+002</v>
      </c>
      <c r="N739" s="44">
        <v>6.72e+002</v>
      </c>
      <c r="O739" s="44">
        <v>6.68e+002</v>
      </c>
      <c r="P739" s="44">
        <v>6.66e+002</v>
      </c>
      <c r="Q739" s="44">
        <v>6.64e+002</v>
      </c>
    </row>
    <row r="740" spans="1:17" x14ac:dyDescent="0.25">
      <c r="A740" t="s">
        <v>26</v>
      </c>
      <c r="B740" t="s">
        <v>44</v>
      </c>
      <c r="C740" t="s">
        <v>159</v>
      </c>
      <c r="D740" t="s">
        <v>139</v>
      </c>
      <c r="E740" t="s">
        <v>36</v>
      </c>
      <c r="F740" t="s">
        <v>28</v>
      </c>
      <c r="G740" t="s">
        <v>29</v>
      </c>
      <c r="H740" s="44">
        <v>1.190271729653154e-002</v>
      </c>
      <c r="I740" s="44">
        <v>2.3350570776280856e-002</v>
      </c>
      <c r="J740" s="44">
        <v>4.3213181744738528e-002</v>
      </c>
      <c r="K740" s="44">
        <v>5.3655896475298992e-002</v>
      </c>
      <c r="L740" s="44">
        <v>6.6552051024136576e-002</v>
      </c>
      <c r="M740" s="44">
        <v>1.491894174070496e-001</v>
      </c>
      <c r="N740" s="44">
        <v>2.718036516589336e-001</v>
      </c>
      <c r="O740" s="44">
        <v>2.9532880990202304e-001</v>
      </c>
      <c r="P740" s="44">
        <v>3.0474014251417496e-001</v>
      </c>
      <c r="Q740" s="44">
        <v>3.5811319142680756e-001</v>
      </c>
    </row>
    <row r="741" spans="1:17" x14ac:dyDescent="0.25">
      <c r="A741" t="s">
        <v>26</v>
      </c>
      <c r="B741" t="s">
        <v>44</v>
      </c>
      <c r="C741" t="s">
        <v>159</v>
      </c>
      <c r="D741" t="s">
        <v>139</v>
      </c>
      <c r="E741" t="s">
        <v>36</v>
      </c>
      <c r="F741" t="s">
        <v>28</v>
      </c>
      <c r="G741" t="s">
        <v>30</v>
      </c>
      <c r="H741" s="44">
        <v>5.167126495470148e+001</v>
      </c>
      <c r="I741" s="44">
        <v>4.0413901114451592e+001</v>
      </c>
      <c r="J741" s="44">
        <v>3.7727182112824064e+001</v>
      </c>
      <c r="K741" s="44">
        <v>3.648529278976012e+001</v>
      </c>
      <c r="L741" s="44">
        <v>3.7240867224651264e+001</v>
      </c>
      <c r="M741" s="44">
        <v>2.1971333955707996e+001</v>
      </c>
      <c r="N741" s="44">
        <v>1.324442633730732e+001</v>
      </c>
      <c r="O741" s="44">
        <v>1.3533380922818676e+001</v>
      </c>
      <c r="P741" s="44">
        <v>1.430525692423002e+001</v>
      </c>
      <c r="Q741" s="44">
        <v>1.3909929785440002e+001</v>
      </c>
    </row>
    <row r="742" spans="1:17" x14ac:dyDescent="0.25">
      <c r="A742" t="s">
        <v>26</v>
      </c>
      <c r="B742" t="s">
        <v>44</v>
      </c>
      <c r="C742" t="s">
        <v>159</v>
      </c>
      <c r="D742" t="s">
        <v>139</v>
      </c>
      <c r="E742" t="s">
        <v>36</v>
      </c>
      <c r="F742" t="s">
        <v>28</v>
      </c>
      <c r="G742" t="s">
        <v>31</v>
      </c>
      <c r="H742" s="44">
        <v>7.51e+002</v>
      </c>
      <c r="I742" s="44">
        <v>7.24e+002</v>
      </c>
      <c r="J742" s="44">
        <v>7.03e+002</v>
      </c>
      <c r="K742" s="44">
        <v>6.94e+002</v>
      </c>
      <c r="L742" s="44">
        <v>6.88e+002</v>
      </c>
      <c r="M742" s="44">
        <v>6.83e+002</v>
      </c>
      <c r="N742" s="44">
        <v>6.78e+002</v>
      </c>
      <c r="O742" s="44">
        <v>6.71e+002</v>
      </c>
      <c r="P742" s="44">
        <v>6.65e+002</v>
      </c>
      <c r="Q742" s="44">
        <v>6.61e+002</v>
      </c>
    </row>
    <row r="743" spans="1:17" x14ac:dyDescent="0.25">
      <c r="A743" t="s">
        <v>26</v>
      </c>
      <c r="B743" t="s">
        <v>44</v>
      </c>
      <c r="C743" t="s">
        <v>188</v>
      </c>
      <c r="D743" t="s">
        <v>164</v>
      </c>
      <c r="E743" t="s">
        <v>36</v>
      </c>
      <c r="F743" t="s">
        <v>28</v>
      </c>
      <c r="G743" t="s">
        <v>29</v>
      </c>
      <c r="H743" s="44">
        <v>6.2597668527920256e-002</v>
      </c>
      <c r="I743" s="44">
        <v>1.1756132446059658e-001</v>
      </c>
      <c r="J743" s="44">
        <v>3.3320339866523096e-001</v>
      </c>
      <c r="K743" s="44">
        <v>4.0231873100211752e-001</v>
      </c>
      <c r="L743" s="44">
        <v>4.0853433124557688e-001</v>
      </c>
      <c r="M743" s="44">
        <v>4.2140867772576056e-001</v>
      </c>
      <c r="N743" s="44">
        <v>5.266700864516956e-001</v>
      </c>
      <c r="O743" s="44">
        <v>5.3401976148514176e-001</v>
      </c>
      <c r="P743" s="44">
        <v>5.5119976820421584e-001</v>
      </c>
      <c r="Q743" s="44">
        <v>5.759150933605132e-001</v>
      </c>
    </row>
    <row r="744" spans="1:17" x14ac:dyDescent="0.25">
      <c r="A744" t="s">
        <v>26</v>
      </c>
      <c r="B744" t="s">
        <v>44</v>
      </c>
      <c r="C744" t="s">
        <v>188</v>
      </c>
      <c r="D744" t="s">
        <v>164</v>
      </c>
      <c r="E744" t="s">
        <v>36</v>
      </c>
      <c r="F744" t="s">
        <v>28</v>
      </c>
      <c r="G744" t="s">
        <v>30</v>
      </c>
      <c r="H744" s="44">
        <v>5.01106649286814e+000</v>
      </c>
      <c r="I744" s="44">
        <v>4.859677020591492e+000</v>
      </c>
      <c r="J744" s="44">
        <v>2.359303914802866e+000</v>
      </c>
      <c r="K744" s="44">
        <v>2.8760455303626288e+000</v>
      </c>
      <c r="L744" s="44">
        <v>4.2636587825779368e+000</v>
      </c>
      <c r="M744" s="44">
        <v>4.475390489709184e+000</v>
      </c>
      <c r="N744" s="44">
        <v>4.2732665831651328e+000</v>
      </c>
      <c r="O744" s="44">
        <v>4.7613014813574528e+000</v>
      </c>
      <c r="P744" s="44">
        <v>5.265950610492668e+000</v>
      </c>
      <c r="Q744" s="44">
        <v>5.6672967575400624e+000</v>
      </c>
    </row>
    <row r="745" spans="1:17" x14ac:dyDescent="0.25">
      <c r="A745" t="s">
        <v>26</v>
      </c>
      <c r="B745" t="s">
        <v>44</v>
      </c>
      <c r="C745" t="s">
        <v>188</v>
      </c>
      <c r="D745" t="s">
        <v>164</v>
      </c>
      <c r="E745" t="s">
        <v>36</v>
      </c>
      <c r="F745" t="s">
        <v>28</v>
      </c>
      <c r="G745" t="s">
        <v>31</v>
      </c>
      <c r="H745" s="44">
        <v>7.38e+002</v>
      </c>
      <c r="I745" s="44">
        <v>7.18e+002</v>
      </c>
      <c r="J745" s="44">
        <v>7.03e+002</v>
      </c>
      <c r="K745" s="44">
        <v>6.99e+002</v>
      </c>
      <c r="L745" s="44">
        <v>6.89e+002</v>
      </c>
      <c r="M745" s="44">
        <v>6.84e+002</v>
      </c>
      <c r="N745" s="44">
        <v>6.74e+002</v>
      </c>
      <c r="O745" s="44">
        <v>6.69e+002</v>
      </c>
      <c r="P745" s="44">
        <v>6.64e+002</v>
      </c>
      <c r="Q745" s="44">
        <v>6.6e+002</v>
      </c>
    </row>
    <row r="746" spans="1:17" x14ac:dyDescent="0.25">
      <c r="A746" t="s">
        <v>26</v>
      </c>
      <c r="B746" t="s">
        <v>44</v>
      </c>
      <c r="C746" t="s">
        <v>218</v>
      </c>
      <c r="D746" t="s">
        <v>214</v>
      </c>
      <c r="E746" t="s">
        <v>36</v>
      </c>
      <c r="F746" t="s">
        <v>28</v>
      </c>
      <c r="G746" t="s">
        <v>29</v>
      </c>
      <c r="H746" s="44">
        <v>8.5014263691095696e-002</v>
      </c>
      <c r="I746" s="44">
        <v>1.6412990755003222e-001</v>
      </c>
      <c r="J746" s="44">
        <v>2.9517252924146848e-001</v>
      </c>
      <c r="K746" s="44">
        <v>3.6061365380577992e-001</v>
      </c>
      <c r="L746" s="44">
        <v>4.3359075374274656e-001</v>
      </c>
      <c r="M746" s="44">
        <v>5.3844326158926944e-001</v>
      </c>
      <c r="N746" s="44">
        <v>5.98547301659756e-001</v>
      </c>
      <c r="O746" s="44">
        <v>6.7807213577471384e-001</v>
      </c>
      <c r="P746" s="44">
        <v>6.7891347910597552e-001</v>
      </c>
      <c r="Q746" s="44">
        <v>6.9071923715436392e-001</v>
      </c>
    </row>
    <row r="747" spans="1:17" x14ac:dyDescent="0.25">
      <c r="A747" t="s">
        <v>26</v>
      </c>
      <c r="B747" t="s">
        <v>44</v>
      </c>
      <c r="C747" t="s">
        <v>218</v>
      </c>
      <c r="D747" t="s">
        <v>214</v>
      </c>
      <c r="E747" t="s">
        <v>36</v>
      </c>
      <c r="F747" t="s">
        <v>28</v>
      </c>
      <c r="G747" t="s">
        <v>30</v>
      </c>
      <c r="H747" s="44">
        <v>4.5633231889851192e-001</v>
      </c>
      <c r="I747" s="44">
        <v>2.5155810933793904e-001</v>
      </c>
      <c r="J747" s="44">
        <v>1.443577524426641e-001</v>
      </c>
      <c r="K747" s="44">
        <v>1.348098400919287e-001</v>
      </c>
      <c r="L747" s="44">
        <v>1.6806029239407588e-001</v>
      </c>
      <c r="M747" s="44">
        <v>1.9424563017734564e-001</v>
      </c>
      <c r="N747" s="44">
        <v>1.9152651985313392e-001</v>
      </c>
      <c r="O747" s="44">
        <v>2.0710610606706788e-001</v>
      </c>
      <c r="P747" s="44">
        <v>3.35196257151077e-001</v>
      </c>
      <c r="Q747" s="44">
        <v>4.5627983925854152e-001</v>
      </c>
    </row>
    <row r="748" spans="1:17" x14ac:dyDescent="0.25">
      <c r="A748" t="s">
        <v>26</v>
      </c>
      <c r="B748" t="s">
        <v>44</v>
      </c>
      <c r="C748" t="s">
        <v>218</v>
      </c>
      <c r="D748" t="s">
        <v>214</v>
      </c>
      <c r="E748" t="s">
        <v>36</v>
      </c>
      <c r="F748" t="s">
        <v>28</v>
      </c>
      <c r="G748" t="s">
        <v>31</v>
      </c>
      <c r="H748" s="44">
        <v>7.46e+002</v>
      </c>
      <c r="I748" s="44">
        <v>7.36e+002</v>
      </c>
      <c r="J748" s="44">
        <v>7.27e+002</v>
      </c>
      <c r="K748" s="44">
        <v>7.18e+002</v>
      </c>
      <c r="L748" s="44">
        <v>7.09e+002</v>
      </c>
      <c r="M748" s="44">
        <v>7.01e+002</v>
      </c>
      <c r="N748" s="44">
        <v>6.99e+002</v>
      </c>
      <c r="O748" s="44">
        <v>6.89e+002</v>
      </c>
      <c r="P748" s="44">
        <v>6.82e+002</v>
      </c>
      <c r="Q748" s="44">
        <v>6.8e+002</v>
      </c>
    </row>
    <row r="749" spans="1:17" x14ac:dyDescent="0.25">
      <c r="A749" t="s">
        <v>26</v>
      </c>
      <c r="B749" t="s">
        <v>44</v>
      </c>
      <c r="C749" t="s">
        <v>239</v>
      </c>
      <c r="D749" t="s">
        <v>219</v>
      </c>
      <c r="E749" t="s">
        <v>36</v>
      </c>
      <c r="F749" t="s">
        <v>28</v>
      </c>
      <c r="G749" t="s">
        <v>29</v>
      </c>
      <c r="H749" s="44">
        <v>1.90062149088954e-002</v>
      </c>
      <c r="I749" s="44">
        <v>8.1064438528956112e-002</v>
      </c>
      <c r="J749" s="44">
        <v>1.456781297567842e-001</v>
      </c>
      <c r="K749" s="44">
        <v>1.7980753989996876e-001</v>
      </c>
      <c r="L749" s="44">
        <v>2.3818715369207344e-001</v>
      </c>
      <c r="M749" s="44">
        <v>2.857553502720246e-001</v>
      </c>
      <c r="N749" s="44">
        <v>3.5034431841168076e-001</v>
      </c>
      <c r="O749" s="44">
        <v>4.077748616659804e-001</v>
      </c>
      <c r="P749" s="44">
        <v>4.0778645390681112e-001</v>
      </c>
      <c r="Q749" s="44">
        <v>4.3729623988628872e-001</v>
      </c>
    </row>
    <row r="750" spans="1:17" x14ac:dyDescent="0.25">
      <c r="A750" t="s">
        <v>26</v>
      </c>
      <c r="B750" t="s">
        <v>44</v>
      </c>
      <c r="C750" t="s">
        <v>239</v>
      </c>
      <c r="D750" t="s">
        <v>219</v>
      </c>
      <c r="E750" t="s">
        <v>36</v>
      </c>
      <c r="F750" t="s">
        <v>28</v>
      </c>
      <c r="G750" t="s">
        <v>30</v>
      </c>
      <c r="H750" s="44">
        <v>1.9391751804313596e+000</v>
      </c>
      <c r="I750" s="44">
        <v>5.7826673636104576e-001</v>
      </c>
      <c r="J750" s="44">
        <v>3.2189437809041024e-001</v>
      </c>
      <c r="K750" s="44">
        <v>2.6903475960798688e-001</v>
      </c>
      <c r="L750" s="44">
        <v>2.5458972230400564e-001</v>
      </c>
      <c r="M750" s="44">
        <v>2.1341882519452712e-001</v>
      </c>
      <c r="N750" s="44">
        <v>1.7413326600609588e-001</v>
      </c>
      <c r="O750" s="44">
        <v>1.497456566951817e-001</v>
      </c>
      <c r="P750" s="44">
        <v>1.5188541758968186e-001</v>
      </c>
      <c r="Q750" s="44">
        <v>1.8637696851297232e-001</v>
      </c>
    </row>
    <row r="751" spans="1:17" x14ac:dyDescent="0.25">
      <c r="A751" t="s">
        <v>26</v>
      </c>
      <c r="B751" t="s">
        <v>44</v>
      </c>
      <c r="C751" t="s">
        <v>239</v>
      </c>
      <c r="D751" t="s">
        <v>219</v>
      </c>
      <c r="E751" t="s">
        <v>36</v>
      </c>
      <c r="F751" t="s">
        <v>28</v>
      </c>
      <c r="G751" t="s">
        <v>31</v>
      </c>
      <c r="H751" s="44">
        <v>7.57e+002</v>
      </c>
      <c r="I751" s="44">
        <v>7.41e+002</v>
      </c>
      <c r="J751" s="44">
        <v>7.41e+002</v>
      </c>
      <c r="K751" s="44">
        <v>7.29e+002</v>
      </c>
      <c r="L751" s="44">
        <v>7.19e+002</v>
      </c>
      <c r="M751" s="44">
        <v>7.17e+002</v>
      </c>
      <c r="N751" s="44">
        <v>7.17e+002</v>
      </c>
      <c r="O751" s="44">
        <v>7.17e+002</v>
      </c>
      <c r="P751" s="44">
        <v>7.14e+002</v>
      </c>
      <c r="Q751" s="44">
        <v>7.03e+002</v>
      </c>
    </row>
    <row r="752" spans="1:17" x14ac:dyDescent="0.25">
      <c r="A752" t="s">
        <v>26</v>
      </c>
      <c r="B752" t="s">
        <v>44</v>
      </c>
      <c r="C752" t="s">
        <v>260</v>
      </c>
      <c r="D752" t="s">
        <v>244</v>
      </c>
      <c r="E752" t="s">
        <v>36</v>
      </c>
      <c r="F752" t="s">
        <v>28</v>
      </c>
      <c r="G752" t="s">
        <v>29</v>
      </c>
      <c r="H752" s="44">
        <v>4.8138152936345984e-003</v>
      </c>
      <c r="I752" s="44">
        <v>4.8948291025836176e-003</v>
      </c>
      <c r="J752" s="44">
        <v>4.8948291025836176e-003</v>
      </c>
      <c r="K752" s="44">
        <v>1.4687864642918196e-001</v>
      </c>
      <c r="L752" s="44">
        <v>1.4687864642918196e-001</v>
      </c>
      <c r="M752" s="44">
        <v>2.2373144051979032e-001</v>
      </c>
      <c r="N752" s="44">
        <v>2.2379936947722624e-001</v>
      </c>
      <c r="O752" s="44">
        <v>6.578265739527644e-001</v>
      </c>
      <c r="P752" s="44">
        <v>6.578265739527644e-001</v>
      </c>
      <c r="Q752" s="44">
        <v>6.578265739527644e-001</v>
      </c>
    </row>
    <row r="753" spans="1:17" x14ac:dyDescent="0.25">
      <c r="A753" t="s">
        <v>26</v>
      </c>
      <c r="B753" t="s">
        <v>44</v>
      </c>
      <c r="C753" t="s">
        <v>260</v>
      </c>
      <c r="D753" t="s">
        <v>244</v>
      </c>
      <c r="E753" t="s">
        <v>36</v>
      </c>
      <c r="F753" t="s">
        <v>28</v>
      </c>
      <c r="G753" t="s">
        <v>30</v>
      </c>
      <c r="H753" s="44">
        <v>9.254605022954664e+000</v>
      </c>
      <c r="I753" s="44">
        <v>1.475125215746806e+001</v>
      </c>
      <c r="J753" s="44">
        <v>1.475125215746806e+001</v>
      </c>
      <c r="K753" s="44">
        <v>5.734374853125024e-001</v>
      </c>
      <c r="L753" s="44">
        <v>5.734374853125024e-001</v>
      </c>
      <c r="M753" s="44">
        <v>3.9273230743478528e-001</v>
      </c>
      <c r="N753" s="44">
        <v>6.9844531661426408e-001</v>
      </c>
      <c r="O753" s="44">
        <v>2.7359861643241952e-001</v>
      </c>
      <c r="P753" s="44">
        <v>2.7359861643241952e-001</v>
      </c>
      <c r="Q753" s="44">
        <v>2.7359861643241952e-001</v>
      </c>
    </row>
    <row r="754" spans="1:17" x14ac:dyDescent="0.25">
      <c r="A754" t="s">
        <v>26</v>
      </c>
      <c r="B754" t="s">
        <v>44</v>
      </c>
      <c r="C754" t="s">
        <v>260</v>
      </c>
      <c r="D754" t="s">
        <v>244</v>
      </c>
      <c r="E754" t="s">
        <v>36</v>
      </c>
      <c r="F754" t="s">
        <v>28</v>
      </c>
      <c r="G754" t="s">
        <v>31</v>
      </c>
      <c r="H754" s="44">
        <v>7.3e+002</v>
      </c>
      <c r="I754" s="44">
        <v>7.21e+002</v>
      </c>
      <c r="J754" s="44">
        <v>7.21e+002</v>
      </c>
      <c r="K754" s="44">
        <v>7.09e+002</v>
      </c>
      <c r="L754" s="44">
        <v>7.09e+002</v>
      </c>
      <c r="M754" s="44">
        <v>7.06e+002</v>
      </c>
      <c r="N754" s="44">
        <v>7.01e+002</v>
      </c>
      <c r="O754" s="44">
        <v>6.97e+002</v>
      </c>
      <c r="P754" s="44">
        <v>6.97e+002</v>
      </c>
      <c r="Q754" s="44">
        <v>6.97e+002</v>
      </c>
    </row>
    <row r="755" spans="1:17" x14ac:dyDescent="0.25">
      <c r="A755" t="s">
        <v>26</v>
      </c>
      <c r="B755" t="s">
        <v>44</v>
      </c>
      <c r="C755" t="s">
        <v>289</v>
      </c>
      <c r="D755" t="s">
        <v>282</v>
      </c>
      <c r="E755" t="s">
        <v>36</v>
      </c>
      <c r="F755" t="s">
        <v>28</v>
      </c>
      <c r="G755" t="s">
        <v>29</v>
      </c>
      <c r="H755" s="44">
        <v>3.9080894571479808e-001</v>
      </c>
      <c r="I755" s="44">
        <v>3.9080894571479808e-001</v>
      </c>
      <c r="J755" s="44">
        <v>3.9080894571479808e-001</v>
      </c>
      <c r="K755" s="44">
        <v>3.9080894571479808e-001</v>
      </c>
      <c r="L755" s="44">
        <v>3.9080894571479808e-001</v>
      </c>
      <c r="M755" s="44">
        <v>3.9080894571479808e-001</v>
      </c>
      <c r="N755" s="44">
        <v>3.9080894571479808e-001</v>
      </c>
      <c r="O755" s="44">
        <v>3.9080894571479808e-001</v>
      </c>
      <c r="P755" s="44">
        <v>3.9080894571479808e-001</v>
      </c>
      <c r="Q755" s="44">
        <v>3.9080894571479808e-001</v>
      </c>
    </row>
    <row r="756" spans="1:17" x14ac:dyDescent="0.25">
      <c r="A756" t="s">
        <v>26</v>
      </c>
      <c r="B756" t="s">
        <v>44</v>
      </c>
      <c r="C756" t="s">
        <v>289</v>
      </c>
      <c r="D756" t="s">
        <v>282</v>
      </c>
      <c r="E756" t="s">
        <v>36</v>
      </c>
      <c r="F756" t="s">
        <v>28</v>
      </c>
      <c r="G756" t="s">
        <v>30</v>
      </c>
      <c r="H756" s="44">
        <v>9.9066028790621472e-003</v>
      </c>
      <c r="I756" s="44">
        <v>9.9066028790621472e-003</v>
      </c>
      <c r="J756" s="44">
        <v>9.9066028790621472e-003</v>
      </c>
      <c r="K756" s="44">
        <v>9.9066028790621472e-003</v>
      </c>
      <c r="L756" s="44">
        <v>9.9066028790621472e-003</v>
      </c>
      <c r="M756" s="44">
        <v>9.9066028790621472e-003</v>
      </c>
      <c r="N756" s="44">
        <v>9.9066028790621472e-003</v>
      </c>
      <c r="O756" s="44">
        <v>9.9066028790621472e-003</v>
      </c>
      <c r="P756" s="44">
        <v>9.9066028790621472e-003</v>
      </c>
      <c r="Q756" s="44">
        <v>9.9066028790621472e-003</v>
      </c>
    </row>
    <row r="757" spans="1:17" x14ac:dyDescent="0.25">
      <c r="A757" t="s">
        <v>26</v>
      </c>
      <c r="B757" t="s">
        <v>44</v>
      </c>
      <c r="C757" t="s">
        <v>289</v>
      </c>
      <c r="D757" t="s">
        <v>282</v>
      </c>
      <c r="E757" t="s">
        <v>36</v>
      </c>
      <c r="F757" t="s">
        <v>28</v>
      </c>
      <c r="G757" t="s">
        <v>31</v>
      </c>
      <c r="H757" s="44">
        <v>7.27e+002</v>
      </c>
      <c r="I757" s="44">
        <v>7.27e+002</v>
      </c>
      <c r="J757" s="44">
        <v>7.27e+002</v>
      </c>
      <c r="K757" s="44">
        <v>7.27e+002</v>
      </c>
      <c r="L757" s="44">
        <v>7.27e+002</v>
      </c>
      <c r="M757" s="44">
        <v>7.27e+002</v>
      </c>
      <c r="N757" s="44">
        <v>7.27e+002</v>
      </c>
      <c r="O757" s="44">
        <v>7.27e+002</v>
      </c>
      <c r="P757" s="44">
        <v>7.27e+002</v>
      </c>
      <c r="Q757" s="44">
        <v>7.27e+002</v>
      </c>
    </row>
    <row r="758" spans="1:17" x14ac:dyDescent="0.25">
      <c r="A758" t="s">
        <v>102</v>
      </c>
      <c r="B758" t="s">
        <v>44</v>
      </c>
      <c r="C758" t="s">
        <v>134</v>
      </c>
      <c r="D758" t="s">
        <v>114</v>
      </c>
      <c r="E758" t="s">
        <v>36</v>
      </c>
      <c r="F758" t="s">
        <v>28</v>
      </c>
      <c r="G758" t="s">
        <v>29</v>
      </c>
      <c r="H758" s="44">
        <v>4.6620418288980704e-002</v>
      </c>
      <c r="I758" s="44">
        <v>1.5916044928058972e-001</v>
      </c>
      <c r="J758" s="44">
        <v>2.7734173831451408e-001</v>
      </c>
      <c r="K758" s="44">
        <v>3.6596797652755888e-001</v>
      </c>
      <c r="L758" s="44">
        <v>3.9640169687972784e-001</v>
      </c>
      <c r="M758" s="44">
        <v>3.9640169687972784e-001</v>
      </c>
      <c r="N758" s="44">
        <v>3.9795320360818656e-001</v>
      </c>
      <c r="O758" s="44">
        <v>3.9795320360818656e-001</v>
      </c>
      <c r="P758" s="44">
        <v>4.292882172677356e-001</v>
      </c>
      <c r="Q758" s="44">
        <v>5.44969769550716e-001</v>
      </c>
    </row>
    <row r="759" spans="1:17" x14ac:dyDescent="0.25">
      <c r="A759" t="s">
        <v>102</v>
      </c>
      <c r="B759" t="s">
        <v>44</v>
      </c>
      <c r="C759" t="s">
        <v>134</v>
      </c>
      <c r="D759" t="s">
        <v>114</v>
      </c>
      <c r="E759" t="s">
        <v>36</v>
      </c>
      <c r="F759" t="s">
        <v>28</v>
      </c>
      <c r="G759" t="s">
        <v>30</v>
      </c>
      <c r="H759" s="44">
        <v>7.3178654897025488e+000</v>
      </c>
      <c r="I759" s="44">
        <v>2.1496829040113144e+000</v>
      </c>
      <c r="J759" s="44">
        <v>1.9122278281035728e+000</v>
      </c>
      <c r="K759" s="44">
        <v>1.9927244329482888e+000</v>
      </c>
      <c r="L759" s="44">
        <v>3.1299644037977888e+000</v>
      </c>
      <c r="M759" s="44">
        <v>3.5798421457137448e+000</v>
      </c>
      <c r="N759" s="44">
        <v>4.3386104933648072e+000</v>
      </c>
      <c r="O759" s="44">
        <v>5.315646359037656e+000</v>
      </c>
      <c r="P759" s="44">
        <v>5.9540806766765848e+000</v>
      </c>
      <c r="Q759" s="44">
        <v>4.9660354818389048e+000</v>
      </c>
    </row>
    <row r="760" spans="1:17" x14ac:dyDescent="0.25">
      <c r="A760" t="s">
        <v>102</v>
      </c>
      <c r="B760" t="s">
        <v>44</v>
      </c>
      <c r="C760" t="s">
        <v>134</v>
      </c>
      <c r="D760" t="s">
        <v>114</v>
      </c>
      <c r="E760" t="s">
        <v>36</v>
      </c>
      <c r="F760" t="s">
        <v>28</v>
      </c>
      <c r="G760" t="s">
        <v>31</v>
      </c>
      <c r="H760" s="44">
        <v>8.45126e+002</v>
      </c>
      <c r="I760" s="44">
        <v>8.04328e+002</v>
      </c>
      <c r="J760" s="44">
        <v>7.00185e+002</v>
      </c>
      <c r="K760" s="44">
        <v>5.98206e+002</v>
      </c>
      <c r="L760" s="44">
        <v>5.52411e+002</v>
      </c>
      <c r="M760" s="44">
        <v>5.09063e+002</v>
      </c>
      <c r="N760" s="44">
        <v>4.50209e+002</v>
      </c>
      <c r="O760" s="44">
        <v>4.22238e+002</v>
      </c>
      <c r="P760" s="44">
        <v>4.0414100000000008e+002</v>
      </c>
      <c r="Q760" s="44">
        <v>3.7966e+002</v>
      </c>
    </row>
    <row r="761" spans="1:17" x14ac:dyDescent="0.25">
      <c r="A761" t="s">
        <v>102</v>
      </c>
      <c r="B761" t="s">
        <v>44</v>
      </c>
      <c r="C761" t="s">
        <v>159</v>
      </c>
      <c r="D761" t="s">
        <v>139</v>
      </c>
      <c r="E761" t="s">
        <v>36</v>
      </c>
      <c r="F761" t="s">
        <v>28</v>
      </c>
      <c r="G761" t="s">
        <v>29</v>
      </c>
      <c r="H761" s="44">
        <v>2.5837829383869208e-001</v>
      </c>
      <c r="I761" s="44">
        <v>2.9736928594036808e-001</v>
      </c>
      <c r="J761" s="44">
        <v>3.6059403628281824e-001</v>
      </c>
      <c r="K761" s="44">
        <v>3.7402450472890624e-001</v>
      </c>
      <c r="L761" s="44">
        <v>3.7419987671818656e-001</v>
      </c>
      <c r="M761" s="44">
        <v>4.112488749113196e-001</v>
      </c>
      <c r="N761" s="44">
        <v>4.1733371935409552e-001</v>
      </c>
      <c r="O761" s="44">
        <v>4.3607791831734176e-001</v>
      </c>
      <c r="P761" s="44">
        <v>4.5960403273216112e-001</v>
      </c>
      <c r="Q761" s="44">
        <v>4.8614364873117152e-001</v>
      </c>
    </row>
    <row r="762" spans="1:17" x14ac:dyDescent="0.25">
      <c r="A762" t="s">
        <v>102</v>
      </c>
      <c r="B762" t="s">
        <v>44</v>
      </c>
      <c r="C762" t="s">
        <v>159</v>
      </c>
      <c r="D762" t="s">
        <v>139</v>
      </c>
      <c r="E762" t="s">
        <v>36</v>
      </c>
      <c r="F762" t="s">
        <v>28</v>
      </c>
      <c r="G762" t="s">
        <v>30</v>
      </c>
      <c r="H762" s="44">
        <v>1.5462147382517948e+000</v>
      </c>
      <c r="I762" s="44">
        <v>2.7826124016695192e+000</v>
      </c>
      <c r="J762" s="44">
        <v>3.071929296847556e+000</v>
      </c>
      <c r="K762" s="44">
        <v>5.102396746905684e+000</v>
      </c>
      <c r="L762" s="44">
        <v>6.6585102681040304e+000</v>
      </c>
      <c r="M762" s="44">
        <v>7.0436225721583592e+000</v>
      </c>
      <c r="N762" s="44">
        <v>8.1465659481172224e+000</v>
      </c>
      <c r="O762" s="44">
        <v>9.2664057434583168e+000</v>
      </c>
      <c r="P762" s="44">
        <v>1.0029859087645876e+001</v>
      </c>
      <c r="Q762" s="44">
        <v>1.063610160247621e+001</v>
      </c>
    </row>
    <row r="763" spans="1:17" x14ac:dyDescent="0.25">
      <c r="A763" t="s">
        <v>102</v>
      </c>
      <c r="B763" t="s">
        <v>44</v>
      </c>
      <c r="C763" t="s">
        <v>159</v>
      </c>
      <c r="D763" t="s">
        <v>139</v>
      </c>
      <c r="E763" t="s">
        <v>36</v>
      </c>
      <c r="F763" t="s">
        <v>28</v>
      </c>
      <c r="G763" t="s">
        <v>31</v>
      </c>
      <c r="H763" s="44">
        <v>7.4528e+002</v>
      </c>
      <c r="I763" s="44">
        <v>6.77794e+002</v>
      </c>
      <c r="J763" s="44">
        <v>5.4237251e+002</v>
      </c>
      <c r="K763" s="44">
        <v>4.774891e+002</v>
      </c>
      <c r="L763" s="44">
        <v>4.60946e+002</v>
      </c>
      <c r="M763" s="44">
        <v>4.1985259e+002</v>
      </c>
      <c r="N763" s="44">
        <v>3.9257783999999992e+002</v>
      </c>
      <c r="O763" s="44">
        <v>3.6057229999999992e+002</v>
      </c>
      <c r="P763" s="44">
        <v>3.25575e+002</v>
      </c>
      <c r="Q763" s="44">
        <v>2.9677285999999992e+002</v>
      </c>
    </row>
    <row r="764" spans="1:17" x14ac:dyDescent="0.25">
      <c r="A764" t="s">
        <v>102</v>
      </c>
      <c r="B764" t="s">
        <v>44</v>
      </c>
      <c r="C764" t="s">
        <v>188</v>
      </c>
      <c r="D764" t="s">
        <v>164</v>
      </c>
      <c r="E764" t="s">
        <v>36</v>
      </c>
      <c r="F764" t="s">
        <v>28</v>
      </c>
      <c r="G764" t="s">
        <v>29</v>
      </c>
      <c r="H764" s="44">
        <v>2.5238585418933472e-001</v>
      </c>
      <c r="I764" s="44">
        <v>3.7619859581856248e-001</v>
      </c>
      <c r="J764" s="44">
        <v>4.8552097138222416e-001</v>
      </c>
      <c r="K764" s="44">
        <v>4.8757863946677552e-001</v>
      </c>
      <c r="L764" s="44">
        <v>5.1620057111386496e-001</v>
      </c>
      <c r="M764" s="44">
        <v>5.7252536329325552e-001</v>
      </c>
      <c r="N764" s="44">
        <v>6.579244527173572e-001</v>
      </c>
      <c r="O764" s="44">
        <v>6.6823838262025744e-001</v>
      </c>
      <c r="P764" s="44">
        <v>6.6904527697560528e-001</v>
      </c>
      <c r="Q764" s="44">
        <v>6.7039758698233048e-001</v>
      </c>
    </row>
    <row r="765" spans="1:17" x14ac:dyDescent="0.25">
      <c r="A765" t="s">
        <v>102</v>
      </c>
      <c r="B765" t="s">
        <v>44</v>
      </c>
      <c r="C765" t="s">
        <v>188</v>
      </c>
      <c r="D765" t="s">
        <v>164</v>
      </c>
      <c r="E765" t="s">
        <v>36</v>
      </c>
      <c r="F765" t="s">
        <v>28</v>
      </c>
      <c r="G765" t="s">
        <v>30</v>
      </c>
      <c r="H765" s="44">
        <v>4.2342393135260496e-001</v>
      </c>
      <c r="I765" s="44">
        <v>9.3983793199207744e-001</v>
      </c>
      <c r="J765" s="44">
        <v>1.3016537275399444e+000</v>
      </c>
      <c r="K765" s="44">
        <v>2.271214072218258e+000</v>
      </c>
      <c r="L765" s="44">
        <v>2.8270526445068696e+000</v>
      </c>
      <c r="M765" s="44">
        <v>3.1554306359462156e+000</v>
      </c>
      <c r="N765" s="44">
        <v>3.2837598077823628e+000</v>
      </c>
      <c r="O765" s="44">
        <v>3.898257713232864e+000</v>
      </c>
      <c r="P765" s="44">
        <v>4.4352325920244128e+000</v>
      </c>
      <c r="Q765" s="44">
        <v>5.2464489372788816e+000</v>
      </c>
    </row>
    <row r="766" spans="1:17" x14ac:dyDescent="0.25">
      <c r="A766" t="s">
        <v>102</v>
      </c>
      <c r="B766" t="s">
        <v>44</v>
      </c>
      <c r="C766" t="s">
        <v>188</v>
      </c>
      <c r="D766" t="s">
        <v>164</v>
      </c>
      <c r="E766" t="s">
        <v>36</v>
      </c>
      <c r="F766" t="s">
        <v>28</v>
      </c>
      <c r="G766" t="s">
        <v>31</v>
      </c>
      <c r="H766" s="44">
        <v>8.43834e+002</v>
      </c>
      <c r="I766" s="44">
        <v>7.0787699e+002</v>
      </c>
      <c r="J766" s="44">
        <v>5.9582992e+002</v>
      </c>
      <c r="K766" s="44">
        <v>5.1446136000000008e+002</v>
      </c>
      <c r="L766" s="44">
        <v>4.5835496e+002</v>
      </c>
      <c r="M766" s="44">
        <v>4.2376224999999992e+002</v>
      </c>
      <c r="N766" s="44">
        <v>3.903243e+002</v>
      </c>
      <c r="O766" s="44">
        <v>3.4379114e+002</v>
      </c>
      <c r="P766" s="44">
        <v>3.274006e+002</v>
      </c>
      <c r="Q766" s="44">
        <v>3.0727219999999992e+002</v>
      </c>
    </row>
    <row r="767" spans="1:17" x14ac:dyDescent="0.25">
      <c r="A767" t="s">
        <v>102</v>
      </c>
      <c r="B767" t="s">
        <v>44</v>
      </c>
      <c r="C767" t="s">
        <v>218</v>
      </c>
      <c r="D767" t="s">
        <v>214</v>
      </c>
      <c r="E767" t="s">
        <v>36</v>
      </c>
      <c r="F767" t="s">
        <v>28</v>
      </c>
      <c r="G767" t="s">
        <v>29</v>
      </c>
      <c r="H767" s="44">
        <v>1.2247398978467176e-001</v>
      </c>
      <c r="I767" s="44">
        <v>2.0331152100645248e-001</v>
      </c>
      <c r="J767" s="44">
        <v>3.196425914453134e-001</v>
      </c>
      <c r="K767" s="44">
        <v>4.07471207351254e-001</v>
      </c>
      <c r="L767" s="44">
        <v>5.1043036147381216e-001</v>
      </c>
      <c r="M767" s="44">
        <v>6.1307022284047504e-001</v>
      </c>
      <c r="N767" s="44">
        <v>7.204803862996288e-001</v>
      </c>
      <c r="O767" s="44">
        <v>8.042162678744888e-001</v>
      </c>
      <c r="P767" s="44">
        <v>8.2032385398051376e-001</v>
      </c>
      <c r="Q767" s="44">
        <v>8.5937906169233216e-001</v>
      </c>
    </row>
    <row r="768" spans="1:17" x14ac:dyDescent="0.25">
      <c r="A768" t="s">
        <v>102</v>
      </c>
      <c r="B768" t="s">
        <v>44</v>
      </c>
      <c r="C768" t="s">
        <v>218</v>
      </c>
      <c r="D768" t="s">
        <v>214</v>
      </c>
      <c r="E768" t="s">
        <v>36</v>
      </c>
      <c r="F768" t="s">
        <v>28</v>
      </c>
      <c r="G768" t="s">
        <v>30</v>
      </c>
      <c r="H768" s="44">
        <v>0.e+000</v>
      </c>
      <c r="I768" s="44">
        <v>0.e+000</v>
      </c>
      <c r="J768" s="44">
        <v>0.e+000</v>
      </c>
      <c r="K768" s="44">
        <v>0.e+000</v>
      </c>
      <c r="L768" s="44">
        <v>0.e+000</v>
      </c>
      <c r="M768" s="44">
        <v>1.3215252604047172e-003</v>
      </c>
      <c r="N768" s="44">
        <v>1.7107509008355738e-003</v>
      </c>
      <c r="O768" s="44">
        <v>3.667864983027184e-003</v>
      </c>
      <c r="P768" s="44">
        <v>9.4493720353844976e-002</v>
      </c>
      <c r="Q768" s="44">
        <v>1.6394111294469724e-001</v>
      </c>
    </row>
    <row r="769" spans="1:17" x14ac:dyDescent="0.25">
      <c r="A769" t="s">
        <v>102</v>
      </c>
      <c r="B769" t="s">
        <v>44</v>
      </c>
      <c r="C769" t="s">
        <v>218</v>
      </c>
      <c r="D769" t="s">
        <v>214</v>
      </c>
      <c r="E769" t="s">
        <v>36</v>
      </c>
      <c r="F769" t="s">
        <v>28</v>
      </c>
      <c r="G769" t="s">
        <v>31</v>
      </c>
      <c r="H769" s="44">
        <v>9.74892e+002</v>
      </c>
      <c r="I769" s="44">
        <v>9.5984609999999984e+002</v>
      </c>
      <c r="J769" s="44">
        <v>9.54308e+002</v>
      </c>
      <c r="K769" s="44">
        <v>9.43291e+002</v>
      </c>
      <c r="L769" s="44">
        <v>9.3717582999999984e+002</v>
      </c>
      <c r="M769" s="44">
        <v>8.7037275000000016e+002</v>
      </c>
      <c r="N769" s="44">
        <v>8.0620757e+002</v>
      </c>
      <c r="O769" s="44">
        <v>6.88248e+002</v>
      </c>
      <c r="P769" s="44">
        <v>5.57546e+002</v>
      </c>
      <c r="Q769" s="44">
        <v>5.22792e+002</v>
      </c>
    </row>
    <row r="770" spans="1:17" x14ac:dyDescent="0.25">
      <c r="A770" t="s">
        <v>102</v>
      </c>
      <c r="B770" t="s">
        <v>44</v>
      </c>
      <c r="C770" t="s">
        <v>239</v>
      </c>
      <c r="D770" t="s">
        <v>219</v>
      </c>
      <c r="E770" t="s">
        <v>36</v>
      </c>
      <c r="F770" t="s">
        <v>28</v>
      </c>
      <c r="G770" t="s">
        <v>29</v>
      </c>
      <c r="H770" s="44">
        <v>9.837242551013056e-002</v>
      </c>
      <c r="I770" s="44">
        <v>1.1867257897316164e-001</v>
      </c>
      <c r="J770" s="44">
        <v>2.1568886059011248e-001</v>
      </c>
      <c r="K770" s="44">
        <v>2.509213903898142e-001</v>
      </c>
      <c r="L770" s="44">
        <v>3.0750668060140556e-001</v>
      </c>
      <c r="M770" s="44">
        <v>3.4943365237909656e-001</v>
      </c>
      <c r="N770" s="44">
        <v>4.1661444440058288e-001</v>
      </c>
      <c r="O770" s="44">
        <v>5.1416707180282112e-001</v>
      </c>
      <c r="P770" s="44">
        <v>5.7871839810706712e-001</v>
      </c>
      <c r="Q770" s="44">
        <v>6.2623526565020392e-001</v>
      </c>
    </row>
    <row r="771" spans="1:17" x14ac:dyDescent="0.25">
      <c r="A771" t="s">
        <v>102</v>
      </c>
      <c r="B771" t="s">
        <v>44</v>
      </c>
      <c r="C771" t="s">
        <v>239</v>
      </c>
      <c r="D771" t="s">
        <v>219</v>
      </c>
      <c r="E771" t="s">
        <v>36</v>
      </c>
      <c r="F771" t="s">
        <v>28</v>
      </c>
      <c r="G771" t="s">
        <v>30</v>
      </c>
      <c r="H771" s="44">
        <v>0.e+000</v>
      </c>
      <c r="I771" s="44">
        <v>0.e+000</v>
      </c>
      <c r="J771" s="44">
        <v>0.e+000</v>
      </c>
      <c r="K771" s="44">
        <v>0.e+000</v>
      </c>
      <c r="L771" s="44">
        <v>0.e+000</v>
      </c>
      <c r="M771" s="44">
        <v>0.e+000</v>
      </c>
      <c r="N771" s="44">
        <v>0.e+000</v>
      </c>
      <c r="O771" s="44">
        <v>0.e+000</v>
      </c>
      <c r="P771" s="44">
        <v>0.e+000</v>
      </c>
      <c r="Q771" s="44">
        <v>0.e+000</v>
      </c>
    </row>
    <row r="772" spans="1:17" x14ac:dyDescent="0.25">
      <c r="A772" t="s">
        <v>102</v>
      </c>
      <c r="B772" t="s">
        <v>44</v>
      </c>
      <c r="C772" t="s">
        <v>239</v>
      </c>
      <c r="D772" t="s">
        <v>219</v>
      </c>
      <c r="E772" t="s">
        <v>36</v>
      </c>
      <c r="F772" t="s">
        <v>28</v>
      </c>
      <c r="G772" t="s">
        <v>31</v>
      </c>
      <c r="H772" s="44">
        <v>9.95366e+002</v>
      </c>
      <c r="I772" s="44">
        <v>9.9528599999999984e+002</v>
      </c>
      <c r="J772" s="44">
        <v>9.93715e+002</v>
      </c>
      <c r="K772" s="44">
        <v>9.89182e+002</v>
      </c>
      <c r="L772" s="44">
        <v>9.8611900000000016e+002</v>
      </c>
      <c r="M772" s="44">
        <v>9.8428800000000016e+002</v>
      </c>
      <c r="N772" s="44">
        <v>9.72532e+002</v>
      </c>
      <c r="O772" s="44">
        <v>9.6916099999999984e+002</v>
      </c>
      <c r="P772" s="44">
        <v>9.66875e+002</v>
      </c>
      <c r="Q772" s="44">
        <v>9.65399e+002</v>
      </c>
    </row>
    <row r="773" spans="1:17" x14ac:dyDescent="0.25">
      <c r="A773" t="s">
        <v>102</v>
      </c>
      <c r="B773" t="s">
        <v>44</v>
      </c>
      <c r="C773" t="s">
        <v>260</v>
      </c>
      <c r="D773" t="s">
        <v>244</v>
      </c>
      <c r="E773" t="s">
        <v>36</v>
      </c>
      <c r="F773" t="s">
        <v>28</v>
      </c>
      <c r="G773" t="s">
        <v>29</v>
      </c>
      <c r="H773" s="44">
        <v>1.8280731798638112e-001</v>
      </c>
      <c r="I773" s="44">
        <v>6.1401338140198808e-001</v>
      </c>
      <c r="J773" s="44">
        <v>6.1401338140198808e-001</v>
      </c>
      <c r="K773" s="44">
        <v>6.1401338140198808e-001</v>
      </c>
      <c r="L773" s="44">
        <v>6.1401338140198808e-001</v>
      </c>
      <c r="M773" s="44">
        <v>6.1401338140198808e-001</v>
      </c>
      <c r="N773" s="44">
        <v>7.5470153515747776e-001</v>
      </c>
      <c r="O773" s="44">
        <v>7.6287886244853952e-001</v>
      </c>
      <c r="P773" s="44">
        <v>8.6558809249279856e-001</v>
      </c>
      <c r="Q773" s="44">
        <v>8.9130714005148304e-001</v>
      </c>
    </row>
    <row r="774" spans="1:17" x14ac:dyDescent="0.25">
      <c r="A774" t="s">
        <v>102</v>
      </c>
      <c r="B774" t="s">
        <v>44</v>
      </c>
      <c r="C774" t="s">
        <v>260</v>
      </c>
      <c r="D774" t="s">
        <v>244</v>
      </c>
      <c r="E774" t="s">
        <v>36</v>
      </c>
      <c r="F774" t="s">
        <v>28</v>
      </c>
      <c r="G774" t="s">
        <v>30</v>
      </c>
      <c r="H774" s="44">
        <v>0.e+000</v>
      </c>
      <c r="I774" s="44">
        <v>0.e+000</v>
      </c>
      <c r="J774" s="44">
        <v>0.e+000</v>
      </c>
      <c r="K774" s="44">
        <v>0.e+000</v>
      </c>
      <c r="L774" s="44">
        <v>0.e+000</v>
      </c>
      <c r="M774" s="44">
        <v>0.e+000</v>
      </c>
      <c r="N774" s="44">
        <v>0.e+000</v>
      </c>
      <c r="O774" s="44">
        <v>0.e+000</v>
      </c>
      <c r="P774" s="44">
        <v>0.e+000</v>
      </c>
      <c r="Q774" s="44">
        <v>2.3100057538446216e-002</v>
      </c>
    </row>
    <row r="775" spans="1:17" x14ac:dyDescent="0.25">
      <c r="A775" t="s">
        <v>102</v>
      </c>
      <c r="B775" t="s">
        <v>44</v>
      </c>
      <c r="C775" t="s">
        <v>260</v>
      </c>
      <c r="D775" t="s">
        <v>244</v>
      </c>
      <c r="E775" t="s">
        <v>36</v>
      </c>
      <c r="F775" t="s">
        <v>28</v>
      </c>
      <c r="G775" t="s">
        <v>31</v>
      </c>
      <c r="H775" s="44">
        <v>9.88753e+002</v>
      </c>
      <c r="I775" s="44">
        <v>9.8792299999999984e+002</v>
      </c>
      <c r="J775" s="44">
        <v>9.8792299999999984e+002</v>
      </c>
      <c r="K775" s="44">
        <v>9.8792299999999984e+002</v>
      </c>
      <c r="L775" s="44">
        <v>9.8792299999999984e+002</v>
      </c>
      <c r="M775" s="44">
        <v>9.8792299999999984e+002</v>
      </c>
      <c r="N775" s="44">
        <v>9.79834e+002</v>
      </c>
      <c r="O775" s="44">
        <v>9.51699e+002</v>
      </c>
      <c r="P775" s="44">
        <v>9.238e+002</v>
      </c>
      <c r="Q775" s="44">
        <v>7.46775e+002</v>
      </c>
    </row>
    <row r="776" spans="1:17" x14ac:dyDescent="0.25">
      <c r="A776" t="s">
        <v>102</v>
      </c>
      <c r="B776" t="s">
        <v>44</v>
      </c>
      <c r="C776" t="s">
        <v>289</v>
      </c>
      <c r="D776" t="s">
        <v>282</v>
      </c>
      <c r="E776" t="s">
        <v>36</v>
      </c>
      <c r="F776" t="s">
        <v>28</v>
      </c>
      <c r="G776" t="s">
        <v>29</v>
      </c>
      <c r="H776" s="44">
        <v>3.8994473337596072e-001</v>
      </c>
      <c r="I776" s="44">
        <v>3.8994473337596072e-001</v>
      </c>
      <c r="J776" s="44">
        <v>3.8994473337596072e-001</v>
      </c>
      <c r="K776" s="44">
        <v>3.8994473337596072e-001</v>
      </c>
      <c r="L776" s="44">
        <v>3.8994473337596072e-001</v>
      </c>
      <c r="M776" s="44">
        <v>3.8994473337596072e-001</v>
      </c>
      <c r="N776" s="44">
        <v>3.8994473337596072e-001</v>
      </c>
      <c r="O776" s="44">
        <v>3.8994473337596072e-001</v>
      </c>
      <c r="P776" s="44">
        <v>3.8994473337596072e-001</v>
      </c>
      <c r="Q776" s="44">
        <v>3.8994473337596072e-001</v>
      </c>
    </row>
    <row r="777" spans="1:17" x14ac:dyDescent="0.25">
      <c r="A777" t="s">
        <v>102</v>
      </c>
      <c r="B777" t="s">
        <v>44</v>
      </c>
      <c r="C777" t="s">
        <v>289</v>
      </c>
      <c r="D777" t="s">
        <v>282</v>
      </c>
      <c r="E777" t="s">
        <v>36</v>
      </c>
      <c r="F777" t="s">
        <v>28</v>
      </c>
      <c r="G777" t="s">
        <v>30</v>
      </c>
      <c r="H777" s="44">
        <v>0.e+000</v>
      </c>
      <c r="I777" s="44">
        <v>0.e+000</v>
      </c>
      <c r="J777" s="44">
        <v>0.e+000</v>
      </c>
      <c r="K777" s="44">
        <v>0.e+000</v>
      </c>
      <c r="L777" s="44">
        <v>0.e+000</v>
      </c>
      <c r="M777" s="44">
        <v>0.e+000</v>
      </c>
      <c r="N777" s="44">
        <v>0.e+000</v>
      </c>
      <c r="O777" s="44">
        <v>0.e+000</v>
      </c>
      <c r="P777" s="44">
        <v>0.e+000</v>
      </c>
      <c r="Q777" s="44">
        <v>0.e+000</v>
      </c>
    </row>
    <row r="778" spans="1:17" x14ac:dyDescent="0.25">
      <c r="A778" t="s">
        <v>102</v>
      </c>
      <c r="B778" t="s">
        <v>44</v>
      </c>
      <c r="C778" t="s">
        <v>289</v>
      </c>
      <c r="D778" t="s">
        <v>282</v>
      </c>
      <c r="E778" t="s">
        <v>36</v>
      </c>
      <c r="F778" t="s">
        <v>28</v>
      </c>
      <c r="G778" t="s">
        <v>31</v>
      </c>
      <c r="H778" s="44">
        <v>9.89235e+002</v>
      </c>
      <c r="I778" s="44">
        <v>9.89235e+002</v>
      </c>
      <c r="J778" s="44">
        <v>9.89235e+002</v>
      </c>
      <c r="K778" s="44">
        <v>9.89235e+002</v>
      </c>
      <c r="L778" s="44">
        <v>9.89235e+002</v>
      </c>
      <c r="M778" s="44">
        <v>9.89235e+002</v>
      </c>
      <c r="N778" s="44">
        <v>9.89235e+002</v>
      </c>
      <c r="O778" s="44">
        <v>9.89235e+002</v>
      </c>
      <c r="P778" s="44">
        <v>9.89235e+002</v>
      </c>
      <c r="Q778" s="44">
        <v>9.89235e+002</v>
      </c>
    </row>
    <row r="779" spans="1:17" x14ac:dyDescent="0.25">
      <c r="A779" t="s">
        <v>32</v>
      </c>
      <c r="B779" t="s">
        <v>44</v>
      </c>
      <c r="C779" t="s">
        <v>134</v>
      </c>
      <c r="D779" t="s">
        <v>114</v>
      </c>
      <c r="E779" t="s">
        <v>36</v>
      </c>
      <c r="F779" t="s">
        <v>28</v>
      </c>
      <c r="G779" t="s">
        <v>29</v>
      </c>
      <c r="H779" s="44">
        <v>1.317561486341496e-001</v>
      </c>
      <c r="I779" s="44">
        <v>1.317561486341496e-001</v>
      </c>
      <c r="J779" s="44">
        <v>2.778063800427942e-001</v>
      </c>
      <c r="K779" s="44">
        <v>3.9692586526987248e-001</v>
      </c>
      <c r="L779" s="44">
        <v>3.9692586526987248e-001</v>
      </c>
      <c r="M779" s="44">
        <v>3.9692586526987248e-001</v>
      </c>
      <c r="N779" s="44">
        <v>3.9706580452775344e-001</v>
      </c>
      <c r="O779" s="44">
        <v>3.9706580452775344e-001</v>
      </c>
      <c r="P779" s="44">
        <v>3.9824449593455008e-001</v>
      </c>
      <c r="Q779" s="44">
        <v>4.116483275562424e-001</v>
      </c>
    </row>
    <row r="780" spans="1:17" x14ac:dyDescent="0.25">
      <c r="A780" t="s">
        <v>32</v>
      </c>
      <c r="B780" t="s">
        <v>44</v>
      </c>
      <c r="C780" t="s">
        <v>134</v>
      </c>
      <c r="D780" t="s">
        <v>114</v>
      </c>
      <c r="E780" t="s">
        <v>36</v>
      </c>
      <c r="F780" t="s">
        <v>28</v>
      </c>
      <c r="G780" t="s">
        <v>30</v>
      </c>
      <c r="H780" s="44">
        <v>2.7688551444664804e+000</v>
      </c>
      <c r="I780" s="44">
        <v>3.9854069581011592e+000</v>
      </c>
      <c r="J780" s="44">
        <v>2.0906411706697076e+000</v>
      </c>
      <c r="K780" s="44">
        <v>1.7599108127385878e+000</v>
      </c>
      <c r="L780" s="44">
        <v>2.6969879652196088e+000</v>
      </c>
      <c r="M780" s="44">
        <v>3.7993428175477304e+000</v>
      </c>
      <c r="N780" s="44">
        <v>4.4111523154426872e+000</v>
      </c>
      <c r="O780" s="44">
        <v>5.3570515646826176e+000</v>
      </c>
      <c r="P780" s="44">
        <v>6.0274639001558296e+000</v>
      </c>
      <c r="Q780" s="44">
        <v>6.6324359408909392e+000</v>
      </c>
    </row>
    <row r="781" spans="1:17" x14ac:dyDescent="0.25">
      <c r="A781" t="s">
        <v>32</v>
      </c>
      <c r="B781" t="s">
        <v>44</v>
      </c>
      <c r="C781" t="s">
        <v>134</v>
      </c>
      <c r="D781" t="s">
        <v>114</v>
      </c>
      <c r="E781" t="s">
        <v>36</v>
      </c>
      <c r="F781" t="s">
        <v>28</v>
      </c>
      <c r="G781" t="s">
        <v>31</v>
      </c>
      <c r="H781" s="44">
        <v>8.18e+002</v>
      </c>
      <c r="I781" s="44">
        <v>7.88e+002</v>
      </c>
      <c r="J781" s="44">
        <v>7.59e+002</v>
      </c>
      <c r="K781" s="44">
        <v>6.53e+002</v>
      </c>
      <c r="L781" s="44">
        <v>6.01e+002</v>
      </c>
      <c r="M781" s="44">
        <v>5.7e+002</v>
      </c>
      <c r="N781" s="44">
        <v>5.42e+002</v>
      </c>
      <c r="O781" s="44">
        <v>5.19e+002</v>
      </c>
      <c r="P781" s="44">
        <v>4.36e+002</v>
      </c>
      <c r="Q781" s="44">
        <v>3.7e+002</v>
      </c>
    </row>
    <row r="782" spans="1:17" x14ac:dyDescent="0.25">
      <c r="A782" t="s">
        <v>32</v>
      </c>
      <c r="B782" t="s">
        <v>44</v>
      </c>
      <c r="C782" t="s">
        <v>159</v>
      </c>
      <c r="D782" t="s">
        <v>139</v>
      </c>
      <c r="E782" t="s">
        <v>36</v>
      </c>
      <c r="F782" t="s">
        <v>28</v>
      </c>
      <c r="G782" t="s">
        <v>29</v>
      </c>
      <c r="H782" s="44">
        <v>2.5809781347985356e-001</v>
      </c>
      <c r="I782" s="44">
        <v>3.0258556596689076e-001</v>
      </c>
      <c r="J782" s="44">
        <v>3.3453854892194632e-001</v>
      </c>
      <c r="K782" s="44">
        <v>3.7408641221937928e-001</v>
      </c>
      <c r="L782" s="44">
        <v>3.7835017780519072e-001</v>
      </c>
      <c r="M782" s="44">
        <v>4.5327039609974912e-001</v>
      </c>
      <c r="N782" s="44">
        <v>4.9428553410799072e-001</v>
      </c>
      <c r="O782" s="44">
        <v>5.3962818104579936e-001</v>
      </c>
      <c r="P782" s="44">
        <v>5.4545083466104968e-001</v>
      </c>
      <c r="Q782" s="44">
        <v>5.56246334704522e-001</v>
      </c>
    </row>
    <row r="783" spans="1:17" x14ac:dyDescent="0.25">
      <c r="A783" t="s">
        <v>32</v>
      </c>
      <c r="B783" t="s">
        <v>44</v>
      </c>
      <c r="C783" t="s">
        <v>159</v>
      </c>
      <c r="D783" t="s">
        <v>139</v>
      </c>
      <c r="E783" t="s">
        <v>36</v>
      </c>
      <c r="F783" t="s">
        <v>28</v>
      </c>
      <c r="G783" t="s">
        <v>30</v>
      </c>
      <c r="H783" s="44">
        <v>7.1580151823331184e-001</v>
      </c>
      <c r="I783" s="44">
        <v>3.353631784594044e+000</v>
      </c>
      <c r="J783" s="44">
        <v>3.9273174773613632e+000</v>
      </c>
      <c r="K783" s="44">
        <v>4.67892764059414e+000</v>
      </c>
      <c r="L783" s="44">
        <v>6.5566752940548048e+000</v>
      </c>
      <c r="M783" s="44">
        <v>6.6390677368580816e+000</v>
      </c>
      <c r="N783" s="44">
        <v>7.1025028384172416e+000</v>
      </c>
      <c r="O783" s="44">
        <v>7.4142619265214496e+000</v>
      </c>
      <c r="P783" s="44">
        <v>8.5657727846313856e+000</v>
      </c>
      <c r="Q783" s="44">
        <v>9.6076697140480672e+000</v>
      </c>
    </row>
    <row r="784" spans="1:17" x14ac:dyDescent="0.25">
      <c r="A784" t="s">
        <v>32</v>
      </c>
      <c r="B784" t="s">
        <v>44</v>
      </c>
      <c r="C784" t="s">
        <v>159</v>
      </c>
      <c r="D784" t="s">
        <v>139</v>
      </c>
      <c r="E784" t="s">
        <v>36</v>
      </c>
      <c r="F784" t="s">
        <v>28</v>
      </c>
      <c r="G784" t="s">
        <v>31</v>
      </c>
      <c r="H784" s="44">
        <v>7.8311832000000016e+002</v>
      </c>
      <c r="I784" s="44">
        <v>6.7e+002</v>
      </c>
      <c r="J784" s="44">
        <v>5.5059873000000008e+002</v>
      </c>
      <c r="K784" s="44">
        <v>5.0398933e+002</v>
      </c>
      <c r="L784" s="44">
        <v>4.83e+002</v>
      </c>
      <c r="M784" s="44">
        <v>4.3820131e+002</v>
      </c>
      <c r="N784" s="44">
        <v>4.1275337e+002</v>
      </c>
      <c r="O784" s="44">
        <v>3.7840411e+002</v>
      </c>
      <c r="P784" s="44">
        <v>3.4682969e+002</v>
      </c>
      <c r="Q784" s="44">
        <v>2.91764e+002</v>
      </c>
    </row>
    <row r="785" spans="1:17" x14ac:dyDescent="0.25">
      <c r="A785" t="s">
        <v>32</v>
      </c>
      <c r="B785" t="s">
        <v>44</v>
      </c>
      <c r="C785" t="s">
        <v>188</v>
      </c>
      <c r="D785" t="s">
        <v>164</v>
      </c>
      <c r="E785" t="s">
        <v>36</v>
      </c>
      <c r="F785" t="s">
        <v>28</v>
      </c>
      <c r="G785" t="s">
        <v>29</v>
      </c>
      <c r="H785" s="44">
        <v>2.7021626638700604e-001</v>
      </c>
      <c r="I785" s="44">
        <v>3.5977082474507872e-001</v>
      </c>
      <c r="J785" s="44">
        <v>4.733095475014884e-001</v>
      </c>
      <c r="K785" s="44">
        <v>5.437944021993576e-001</v>
      </c>
      <c r="L785" s="44">
        <v>5.5180082894975664e-001</v>
      </c>
      <c r="M785" s="44">
        <v>6.243460938108712e-001</v>
      </c>
      <c r="N785" s="44">
        <v>6.4209164777638416e-001</v>
      </c>
      <c r="O785" s="44">
        <v>6.4742844572082048e-001</v>
      </c>
      <c r="P785" s="44">
        <v>6.8318105320100312e-001</v>
      </c>
      <c r="Q785" s="44">
        <v>6.8971383576613888e-001</v>
      </c>
    </row>
    <row r="786" spans="1:17" x14ac:dyDescent="0.25">
      <c r="A786" t="s">
        <v>32</v>
      </c>
      <c r="B786" t="s">
        <v>44</v>
      </c>
      <c r="C786" t="s">
        <v>188</v>
      </c>
      <c r="D786" t="s">
        <v>164</v>
      </c>
      <c r="E786" t="s">
        <v>36</v>
      </c>
      <c r="F786" t="s">
        <v>28</v>
      </c>
      <c r="G786" t="s">
        <v>30</v>
      </c>
      <c r="H786" s="44">
        <v>3.9529110351227024e-001</v>
      </c>
      <c r="I786" s="44">
        <v>1.0039230593543516e+000</v>
      </c>
      <c r="J786" s="44">
        <v>1.2819360762827648e+000</v>
      </c>
      <c r="K786" s="44">
        <v>1.9651524747575592e+000</v>
      </c>
      <c r="L786" s="44">
        <v>2.6644086886665152e+000</v>
      </c>
      <c r="M786" s="44">
        <v>2.8650326745308344e+000</v>
      </c>
      <c r="N786" s="44">
        <v>3.4057196089431372e+000</v>
      </c>
      <c r="O786" s="44">
        <v>3.9630362487288872e+000</v>
      </c>
      <c r="P786" s="44">
        <v>4.4348800123677888e+000</v>
      </c>
      <c r="Q786" s="44">
        <v>4.8533729863102192e+000</v>
      </c>
    </row>
    <row r="787" spans="1:17" x14ac:dyDescent="0.25">
      <c r="A787" t="s">
        <v>32</v>
      </c>
      <c r="B787" t="s">
        <v>44</v>
      </c>
      <c r="C787" t="s">
        <v>188</v>
      </c>
      <c r="D787" t="s">
        <v>164</v>
      </c>
      <c r="E787" t="s">
        <v>36</v>
      </c>
      <c r="F787" t="s">
        <v>28</v>
      </c>
      <c r="G787" t="s">
        <v>31</v>
      </c>
      <c r="H787" s="44">
        <v>8.3e+002</v>
      </c>
      <c r="I787" s="44">
        <v>7.6127023999999984e+002</v>
      </c>
      <c r="J787" s="44">
        <v>6.54e+002</v>
      </c>
      <c r="K787" s="44">
        <v>5.4130723e+002</v>
      </c>
      <c r="L787" s="44">
        <v>4.8484591000000008e+002</v>
      </c>
      <c r="M787" s="44">
        <v>4.405214e+002</v>
      </c>
      <c r="N787" s="44">
        <v>3.9113089e+002</v>
      </c>
      <c r="O787" s="44">
        <v>3.5802035000000008e+002</v>
      </c>
      <c r="P787" s="44">
        <v>3.31e+002</v>
      </c>
      <c r="Q787" s="44">
        <v>2.9603062e+002</v>
      </c>
    </row>
    <row r="788" spans="1:17" x14ac:dyDescent="0.25">
      <c r="A788" t="s">
        <v>32</v>
      </c>
      <c r="B788" t="s">
        <v>44</v>
      </c>
      <c r="C788" t="s">
        <v>218</v>
      </c>
      <c r="D788" t="s">
        <v>214</v>
      </c>
      <c r="E788" t="s">
        <v>36</v>
      </c>
      <c r="F788" t="s">
        <v>28</v>
      </c>
      <c r="G788" t="s">
        <v>29</v>
      </c>
      <c r="H788" s="44">
        <v>1.0529660255347052e-001</v>
      </c>
      <c r="I788" s="44">
        <v>2.256160614715092e-001</v>
      </c>
      <c r="J788" s="44">
        <v>3.0563213614912844e-001</v>
      </c>
      <c r="K788" s="44">
        <v>4.2161333536729872e-001</v>
      </c>
      <c r="L788" s="44">
        <v>5.14432134897728e-001</v>
      </c>
      <c r="M788" s="44">
        <v>6.138346755782052e-001</v>
      </c>
      <c r="N788" s="44">
        <v>7.101149488430976e-001</v>
      </c>
      <c r="O788" s="44">
        <v>8.0150071635455776e-001</v>
      </c>
      <c r="P788" s="44">
        <v>8.5581264154250352e-001</v>
      </c>
      <c r="Q788" s="44">
        <v>8.6353291901508352e-001</v>
      </c>
    </row>
    <row r="789" spans="1:17" x14ac:dyDescent="0.25">
      <c r="A789" t="s">
        <v>32</v>
      </c>
      <c r="B789" t="s">
        <v>44</v>
      </c>
      <c r="C789" t="s">
        <v>218</v>
      </c>
      <c r="D789" t="s">
        <v>214</v>
      </c>
      <c r="E789" t="s">
        <v>36</v>
      </c>
      <c r="F789" t="s">
        <v>28</v>
      </c>
      <c r="G789" t="s">
        <v>30</v>
      </c>
      <c r="H789" s="44">
        <v>0.e+000</v>
      </c>
      <c r="I789" s="44">
        <v>0.e+000</v>
      </c>
      <c r="J789" s="44">
        <v>0.e+000</v>
      </c>
      <c r="K789" s="44">
        <v>0.e+000</v>
      </c>
      <c r="L789" s="44">
        <v>0.e+000</v>
      </c>
      <c r="M789" s="44">
        <v>0.e+000</v>
      </c>
      <c r="N789" s="44">
        <v>1.211477645744217e-005</v>
      </c>
      <c r="O789" s="44">
        <v>2.3236980994995792e-002</v>
      </c>
      <c r="P789" s="44">
        <v>7.0432830708080176e-002</v>
      </c>
      <c r="Q789" s="44">
        <v>1.5567220288331152e-001</v>
      </c>
    </row>
    <row r="790" spans="1:17" x14ac:dyDescent="0.25">
      <c r="A790" t="s">
        <v>32</v>
      </c>
      <c r="B790" t="s">
        <v>44</v>
      </c>
      <c r="C790" t="s">
        <v>218</v>
      </c>
      <c r="D790" t="s">
        <v>214</v>
      </c>
      <c r="E790" t="s">
        <v>36</v>
      </c>
      <c r="F790" t="s">
        <v>28</v>
      </c>
      <c r="G790" t="s">
        <v>31</v>
      </c>
      <c r="H790" s="44">
        <v>9.8500314e+002</v>
      </c>
      <c r="I790" s="44">
        <v>9.77e+002</v>
      </c>
      <c r="J790" s="44">
        <v>9.68e+002</v>
      </c>
      <c r="K790" s="44">
        <v>9.5193756e+002</v>
      </c>
      <c r="L790" s="44">
        <v>9.4759306e+002</v>
      </c>
      <c r="M790" s="44">
        <v>9.3283447999999984e+002</v>
      </c>
      <c r="N790" s="44">
        <v>8.8136787000000016e+002</v>
      </c>
      <c r="O790" s="44">
        <v>7.520403e+002</v>
      </c>
      <c r="P790" s="44">
        <v>6.79e+002</v>
      </c>
      <c r="Q790" s="44">
        <v>5.88e+002</v>
      </c>
    </row>
    <row r="791" spans="1:17" x14ac:dyDescent="0.25">
      <c r="A791" t="s">
        <v>32</v>
      </c>
      <c r="B791" t="s">
        <v>44</v>
      </c>
      <c r="C791" t="s">
        <v>239</v>
      </c>
      <c r="D791" t="s">
        <v>219</v>
      </c>
      <c r="E791" t="s">
        <v>36</v>
      </c>
      <c r="F791" t="s">
        <v>28</v>
      </c>
      <c r="G791" t="s">
        <v>29</v>
      </c>
      <c r="H791" s="44">
        <v>7.295751055814256e-002</v>
      </c>
      <c r="I791" s="44">
        <v>1.6445071696782736e-001</v>
      </c>
      <c r="J791" s="44">
        <v>1.8656946907616944e-001</v>
      </c>
      <c r="K791" s="44">
        <v>2.4800272499913044e-001</v>
      </c>
      <c r="L791" s="44">
        <v>3.181764764654516e-001</v>
      </c>
      <c r="M791" s="44">
        <v>3.8279016769327952e-001</v>
      </c>
      <c r="N791" s="44">
        <v>4.4021321084882592e-001</v>
      </c>
      <c r="O791" s="44">
        <v>4.877759858269116e-001</v>
      </c>
      <c r="P791" s="44">
        <v>5.21711257551382e-001</v>
      </c>
      <c r="Q791" s="44">
        <v>6.1229102780944624e-001</v>
      </c>
    </row>
    <row r="792" spans="1:17" x14ac:dyDescent="0.25">
      <c r="A792" t="s">
        <v>32</v>
      </c>
      <c r="B792" t="s">
        <v>44</v>
      </c>
      <c r="C792" t="s">
        <v>239</v>
      </c>
      <c r="D792" t="s">
        <v>219</v>
      </c>
      <c r="E792" t="s">
        <v>36</v>
      </c>
      <c r="F792" t="s">
        <v>28</v>
      </c>
      <c r="G792" t="s">
        <v>30</v>
      </c>
      <c r="H792" s="44">
        <v>0.e+000</v>
      </c>
      <c r="I792" s="44">
        <v>0.e+000</v>
      </c>
      <c r="J792" s="44">
        <v>0.e+000</v>
      </c>
      <c r="K792" s="44">
        <v>0.e+000</v>
      </c>
      <c r="L792" s="44">
        <v>0.e+000</v>
      </c>
      <c r="M792" s="44">
        <v>0.e+000</v>
      </c>
      <c r="N792" s="44">
        <v>0.e+000</v>
      </c>
      <c r="O792" s="44">
        <v>0.e+000</v>
      </c>
      <c r="P792" s="44">
        <v>0.e+000</v>
      </c>
      <c r="Q792" s="44">
        <v>0.e+000</v>
      </c>
    </row>
    <row r="793" spans="1:17" x14ac:dyDescent="0.25">
      <c r="A793" t="s">
        <v>32</v>
      </c>
      <c r="B793" t="s">
        <v>44</v>
      </c>
      <c r="C793" t="s">
        <v>239</v>
      </c>
      <c r="D793" t="s">
        <v>219</v>
      </c>
      <c r="E793" t="s">
        <v>36</v>
      </c>
      <c r="F793" t="s">
        <v>28</v>
      </c>
      <c r="G793" t="s">
        <v>31</v>
      </c>
      <c r="H793" s="44">
        <v>9.98e+002</v>
      </c>
      <c r="I793" s="44">
        <v>9.96e+002</v>
      </c>
      <c r="J793" s="44">
        <v>9.96e+002</v>
      </c>
      <c r="K793" s="44">
        <v>9.94e+002</v>
      </c>
      <c r="L793" s="44">
        <v>9.91e+002</v>
      </c>
      <c r="M793" s="44">
        <v>9.91e+002</v>
      </c>
      <c r="N793" s="44">
        <v>9.91e+002</v>
      </c>
      <c r="O793" s="44">
        <v>9.9e+002</v>
      </c>
      <c r="P793" s="44">
        <v>9.88e+002</v>
      </c>
      <c r="Q793" s="44">
        <v>9.87e+002</v>
      </c>
    </row>
    <row r="794" spans="1:17" x14ac:dyDescent="0.25">
      <c r="A794" t="s">
        <v>32</v>
      </c>
      <c r="B794" t="s">
        <v>44</v>
      </c>
      <c r="C794" t="s">
        <v>260</v>
      </c>
      <c r="D794" t="s">
        <v>244</v>
      </c>
      <c r="E794" t="s">
        <v>36</v>
      </c>
      <c r="F794" t="s">
        <v>28</v>
      </c>
      <c r="G794" t="s">
        <v>29</v>
      </c>
      <c r="H794" s="44">
        <v>2.3448294490849168e-001</v>
      </c>
      <c r="I794" s="44">
        <v>2.3448294490849168e-001</v>
      </c>
      <c r="J794" s="44">
        <v>3.1521019694592776e-001</v>
      </c>
      <c r="K794" s="44">
        <v>7.4876866568603424e-001</v>
      </c>
      <c r="L794" s="44">
        <v>7.4876866568603424e-001</v>
      </c>
      <c r="M794" s="44">
        <v>7.4876866568603424e-001</v>
      </c>
      <c r="N794" s="44">
        <v>7.4876866568603424e-001</v>
      </c>
      <c r="O794" s="44">
        <v>8.2820935203741888e-001</v>
      </c>
      <c r="P794" s="44">
        <v>8.6316662214498144e-001</v>
      </c>
      <c r="Q794" s="44">
        <v>8.9544116355418256e-001</v>
      </c>
    </row>
    <row r="795" spans="1:17" x14ac:dyDescent="0.25">
      <c r="A795" t="s">
        <v>32</v>
      </c>
      <c r="B795" t="s">
        <v>44</v>
      </c>
      <c r="C795" t="s">
        <v>260</v>
      </c>
      <c r="D795" t="s">
        <v>244</v>
      </c>
      <c r="E795" t="s">
        <v>36</v>
      </c>
      <c r="F795" t="s">
        <v>28</v>
      </c>
      <c r="G795" t="s">
        <v>30</v>
      </c>
      <c r="H795" s="44">
        <v>0.e+000</v>
      </c>
      <c r="I795" s="44">
        <v>0.e+000</v>
      </c>
      <c r="J795" s="44">
        <v>0.e+000</v>
      </c>
      <c r="K795" s="44">
        <v>0.e+000</v>
      </c>
      <c r="L795" s="44">
        <v>0.e+000</v>
      </c>
      <c r="M795" s="44">
        <v>0.e+000</v>
      </c>
      <c r="N795" s="44">
        <v>0.e+000</v>
      </c>
      <c r="O795" s="44">
        <v>0.e+000</v>
      </c>
      <c r="P795" s="44">
        <v>0.e+000</v>
      </c>
      <c r="Q795" s="44">
        <v>6.8485779517442176e-002</v>
      </c>
    </row>
    <row r="796" spans="1:17" x14ac:dyDescent="0.25">
      <c r="A796" t="s">
        <v>32</v>
      </c>
      <c r="B796" t="s">
        <v>44</v>
      </c>
      <c r="C796" t="s">
        <v>260</v>
      </c>
      <c r="D796" t="s">
        <v>244</v>
      </c>
      <c r="E796" t="s">
        <v>36</v>
      </c>
      <c r="F796" t="s">
        <v>28</v>
      </c>
      <c r="G796" t="s">
        <v>31</v>
      </c>
      <c r="H796" s="44">
        <v>9.94e+002</v>
      </c>
      <c r="I796" s="44">
        <v>9.94e+002</v>
      </c>
      <c r="J796" s="44">
        <v>9.93e+002</v>
      </c>
      <c r="K796" s="44">
        <v>9.93e+002</v>
      </c>
      <c r="L796" s="44">
        <v>9.93e+002</v>
      </c>
      <c r="M796" s="44">
        <v>9.93e+002</v>
      </c>
      <c r="N796" s="44">
        <v>9.93e+002</v>
      </c>
      <c r="O796" s="44">
        <v>9.76e+002</v>
      </c>
      <c r="P796" s="44">
        <v>9.36e+002</v>
      </c>
      <c r="Q796" s="44">
        <v>7.75e+002</v>
      </c>
    </row>
    <row r="797" spans="1:17" x14ac:dyDescent="0.25">
      <c r="A797" t="s">
        <v>32</v>
      </c>
      <c r="B797" t="s">
        <v>44</v>
      </c>
      <c r="C797" t="s">
        <v>289</v>
      </c>
      <c r="D797" t="s">
        <v>282</v>
      </c>
      <c r="E797" t="s">
        <v>36</v>
      </c>
      <c r="F797" t="s">
        <v>28</v>
      </c>
      <c r="G797" t="s">
        <v>29</v>
      </c>
      <c r="H797" s="44">
        <v>6.0423792735632792e-001</v>
      </c>
      <c r="I797" s="44">
        <v>6.0423792735632792e-001</v>
      </c>
      <c r="J797" s="44">
        <v>6.0423792735632792e-001</v>
      </c>
      <c r="K797" s="44">
        <v>6.0423792735632792e-001</v>
      </c>
      <c r="L797" s="44">
        <v>6.0423792735632792e-001</v>
      </c>
      <c r="M797" s="44">
        <v>6.0423792735632792e-001</v>
      </c>
      <c r="N797" s="44">
        <v>6.0423792735632792e-001</v>
      </c>
      <c r="O797" s="44">
        <v>6.0423792735632792e-001</v>
      </c>
      <c r="P797" s="44">
        <v>6.0423792735632792e-001</v>
      </c>
      <c r="Q797" s="44">
        <v>6.0423792735632792e-001</v>
      </c>
    </row>
    <row r="798" spans="1:17" x14ac:dyDescent="0.25">
      <c r="A798" t="s">
        <v>32</v>
      </c>
      <c r="B798" t="s">
        <v>44</v>
      </c>
      <c r="C798" t="s">
        <v>289</v>
      </c>
      <c r="D798" t="s">
        <v>282</v>
      </c>
      <c r="E798" t="s">
        <v>36</v>
      </c>
      <c r="F798" t="s">
        <v>28</v>
      </c>
      <c r="G798" t="s">
        <v>30</v>
      </c>
      <c r="H798" s="44">
        <v>0.e+000</v>
      </c>
      <c r="I798" s="44">
        <v>0.e+000</v>
      </c>
      <c r="J798" s="44">
        <v>0.e+000</v>
      </c>
      <c r="K798" s="44">
        <v>0.e+000</v>
      </c>
      <c r="L798" s="44">
        <v>0.e+000</v>
      </c>
      <c r="M798" s="44">
        <v>0.e+000</v>
      </c>
      <c r="N798" s="44">
        <v>0.e+000</v>
      </c>
      <c r="O798" s="44">
        <v>0.e+000</v>
      </c>
      <c r="P798" s="44">
        <v>0.e+000</v>
      </c>
      <c r="Q798" s="44">
        <v>0.e+000</v>
      </c>
    </row>
    <row r="799" spans="1:17" x14ac:dyDescent="0.25">
      <c r="A799" t="s">
        <v>32</v>
      </c>
      <c r="B799" t="s">
        <v>44</v>
      </c>
      <c r="C799" t="s">
        <v>289</v>
      </c>
      <c r="D799" t="s">
        <v>282</v>
      </c>
      <c r="E799" t="s">
        <v>36</v>
      </c>
      <c r="F799" t="s">
        <v>28</v>
      </c>
      <c r="G799" t="s">
        <v>31</v>
      </c>
      <c r="H799" s="44">
        <v>9.91e+002</v>
      </c>
      <c r="I799" s="44">
        <v>9.91e+002</v>
      </c>
      <c r="J799" s="44">
        <v>9.91e+002</v>
      </c>
      <c r="K799" s="44">
        <v>9.91e+002</v>
      </c>
      <c r="L799" s="44">
        <v>9.91e+002</v>
      </c>
      <c r="M799" s="44">
        <v>9.91e+002</v>
      </c>
      <c r="N799" s="44">
        <v>9.91e+002</v>
      </c>
      <c r="O799" s="44">
        <v>9.91e+002</v>
      </c>
      <c r="P799" s="44">
        <v>9.91e+002</v>
      </c>
      <c r="Q799" s="44">
        <v>9.91e+002</v>
      </c>
    </row>
    <row r="800" spans="1:17" x14ac:dyDescent="0.25">
      <c r="A800" t="s">
        <v>37</v>
      </c>
      <c r="B800" t="s">
        <v>44</v>
      </c>
      <c r="C800" t="s">
        <v>134</v>
      </c>
      <c r="D800" t="s">
        <v>114</v>
      </c>
      <c r="E800" t="s">
        <v>36</v>
      </c>
      <c r="F800" t="s">
        <v>28</v>
      </c>
      <c r="G800" t="s">
        <v>29</v>
      </c>
      <c r="H800" s="44">
        <v>7.9292498130140016e-002</v>
      </c>
      <c r="I800" s="44">
        <v>1.1183743059961414e-001</v>
      </c>
      <c r="J800" s="44">
        <v>1.1775511031033376e-001</v>
      </c>
      <c r="K800" s="44">
        <v>1.1775511031033376e-001</v>
      </c>
      <c r="L800" s="44">
        <v>1.1775511031033376e-001</v>
      </c>
      <c r="M800" s="44">
        <v>2.1314943746860964e-001</v>
      </c>
      <c r="N800" s="44">
        <v>3.4241077369747448e-001</v>
      </c>
      <c r="O800" s="44">
        <v>3.4242929529975392e-001</v>
      </c>
      <c r="P800" s="44">
        <v>4.6909539850841e-001</v>
      </c>
      <c r="Q800" s="44">
        <v>4.835779533052532e-001</v>
      </c>
    </row>
    <row r="801" spans="1:17" x14ac:dyDescent="0.25">
      <c r="A801" t="s">
        <v>37</v>
      </c>
      <c r="B801" t="s">
        <v>44</v>
      </c>
      <c r="C801" t="s">
        <v>134</v>
      </c>
      <c r="D801" t="s">
        <v>114</v>
      </c>
      <c r="E801" t="s">
        <v>36</v>
      </c>
      <c r="F801" t="s">
        <v>28</v>
      </c>
      <c r="G801" t="s">
        <v>30</v>
      </c>
      <c r="H801" s="44">
        <v>2.6458830384468236e+000</v>
      </c>
      <c r="I801" s="44">
        <v>4.7965394827106008e+000</v>
      </c>
      <c r="J801" s="44">
        <v>6.301028840186312e+000</v>
      </c>
      <c r="K801" s="44">
        <v>9.5721798181572176e+000</v>
      </c>
      <c r="L801" s="44">
        <v>1.2769202656818376e+001</v>
      </c>
      <c r="M801" s="44">
        <v>9.1524044485591184e+000</v>
      </c>
      <c r="N801" s="44">
        <v>5.9503071418179024e+000</v>
      </c>
      <c r="O801" s="44">
        <v>7.3040923086580016e+000</v>
      </c>
      <c r="P801" s="44">
        <v>5.861296959592504e+000</v>
      </c>
      <c r="Q801" s="44">
        <v>6.1570173678674352e+000</v>
      </c>
    </row>
    <row r="802" spans="1:17" x14ac:dyDescent="0.25">
      <c r="A802" t="s">
        <v>37</v>
      </c>
      <c r="B802" t="s">
        <v>44</v>
      </c>
      <c r="C802" t="s">
        <v>134</v>
      </c>
      <c r="D802" t="s">
        <v>114</v>
      </c>
      <c r="E802" t="s">
        <v>36</v>
      </c>
      <c r="F802" t="s">
        <v>28</v>
      </c>
      <c r="G802" t="s">
        <v>31</v>
      </c>
      <c r="H802" s="44">
        <v>7.45e+002</v>
      </c>
      <c r="I802" s="44">
        <v>7.35e+002</v>
      </c>
      <c r="J802" s="44">
        <v>7.17e+002</v>
      </c>
      <c r="K802" s="44">
        <v>7.04e+002</v>
      </c>
      <c r="L802" s="44">
        <v>7.e+002</v>
      </c>
      <c r="M802" s="44">
        <v>6.87e+002</v>
      </c>
      <c r="N802" s="44">
        <v>6.84e+002</v>
      </c>
      <c r="O802" s="44">
        <v>6.82e+002</v>
      </c>
      <c r="P802" s="44">
        <v>6.76e+002</v>
      </c>
      <c r="Q802" s="44">
        <v>6.67e+002</v>
      </c>
    </row>
    <row r="803" spans="1:17" x14ac:dyDescent="0.25">
      <c r="A803" t="s">
        <v>37</v>
      </c>
      <c r="B803" t="s">
        <v>44</v>
      </c>
      <c r="C803" t="s">
        <v>159</v>
      </c>
      <c r="D803" t="s">
        <v>139</v>
      </c>
      <c r="E803" t="s">
        <v>36</v>
      </c>
      <c r="F803" t="s">
        <v>28</v>
      </c>
      <c r="G803" t="s">
        <v>29</v>
      </c>
      <c r="H803" s="44">
        <v>2.6772980081078484e-001</v>
      </c>
      <c r="I803" s="44">
        <v>3.5233980071217076e-001</v>
      </c>
      <c r="J803" s="44">
        <v>3.551626459154516e-001</v>
      </c>
      <c r="K803" s="44">
        <v>4.2704147703920176e-001</v>
      </c>
      <c r="L803" s="44">
        <v>5.230278249590728e-001</v>
      </c>
      <c r="M803" s="44">
        <v>5.2733711386457616e-001</v>
      </c>
      <c r="N803" s="44">
        <v>5.395651592449444e-001</v>
      </c>
      <c r="O803" s="44">
        <v>5.5173724719908912e-001</v>
      </c>
      <c r="P803" s="44">
        <v>5.5970781474179776e-001</v>
      </c>
      <c r="Q803" s="44">
        <v>5.6448434594683824e-001</v>
      </c>
    </row>
    <row r="804" spans="1:17" x14ac:dyDescent="0.25">
      <c r="A804" t="s">
        <v>37</v>
      </c>
      <c r="B804" t="s">
        <v>44</v>
      </c>
      <c r="C804" t="s">
        <v>159</v>
      </c>
      <c r="D804" t="s">
        <v>139</v>
      </c>
      <c r="E804" t="s">
        <v>36</v>
      </c>
      <c r="F804" t="s">
        <v>28</v>
      </c>
      <c r="G804" t="s">
        <v>30</v>
      </c>
      <c r="H804" s="44">
        <v>7.3037417110313856e-001</v>
      </c>
      <c r="I804" s="44">
        <v>1.6630274424633476e+000</v>
      </c>
      <c r="J804" s="44">
        <v>3.5584318201927648e+000</v>
      </c>
      <c r="K804" s="44">
        <v>4.0714246541228504e+000</v>
      </c>
      <c r="L804" s="44">
        <v>4.1147723413411912e+000</v>
      </c>
      <c r="M804" s="44">
        <v>5.0746214022801584e+000</v>
      </c>
      <c r="N804" s="44">
        <v>5.8251593489156048e+000</v>
      </c>
      <c r="O804" s="44">
        <v>7.1752416403700912e+000</v>
      </c>
      <c r="P804" s="44">
        <v>8.0490005188812016e+000</v>
      </c>
      <c r="Q804" s="44">
        <v>8.776429891958856e+000</v>
      </c>
    </row>
    <row r="805" spans="1:17" x14ac:dyDescent="0.25">
      <c r="A805" t="s">
        <v>37</v>
      </c>
      <c r="B805" t="s">
        <v>44</v>
      </c>
      <c r="C805" t="s">
        <v>159</v>
      </c>
      <c r="D805" t="s">
        <v>139</v>
      </c>
      <c r="E805" t="s">
        <v>36</v>
      </c>
      <c r="F805" t="s">
        <v>28</v>
      </c>
      <c r="G805" t="s">
        <v>31</v>
      </c>
      <c r="H805" s="44">
        <v>7.33e+002</v>
      </c>
      <c r="I805" s="44">
        <v>7.04e+002</v>
      </c>
      <c r="J805" s="44">
        <v>6.95e+002</v>
      </c>
      <c r="K805" s="44">
        <v>6.85e+002</v>
      </c>
      <c r="L805" s="44">
        <v>6.79e+002</v>
      </c>
      <c r="M805" s="44">
        <v>6.71e+002</v>
      </c>
      <c r="N805" s="44">
        <v>6.66e+002</v>
      </c>
      <c r="O805" s="44">
        <v>6.59e+002</v>
      </c>
      <c r="P805" s="44">
        <v>6.57e+002</v>
      </c>
      <c r="Q805" s="44">
        <v>6.52e+002</v>
      </c>
    </row>
    <row r="806" spans="1:17" x14ac:dyDescent="0.25">
      <c r="A806" t="s">
        <v>37</v>
      </c>
      <c r="B806" t="s">
        <v>44</v>
      </c>
      <c r="C806" t="s">
        <v>188</v>
      </c>
      <c r="D806" t="s">
        <v>164</v>
      </c>
      <c r="E806" t="s">
        <v>36</v>
      </c>
      <c r="F806" t="s">
        <v>28</v>
      </c>
      <c r="G806" t="s">
        <v>29</v>
      </c>
      <c r="H806" s="44">
        <v>2.353506868600956e-001</v>
      </c>
      <c r="I806" s="44">
        <v>4.01772457222328e-001</v>
      </c>
      <c r="J806" s="44">
        <v>4.4183075303341216e-001</v>
      </c>
      <c r="K806" s="44">
        <v>4.90115456277684e-001</v>
      </c>
      <c r="L806" s="44">
        <v>5.600933454761476e-001</v>
      </c>
      <c r="M806" s="44">
        <v>5.6215936100519032e-001</v>
      </c>
      <c r="N806" s="44">
        <v>6.52628958660364e-001</v>
      </c>
      <c r="O806" s="44">
        <v>6.8931187686448792e-001</v>
      </c>
      <c r="P806" s="44">
        <v>7.0023796352382576e-001</v>
      </c>
      <c r="Q806" s="44">
        <v>7.0348025489222416e-001</v>
      </c>
    </row>
    <row r="807" spans="1:17" x14ac:dyDescent="0.25">
      <c r="A807" t="s">
        <v>37</v>
      </c>
      <c r="B807" t="s">
        <v>44</v>
      </c>
      <c r="C807" t="s">
        <v>188</v>
      </c>
      <c r="D807" t="s">
        <v>164</v>
      </c>
      <c r="E807" t="s">
        <v>36</v>
      </c>
      <c r="F807" t="s">
        <v>28</v>
      </c>
      <c r="G807" t="s">
        <v>30</v>
      </c>
      <c r="H807" s="44">
        <v>4.6225234596152072e-001</v>
      </c>
      <c r="I807" s="44">
        <v>8.4777163502738144e-001</v>
      </c>
      <c r="J807" s="44">
        <v>1.3210081773132752e+000</v>
      </c>
      <c r="K807" s="44">
        <v>1.8916384434496716e+000</v>
      </c>
      <c r="L807" s="44">
        <v>2.2617145845527004e+000</v>
      </c>
      <c r="M807" s="44">
        <v>2.951869622378912e+000</v>
      </c>
      <c r="N807" s="44">
        <v>3.0203168002557128e+000</v>
      </c>
      <c r="O807" s="44">
        <v>3.4218747169656352e+000</v>
      </c>
      <c r="P807" s="44">
        <v>3.7504396721369656e+000</v>
      </c>
      <c r="Q807" s="44">
        <v>4.2433438152875152e+000</v>
      </c>
    </row>
    <row r="808" spans="1:17" x14ac:dyDescent="0.25">
      <c r="A808" t="s">
        <v>37</v>
      </c>
      <c r="B808" t="s">
        <v>44</v>
      </c>
      <c r="C808" t="s">
        <v>188</v>
      </c>
      <c r="D808" t="s">
        <v>164</v>
      </c>
      <c r="E808" t="s">
        <v>36</v>
      </c>
      <c r="F808" t="s">
        <v>28</v>
      </c>
      <c r="G808" t="s">
        <v>31</v>
      </c>
      <c r="H808" s="44">
        <v>7.66e+002</v>
      </c>
      <c r="I808" s="44">
        <v>7.41e+002</v>
      </c>
      <c r="J808" s="44">
        <v>7.24e+002</v>
      </c>
      <c r="K808" s="44">
        <v>6.99e+002</v>
      </c>
      <c r="L808" s="44">
        <v>6.92e+002</v>
      </c>
      <c r="M808" s="44">
        <v>6.84e+002</v>
      </c>
      <c r="N808" s="44">
        <v>6.74e+002</v>
      </c>
      <c r="O808" s="44">
        <v>6.69e+002</v>
      </c>
      <c r="P808" s="44">
        <v>6.62e+002</v>
      </c>
      <c r="Q808" s="44">
        <v>6.55e+002</v>
      </c>
    </row>
    <row r="809" spans="1:17" x14ac:dyDescent="0.25">
      <c r="A809" t="s">
        <v>37</v>
      </c>
      <c r="B809" t="s">
        <v>44</v>
      </c>
      <c r="C809" t="s">
        <v>218</v>
      </c>
      <c r="D809" t="s">
        <v>214</v>
      </c>
      <c r="E809" t="s">
        <v>36</v>
      </c>
      <c r="F809" t="s">
        <v>28</v>
      </c>
      <c r="G809" t="s">
        <v>29</v>
      </c>
      <c r="H809" s="44">
        <v>1.3761884142099436e-001</v>
      </c>
      <c r="I809" s="44">
        <v>2.842369930590538e-001</v>
      </c>
      <c r="J809" s="44">
        <v>4.0860253882394496e-001</v>
      </c>
      <c r="K809" s="44">
        <v>5.649895780070772e-001</v>
      </c>
      <c r="L809" s="44">
        <v>6.8797920877081072e-001</v>
      </c>
      <c r="M809" s="44">
        <v>7.3714754245461904e-001</v>
      </c>
      <c r="N809" s="44">
        <v>7.7484448572141648e-001</v>
      </c>
      <c r="O809" s="44">
        <v>8.0236307524073296e-001</v>
      </c>
      <c r="P809" s="44">
        <v>8.266045700859088e-001</v>
      </c>
      <c r="Q809" s="44">
        <v>8.3078262510148448e-001</v>
      </c>
    </row>
    <row r="810" spans="1:17" x14ac:dyDescent="0.25">
      <c r="A810" t="s">
        <v>37</v>
      </c>
      <c r="B810" t="s">
        <v>44</v>
      </c>
      <c r="C810" t="s">
        <v>218</v>
      </c>
      <c r="D810" t="s">
        <v>214</v>
      </c>
      <c r="E810" t="s">
        <v>36</v>
      </c>
      <c r="F810" t="s">
        <v>28</v>
      </c>
      <c r="G810" t="s">
        <v>30</v>
      </c>
      <c r="H810" s="44">
        <v>4.725961159205184e-004</v>
      </c>
      <c r="I810" s="44">
        <v>2.2881655632886324e-004</v>
      </c>
      <c r="J810" s="44">
        <v>1.5917211410442746e-004</v>
      </c>
      <c r="K810" s="44">
        <v>8.1787024240414368e-003</v>
      </c>
      <c r="L810" s="44">
        <v>7.4005893858750016e-003</v>
      </c>
      <c r="M810" s="44">
        <v>8.9686832433343856e-002</v>
      </c>
      <c r="N810" s="44">
        <v>2.3138811271968156e-001</v>
      </c>
      <c r="O810" s="44">
        <v>3.3380716813822444e-001</v>
      </c>
      <c r="P810" s="44">
        <v>4.3191235899496496e-001</v>
      </c>
      <c r="Q810" s="44">
        <v>5.830408293310376e-001</v>
      </c>
    </row>
    <row r="811" spans="1:17" x14ac:dyDescent="0.25">
      <c r="A811" t="s">
        <v>37</v>
      </c>
      <c r="B811" t="s">
        <v>44</v>
      </c>
      <c r="C811" t="s">
        <v>218</v>
      </c>
      <c r="D811" t="s">
        <v>214</v>
      </c>
      <c r="E811" t="s">
        <v>36</v>
      </c>
      <c r="F811" t="s">
        <v>28</v>
      </c>
      <c r="G811" t="s">
        <v>31</v>
      </c>
      <c r="H811" s="44">
        <v>7.86e+002</v>
      </c>
      <c r="I811" s="44">
        <v>7.75e+002</v>
      </c>
      <c r="J811" s="44">
        <v>7.73e+002</v>
      </c>
      <c r="K811" s="44">
        <v>7.55e+002</v>
      </c>
      <c r="L811" s="44">
        <v>7.44e+002</v>
      </c>
      <c r="M811" s="44">
        <v>7.21e+002</v>
      </c>
      <c r="N811" s="44">
        <v>7.07e+002</v>
      </c>
      <c r="O811" s="44">
        <v>6.9e+002</v>
      </c>
      <c r="P811" s="44">
        <v>6.75e+002</v>
      </c>
      <c r="Q811" s="44">
        <v>6.68e+002</v>
      </c>
    </row>
    <row r="812" spans="1:17" x14ac:dyDescent="0.25">
      <c r="A812" t="s">
        <v>37</v>
      </c>
      <c r="B812" t="s">
        <v>44</v>
      </c>
      <c r="C812" t="s">
        <v>239</v>
      </c>
      <c r="D812" t="s">
        <v>219</v>
      </c>
      <c r="E812" t="s">
        <v>36</v>
      </c>
      <c r="F812" t="s">
        <v>28</v>
      </c>
      <c r="G812" t="s">
        <v>29</v>
      </c>
      <c r="H812" s="44">
        <v>0.e+000</v>
      </c>
      <c r="I812" s="44">
        <v>0.e+000</v>
      </c>
      <c r="J812" s="44">
        <v>0.e+000</v>
      </c>
      <c r="K812" s="44">
        <v>0.e+000</v>
      </c>
      <c r="L812" s="44">
        <v>0.e+000</v>
      </c>
      <c r="M812" s="44">
        <v>0.e+000</v>
      </c>
      <c r="N812" s="44">
        <v>0.e+000</v>
      </c>
      <c r="O812" s="44">
        <v>0.e+000</v>
      </c>
      <c r="P812" s="44">
        <v>0.e+000</v>
      </c>
      <c r="Q812" s="44">
        <v>0.e+000</v>
      </c>
    </row>
    <row r="813" spans="1:17" x14ac:dyDescent="0.25">
      <c r="A813" t="s">
        <v>37</v>
      </c>
      <c r="B813" t="s">
        <v>44</v>
      </c>
      <c r="C813" t="s">
        <v>239</v>
      </c>
      <c r="D813" t="s">
        <v>219</v>
      </c>
      <c r="E813" t="s">
        <v>36</v>
      </c>
      <c r="F813" t="s">
        <v>28</v>
      </c>
      <c r="G813" t="s">
        <v>30</v>
      </c>
    </row>
    <row r="814" spans="1:17" x14ac:dyDescent="0.25">
      <c r="A814" t="s">
        <v>37</v>
      </c>
      <c r="B814" t="s">
        <v>44</v>
      </c>
      <c r="C814" t="s">
        <v>239</v>
      </c>
      <c r="D814" t="s">
        <v>219</v>
      </c>
      <c r="E814" t="s">
        <v>36</v>
      </c>
      <c r="F814" t="s">
        <v>28</v>
      </c>
      <c r="G814" t="s">
        <v>31</v>
      </c>
      <c r="H814" s="44">
        <v>7.66e+002</v>
      </c>
      <c r="I814" s="44">
        <v>7.66e+002</v>
      </c>
      <c r="J814" s="44">
        <v>7.66e+002</v>
      </c>
      <c r="K814" s="44">
        <v>7.66e+002</v>
      </c>
      <c r="L814" s="44">
        <v>7.66e+002</v>
      </c>
      <c r="M814" s="44">
        <v>7.66e+002</v>
      </c>
      <c r="N814" s="44">
        <v>7.66e+002</v>
      </c>
      <c r="O814" s="44">
        <v>7.66e+002</v>
      </c>
      <c r="P814" s="44">
        <v>7.66e+002</v>
      </c>
      <c r="Q814" s="44">
        <v>7.66e+002</v>
      </c>
    </row>
    <row r="815" spans="1:17" x14ac:dyDescent="0.25">
      <c r="A815" t="s">
        <v>37</v>
      </c>
      <c r="B815" t="s">
        <v>44</v>
      </c>
      <c r="C815" t="s">
        <v>260</v>
      </c>
      <c r="D815" t="s">
        <v>244</v>
      </c>
      <c r="E815" t="s">
        <v>36</v>
      </c>
      <c r="F815" t="s">
        <v>28</v>
      </c>
      <c r="G815" t="s">
        <v>29</v>
      </c>
      <c r="H815" s="44">
        <v>0.e+000</v>
      </c>
      <c r="I815" s="44">
        <v>0.e+000</v>
      </c>
      <c r="J815" s="44">
        <v>0.e+000</v>
      </c>
      <c r="K815" s="44">
        <v>0.e+000</v>
      </c>
      <c r="L815" s="44">
        <v>0.e+000</v>
      </c>
      <c r="M815" s="44">
        <v>0.e+000</v>
      </c>
      <c r="N815" s="44">
        <v>0.e+000</v>
      </c>
      <c r="O815" s="44">
        <v>0.e+000</v>
      </c>
      <c r="P815" s="44">
        <v>0.e+000</v>
      </c>
      <c r="Q815" s="44">
        <v>0.e+000</v>
      </c>
    </row>
    <row r="816" spans="1:17" x14ac:dyDescent="0.25">
      <c r="A816" t="s">
        <v>37</v>
      </c>
      <c r="B816" t="s">
        <v>44</v>
      </c>
      <c r="C816" t="s">
        <v>260</v>
      </c>
      <c r="D816" t="s">
        <v>244</v>
      </c>
      <c r="E816" t="s">
        <v>36</v>
      </c>
      <c r="F816" t="s">
        <v>28</v>
      </c>
      <c r="G816" t="s">
        <v>30</v>
      </c>
    </row>
    <row r="817" spans="1:17" x14ac:dyDescent="0.25">
      <c r="A817" t="s">
        <v>37</v>
      </c>
      <c r="B817" t="s">
        <v>44</v>
      </c>
      <c r="C817" t="s">
        <v>260</v>
      </c>
      <c r="D817" t="s">
        <v>244</v>
      </c>
      <c r="E817" t="s">
        <v>36</v>
      </c>
      <c r="F817" t="s">
        <v>28</v>
      </c>
      <c r="G817" t="s">
        <v>31</v>
      </c>
      <c r="H817" s="44">
        <v>7.16e+002</v>
      </c>
      <c r="I817" s="44">
        <v>7.16e+002</v>
      </c>
      <c r="J817" s="44">
        <v>7.16e+002</v>
      </c>
      <c r="K817" s="44">
        <v>7.16e+002</v>
      </c>
      <c r="L817" s="44">
        <v>7.16e+002</v>
      </c>
      <c r="M817" s="44">
        <v>7.16e+002</v>
      </c>
      <c r="N817" s="44">
        <v>7.16e+002</v>
      </c>
      <c r="O817" s="44">
        <v>7.16e+002</v>
      </c>
      <c r="P817" s="44">
        <v>7.16e+002</v>
      </c>
      <c r="Q817" s="44">
        <v>7.16e+002</v>
      </c>
    </row>
    <row r="818" spans="1:17" x14ac:dyDescent="0.25">
      <c r="A818" t="s">
        <v>37</v>
      </c>
      <c r="B818" t="s">
        <v>44</v>
      </c>
      <c r="C818" t="s">
        <v>289</v>
      </c>
      <c r="D818" t="s">
        <v>282</v>
      </c>
      <c r="E818" t="s">
        <v>36</v>
      </c>
      <c r="F818" t="s">
        <v>28</v>
      </c>
      <c r="G818" t="s">
        <v>29</v>
      </c>
    </row>
    <row r="819" spans="1:17" x14ac:dyDescent="0.25">
      <c r="A819" t="s">
        <v>37</v>
      </c>
      <c r="B819" t="s">
        <v>44</v>
      </c>
      <c r="C819" t="s">
        <v>289</v>
      </c>
      <c r="D819" t="s">
        <v>282</v>
      </c>
      <c r="E819" t="s">
        <v>36</v>
      </c>
      <c r="F819" t="s">
        <v>28</v>
      </c>
      <c r="G819" t="s">
        <v>30</v>
      </c>
    </row>
    <row r="820" spans="1:17" x14ac:dyDescent="0.25">
      <c r="A820" t="s">
        <v>37</v>
      </c>
      <c r="B820" t="s">
        <v>44</v>
      </c>
      <c r="C820" t="s">
        <v>289</v>
      </c>
      <c r="D820" t="s">
        <v>282</v>
      </c>
      <c r="E820" t="s">
        <v>36</v>
      </c>
      <c r="F820" t="s">
        <v>28</v>
      </c>
      <c r="G820" t="s">
        <v>31</v>
      </c>
      <c r="H820" s="44">
        <v>6.12e+002</v>
      </c>
      <c r="I820" s="44">
        <v>6.12e+002</v>
      </c>
      <c r="J820" s="44">
        <v>6.12e+002</v>
      </c>
      <c r="K820" s="44">
        <v>6.12e+002</v>
      </c>
      <c r="L820" s="44">
        <v>6.12e+002</v>
      </c>
      <c r="M820" s="44">
        <v>6.12e+002</v>
      </c>
      <c r="N820" s="44">
        <v>6.12e+002</v>
      </c>
      <c r="O820" s="44">
        <v>6.12e+002</v>
      </c>
      <c r="P820" s="44">
        <v>6.12e+002</v>
      </c>
      <c r="Q820" s="44">
        <v>6.12e+002</v>
      </c>
    </row>
    <row r="821" spans="1:17" x14ac:dyDescent="0.25">
      <c r="A821" t="s">
        <v>38</v>
      </c>
      <c r="B821" t="s">
        <v>44</v>
      </c>
      <c r="C821" t="s">
        <v>134</v>
      </c>
      <c r="D821" t="s">
        <v>114</v>
      </c>
      <c r="E821" t="s">
        <v>36</v>
      </c>
      <c r="F821" t="s">
        <v>28</v>
      </c>
      <c r="G821" t="s">
        <v>29</v>
      </c>
      <c r="H821" s="44">
        <v>2.985042316783452e-001</v>
      </c>
      <c r="I821" s="44">
        <v>3.023329612927998e-001</v>
      </c>
      <c r="J821" s="44">
        <v>4.4529516157895392e-001</v>
      </c>
      <c r="K821" s="44">
        <v>4.4539828409026112e-001</v>
      </c>
      <c r="L821" s="44">
        <v>4.4798562526980496e-001</v>
      </c>
      <c r="M821" s="44">
        <v>4.5055802263284032e-001</v>
      </c>
      <c r="N821" s="44">
        <v>4.5110172481495992e-001</v>
      </c>
      <c r="O821" s="44">
        <v>4.962588087522228e-001</v>
      </c>
      <c r="P821" s="44">
        <v>4.9886633086898656e-001</v>
      </c>
      <c r="Q821" s="44">
        <v>5.9376441268341264e-001</v>
      </c>
    </row>
    <row r="822" spans="1:17" x14ac:dyDescent="0.25">
      <c r="A822" t="s">
        <v>38</v>
      </c>
      <c r="B822" t="s">
        <v>44</v>
      </c>
      <c r="C822" t="s">
        <v>134</v>
      </c>
      <c r="D822" t="s">
        <v>114</v>
      </c>
      <c r="E822" t="s">
        <v>36</v>
      </c>
      <c r="F822" t="s">
        <v>28</v>
      </c>
      <c r="G822" t="s">
        <v>30</v>
      </c>
      <c r="H822" s="44">
        <v>9.4152519880277184e-002</v>
      </c>
      <c r="I822" s="44">
        <v>9.060217450193056e-001</v>
      </c>
      <c r="J822" s="44">
        <v>1.155322188765615e+000</v>
      </c>
      <c r="K822" s="44">
        <v>2.2091710751593596e+000</v>
      </c>
      <c r="L822" s="44">
        <v>2.61165602307565e+000</v>
      </c>
      <c r="M822" s="44">
        <v>3.2565071045663208e+000</v>
      </c>
      <c r="N822" s="44">
        <v>4.0031500242885592e+000</v>
      </c>
      <c r="O822" s="44">
        <v>4.03904940322484e+000</v>
      </c>
      <c r="P822" s="44">
        <v>4.6947767309145424e+000</v>
      </c>
      <c r="Q822" s="44">
        <v>4.2536368700917904e+000</v>
      </c>
    </row>
    <row r="823" spans="1:17" x14ac:dyDescent="0.25">
      <c r="A823" t="s">
        <v>38</v>
      </c>
      <c r="B823" t="s">
        <v>44</v>
      </c>
      <c r="C823" t="s">
        <v>134</v>
      </c>
      <c r="D823" t="s">
        <v>114</v>
      </c>
      <c r="E823" t="s">
        <v>36</v>
      </c>
      <c r="F823" t="s">
        <v>28</v>
      </c>
      <c r="G823" t="s">
        <v>31</v>
      </c>
      <c r="H823" s="44">
        <v>8.54e+002</v>
      </c>
      <c r="I823" s="44">
        <v>8.e+002</v>
      </c>
      <c r="J823" s="44">
        <v>7.02e+002</v>
      </c>
      <c r="K823" s="44">
        <v>6.71e+002</v>
      </c>
      <c r="L823" s="44">
        <v>6.44e+002</v>
      </c>
      <c r="M823" s="44">
        <v>5.72e+002</v>
      </c>
      <c r="N823" s="44">
        <v>4.82e+002</v>
      </c>
      <c r="O823" s="44">
        <v>3.92e+002</v>
      </c>
      <c r="P823" s="44">
        <v>3.34e+002</v>
      </c>
      <c r="Q823" s="44">
        <v>2.83e+002</v>
      </c>
    </row>
    <row r="824" spans="1:17" x14ac:dyDescent="0.25">
      <c r="A824" t="s">
        <v>38</v>
      </c>
      <c r="B824" t="s">
        <v>44</v>
      </c>
      <c r="C824" t="s">
        <v>159</v>
      </c>
      <c r="D824" t="s">
        <v>139</v>
      </c>
      <c r="E824" t="s">
        <v>36</v>
      </c>
      <c r="F824" t="s">
        <v>28</v>
      </c>
      <c r="G824" t="s">
        <v>29</v>
      </c>
      <c r="H824" s="44">
        <v>8.006516468672736e-002</v>
      </c>
      <c r="I824" s="44">
        <v>1.4422567098988372e-001</v>
      </c>
      <c r="J824" s="44">
        <v>3.3164358592669224e-001</v>
      </c>
      <c r="K824" s="44">
        <v>3.6873641262010096e-001</v>
      </c>
      <c r="L824" s="44">
        <v>3.7975518630203624e-001</v>
      </c>
      <c r="M824" s="44">
        <v>4.5105988136999072e-001</v>
      </c>
      <c r="N824" s="44">
        <v>5.491874144446968e-001</v>
      </c>
      <c r="O824" s="44">
        <v>5.6279261242212592e-001</v>
      </c>
      <c r="P824" s="44">
        <v>5.6687781592618192e-001</v>
      </c>
      <c r="Q824" s="44">
        <v>5.6695919128930976e-001</v>
      </c>
    </row>
    <row r="825" spans="1:17" x14ac:dyDescent="0.25">
      <c r="A825" t="s">
        <v>38</v>
      </c>
      <c r="B825" t="s">
        <v>44</v>
      </c>
      <c r="C825" t="s">
        <v>159</v>
      </c>
      <c r="D825" t="s">
        <v>139</v>
      </c>
      <c r="E825" t="s">
        <v>36</v>
      </c>
      <c r="F825" t="s">
        <v>28</v>
      </c>
      <c r="G825" t="s">
        <v>30</v>
      </c>
      <c r="H825" s="44">
        <v>2.2539398297766556e+000</v>
      </c>
      <c r="I825" s="44">
        <v>2.2133075437083876e+000</v>
      </c>
      <c r="J825" s="44">
        <v>2.512467685569986e+000</v>
      </c>
      <c r="K825" s="44">
        <v>4.0613861116397176e+000</v>
      </c>
      <c r="L825" s="44">
        <v>5.4431312460329288e+000</v>
      </c>
      <c r="M825" s="44">
        <v>5.935302488987392e+000</v>
      </c>
      <c r="N825" s="44">
        <v>5.785907141376444e+000</v>
      </c>
      <c r="O825" s="44">
        <v>6.8686415457575088e+000</v>
      </c>
      <c r="P825" s="44">
        <v>8.0386684039429504e+000</v>
      </c>
      <c r="Q825" s="44">
        <v>9.0320198982125376e+000</v>
      </c>
    </row>
    <row r="826" spans="1:17" x14ac:dyDescent="0.25">
      <c r="A826" t="s">
        <v>38</v>
      </c>
      <c r="B826" t="s">
        <v>44</v>
      </c>
      <c r="C826" t="s">
        <v>159</v>
      </c>
      <c r="D826" t="s">
        <v>139</v>
      </c>
      <c r="E826" t="s">
        <v>36</v>
      </c>
      <c r="F826" t="s">
        <v>28</v>
      </c>
      <c r="G826" t="s">
        <v>31</v>
      </c>
      <c r="H826" s="44">
        <v>8.99e+002</v>
      </c>
      <c r="I826" s="44">
        <v>7.56e+002</v>
      </c>
      <c r="J826" s="44">
        <v>6.32e+002</v>
      </c>
      <c r="K826" s="44">
        <v>5.37e+002</v>
      </c>
      <c r="L826" s="44">
        <v>4.64e+002</v>
      </c>
      <c r="M826" s="44">
        <v>3.78e+002</v>
      </c>
      <c r="N826" s="44">
        <v>3.01e+002</v>
      </c>
      <c r="O826" s="44">
        <v>2.71e+002</v>
      </c>
      <c r="P826" s="44">
        <v>2.35e+002</v>
      </c>
      <c r="Q826" s="44">
        <v>2.15e+002</v>
      </c>
    </row>
    <row r="827" spans="1:17" x14ac:dyDescent="0.25">
      <c r="A827" t="s">
        <v>38</v>
      </c>
      <c r="B827" t="s">
        <v>44</v>
      </c>
      <c r="C827" t="s">
        <v>188</v>
      </c>
      <c r="D827" t="s">
        <v>164</v>
      </c>
      <c r="E827" t="s">
        <v>36</v>
      </c>
      <c r="F827" t="s">
        <v>28</v>
      </c>
      <c r="G827" t="s">
        <v>29</v>
      </c>
      <c r="H827" s="44">
        <v>2.267423014553444e-001</v>
      </c>
      <c r="I827" s="44">
        <v>3.9824899086202656e-001</v>
      </c>
      <c r="J827" s="44">
        <v>4.531815819168472e-001</v>
      </c>
      <c r="K827" s="44">
        <v>4.8166617507993968e-001</v>
      </c>
      <c r="L827" s="44">
        <v>6.2785767695218608e-001</v>
      </c>
      <c r="M827" s="44">
        <v>6.7706569082340712e-001</v>
      </c>
      <c r="N827" s="44">
        <v>6.8268497343430656e-001</v>
      </c>
      <c r="O827" s="44">
        <v>7.5060516470391904e-001</v>
      </c>
      <c r="P827" s="44">
        <v>7.6615980596904512e-001</v>
      </c>
      <c r="Q827" s="44">
        <v>7.7407565535097632e-001</v>
      </c>
    </row>
    <row r="828" spans="1:17" x14ac:dyDescent="0.25">
      <c r="A828" t="s">
        <v>38</v>
      </c>
      <c r="B828" t="s">
        <v>44</v>
      </c>
      <c r="C828" t="s">
        <v>188</v>
      </c>
      <c r="D828" t="s">
        <v>164</v>
      </c>
      <c r="E828" t="s">
        <v>36</v>
      </c>
      <c r="F828" t="s">
        <v>28</v>
      </c>
      <c r="G828" t="s">
        <v>30</v>
      </c>
      <c r="H828" s="44">
        <v>1.668262838783527e-001</v>
      </c>
      <c r="I828" s="44">
        <v>6.7046505414982288e-001</v>
      </c>
      <c r="J828" s="44">
        <v>1.2320215994561372e+000</v>
      </c>
      <c r="K828" s="44">
        <v>1.9107222302792484e+000</v>
      </c>
      <c r="L828" s="44">
        <v>1.9557521076252124e+000</v>
      </c>
      <c r="M828" s="44">
        <v>2.2863258940838432e+000</v>
      </c>
      <c r="N828" s="44">
        <v>2.8923544936714676e+000</v>
      </c>
      <c r="O828" s="44">
        <v>3.0971730087095712e+000</v>
      </c>
      <c r="P828" s="44">
        <v>3.584071871303452e+000</v>
      </c>
      <c r="Q828" s="44">
        <v>4.1295677611100072e+000</v>
      </c>
    </row>
    <row r="829" spans="1:17" x14ac:dyDescent="0.25">
      <c r="A829" t="s">
        <v>38</v>
      </c>
      <c r="B829" t="s">
        <v>44</v>
      </c>
      <c r="C829" t="s">
        <v>188</v>
      </c>
      <c r="D829" t="s">
        <v>164</v>
      </c>
      <c r="E829" t="s">
        <v>36</v>
      </c>
      <c r="F829" t="s">
        <v>28</v>
      </c>
      <c r="G829" t="s">
        <v>31</v>
      </c>
      <c r="H829" s="44">
        <v>8.51e+002</v>
      </c>
      <c r="I829" s="44">
        <v>7.56e+002</v>
      </c>
      <c r="J829" s="44">
        <v>6.97e+002</v>
      </c>
      <c r="K829" s="44">
        <v>5.92e+002</v>
      </c>
      <c r="L829" s="44">
        <v>4.58e+002</v>
      </c>
      <c r="M829" s="44">
        <v>3.92e+002</v>
      </c>
      <c r="N829" s="44">
        <v>3.5e+002</v>
      </c>
      <c r="O829" s="44">
        <v>2.81e+002</v>
      </c>
      <c r="P829" s="44">
        <v>2.54e+002</v>
      </c>
      <c r="Q829" s="44">
        <v>2.12e+002</v>
      </c>
    </row>
    <row r="830" spans="1:17" x14ac:dyDescent="0.25">
      <c r="A830" t="s">
        <v>38</v>
      </c>
      <c r="B830" t="s">
        <v>44</v>
      </c>
      <c r="C830" t="s">
        <v>218</v>
      </c>
      <c r="D830" t="s">
        <v>214</v>
      </c>
      <c r="E830" t="s">
        <v>36</v>
      </c>
      <c r="F830" t="s">
        <v>28</v>
      </c>
      <c r="G830" t="s">
        <v>29</v>
      </c>
      <c r="H830" s="44">
        <v>1.295460200850913e-001</v>
      </c>
      <c r="I830" s="44">
        <v>2.0496198449954152e-001</v>
      </c>
      <c r="J830" s="44">
        <v>3.0711571272046072e-001</v>
      </c>
      <c r="K830" s="44">
        <v>4.5569964211497512e-001</v>
      </c>
      <c r="L830" s="44">
        <v>5.4727750490876e-001</v>
      </c>
      <c r="M830" s="44">
        <v>5.8538704964785048e-001</v>
      </c>
      <c r="N830" s="44">
        <v>6.608774313157156e-001</v>
      </c>
      <c r="O830" s="44">
        <v>7.230599335638848e-001</v>
      </c>
      <c r="P830" s="44">
        <v>7.5258274046147776e-001</v>
      </c>
      <c r="Q830" s="44">
        <v>7.9015285747857568e-001</v>
      </c>
    </row>
    <row r="831" spans="1:17" x14ac:dyDescent="0.25">
      <c r="A831" t="s">
        <v>38</v>
      </c>
      <c r="B831" t="s">
        <v>44</v>
      </c>
      <c r="C831" t="s">
        <v>218</v>
      </c>
      <c r="D831" t="s">
        <v>214</v>
      </c>
      <c r="E831" t="s">
        <v>36</v>
      </c>
      <c r="F831" t="s">
        <v>28</v>
      </c>
      <c r="G831" t="s">
        <v>30</v>
      </c>
      <c r="H831" s="44">
        <v>0.e+000</v>
      </c>
      <c r="I831" s="44">
        <v>0.e+000</v>
      </c>
      <c r="J831" s="44">
        <v>0.e+000</v>
      </c>
      <c r="K831" s="44">
        <v>7.9678457672398368e-006</v>
      </c>
      <c r="L831" s="44">
        <v>1.4998652704743974e-002</v>
      </c>
      <c r="M831" s="44">
        <v>1.6709338346495844e-002</v>
      </c>
      <c r="N831" s="44">
        <v>5.055204166193976e-002</v>
      </c>
      <c r="O831" s="44">
        <v>1.3393067560350278e-001</v>
      </c>
      <c r="P831" s="44">
        <v>1.8142618805285512e-001</v>
      </c>
      <c r="Q831" s="44">
        <v>2.4538039529985276e-001</v>
      </c>
    </row>
    <row r="832" spans="1:17" x14ac:dyDescent="0.25">
      <c r="A832" t="s">
        <v>38</v>
      </c>
      <c r="B832" t="s">
        <v>44</v>
      </c>
      <c r="C832" t="s">
        <v>218</v>
      </c>
      <c r="D832" t="s">
        <v>214</v>
      </c>
      <c r="E832" t="s">
        <v>36</v>
      </c>
      <c r="F832" t="s">
        <v>28</v>
      </c>
      <c r="G832" t="s">
        <v>31</v>
      </c>
      <c r="H832" s="44">
        <v>9.97e+002</v>
      </c>
      <c r="I832" s="44">
        <v>9.94e+002</v>
      </c>
      <c r="J832" s="44">
        <v>9.91e+002</v>
      </c>
      <c r="K832" s="44">
        <v>9.54e+002</v>
      </c>
      <c r="L832" s="44">
        <v>8.94e+002</v>
      </c>
      <c r="M832" s="44">
        <v>8.27e+002</v>
      </c>
      <c r="N832" s="44">
        <v>7.48e+002</v>
      </c>
      <c r="O832" s="44">
        <v>6.7e+002</v>
      </c>
      <c r="P832" s="44">
        <v>5.82e+002</v>
      </c>
      <c r="Q832" s="44">
        <v>4.71e+002</v>
      </c>
    </row>
    <row r="833" spans="1:17" x14ac:dyDescent="0.25">
      <c r="A833" t="s">
        <v>38</v>
      </c>
      <c r="B833" t="s">
        <v>44</v>
      </c>
      <c r="C833" t="s">
        <v>239</v>
      </c>
      <c r="D833" t="s">
        <v>219</v>
      </c>
      <c r="E833" t="s">
        <v>36</v>
      </c>
      <c r="F833" t="s">
        <v>28</v>
      </c>
      <c r="G833" t="s">
        <v>29</v>
      </c>
      <c r="H833" s="44">
        <v>7.4795623822188992e-002</v>
      </c>
      <c r="I833" s="44">
        <v>1.323181062464008e-001</v>
      </c>
      <c r="J833" s="44">
        <v>1.8569872695837804e-001</v>
      </c>
      <c r="K833" s="44">
        <v>2.4336982785478e-001</v>
      </c>
      <c r="L833" s="44">
        <v>2.9158479473191608e-001</v>
      </c>
      <c r="M833" s="44">
        <v>3.493269082364844e-001</v>
      </c>
      <c r="N833" s="44">
        <v>4.0539357815020352e-001</v>
      </c>
      <c r="O833" s="44">
        <v>5.4444955953797344e-001</v>
      </c>
      <c r="P833" s="44">
        <v>5.4444955953797344e-001</v>
      </c>
      <c r="Q833" s="44">
        <v>6.2286336761948016e-001</v>
      </c>
    </row>
    <row r="834" spans="1:17" x14ac:dyDescent="0.25">
      <c r="A834" t="s">
        <v>38</v>
      </c>
      <c r="B834" t="s">
        <v>44</v>
      </c>
      <c r="C834" t="s">
        <v>239</v>
      </c>
      <c r="D834" t="s">
        <v>219</v>
      </c>
      <c r="E834" t="s">
        <v>36</v>
      </c>
      <c r="F834" t="s">
        <v>28</v>
      </c>
      <c r="G834" t="s">
        <v>30</v>
      </c>
      <c r="H834" s="44">
        <v>0.e+000</v>
      </c>
      <c r="I834" s="44">
        <v>0.e+000</v>
      </c>
      <c r="J834" s="44">
        <v>0.e+000</v>
      </c>
      <c r="K834" s="44">
        <v>0.e+000</v>
      </c>
      <c r="L834" s="44">
        <v>0.e+000</v>
      </c>
      <c r="M834" s="44">
        <v>0.e+000</v>
      </c>
      <c r="N834" s="44">
        <v>0.e+000</v>
      </c>
      <c r="O834" s="44">
        <v>0.e+000</v>
      </c>
      <c r="P834" s="44">
        <v>0.e+000</v>
      </c>
      <c r="Q834" s="44">
        <v>0.e+000</v>
      </c>
    </row>
    <row r="835" spans="1:17" x14ac:dyDescent="0.25">
      <c r="A835" t="s">
        <v>38</v>
      </c>
      <c r="B835" t="s">
        <v>44</v>
      </c>
      <c r="C835" t="s">
        <v>239</v>
      </c>
      <c r="D835" t="s">
        <v>219</v>
      </c>
      <c r="E835" t="s">
        <v>36</v>
      </c>
      <c r="F835" t="s">
        <v>28</v>
      </c>
      <c r="G835" t="s">
        <v>31</v>
      </c>
      <c r="H835" s="44">
        <v>9.98e+002</v>
      </c>
      <c r="I835" s="44">
        <v>9.97e+002</v>
      </c>
      <c r="J835" s="44">
        <v>9.96e+002</v>
      </c>
      <c r="K835" s="44">
        <v>9.96e+002</v>
      </c>
      <c r="L835" s="44">
        <v>9.94e+002</v>
      </c>
      <c r="M835" s="44">
        <v>9.93e+002</v>
      </c>
      <c r="N835" s="44">
        <v>9.93e+002</v>
      </c>
      <c r="O835" s="44">
        <v>9.9e+002</v>
      </c>
      <c r="P835" s="44">
        <v>9.9e+002</v>
      </c>
      <c r="Q835" s="44">
        <v>9.86e+002</v>
      </c>
    </row>
    <row r="836" spans="1:17" x14ac:dyDescent="0.25">
      <c r="A836" t="s">
        <v>38</v>
      </c>
      <c r="B836" t="s">
        <v>44</v>
      </c>
      <c r="C836" t="s">
        <v>260</v>
      </c>
      <c r="D836" t="s">
        <v>244</v>
      </c>
      <c r="E836" t="s">
        <v>36</v>
      </c>
      <c r="F836" t="s">
        <v>28</v>
      </c>
      <c r="G836" t="s">
        <v>29</v>
      </c>
      <c r="H836" s="44">
        <v>1.7448295306146348e-001</v>
      </c>
      <c r="I836" s="44">
        <v>2.7775250393636528e-001</v>
      </c>
      <c r="J836" s="44">
        <v>7.2444340546773248e-001</v>
      </c>
      <c r="K836" s="44">
        <v>7.2444340546773248e-001</v>
      </c>
      <c r="L836" s="44">
        <v>7.2444340546773248e-001</v>
      </c>
      <c r="M836" s="44">
        <v>7.2444340546773248e-001</v>
      </c>
      <c r="N836" s="44">
        <v>7.2444340546773248e-001</v>
      </c>
      <c r="O836" s="44">
        <v>8.9884910577971184e-001</v>
      </c>
      <c r="P836" s="44">
        <v>8.9884910577971184e-001</v>
      </c>
      <c r="Q836" s="44">
        <v>9.0088087046633936e-001</v>
      </c>
    </row>
    <row r="837" spans="1:17" x14ac:dyDescent="0.25">
      <c r="A837" t="s">
        <v>38</v>
      </c>
      <c r="B837" t="s">
        <v>44</v>
      </c>
      <c r="C837" t="s">
        <v>260</v>
      </c>
      <c r="D837" t="s">
        <v>244</v>
      </c>
      <c r="E837" t="s">
        <v>36</v>
      </c>
      <c r="F837" t="s">
        <v>28</v>
      </c>
      <c r="G837" t="s">
        <v>30</v>
      </c>
      <c r="H837" s="44">
        <v>0.e+000</v>
      </c>
      <c r="I837" s="44">
        <v>0.e+000</v>
      </c>
      <c r="J837" s="44">
        <v>0.e+000</v>
      </c>
      <c r="K837" s="44">
        <v>0.e+000</v>
      </c>
      <c r="L837" s="44">
        <v>0.e+000</v>
      </c>
      <c r="M837" s="44">
        <v>0.e+000</v>
      </c>
      <c r="N837" s="44">
        <v>0.e+000</v>
      </c>
      <c r="O837" s="44">
        <v>0.e+000</v>
      </c>
      <c r="P837" s="44">
        <v>0.e+000</v>
      </c>
      <c r="Q837" s="44">
        <v>3.8939867991923528e-002</v>
      </c>
    </row>
    <row r="838" spans="1:17" x14ac:dyDescent="0.25">
      <c r="A838" t="s">
        <v>38</v>
      </c>
      <c r="B838" t="s">
        <v>44</v>
      </c>
      <c r="C838" t="s">
        <v>260</v>
      </c>
      <c r="D838" t="s">
        <v>244</v>
      </c>
      <c r="E838" t="s">
        <v>36</v>
      </c>
      <c r="F838" t="s">
        <v>28</v>
      </c>
      <c r="G838" t="s">
        <v>31</v>
      </c>
      <c r="H838" s="44">
        <v>9.98e+002</v>
      </c>
      <c r="I838" s="44">
        <v>9.96e+002</v>
      </c>
      <c r="J838" s="44">
        <v>9.92e+002</v>
      </c>
      <c r="K838" s="44">
        <v>9.92e+002</v>
      </c>
      <c r="L838" s="44">
        <v>9.92e+002</v>
      </c>
      <c r="M838" s="44">
        <v>9.92e+002</v>
      </c>
      <c r="N838" s="44">
        <v>9.92e+002</v>
      </c>
      <c r="O838" s="44">
        <v>9.83e+002</v>
      </c>
      <c r="P838" s="44">
        <v>9.83e+002</v>
      </c>
      <c r="Q838" s="44">
        <v>7.1e+002</v>
      </c>
    </row>
    <row r="839" spans="1:17" x14ac:dyDescent="0.25">
      <c r="A839" t="s">
        <v>38</v>
      </c>
      <c r="B839" t="s">
        <v>44</v>
      </c>
      <c r="C839" t="s">
        <v>289</v>
      </c>
      <c r="D839" t="s">
        <v>282</v>
      </c>
      <c r="E839" t="s">
        <v>36</v>
      </c>
      <c r="F839" t="s">
        <v>28</v>
      </c>
      <c r="G839" t="s">
        <v>29</v>
      </c>
      <c r="H839" s="44">
        <v>3.9080894571479808e-001</v>
      </c>
      <c r="I839" s="44">
        <v>3.9080894571479808e-001</v>
      </c>
      <c r="J839" s="44">
        <v>3.9080894571479808e-001</v>
      </c>
      <c r="K839" s="44">
        <v>3.9080894571479808e-001</v>
      </c>
      <c r="L839" s="44">
        <v>3.9080894571479808e-001</v>
      </c>
      <c r="M839" s="44">
        <v>3.9080894571479808e-001</v>
      </c>
      <c r="N839" s="44">
        <v>3.9080894571479808e-001</v>
      </c>
      <c r="O839" s="44">
        <v>3.9080894571479808e-001</v>
      </c>
      <c r="P839" s="44">
        <v>3.9080894571479808e-001</v>
      </c>
      <c r="Q839" s="44">
        <v>3.9080894571479808e-001</v>
      </c>
    </row>
    <row r="840" spans="1:17" x14ac:dyDescent="0.25">
      <c r="A840" t="s">
        <v>38</v>
      </c>
      <c r="B840" t="s">
        <v>44</v>
      </c>
      <c r="C840" t="s">
        <v>289</v>
      </c>
      <c r="D840" t="s">
        <v>282</v>
      </c>
      <c r="E840" t="s">
        <v>36</v>
      </c>
      <c r="F840" t="s">
        <v>28</v>
      </c>
      <c r="G840" t="s">
        <v>30</v>
      </c>
      <c r="H840" s="44">
        <v>0.e+000</v>
      </c>
      <c r="I840" s="44">
        <v>0.e+000</v>
      </c>
      <c r="J840" s="44">
        <v>0.e+000</v>
      </c>
      <c r="K840" s="44">
        <v>0.e+000</v>
      </c>
      <c r="L840" s="44">
        <v>0.e+000</v>
      </c>
      <c r="M840" s="44">
        <v>0.e+000</v>
      </c>
      <c r="N840" s="44">
        <v>0.e+000</v>
      </c>
      <c r="O840" s="44">
        <v>0.e+000</v>
      </c>
      <c r="P840" s="44">
        <v>0.e+000</v>
      </c>
      <c r="Q840" s="44">
        <v>0.e+000</v>
      </c>
    </row>
    <row r="841" spans="1:17" x14ac:dyDescent="0.25">
      <c r="A841" t="s">
        <v>38</v>
      </c>
      <c r="B841" t="s">
        <v>44</v>
      </c>
      <c r="C841" t="s">
        <v>289</v>
      </c>
      <c r="D841" t="s">
        <v>282</v>
      </c>
      <c r="E841" t="s">
        <v>36</v>
      </c>
      <c r="F841" t="s">
        <v>28</v>
      </c>
      <c r="G841" t="s">
        <v>31</v>
      </c>
      <c r="H841" s="44">
        <v>9.99e+002</v>
      </c>
      <c r="I841" s="44">
        <v>9.99e+002</v>
      </c>
      <c r="J841" s="44">
        <v>9.99e+002</v>
      </c>
      <c r="K841" s="44">
        <v>9.99e+002</v>
      </c>
      <c r="L841" s="44">
        <v>9.99e+002</v>
      </c>
      <c r="M841" s="44">
        <v>9.99e+002</v>
      </c>
      <c r="N841" s="44">
        <v>9.99e+002</v>
      </c>
      <c r="O841" s="44">
        <v>9.99e+002</v>
      </c>
      <c r="P841" s="44">
        <v>9.99e+002</v>
      </c>
      <c r="Q841" s="44">
        <v>9.99e+002</v>
      </c>
    </row>
    <row r="842" spans="1:17" x14ac:dyDescent="0.25">
      <c r="A842" t="s">
        <v>39</v>
      </c>
      <c r="B842" t="s">
        <v>44</v>
      </c>
      <c r="C842" t="s">
        <v>134</v>
      </c>
      <c r="D842" t="s">
        <v>114</v>
      </c>
      <c r="E842" t="s">
        <v>36</v>
      </c>
      <c r="F842" t="s">
        <v>28</v>
      </c>
      <c r="G842" t="s">
        <v>29</v>
      </c>
      <c r="H842" s="44">
        <v>1.5942473515435308e-001</v>
      </c>
      <c r="I842" s="44">
        <v>2.7059731588022224e-001</v>
      </c>
      <c r="J842" s="44">
        <v>2.7161379648421712e-001</v>
      </c>
      <c r="K842" s="44">
        <v>2.83355807012738e-001</v>
      </c>
      <c r="L842" s="44">
        <v>3.0408113762983604e-001</v>
      </c>
      <c r="M842" s="44">
        <v>3.3833264494526688e-001</v>
      </c>
      <c r="N842" s="44">
        <v>4.5931428915521616e-001</v>
      </c>
      <c r="O842" s="44">
        <v>4.952339911609276e-001</v>
      </c>
      <c r="P842" s="44">
        <v>5.188372531874348e-001</v>
      </c>
      <c r="Q842" s="44">
        <v>5.5271019088562912e-001</v>
      </c>
    </row>
    <row r="843" spans="1:17" x14ac:dyDescent="0.25">
      <c r="A843" t="s">
        <v>39</v>
      </c>
      <c r="B843" t="s">
        <v>44</v>
      </c>
      <c r="C843" t="s">
        <v>134</v>
      </c>
      <c r="D843" t="s">
        <v>114</v>
      </c>
      <c r="E843" t="s">
        <v>36</v>
      </c>
      <c r="F843" t="s">
        <v>28</v>
      </c>
      <c r="G843" t="s">
        <v>30</v>
      </c>
      <c r="H843" s="44">
        <v>4.4782352567691248e-001</v>
      </c>
      <c r="I843" s="44">
        <v>1.3727952644905316e+000</v>
      </c>
      <c r="J843" s="44">
        <v>2.2198633240033788e+000</v>
      </c>
      <c r="K843" s="44">
        <v>3.5286884527676536e+000</v>
      </c>
      <c r="L843" s="44">
        <v>4.3102087679120368e+000</v>
      </c>
      <c r="M843" s="44">
        <v>5.1851198981696384e+000</v>
      </c>
      <c r="N843" s="44">
        <v>3.956987657746788e+000</v>
      </c>
      <c r="O843" s="44">
        <v>4.3396105503683992e+000</v>
      </c>
      <c r="P843" s="44">
        <v>4.703748283302016e+000</v>
      </c>
      <c r="Q843" s="44">
        <v>4.8598176001121136e+000</v>
      </c>
    </row>
    <row r="844" spans="1:17" x14ac:dyDescent="0.25">
      <c r="A844" t="s">
        <v>39</v>
      </c>
      <c r="B844" t="s">
        <v>44</v>
      </c>
      <c r="C844" t="s">
        <v>134</v>
      </c>
      <c r="D844" t="s">
        <v>114</v>
      </c>
      <c r="E844" t="s">
        <v>36</v>
      </c>
      <c r="F844" t="s">
        <v>28</v>
      </c>
      <c r="G844" t="s">
        <v>31</v>
      </c>
      <c r="H844" s="44">
        <v>9.19e+002</v>
      </c>
      <c r="I844" s="44">
        <v>8.71e+002</v>
      </c>
      <c r="J844" s="44">
        <v>8.39e+002</v>
      </c>
      <c r="K844" s="44">
        <v>8.08e+002</v>
      </c>
      <c r="L844" s="44">
        <v>7.58e+002</v>
      </c>
      <c r="M844" s="44">
        <v>7.17e+002</v>
      </c>
      <c r="N844" s="44">
        <v>6.75e+002</v>
      </c>
      <c r="O844" s="44">
        <v>5.77e+002</v>
      </c>
      <c r="P844" s="44">
        <v>5.2e+002</v>
      </c>
      <c r="Q844" s="44">
        <v>4.85e+002</v>
      </c>
    </row>
    <row r="845" spans="1:17" x14ac:dyDescent="0.25">
      <c r="A845" t="s">
        <v>39</v>
      </c>
      <c r="B845" t="s">
        <v>44</v>
      </c>
      <c r="C845" t="s">
        <v>159</v>
      </c>
      <c r="D845" t="s">
        <v>139</v>
      </c>
      <c r="E845" t="s">
        <v>36</v>
      </c>
      <c r="F845" t="s">
        <v>28</v>
      </c>
      <c r="G845" t="s">
        <v>29</v>
      </c>
      <c r="H845" s="44">
        <v>9.2351706852355856e-002</v>
      </c>
      <c r="I845" s="44">
        <v>2.417425203516222e-001</v>
      </c>
      <c r="J845" s="44">
        <v>2.9652875368368808e-001</v>
      </c>
      <c r="K845" s="44">
        <v>2.9661308411803444e-001</v>
      </c>
      <c r="L845" s="44">
        <v>4.0402985137100824e-001</v>
      </c>
      <c r="M845" s="44">
        <v>4.533545621452016e-001</v>
      </c>
      <c r="N845" s="44">
        <v>4.7509421972686112e-001</v>
      </c>
      <c r="O845" s="44">
        <v>4.7712436796446704e-001</v>
      </c>
      <c r="P845" s="44">
        <v>5.295967662219196e-001</v>
      </c>
      <c r="Q845" s="44">
        <v>5.4836332879685856e-001</v>
      </c>
    </row>
    <row r="846" spans="1:17" x14ac:dyDescent="0.25">
      <c r="A846" t="s">
        <v>39</v>
      </c>
      <c r="B846" t="s">
        <v>44</v>
      </c>
      <c r="C846" t="s">
        <v>159</v>
      </c>
      <c r="D846" t="s">
        <v>139</v>
      </c>
      <c r="E846" t="s">
        <v>36</v>
      </c>
      <c r="F846" t="s">
        <v>28</v>
      </c>
      <c r="G846" t="s">
        <v>30</v>
      </c>
      <c r="H846" s="44">
        <v>2.48023169661296e+000</v>
      </c>
      <c r="I846" s="44">
        <v>2.592450400793254e+000</v>
      </c>
      <c r="J846" s="44">
        <v>3.7384845510978344e+000</v>
      </c>
      <c r="K846" s="44">
        <v>5.7702924616102016e+000</v>
      </c>
      <c r="L846" s="44">
        <v>4.948880807763684e+000</v>
      </c>
      <c r="M846" s="44">
        <v>5.917948183604872e+000</v>
      </c>
      <c r="N846" s="44">
        <v>7.6853448965916624e+000</v>
      </c>
      <c r="O846" s="44">
        <v>8.3306722965059232e+000</v>
      </c>
      <c r="P846" s="44">
        <v>8.536434909230608e+000</v>
      </c>
      <c r="Q846" s="44">
        <v>9.2910762191825312e+000</v>
      </c>
    </row>
    <row r="847" spans="1:17" x14ac:dyDescent="0.25">
      <c r="A847" t="s">
        <v>39</v>
      </c>
      <c r="B847" t="s">
        <v>44</v>
      </c>
      <c r="C847" t="s">
        <v>159</v>
      </c>
      <c r="D847" t="s">
        <v>139</v>
      </c>
      <c r="E847" t="s">
        <v>36</v>
      </c>
      <c r="F847" t="s">
        <v>28</v>
      </c>
      <c r="G847" t="s">
        <v>31</v>
      </c>
      <c r="H847" s="44">
        <v>9.28e+002</v>
      </c>
      <c r="I847" s="44">
        <v>8.33e+002</v>
      </c>
      <c r="J847" s="44">
        <v>7.36e+002</v>
      </c>
      <c r="K847" s="44">
        <v>7.12e+002</v>
      </c>
      <c r="L847" s="44">
        <v>6.32e+002</v>
      </c>
      <c r="M847" s="44">
        <v>5.44e+002</v>
      </c>
      <c r="N847" s="44">
        <v>5.27e+002</v>
      </c>
      <c r="O847" s="44">
        <v>4.95e+002</v>
      </c>
      <c r="P847" s="44">
        <v>4.45e+002</v>
      </c>
      <c r="Q847" s="44">
        <v>3.85e+002</v>
      </c>
    </row>
    <row r="848" spans="1:17" x14ac:dyDescent="0.25">
      <c r="A848" t="s">
        <v>39</v>
      </c>
      <c r="B848" t="s">
        <v>44</v>
      </c>
      <c r="C848" t="s">
        <v>188</v>
      </c>
      <c r="D848" t="s">
        <v>164</v>
      </c>
      <c r="E848" t="s">
        <v>36</v>
      </c>
      <c r="F848" t="s">
        <v>28</v>
      </c>
      <c r="G848" t="s">
        <v>29</v>
      </c>
      <c r="H848" s="44">
        <v>1.3123065550827328e-001</v>
      </c>
      <c r="I848" s="44">
        <v>2.9463071350545076e-001</v>
      </c>
      <c r="J848" s="44">
        <v>5.1019954316807408e-001</v>
      </c>
      <c r="K848" s="44">
        <v>5.186791114960328e-001</v>
      </c>
      <c r="L848" s="44">
        <v>5.2015544360114808e-001</v>
      </c>
      <c r="M848" s="44">
        <v>6.6671661540764016e-001</v>
      </c>
      <c r="N848" s="44">
        <v>6.8573094780280304e-001</v>
      </c>
      <c r="O848" s="44">
        <v>7.2866136943235616e-001</v>
      </c>
      <c r="P848" s="44">
        <v>7.3810587602200896e-001</v>
      </c>
      <c r="Q848" s="44">
        <v>7.4257213483688944e-001</v>
      </c>
    </row>
    <row r="849" spans="1:17" x14ac:dyDescent="0.25">
      <c r="A849" t="s">
        <v>39</v>
      </c>
      <c r="B849" t="s">
        <v>44</v>
      </c>
      <c r="C849" t="s">
        <v>188</v>
      </c>
      <c r="D849" t="s">
        <v>164</v>
      </c>
      <c r="E849" t="s">
        <v>36</v>
      </c>
      <c r="F849" t="s">
        <v>28</v>
      </c>
      <c r="G849" t="s">
        <v>30</v>
      </c>
      <c r="H849" s="44">
        <v>8.3723967117237616e-001</v>
      </c>
      <c r="I849" s="44">
        <v>1.229905953344289e+000</v>
      </c>
      <c r="J849" s="44">
        <v>1.0366781085181972e+000</v>
      </c>
      <c r="K849" s="44">
        <v>1.7219813414968624e+000</v>
      </c>
      <c r="L849" s="44">
        <v>2.5296264443496208e+000</v>
      </c>
      <c r="M849" s="44">
        <v>2.3656741011254448e+000</v>
      </c>
      <c r="N849" s="44">
        <v>2.8814466804340276e+000</v>
      </c>
      <c r="O849" s="44">
        <v>3.2339425558848456e+000</v>
      </c>
      <c r="P849" s="44">
        <v>3.7550536190252152e+000</v>
      </c>
      <c r="Q849" s="44">
        <v>4.2784261076095576e+000</v>
      </c>
    </row>
    <row r="850" spans="1:17" x14ac:dyDescent="0.25">
      <c r="A850" t="s">
        <v>39</v>
      </c>
      <c r="B850" t="s">
        <v>44</v>
      </c>
      <c r="C850" t="s">
        <v>188</v>
      </c>
      <c r="D850" t="s">
        <v>164</v>
      </c>
      <c r="E850" t="s">
        <v>36</v>
      </c>
      <c r="F850" t="s">
        <v>28</v>
      </c>
      <c r="G850" t="s">
        <v>31</v>
      </c>
      <c r="H850" s="44">
        <v>9.67e+002</v>
      </c>
      <c r="I850" s="44">
        <v>9.2e+002</v>
      </c>
      <c r="J850" s="44">
        <v>8.17e+002</v>
      </c>
      <c r="K850" s="44">
        <v>7.04e+002</v>
      </c>
      <c r="L850" s="44">
        <v>6.22e+002</v>
      </c>
      <c r="M850" s="44">
        <v>5.75e+002</v>
      </c>
      <c r="N850" s="44">
        <v>5.28e+002</v>
      </c>
      <c r="O850" s="44">
        <v>4.84e+002</v>
      </c>
      <c r="P850" s="44">
        <v>4.58e+002</v>
      </c>
      <c r="Q850" s="44">
        <v>4.23e+002</v>
      </c>
    </row>
    <row r="851" spans="1:17" x14ac:dyDescent="0.25">
      <c r="A851" t="s">
        <v>39</v>
      </c>
      <c r="B851" t="s">
        <v>44</v>
      </c>
      <c r="C851" t="s">
        <v>218</v>
      </c>
      <c r="D851" t="s">
        <v>214</v>
      </c>
      <c r="E851" t="s">
        <v>36</v>
      </c>
      <c r="F851" t="s">
        <v>28</v>
      </c>
      <c r="G851" t="s">
        <v>29</v>
      </c>
      <c r="H851" s="44">
        <v>1.1341307365733688e-001</v>
      </c>
      <c r="I851" s="44">
        <v>2.2497122579663756e-001</v>
      </c>
      <c r="J851" s="44">
        <v>3.1471432545613576e-001</v>
      </c>
      <c r="K851" s="44">
        <v>4.46109887062282e-001</v>
      </c>
      <c r="L851" s="44">
        <v>5.388347167059008e-001</v>
      </c>
      <c r="M851" s="44">
        <v>5.94206821062284e-001</v>
      </c>
      <c r="N851" s="44">
        <v>6.5093729716670744e-001</v>
      </c>
      <c r="O851" s="44">
        <v>6.933353033152712e-001</v>
      </c>
      <c r="P851" s="44">
        <v>7.5597371351187312e-001</v>
      </c>
      <c r="Q851" s="44">
        <v>8.0636666387217824e-001</v>
      </c>
    </row>
    <row r="852" spans="1:17" x14ac:dyDescent="0.25">
      <c r="A852" t="s">
        <v>39</v>
      </c>
      <c r="B852" t="s">
        <v>44</v>
      </c>
      <c r="C852" t="s">
        <v>218</v>
      </c>
      <c r="D852" t="s">
        <v>214</v>
      </c>
      <c r="E852" t="s">
        <v>36</v>
      </c>
      <c r="F852" t="s">
        <v>28</v>
      </c>
      <c r="G852" t="s">
        <v>30</v>
      </c>
      <c r="H852" s="44">
        <v>0.e+000</v>
      </c>
      <c r="I852" s="44">
        <v>0.e+000</v>
      </c>
      <c r="J852" s="44">
        <v>0.e+000</v>
      </c>
      <c r="K852" s="44">
        <v>0.e+000</v>
      </c>
      <c r="L852" s="44">
        <v>4.0244309028316896e-003</v>
      </c>
      <c r="M852" s="44">
        <v>2.0524949005926024e-002</v>
      </c>
      <c r="N852" s="44">
        <v>8.2931429268549136e-002</v>
      </c>
      <c r="O852" s="44">
        <v>1.5416814530308486e-001</v>
      </c>
      <c r="P852" s="44">
        <v>1.8023690059110872e-001</v>
      </c>
      <c r="Q852" s="44">
        <v>2.265953774876866e-001</v>
      </c>
    </row>
    <row r="853" spans="1:17" x14ac:dyDescent="0.25">
      <c r="A853" t="s">
        <v>39</v>
      </c>
      <c r="B853" t="s">
        <v>44</v>
      </c>
      <c r="C853" t="s">
        <v>218</v>
      </c>
      <c r="D853" t="s">
        <v>214</v>
      </c>
      <c r="E853" t="s">
        <v>36</v>
      </c>
      <c r="F853" t="s">
        <v>28</v>
      </c>
      <c r="G853" t="s">
        <v>31</v>
      </c>
      <c r="H853" s="44">
        <v>1.e+003</v>
      </c>
      <c r="I853" s="44">
        <v>9.99e+002</v>
      </c>
      <c r="J853" s="44">
        <v>9.97e+002</v>
      </c>
      <c r="K853" s="44">
        <v>9.78e+002</v>
      </c>
      <c r="L853" s="44">
        <v>9.67e+002</v>
      </c>
      <c r="M853" s="44">
        <v>9.54e+002</v>
      </c>
      <c r="N853" s="44">
        <v>8.43e+002</v>
      </c>
      <c r="O853" s="44">
        <v>7.5e+002</v>
      </c>
      <c r="P853" s="44">
        <v>6.97e+002</v>
      </c>
      <c r="Q853" s="44">
        <v>6.5e+002</v>
      </c>
    </row>
    <row r="854" spans="1:17" x14ac:dyDescent="0.25">
      <c r="A854" t="s">
        <v>39</v>
      </c>
      <c r="B854" t="s">
        <v>44</v>
      </c>
      <c r="C854" t="s">
        <v>239</v>
      </c>
      <c r="D854" t="s">
        <v>219</v>
      </c>
      <c r="E854" t="s">
        <v>36</v>
      </c>
      <c r="F854" t="s">
        <v>28</v>
      </c>
      <c r="G854" t="s">
        <v>29</v>
      </c>
      <c r="H854" s="44">
        <v>7.5902750375383648e-002</v>
      </c>
      <c r="I854" s="44">
        <v>1.3495216600441638e-001</v>
      </c>
      <c r="J854" s="44">
        <v>1.8251494098250196e-001</v>
      </c>
      <c r="K854" s="44">
        <v>2.390789153257092e-001</v>
      </c>
      <c r="L854" s="44">
        <v>2.9682102883027744e-001</v>
      </c>
      <c r="M854" s="44">
        <v>3.549802468324322e-001</v>
      </c>
      <c r="N854" s="44">
        <v>4.625909374003444e-001</v>
      </c>
      <c r="O854" s="44">
        <v>4.8470968950868656e-001</v>
      </c>
      <c r="P854" s="44">
        <v>5.4213273266423312e-001</v>
      </c>
      <c r="Q854" s="44">
        <v>6.3405568965241072e-001</v>
      </c>
    </row>
    <row r="855" spans="1:17" x14ac:dyDescent="0.25">
      <c r="A855" t="s">
        <v>39</v>
      </c>
      <c r="B855" t="s">
        <v>44</v>
      </c>
      <c r="C855" t="s">
        <v>239</v>
      </c>
      <c r="D855" t="s">
        <v>219</v>
      </c>
      <c r="E855" t="s">
        <v>36</v>
      </c>
      <c r="F855" t="s">
        <v>28</v>
      </c>
      <c r="G855" t="s">
        <v>30</v>
      </c>
      <c r="H855" s="44">
        <v>0.e+000</v>
      </c>
      <c r="I855" s="44">
        <v>0.e+000</v>
      </c>
      <c r="J855" s="44">
        <v>0.e+000</v>
      </c>
      <c r="K855" s="44">
        <v>0.e+000</v>
      </c>
      <c r="L855" s="44">
        <v>0.e+000</v>
      </c>
      <c r="M855" s="44">
        <v>0.e+000</v>
      </c>
      <c r="N855" s="44">
        <v>0.e+000</v>
      </c>
      <c r="O855" s="44">
        <v>0.e+000</v>
      </c>
      <c r="P855" s="44">
        <v>0.e+000</v>
      </c>
      <c r="Q855" s="44">
        <v>0.e+000</v>
      </c>
    </row>
    <row r="856" spans="1:17" x14ac:dyDescent="0.25">
      <c r="A856" t="s">
        <v>39</v>
      </c>
      <c r="B856" t="s">
        <v>44</v>
      </c>
      <c r="C856" t="s">
        <v>239</v>
      </c>
      <c r="D856" t="s">
        <v>219</v>
      </c>
      <c r="E856" t="s">
        <v>36</v>
      </c>
      <c r="F856" t="s">
        <v>28</v>
      </c>
      <c r="G856" t="s">
        <v>31</v>
      </c>
      <c r="H856" s="44">
        <v>1.e+003</v>
      </c>
      <c r="I856" s="44">
        <v>9.99e+002</v>
      </c>
      <c r="J856" s="44">
        <v>9.99e+002</v>
      </c>
      <c r="K856" s="44">
        <v>9.99e+002</v>
      </c>
      <c r="L856" s="44">
        <v>9.99e+002</v>
      </c>
      <c r="M856" s="44">
        <v>9.99e+002</v>
      </c>
      <c r="N856" s="44">
        <v>9.98e+002</v>
      </c>
      <c r="O856" s="44">
        <v>9.98e+002</v>
      </c>
      <c r="P856" s="44">
        <v>9.98e+002</v>
      </c>
      <c r="Q856" s="44">
        <v>9.97e+002</v>
      </c>
    </row>
    <row r="857" spans="1:17" x14ac:dyDescent="0.25">
      <c r="A857" t="s">
        <v>39</v>
      </c>
      <c r="B857" t="s">
        <v>44</v>
      </c>
      <c r="C857" t="s">
        <v>260</v>
      </c>
      <c r="D857" t="s">
        <v>244</v>
      </c>
      <c r="E857" t="s">
        <v>36</v>
      </c>
      <c r="F857" t="s">
        <v>28</v>
      </c>
      <c r="G857" t="s">
        <v>29</v>
      </c>
      <c r="H857" s="44">
        <v>1.204653713648264e-001</v>
      </c>
      <c r="I857" s="44">
        <v>2.7775250393636528e-001</v>
      </c>
      <c r="J857" s="44">
        <v>3.0671560222925544e-001</v>
      </c>
      <c r="K857" s="44">
        <v>7.5739344064145696e-001</v>
      </c>
      <c r="L857" s="44">
        <v>7.5739344064145696e-001</v>
      </c>
      <c r="M857" s="44">
        <v>7.5739344064145696e-001</v>
      </c>
      <c r="N857" s="44">
        <v>7.5739344064145696e-001</v>
      </c>
      <c r="O857" s="44">
        <v>8.9884910577971184e-001</v>
      </c>
      <c r="P857" s="44">
        <v>8.9884910577971184e-001</v>
      </c>
      <c r="Q857" s="44">
        <v>9.004575574764312e-001</v>
      </c>
    </row>
    <row r="858" spans="1:17" x14ac:dyDescent="0.25">
      <c r="A858" t="s">
        <v>39</v>
      </c>
      <c r="B858" t="s">
        <v>44</v>
      </c>
      <c r="C858" t="s">
        <v>260</v>
      </c>
      <c r="D858" t="s">
        <v>244</v>
      </c>
      <c r="E858" t="s">
        <v>36</v>
      </c>
      <c r="F858" t="s">
        <v>28</v>
      </c>
      <c r="G858" t="s">
        <v>30</v>
      </c>
      <c r="H858" s="44">
        <v>0.e+000</v>
      </c>
      <c r="I858" s="44">
        <v>0.e+000</v>
      </c>
      <c r="J858" s="44">
        <v>0.e+000</v>
      </c>
      <c r="K858" s="44">
        <v>0.e+000</v>
      </c>
      <c r="L858" s="44">
        <v>0.e+000</v>
      </c>
      <c r="M858" s="44">
        <v>0.e+000</v>
      </c>
      <c r="N858" s="44">
        <v>0.e+000</v>
      </c>
      <c r="O858" s="44">
        <v>0.e+000</v>
      </c>
      <c r="P858" s="44">
        <v>0.e+000</v>
      </c>
      <c r="Q858" s="44">
        <v>3.5470435081401676e-002</v>
      </c>
    </row>
    <row r="859" spans="1:17" x14ac:dyDescent="0.25">
      <c r="A859" t="s">
        <v>39</v>
      </c>
      <c r="B859" t="s">
        <v>44</v>
      </c>
      <c r="C859" t="s">
        <v>260</v>
      </c>
      <c r="D859" t="s">
        <v>244</v>
      </c>
      <c r="E859" t="s">
        <v>36</v>
      </c>
      <c r="F859" t="s">
        <v>28</v>
      </c>
      <c r="G859" t="s">
        <v>31</v>
      </c>
      <c r="H859" s="44">
        <v>1.e+003</v>
      </c>
      <c r="I859" s="44">
        <v>9.99e+002</v>
      </c>
      <c r="J859" s="44">
        <v>9.98e+002</v>
      </c>
      <c r="K859" s="44">
        <v>9.96e+002</v>
      </c>
      <c r="L859" s="44">
        <v>9.96e+002</v>
      </c>
      <c r="M859" s="44">
        <v>9.96e+002</v>
      </c>
      <c r="N859" s="44">
        <v>9.96e+002</v>
      </c>
      <c r="O859" s="44">
        <v>9.95e+002</v>
      </c>
      <c r="P859" s="44">
        <v>9.94e+002</v>
      </c>
      <c r="Q859" s="44">
        <v>8.25e+002</v>
      </c>
    </row>
    <row r="860" spans="1:17" x14ac:dyDescent="0.25">
      <c r="A860" t="s">
        <v>39</v>
      </c>
      <c r="B860" t="s">
        <v>44</v>
      </c>
      <c r="C860" t="s">
        <v>289</v>
      </c>
      <c r="D860" t="s">
        <v>282</v>
      </c>
      <c r="E860" t="s">
        <v>36</v>
      </c>
      <c r="F860" t="s">
        <v>28</v>
      </c>
      <c r="G860" t="s">
        <v>29</v>
      </c>
      <c r="H860" s="44">
        <v>3.9080894571479808e-001</v>
      </c>
      <c r="I860" s="44">
        <v>3.9080894571479808e-001</v>
      </c>
      <c r="J860" s="44">
        <v>3.9080894571479808e-001</v>
      </c>
      <c r="K860" s="44">
        <v>3.9080894571479808e-001</v>
      </c>
      <c r="L860" s="44">
        <v>3.9080894571479808e-001</v>
      </c>
      <c r="M860" s="44">
        <v>3.9080894571479808e-001</v>
      </c>
      <c r="N860" s="44">
        <v>3.9080894571479808e-001</v>
      </c>
      <c r="O860" s="44">
        <v>3.9080894571479808e-001</v>
      </c>
      <c r="P860" s="44">
        <v>3.9080894571479808e-001</v>
      </c>
      <c r="Q860" s="44">
        <v>3.9080894571479808e-001</v>
      </c>
    </row>
    <row r="861" spans="1:17" x14ac:dyDescent="0.25">
      <c r="A861" t="s">
        <v>39</v>
      </c>
      <c r="B861" t="s">
        <v>44</v>
      </c>
      <c r="C861" t="s">
        <v>289</v>
      </c>
      <c r="D861" t="s">
        <v>282</v>
      </c>
      <c r="E861" t="s">
        <v>36</v>
      </c>
      <c r="F861" t="s">
        <v>28</v>
      </c>
      <c r="G861" t="s">
        <v>30</v>
      </c>
      <c r="H861" s="44">
        <v>0.e+000</v>
      </c>
      <c r="I861" s="44">
        <v>0.e+000</v>
      </c>
      <c r="J861" s="44">
        <v>0.e+000</v>
      </c>
      <c r="K861" s="44">
        <v>0.e+000</v>
      </c>
      <c r="L861" s="44">
        <v>0.e+000</v>
      </c>
      <c r="M861" s="44">
        <v>0.e+000</v>
      </c>
      <c r="N861" s="44">
        <v>0.e+000</v>
      </c>
      <c r="O861" s="44">
        <v>0.e+000</v>
      </c>
      <c r="P861" s="44">
        <v>0.e+000</v>
      </c>
      <c r="Q861" s="44">
        <v>0.e+000</v>
      </c>
    </row>
    <row r="862" spans="1:17" x14ac:dyDescent="0.25">
      <c r="A862" t="s">
        <v>39</v>
      </c>
      <c r="B862" t="s">
        <v>44</v>
      </c>
      <c r="C862" t="s">
        <v>289</v>
      </c>
      <c r="D862" t="s">
        <v>282</v>
      </c>
      <c r="E862" t="s">
        <v>36</v>
      </c>
      <c r="F862" t="s">
        <v>28</v>
      </c>
      <c r="G862" t="s">
        <v>31</v>
      </c>
      <c r="H862" s="44">
        <v>1.e+003</v>
      </c>
      <c r="I862" s="44">
        <v>1.e+003</v>
      </c>
      <c r="J862" s="44">
        <v>1.e+003</v>
      </c>
      <c r="K862" s="44">
        <v>1.e+003</v>
      </c>
      <c r="L862" s="44">
        <v>1.e+003</v>
      </c>
      <c r="M862" s="44">
        <v>1.e+003</v>
      </c>
      <c r="N862" s="44">
        <v>1.e+003</v>
      </c>
      <c r="O862" s="44">
        <v>1.e+003</v>
      </c>
      <c r="P862" s="44">
        <v>1.e+003</v>
      </c>
      <c r="Q862" s="44">
        <v>1.e+003</v>
      </c>
    </row>
    <row r="863" spans="1:17" x14ac:dyDescent="0.25">
      <c r="A863" t="s">
        <v>40</v>
      </c>
      <c r="B863" t="s">
        <v>44</v>
      </c>
      <c r="C863" t="s">
        <v>134</v>
      </c>
      <c r="D863" t="s">
        <v>114</v>
      </c>
      <c r="E863" t="s">
        <v>36</v>
      </c>
      <c r="F863" t="s">
        <v>28</v>
      </c>
      <c r="G863" t="s">
        <v>29</v>
      </c>
      <c r="H863" s="44">
        <v>1.6151126341402564e-001</v>
      </c>
      <c r="I863" s="44">
        <v>3.201594841075644e-001</v>
      </c>
      <c r="J863" s="44">
        <v>3.2025595314324712e-001</v>
      </c>
      <c r="K863" s="44">
        <v>3.2360073463869748e-001</v>
      </c>
      <c r="L863" s="44">
        <v>4.4229539396293448e-001</v>
      </c>
      <c r="M863" s="44">
        <v>4.4481549644935848e-001</v>
      </c>
      <c r="N863" s="44">
        <v>4.5271454596495632e-001</v>
      </c>
      <c r="O863" s="44">
        <v>5.079713133002496e-001</v>
      </c>
      <c r="P863" s="44">
        <v>5.082896581495944e-001</v>
      </c>
      <c r="Q863" s="44">
        <v>6.0594992040424488e-001</v>
      </c>
    </row>
    <row r="864" spans="1:17" x14ac:dyDescent="0.25">
      <c r="A864" t="s">
        <v>40</v>
      </c>
      <c r="B864" t="s">
        <v>44</v>
      </c>
      <c r="C864" t="s">
        <v>134</v>
      </c>
      <c r="D864" t="s">
        <v>114</v>
      </c>
      <c r="E864" t="s">
        <v>36</v>
      </c>
      <c r="F864" t="s">
        <v>28</v>
      </c>
      <c r="G864" t="s">
        <v>30</v>
      </c>
      <c r="H864" s="44">
        <v>6.0230702640376048e-001</v>
      </c>
      <c r="I864" s="44">
        <v>7.2376109851954016e-001</v>
      </c>
      <c r="J864" s="44">
        <v>1.6782220520282458e+000</v>
      </c>
      <c r="K864" s="44">
        <v>2.8696992317891024e+000</v>
      </c>
      <c r="L864" s="44">
        <v>3.040379433689908e+000</v>
      </c>
      <c r="M864" s="44">
        <v>3.559515003201586e+000</v>
      </c>
      <c r="N864" s="44">
        <v>4.05738773364202e+000</v>
      </c>
      <c r="O864" s="44">
        <v>4.0780684016040848e+000</v>
      </c>
      <c r="P864" s="44">
        <v>4.6199672861896384e+000</v>
      </c>
      <c r="Q864" s="44">
        <v>4.2830545712335328e+000</v>
      </c>
    </row>
    <row r="865" spans="1:17" x14ac:dyDescent="0.25">
      <c r="A865" t="s">
        <v>40</v>
      </c>
      <c r="B865" t="s">
        <v>44</v>
      </c>
      <c r="C865" t="s">
        <v>134</v>
      </c>
      <c r="D865" t="s">
        <v>114</v>
      </c>
      <c r="E865" t="s">
        <v>36</v>
      </c>
      <c r="F865" t="s">
        <v>28</v>
      </c>
      <c r="G865" t="s">
        <v>31</v>
      </c>
      <c r="H865" s="44">
        <v>8.81e+002</v>
      </c>
      <c r="I865" s="44">
        <v>8.11e+002</v>
      </c>
      <c r="J865" s="44">
        <v>7.755e+002</v>
      </c>
      <c r="K865" s="44">
        <v>7.155e+002</v>
      </c>
      <c r="L865" s="44">
        <v>6.94e+002</v>
      </c>
      <c r="M865" s="44">
        <v>6.725e+002</v>
      </c>
      <c r="N865" s="44">
        <v>5.685e+002</v>
      </c>
      <c r="O865" s="44">
        <v>4.745e+002</v>
      </c>
      <c r="P865" s="44">
        <v>4.38e+002</v>
      </c>
      <c r="Q865" s="44">
        <v>3.82e+002</v>
      </c>
    </row>
    <row r="866" spans="1:17" x14ac:dyDescent="0.25">
      <c r="A866" t="s">
        <v>40</v>
      </c>
      <c r="B866" t="s">
        <v>44</v>
      </c>
      <c r="C866" t="s">
        <v>159</v>
      </c>
      <c r="D866" t="s">
        <v>139</v>
      </c>
      <c r="E866" t="s">
        <v>36</v>
      </c>
      <c r="F866" t="s">
        <v>28</v>
      </c>
      <c r="G866" t="s">
        <v>29</v>
      </c>
      <c r="H866" s="44">
        <v>8.5624991659794528e-002</v>
      </c>
      <c r="I866" s="44">
        <v>2.3170344221792924e-001</v>
      </c>
      <c r="J866" s="44">
        <v>2.7390666031910704e-001</v>
      </c>
      <c r="K866" s="44">
        <v>3.4842285952940192e-001</v>
      </c>
      <c r="L866" s="44">
        <v>4.0741957564390272e-001</v>
      </c>
      <c r="M866" s="44">
        <v>4.6603666170112192e-001</v>
      </c>
      <c r="N866" s="44">
        <v>4.681694145907324e-001</v>
      </c>
      <c r="O866" s="44">
        <v>5.0096357144898944e-001</v>
      </c>
      <c r="P866" s="44">
        <v>5.0361196637844488e-001</v>
      </c>
      <c r="Q866" s="44">
        <v>5.0638261396369936e-001</v>
      </c>
    </row>
    <row r="867" spans="1:17" x14ac:dyDescent="0.25">
      <c r="A867" t="s">
        <v>40</v>
      </c>
      <c r="B867" t="s">
        <v>44</v>
      </c>
      <c r="C867" t="s">
        <v>159</v>
      </c>
      <c r="D867" t="s">
        <v>139</v>
      </c>
      <c r="E867" t="s">
        <v>36</v>
      </c>
      <c r="F867" t="s">
        <v>28</v>
      </c>
      <c r="G867" t="s">
        <v>30</v>
      </c>
      <c r="H867" s="44">
        <v>2.4646318139986992e+000</v>
      </c>
      <c r="I867" s="44">
        <v>2.3089037907576524e+000</v>
      </c>
      <c r="J867" s="44">
        <v>3.2184636684527948e+000</v>
      </c>
      <c r="K867" s="44">
        <v>4.7764919913527912e+000</v>
      </c>
      <c r="L867" s="44">
        <v>4.866690465629812e+000</v>
      </c>
      <c r="M867" s="44">
        <v>5.5868657081227344e+000</v>
      </c>
      <c r="N867" s="44">
        <v>6.9320438809365008e+000</v>
      </c>
      <c r="O867" s="44">
        <v>7.7550697790049088e+000</v>
      </c>
      <c r="P867" s="44">
        <v>9.082365537500488e+000</v>
      </c>
      <c r="Q867" s="44">
        <v>1.0153140303344936e+001</v>
      </c>
    </row>
    <row r="868" spans="1:17" x14ac:dyDescent="0.25">
      <c r="A868" t="s">
        <v>40</v>
      </c>
      <c r="B868" t="s">
        <v>44</v>
      </c>
      <c r="C868" t="s">
        <v>159</v>
      </c>
      <c r="D868" t="s">
        <v>139</v>
      </c>
      <c r="E868" t="s">
        <v>36</v>
      </c>
      <c r="F868" t="s">
        <v>28</v>
      </c>
      <c r="G868" t="s">
        <v>31</v>
      </c>
      <c r="H868" s="44">
        <v>8.66e+002</v>
      </c>
      <c r="I868" s="44">
        <v>7.535e+002</v>
      </c>
      <c r="J868" s="44">
        <v>6.81e+002</v>
      </c>
      <c r="K868" s="44">
        <v>6.245e+002</v>
      </c>
      <c r="L868" s="44">
        <v>5.375e+002</v>
      </c>
      <c r="M868" s="44">
        <v>4.325e+002</v>
      </c>
      <c r="N868" s="44">
        <v>3.865e+002</v>
      </c>
      <c r="O868" s="44">
        <v>3.69e+002</v>
      </c>
      <c r="P868" s="44">
        <v>3.555e+002</v>
      </c>
      <c r="Q868" s="44">
        <v>3.2e+002</v>
      </c>
    </row>
    <row r="869" spans="1:17" x14ac:dyDescent="0.25">
      <c r="A869" t="s">
        <v>40</v>
      </c>
      <c r="B869" t="s">
        <v>44</v>
      </c>
      <c r="C869" t="s">
        <v>188</v>
      </c>
      <c r="D869" t="s">
        <v>164</v>
      </c>
      <c r="E869" t="s">
        <v>36</v>
      </c>
      <c r="F869" t="s">
        <v>28</v>
      </c>
      <c r="G869" t="s">
        <v>29</v>
      </c>
      <c r="H869" s="44">
        <v>2.4458732848871424e-001</v>
      </c>
      <c r="I869" s="44">
        <v>3.7103112157476096e-001</v>
      </c>
      <c r="J869" s="44">
        <v>4.8126820633147352e-001</v>
      </c>
      <c r="K869" s="44">
        <v>4.8207726922475744e-001</v>
      </c>
      <c r="L869" s="44">
        <v>6.56174874112854e-001</v>
      </c>
      <c r="M869" s="44">
        <v>6.5651355284388592e-001</v>
      </c>
      <c r="N869" s="44">
        <v>7.1879629608537808e-001</v>
      </c>
      <c r="O869" s="44">
        <v>7.3525659380326864e-001</v>
      </c>
      <c r="P869" s="44">
        <v>7.3897361329499504e-001</v>
      </c>
      <c r="Q869" s="44">
        <v>7.6181144998752496e-001</v>
      </c>
    </row>
    <row r="870" spans="1:17" x14ac:dyDescent="0.25">
      <c r="A870" t="s">
        <v>40</v>
      </c>
      <c r="B870" t="s">
        <v>44</v>
      </c>
      <c r="C870" t="s">
        <v>188</v>
      </c>
      <c r="D870" t="s">
        <v>164</v>
      </c>
      <c r="E870" t="s">
        <v>36</v>
      </c>
      <c r="F870" t="s">
        <v>28</v>
      </c>
      <c r="G870" t="s">
        <v>30</v>
      </c>
      <c r="H870" s="44">
        <v>8.1056807226944448e-002</v>
      </c>
      <c r="I870" s="44">
        <v>9.6029740739364624e-001</v>
      </c>
      <c r="J870" s="44">
        <v>1.1363128688383298e+000</v>
      </c>
      <c r="K870" s="44">
        <v>1.9365667086019312e+000</v>
      </c>
      <c r="L870" s="44">
        <v>1.9402538392249048e+000</v>
      </c>
      <c r="M870" s="44">
        <v>2.4442605949987796e+000</v>
      </c>
      <c r="N870" s="44">
        <v>2.7282693136933796e+000</v>
      </c>
      <c r="O870" s="44">
        <v>3.18657876742168e+000</v>
      </c>
      <c r="P870" s="44">
        <v>3.7763764532137928e+000</v>
      </c>
      <c r="Q870" s="44">
        <v>4.1564050445524992e+000</v>
      </c>
    </row>
    <row r="871" spans="1:17" x14ac:dyDescent="0.25">
      <c r="A871" t="s">
        <v>40</v>
      </c>
      <c r="B871" t="s">
        <v>44</v>
      </c>
      <c r="C871" t="s">
        <v>188</v>
      </c>
      <c r="D871" t="s">
        <v>164</v>
      </c>
      <c r="E871" t="s">
        <v>36</v>
      </c>
      <c r="F871" t="s">
        <v>28</v>
      </c>
      <c r="G871" t="s">
        <v>31</v>
      </c>
      <c r="H871" s="44">
        <v>8.89e+002</v>
      </c>
      <c r="I871" s="44">
        <v>8.335e+002</v>
      </c>
      <c r="J871" s="44">
        <v>7.185e+002</v>
      </c>
      <c r="K871" s="44">
        <v>6.2e+002</v>
      </c>
      <c r="L871" s="44">
        <v>5.185e+002</v>
      </c>
      <c r="M871" s="44">
        <v>4.895e+002</v>
      </c>
      <c r="N871" s="44">
        <v>4.285e+002</v>
      </c>
      <c r="O871" s="44">
        <v>3.85e+002</v>
      </c>
      <c r="P871" s="44">
        <v>3.58e+002</v>
      </c>
      <c r="Q871" s="44">
        <v>3.215e+002</v>
      </c>
    </row>
    <row r="872" spans="1:17" x14ac:dyDescent="0.25">
      <c r="A872" t="s">
        <v>40</v>
      </c>
      <c r="B872" t="s">
        <v>44</v>
      </c>
      <c r="C872" t="s">
        <v>218</v>
      </c>
      <c r="D872" t="s">
        <v>214</v>
      </c>
      <c r="E872" t="s">
        <v>36</v>
      </c>
      <c r="F872" t="s">
        <v>28</v>
      </c>
      <c r="G872" t="s">
        <v>29</v>
      </c>
      <c r="H872" s="44">
        <v>1.2954602008509118e-001</v>
      </c>
      <c r="I872" s="44">
        <v>2.0496198449954128e-001</v>
      </c>
      <c r="J872" s="44">
        <v>3.0424537061248044e-001</v>
      </c>
      <c r="K872" s="44">
        <v>4.5834137863107184e-001</v>
      </c>
      <c r="L872" s="44">
        <v>5.4346272576621472e-001</v>
      </c>
      <c r="M872" s="44">
        <v>5.9946063567864848e-001</v>
      </c>
      <c r="N872" s="44">
        <v>6.60918109366214e-001</v>
      </c>
      <c r="O872" s="44">
        <v>7.4032179879323872e-001</v>
      </c>
      <c r="P872" s="44">
        <v>7.5259472318202592e-001</v>
      </c>
      <c r="Q872" s="44">
        <v>7.9982663850357056e-001</v>
      </c>
    </row>
    <row r="873" spans="1:17" x14ac:dyDescent="0.25">
      <c r="A873" t="s">
        <v>40</v>
      </c>
      <c r="B873" t="s">
        <v>44</v>
      </c>
      <c r="C873" t="s">
        <v>218</v>
      </c>
      <c r="D873" t="s">
        <v>214</v>
      </c>
      <c r="E873" t="s">
        <v>36</v>
      </c>
      <c r="F873" t="s">
        <v>28</v>
      </c>
      <c r="G873" t="s">
        <v>30</v>
      </c>
      <c r="H873" s="44">
        <v>0.e+000</v>
      </c>
      <c r="I873" s="44">
        <v>0.e+000</v>
      </c>
      <c r="J873" s="44">
        <v>0.e+000</v>
      </c>
      <c r="K873" s="44">
        <v>0.e+000</v>
      </c>
      <c r="L873" s="44">
        <v>2.2598807034086456e-005</v>
      </c>
      <c r="M873" s="44">
        <v>1.3705875659469052e-002</v>
      </c>
      <c r="N873" s="44">
        <v>6.6102028926831912e-002</v>
      </c>
      <c r="O873" s="44">
        <v>1.0649379021714796e-001</v>
      </c>
      <c r="P873" s="44">
        <v>1.8235022222056752e-001</v>
      </c>
      <c r="Q873" s="44">
        <v>2.3514392644662716e-001</v>
      </c>
    </row>
    <row r="874" spans="1:17" x14ac:dyDescent="0.25">
      <c r="A874" t="s">
        <v>40</v>
      </c>
      <c r="B874" t="s">
        <v>44</v>
      </c>
      <c r="C874" t="s">
        <v>218</v>
      </c>
      <c r="D874" t="s">
        <v>214</v>
      </c>
      <c r="E874" t="s">
        <v>36</v>
      </c>
      <c r="F874" t="s">
        <v>28</v>
      </c>
      <c r="G874" t="s">
        <v>31</v>
      </c>
      <c r="H874" s="44">
        <v>9.98e+002</v>
      </c>
      <c r="I874" s="44">
        <v>9.965e+002</v>
      </c>
      <c r="J874" s="44">
        <v>9.935e+002</v>
      </c>
      <c r="K874" s="44">
        <v>9.605e+002</v>
      </c>
      <c r="L874" s="44">
        <v>9.36e+002</v>
      </c>
      <c r="M874" s="44">
        <v>8.8e+002</v>
      </c>
      <c r="N874" s="44">
        <v>7.585e+002</v>
      </c>
      <c r="O874" s="44">
        <v>6.95e+002</v>
      </c>
      <c r="P874" s="44">
        <v>6.275e+002</v>
      </c>
      <c r="Q874" s="44">
        <v>5.435e+002</v>
      </c>
    </row>
    <row r="875" spans="1:17" x14ac:dyDescent="0.25">
      <c r="A875" t="s">
        <v>40</v>
      </c>
      <c r="B875" t="s">
        <v>44</v>
      </c>
      <c r="C875" t="s">
        <v>239</v>
      </c>
      <c r="D875" t="s">
        <v>219</v>
      </c>
      <c r="E875" t="s">
        <v>36</v>
      </c>
      <c r="F875" t="s">
        <v>28</v>
      </c>
      <c r="G875" t="s">
        <v>29</v>
      </c>
      <c r="H875" s="44">
        <v>7.4795623822188992e-002</v>
      </c>
      <c r="I875" s="44">
        <v>1.2266298560364288e-001</v>
      </c>
      <c r="J875" s="44">
        <v>1.9535644166901432e-001</v>
      </c>
      <c r="K875" s="44">
        <v>2.4898663332810936e-001</v>
      </c>
      <c r="L875" s="44">
        <v>2.9158479473191608e-001</v>
      </c>
      <c r="M875" s="44">
        <v>3.493269082364844e-001</v>
      </c>
      <c r="N875" s="44">
        <v>4.1900843532291208e-001</v>
      </c>
      <c r="O875" s="44">
        <v>5.444495595379736e-001</v>
      </c>
      <c r="P875" s="44">
        <v>5.444495595379736e-001</v>
      </c>
      <c r="Q875" s="44">
        <v>6.0187260269352e-001</v>
      </c>
    </row>
    <row r="876" spans="1:17" x14ac:dyDescent="0.25">
      <c r="A876" t="s">
        <v>40</v>
      </c>
      <c r="B876" t="s">
        <v>44</v>
      </c>
      <c r="C876" t="s">
        <v>239</v>
      </c>
      <c r="D876" t="s">
        <v>219</v>
      </c>
      <c r="E876" t="s">
        <v>36</v>
      </c>
      <c r="F876" t="s">
        <v>28</v>
      </c>
      <c r="G876" t="s">
        <v>30</v>
      </c>
      <c r="H876" s="44">
        <v>0.e+000</v>
      </c>
      <c r="I876" s="44">
        <v>0.e+000</v>
      </c>
      <c r="J876" s="44">
        <v>0.e+000</v>
      </c>
      <c r="K876" s="44">
        <v>0.e+000</v>
      </c>
      <c r="L876" s="44">
        <v>0.e+000</v>
      </c>
      <c r="M876" s="44">
        <v>0.e+000</v>
      </c>
      <c r="N876" s="44">
        <v>0.e+000</v>
      </c>
      <c r="O876" s="44">
        <v>0.e+000</v>
      </c>
      <c r="P876" s="44">
        <v>0.e+000</v>
      </c>
      <c r="Q876" s="44">
        <v>0.e+000</v>
      </c>
    </row>
    <row r="877" spans="1:17" x14ac:dyDescent="0.25">
      <c r="A877" t="s">
        <v>40</v>
      </c>
      <c r="B877" t="s">
        <v>44</v>
      </c>
      <c r="C877" t="s">
        <v>239</v>
      </c>
      <c r="D877" t="s">
        <v>219</v>
      </c>
      <c r="E877" t="s">
        <v>36</v>
      </c>
      <c r="F877" t="s">
        <v>28</v>
      </c>
      <c r="G877" t="s">
        <v>31</v>
      </c>
      <c r="H877" s="44">
        <v>9.985e+002</v>
      </c>
      <c r="I877" s="44">
        <v>9.98e+002</v>
      </c>
      <c r="J877" s="44">
        <v>9.975e+002</v>
      </c>
      <c r="K877" s="44">
        <v>9.975e+002</v>
      </c>
      <c r="L877" s="44">
        <v>9.965e+002</v>
      </c>
      <c r="M877" s="44">
        <v>9.96e+002</v>
      </c>
      <c r="N877" s="44">
        <v>9.95e+002</v>
      </c>
      <c r="O877" s="44">
        <v>9.935e+002</v>
      </c>
      <c r="P877" s="44">
        <v>9.935e+002</v>
      </c>
      <c r="Q877" s="44">
        <v>9.92e+002</v>
      </c>
    </row>
    <row r="878" spans="1:17" x14ac:dyDescent="0.25">
      <c r="A878" t="s">
        <v>40</v>
      </c>
      <c r="B878" t="s">
        <v>44</v>
      </c>
      <c r="C878" t="s">
        <v>260</v>
      </c>
      <c r="D878" t="s">
        <v>244</v>
      </c>
      <c r="E878" t="s">
        <v>36</v>
      </c>
      <c r="F878" t="s">
        <v>28</v>
      </c>
      <c r="G878" t="s">
        <v>29</v>
      </c>
      <c r="H878" s="44">
        <v>1.7448295306146348e-001</v>
      </c>
      <c r="I878" s="44">
        <v>2.7775250393636528e-001</v>
      </c>
      <c r="J878" s="44">
        <v>3.1493754018304128e-001</v>
      </c>
      <c r="K878" s="44">
        <v>7.48496008923148e-001</v>
      </c>
      <c r="L878" s="44">
        <v>7.48496008923148e-001</v>
      </c>
      <c r="M878" s="44">
        <v>7.48496008923148e-001</v>
      </c>
      <c r="N878" s="44">
        <v>7.48496008923148e-001</v>
      </c>
      <c r="O878" s="44">
        <v>8.9884910577971184e-001</v>
      </c>
      <c r="P878" s="44">
        <v>8.9884910577971184e-001</v>
      </c>
      <c r="Q878" s="44">
        <v>9.0048676917353696e-001</v>
      </c>
    </row>
    <row r="879" spans="1:17" x14ac:dyDescent="0.25">
      <c r="A879" t="s">
        <v>40</v>
      </c>
      <c r="B879" t="s">
        <v>44</v>
      </c>
      <c r="C879" t="s">
        <v>260</v>
      </c>
      <c r="D879" t="s">
        <v>244</v>
      </c>
      <c r="E879" t="s">
        <v>36</v>
      </c>
      <c r="F879" t="s">
        <v>28</v>
      </c>
      <c r="G879" t="s">
        <v>30</v>
      </c>
      <c r="H879" s="44">
        <v>0.e+000</v>
      </c>
      <c r="I879" s="44">
        <v>0.e+000</v>
      </c>
      <c r="J879" s="44">
        <v>0.e+000</v>
      </c>
      <c r="K879" s="44">
        <v>0.e+000</v>
      </c>
      <c r="L879" s="44">
        <v>0.e+000</v>
      </c>
      <c r="M879" s="44">
        <v>0.e+000</v>
      </c>
      <c r="N879" s="44">
        <v>0.e+000</v>
      </c>
      <c r="O879" s="44">
        <v>0.e+000</v>
      </c>
      <c r="P879" s="44">
        <v>0.e+000</v>
      </c>
      <c r="Q879" s="44">
        <v>1.9211066390795552e-002</v>
      </c>
    </row>
    <row r="880" spans="1:17" x14ac:dyDescent="0.25">
      <c r="A880" t="s">
        <v>40</v>
      </c>
      <c r="B880" t="s">
        <v>44</v>
      </c>
      <c r="C880" t="s">
        <v>260</v>
      </c>
      <c r="D880" t="s">
        <v>244</v>
      </c>
      <c r="E880" t="s">
        <v>36</v>
      </c>
      <c r="F880" t="s">
        <v>28</v>
      </c>
      <c r="G880" t="s">
        <v>31</v>
      </c>
      <c r="H880" s="44">
        <v>9.99e+002</v>
      </c>
      <c r="I880" s="44">
        <v>9.975e+002</v>
      </c>
      <c r="J880" s="44">
        <v>9.945e+002</v>
      </c>
      <c r="K880" s="44">
        <v>9.94e+002</v>
      </c>
      <c r="L880" s="44">
        <v>9.94e+002</v>
      </c>
      <c r="M880" s="44">
        <v>9.94e+002</v>
      </c>
      <c r="N880" s="44">
        <v>9.94e+002</v>
      </c>
      <c r="O880" s="44">
        <v>9.89e+002</v>
      </c>
      <c r="P880" s="44">
        <v>9.885e+002</v>
      </c>
      <c r="Q880" s="44">
        <v>7.615e+002</v>
      </c>
    </row>
    <row r="881" spans="1:17" x14ac:dyDescent="0.25">
      <c r="A881" t="s">
        <v>40</v>
      </c>
      <c r="B881" t="s">
        <v>44</v>
      </c>
      <c r="C881" t="s">
        <v>289</v>
      </c>
      <c r="D881" t="s">
        <v>282</v>
      </c>
      <c r="E881" t="s">
        <v>36</v>
      </c>
      <c r="F881" t="s">
        <v>28</v>
      </c>
      <c r="G881" t="s">
        <v>29</v>
      </c>
      <c r="H881" s="44">
        <v>3.9080894571479808e-001</v>
      </c>
      <c r="I881" s="44">
        <v>3.9080894571479808e-001</v>
      </c>
      <c r="J881" s="44">
        <v>3.9080894571479808e-001</v>
      </c>
      <c r="K881" s="44">
        <v>3.9080894571479808e-001</v>
      </c>
      <c r="L881" s="44">
        <v>3.9080894571479808e-001</v>
      </c>
      <c r="M881" s="44">
        <v>3.9080894571479808e-001</v>
      </c>
      <c r="N881" s="44">
        <v>3.9080894571479808e-001</v>
      </c>
      <c r="O881" s="44">
        <v>3.9080894571479808e-001</v>
      </c>
      <c r="P881" s="44">
        <v>3.9080894571479808e-001</v>
      </c>
      <c r="Q881" s="44">
        <v>3.9080894571479808e-001</v>
      </c>
    </row>
    <row r="882" spans="1:17" x14ac:dyDescent="0.25">
      <c r="A882" t="s">
        <v>40</v>
      </c>
      <c r="B882" t="s">
        <v>44</v>
      </c>
      <c r="C882" t="s">
        <v>289</v>
      </c>
      <c r="D882" t="s">
        <v>282</v>
      </c>
      <c r="E882" t="s">
        <v>36</v>
      </c>
      <c r="F882" t="s">
        <v>28</v>
      </c>
      <c r="G882" t="s">
        <v>30</v>
      </c>
      <c r="H882" s="44">
        <v>0.e+000</v>
      </c>
      <c r="I882" s="44">
        <v>0.e+000</v>
      </c>
      <c r="J882" s="44">
        <v>0.e+000</v>
      </c>
      <c r="K882" s="44">
        <v>0.e+000</v>
      </c>
      <c r="L882" s="44">
        <v>0.e+000</v>
      </c>
      <c r="M882" s="44">
        <v>0.e+000</v>
      </c>
      <c r="N882" s="44">
        <v>0.e+000</v>
      </c>
      <c r="O882" s="44">
        <v>0.e+000</v>
      </c>
      <c r="P882" s="44">
        <v>0.e+000</v>
      </c>
      <c r="Q882" s="44">
        <v>0.e+000</v>
      </c>
    </row>
    <row r="883" spans="1:17" x14ac:dyDescent="0.25">
      <c r="A883" t="s">
        <v>40</v>
      </c>
      <c r="B883" t="s">
        <v>44</v>
      </c>
      <c r="C883" t="s">
        <v>289</v>
      </c>
      <c r="D883" t="s">
        <v>282</v>
      </c>
      <c r="E883" t="s">
        <v>36</v>
      </c>
      <c r="F883" t="s">
        <v>28</v>
      </c>
      <c r="G883" t="s">
        <v>31</v>
      </c>
      <c r="H883" s="44">
        <v>9.995e+002</v>
      </c>
      <c r="I883" s="44">
        <v>9.995e+002</v>
      </c>
      <c r="J883" s="44">
        <v>9.995e+002</v>
      </c>
      <c r="K883" s="44">
        <v>9.995e+002</v>
      </c>
      <c r="L883" s="44">
        <v>9.995e+002</v>
      </c>
      <c r="M883" s="44">
        <v>9.995e+002</v>
      </c>
      <c r="N883" s="44">
        <v>9.995e+002</v>
      </c>
      <c r="O883" s="44">
        <v>9.995e+002</v>
      </c>
      <c r="P883" s="44">
        <v>9.995e+002</v>
      </c>
      <c r="Q883" s="44">
        <v>9.995e+002</v>
      </c>
    </row>
    <row r="884" spans="1:17" x14ac:dyDescent="0.25">
      <c r="A884" t="s">
        <v>26</v>
      </c>
      <c r="B884" t="s">
        <v>45</v>
      </c>
      <c r="C884" t="s">
        <v>138</v>
      </c>
      <c r="D884" t="s">
        <v>118</v>
      </c>
      <c r="E884" t="s">
        <v>36</v>
      </c>
      <c r="F884" t="s">
        <v>28</v>
      </c>
      <c r="G884" t="s">
        <v>29</v>
      </c>
      <c r="H884" s="44">
        <v>6.3997686575889584e-002</v>
      </c>
      <c r="I884" s="44">
        <v>3.278805292196638e-001</v>
      </c>
      <c r="J884" s="44">
        <v>3.7359455440848424e-001</v>
      </c>
      <c r="K884" s="44">
        <v>3.7359455440848424e-001</v>
      </c>
      <c r="L884" s="44">
        <v>3.7386442937622072e-001</v>
      </c>
      <c r="M884" s="44">
        <v>3.77419039348064e-001</v>
      </c>
      <c r="N884" s="44">
        <v>7.2244361488327264e-001</v>
      </c>
      <c r="O884" s="44">
        <v>7.3424182047211072e-001</v>
      </c>
      <c r="P884" s="44">
        <v>7.3424182047211072e-001</v>
      </c>
      <c r="Q884" s="44">
        <v>7.3748464029049296e-001</v>
      </c>
    </row>
    <row r="885" spans="1:17" x14ac:dyDescent="0.25">
      <c r="A885" t="s">
        <v>26</v>
      </c>
      <c r="B885" t="s">
        <v>45</v>
      </c>
      <c r="C885" t="s">
        <v>138</v>
      </c>
      <c r="D885" t="s">
        <v>118</v>
      </c>
      <c r="E885" t="s">
        <v>36</v>
      </c>
      <c r="F885" t="s">
        <v>28</v>
      </c>
      <c r="G885" t="s">
        <v>30</v>
      </c>
      <c r="H885" s="44">
        <v>1.0669192144065676e+001</v>
      </c>
      <c r="I885" s="44">
        <v>3.9807103855315696e+000</v>
      </c>
      <c r="J885" s="44">
        <v>4.3475524047104928e+000</v>
      </c>
      <c r="K885" s="44">
        <v>4.3475524047104928e+000</v>
      </c>
      <c r="L885" s="44">
        <v>4.9033536391224408e+000</v>
      </c>
      <c r="M885" s="44">
        <v>7.1997026778477552e+000</v>
      </c>
      <c r="N885" s="44">
        <v>3.948124477943696e+000</v>
      </c>
      <c r="O885" s="44">
        <v>6.5342581322072344e+000</v>
      </c>
      <c r="P885" s="44">
        <v>6.5342581322072344e+000</v>
      </c>
      <c r="Q885" s="44">
        <v>6.9305520829775824e+000</v>
      </c>
    </row>
    <row r="886" spans="1:17" x14ac:dyDescent="0.25">
      <c r="A886" t="s">
        <v>26</v>
      </c>
      <c r="B886" t="s">
        <v>45</v>
      </c>
      <c r="C886" t="s">
        <v>138</v>
      </c>
      <c r="D886" t="s">
        <v>118</v>
      </c>
      <c r="E886" t="s">
        <v>36</v>
      </c>
      <c r="F886" t="s">
        <v>28</v>
      </c>
      <c r="G886" t="s">
        <v>31</v>
      </c>
      <c r="H886" s="44">
        <v>6.89e+002</v>
      </c>
      <c r="I886" s="44">
        <v>6.8e+002</v>
      </c>
      <c r="J886" s="44">
        <v>6.72e+002</v>
      </c>
      <c r="K886" s="44">
        <v>6.72e+002</v>
      </c>
      <c r="L886" s="44">
        <v>6.71e+002</v>
      </c>
      <c r="M886" s="44">
        <v>6.66e+002</v>
      </c>
      <c r="N886" s="44">
        <v>6.64e+002</v>
      </c>
      <c r="O886" s="44">
        <v>6.56e+002</v>
      </c>
      <c r="P886" s="44">
        <v>6.56e+002</v>
      </c>
      <c r="Q886" s="44">
        <v>6.52e+002</v>
      </c>
    </row>
    <row r="887" spans="1:17" x14ac:dyDescent="0.25">
      <c r="A887" t="s">
        <v>26</v>
      </c>
      <c r="B887" t="s">
        <v>45</v>
      </c>
      <c r="C887" t="s">
        <v>160</v>
      </c>
      <c r="D887" t="s">
        <v>140</v>
      </c>
      <c r="E887" t="s">
        <v>36</v>
      </c>
      <c r="F887" t="s">
        <v>28</v>
      </c>
      <c r="G887" t="s">
        <v>29</v>
      </c>
      <c r="H887" s="44">
        <v>2.1569393001829808e-003</v>
      </c>
      <c r="I887" s="44">
        <v>2.5882263541161596e-003</v>
      </c>
      <c r="J887" s="44">
        <v>4.7873707978920224e-003</v>
      </c>
      <c r="K887" s="44">
        <v>1.244116314648048e-002</v>
      </c>
      <c r="L887" s="44">
        <v>1.3022325157113362e-002</v>
      </c>
      <c r="M887" s="44">
        <v>1.357495014582271e-002</v>
      </c>
      <c r="N887" s="44">
        <v>1.4074933594349998e-002</v>
      </c>
      <c r="O887" s="44">
        <v>8.6066383220658096e-002</v>
      </c>
      <c r="P887" s="44">
        <v>1.9898817949113768e-001</v>
      </c>
      <c r="Q887" s="44">
        <v>1.9898817949113768e-001</v>
      </c>
    </row>
    <row r="888" spans="1:17" x14ac:dyDescent="0.25">
      <c r="A888" t="s">
        <v>26</v>
      </c>
      <c r="B888" t="s">
        <v>45</v>
      </c>
      <c r="C888" t="s">
        <v>160</v>
      </c>
      <c r="D888" t="s">
        <v>140</v>
      </c>
      <c r="E888" t="s">
        <v>36</v>
      </c>
      <c r="F888" t="s">
        <v>28</v>
      </c>
      <c r="G888" t="s">
        <v>30</v>
      </c>
      <c r="H888" s="44">
        <v>5.472654794878316e+001</v>
      </c>
      <c r="I888" s="44">
        <v>6.6454470995234544e+001</v>
      </c>
      <c r="J888" s="44">
        <v>9.411669112956664e+001</v>
      </c>
      <c r="K888" s="44">
        <v>5.7773115722194304e+001</v>
      </c>
      <c r="L888" s="44">
        <v>7.6919489957731744e+001</v>
      </c>
      <c r="M888" s="44">
        <v>9.1013250847698224e+001</v>
      </c>
      <c r="N888" s="44">
        <v>1.0767584328479248e+002</v>
      </c>
      <c r="O888" s="44">
        <v>1.9678553748944548e+001</v>
      </c>
      <c r="P888" s="44">
        <v>9.2901729889898368e+000</v>
      </c>
      <c r="Q888" s="44">
        <v>1.1207425273931056e+001</v>
      </c>
    </row>
    <row r="889" spans="1:17" x14ac:dyDescent="0.25">
      <c r="A889" t="s">
        <v>26</v>
      </c>
      <c r="B889" t="s">
        <v>45</v>
      </c>
      <c r="C889" t="s">
        <v>160</v>
      </c>
      <c r="D889" t="s">
        <v>140</v>
      </c>
      <c r="E889" t="s">
        <v>36</v>
      </c>
      <c r="F889" t="s">
        <v>28</v>
      </c>
      <c r="G889" t="s">
        <v>31</v>
      </c>
      <c r="H889" s="44">
        <v>7.36e+002</v>
      </c>
      <c r="I889" s="44">
        <v>7.24e+002</v>
      </c>
      <c r="J889" s="44">
        <v>7.06e+002</v>
      </c>
      <c r="K889" s="44">
        <v>6.87e+002</v>
      </c>
      <c r="L889" s="44">
        <v>6.83e+002</v>
      </c>
      <c r="M889" s="44">
        <v>6.81e+002</v>
      </c>
      <c r="N889" s="44">
        <v>6.78e+002</v>
      </c>
      <c r="O889" s="44">
        <v>6.7e+002</v>
      </c>
      <c r="P889" s="44">
        <v>6.65e+002</v>
      </c>
      <c r="Q889" s="44">
        <v>6.64e+002</v>
      </c>
    </row>
    <row r="890" spans="1:17" x14ac:dyDescent="0.25">
      <c r="A890" t="s">
        <v>26</v>
      </c>
      <c r="B890" t="s">
        <v>45</v>
      </c>
      <c r="C890" t="s">
        <v>161</v>
      </c>
      <c r="D890" t="s">
        <v>141</v>
      </c>
      <c r="E890" t="s">
        <v>36</v>
      </c>
      <c r="F890" t="s">
        <v>28</v>
      </c>
      <c r="G890" t="s">
        <v>29</v>
      </c>
      <c r="H890" s="44">
        <v>0.e+000</v>
      </c>
      <c r="I890" s="44">
        <v>3.5745202609649548e-003</v>
      </c>
      <c r="J890" s="44">
        <v>4.0608332212053472e-003</v>
      </c>
      <c r="K890" s="44">
        <v>4.0608332212053472e-003</v>
      </c>
      <c r="L890" s="44">
        <v>6.9112091837247488e-003</v>
      </c>
      <c r="M890" s="44">
        <v>3.00248564124234e-002</v>
      </c>
      <c r="N890" s="44">
        <v>5.6754704387871936e-001</v>
      </c>
      <c r="O890" s="44">
        <v>5.6754704387871936e-001</v>
      </c>
      <c r="P890" s="44">
        <v>5.7448234745456e-001</v>
      </c>
      <c r="Q890" s="44">
        <v>5.7448234745456e-001</v>
      </c>
    </row>
    <row r="891" spans="1:17" x14ac:dyDescent="0.25">
      <c r="A891" t="s">
        <v>26</v>
      </c>
      <c r="B891" t="s">
        <v>45</v>
      </c>
      <c r="C891" t="s">
        <v>161</v>
      </c>
      <c r="D891" t="s">
        <v>141</v>
      </c>
      <c r="E891" t="s">
        <v>36</v>
      </c>
      <c r="F891" t="s">
        <v>28</v>
      </c>
      <c r="G891" t="s">
        <v>30</v>
      </c>
      <c r="I891" s="44">
        <v>1.9910276652888236e+002</v>
      </c>
      <c r="J891" s="44">
        <v>3.6066847514914208e+002</v>
      </c>
      <c r="K891" s="44">
        <v>3.6066847514914208e+002</v>
      </c>
      <c r="L891" s="44">
        <v>2.49985401043984e+002</v>
      </c>
      <c r="M891" s="44">
        <v>6.8378652617931928e+001</v>
      </c>
      <c r="N891" s="44">
        <v>4.0454720239468392e+000</v>
      </c>
      <c r="O891" s="44">
        <v>4.0454720239468392e+000</v>
      </c>
      <c r="P891" s="44">
        <v>4.5961995143193856e+000</v>
      </c>
      <c r="Q891" s="44">
        <v>5.1685735754681936e+000</v>
      </c>
    </row>
    <row r="892" spans="1:17" x14ac:dyDescent="0.25">
      <c r="A892" t="s">
        <v>26</v>
      </c>
      <c r="B892" t="s">
        <v>45</v>
      </c>
      <c r="C892" t="s">
        <v>161</v>
      </c>
      <c r="D892" t="s">
        <v>141</v>
      </c>
      <c r="E892" t="s">
        <v>36</v>
      </c>
      <c r="F892" t="s">
        <v>28</v>
      </c>
      <c r="G892" t="s">
        <v>31</v>
      </c>
      <c r="H892" s="44">
        <v>7.99e+002</v>
      </c>
      <c r="I892" s="44">
        <v>7.5e+002</v>
      </c>
      <c r="J892" s="44">
        <v>7.29e+002</v>
      </c>
      <c r="K892" s="44">
        <v>7.29e+002</v>
      </c>
      <c r="L892" s="44">
        <v>7.04e+002</v>
      </c>
      <c r="M892" s="44">
        <v>6.92e+002</v>
      </c>
      <c r="N892" s="44">
        <v>6.79e+002</v>
      </c>
      <c r="O892" s="44">
        <v>6.79e+002</v>
      </c>
      <c r="P892" s="44">
        <v>6.72e+002</v>
      </c>
      <c r="Q892" s="44">
        <v>6.72e+002</v>
      </c>
    </row>
    <row r="893" spans="1:17" x14ac:dyDescent="0.25">
      <c r="A893" t="s">
        <v>26</v>
      </c>
      <c r="B893" t="s">
        <v>45</v>
      </c>
      <c r="C893" t="s">
        <v>162</v>
      </c>
      <c r="D893" t="s">
        <v>142</v>
      </c>
      <c r="E893" t="s">
        <v>36</v>
      </c>
      <c r="F893" t="s">
        <v>28</v>
      </c>
      <c r="G893" t="s">
        <v>29</v>
      </c>
      <c r="H893" s="44">
        <v>6.9756592316312488e-002</v>
      </c>
      <c r="I893" s="44">
        <v>6.9756592316312488e-002</v>
      </c>
      <c r="J893" s="44">
        <v>7.6302789307225408e-002</v>
      </c>
      <c r="K893" s="44">
        <v>1.2959533958307328e-001</v>
      </c>
      <c r="L893" s="44">
        <v>3.0657027402345396e-001</v>
      </c>
      <c r="M893" s="44">
        <v>3.9296581364523776e-001</v>
      </c>
      <c r="N893" s="44">
        <v>3.9394879225801688e-001</v>
      </c>
      <c r="O893" s="44">
        <v>4.7962993940873744e-001</v>
      </c>
      <c r="P893" s="44">
        <v>4.816404313362256e-001</v>
      </c>
      <c r="Q893" s="44">
        <v>5.144912410952412e-001</v>
      </c>
    </row>
    <row r="894" spans="1:17" x14ac:dyDescent="0.25">
      <c r="A894" t="s">
        <v>26</v>
      </c>
      <c r="B894" t="s">
        <v>45</v>
      </c>
      <c r="C894" t="s">
        <v>162</v>
      </c>
      <c r="D894" t="s">
        <v>142</v>
      </c>
      <c r="E894" t="s">
        <v>36</v>
      </c>
      <c r="F894" t="s">
        <v>28</v>
      </c>
      <c r="G894" t="s">
        <v>30</v>
      </c>
      <c r="H894" s="44">
        <v>1.184674124147246e+001</v>
      </c>
      <c r="I894" s="44">
        <v>1.184674124147246e+001</v>
      </c>
      <c r="J894" s="44">
        <v>1.4374619081557964e+001</v>
      </c>
      <c r="K894" s="44">
        <v>1.126591605523543e+001</v>
      </c>
      <c r="L894" s="44">
        <v>5.1987888860282848e+000</v>
      </c>
      <c r="M894" s="44">
        <v>4.643957976557868e+000</v>
      </c>
      <c r="N894" s="44">
        <v>5.650290111816664e+000</v>
      </c>
      <c r="O894" s="44">
        <v>5.2420120569213264e+000</v>
      </c>
      <c r="P894" s="44">
        <v>6.01733692648426e+000</v>
      </c>
      <c r="Q894" s="44">
        <v>6.3180555075952656e+000</v>
      </c>
    </row>
    <row r="895" spans="1:17" x14ac:dyDescent="0.25">
      <c r="A895" t="s">
        <v>26</v>
      </c>
      <c r="B895" t="s">
        <v>45</v>
      </c>
      <c r="C895" t="s">
        <v>162</v>
      </c>
      <c r="D895" t="s">
        <v>142</v>
      </c>
      <c r="E895" t="s">
        <v>36</v>
      </c>
      <c r="F895" t="s">
        <v>28</v>
      </c>
      <c r="G895" t="s">
        <v>31</v>
      </c>
      <c r="H895" s="44">
        <v>7.06e+002</v>
      </c>
      <c r="I895" s="44">
        <v>7.06e+002</v>
      </c>
      <c r="J895" s="44">
        <v>7.03e+002</v>
      </c>
      <c r="K895" s="44">
        <v>6.93e+002</v>
      </c>
      <c r="L895" s="44">
        <v>6.8e+002</v>
      </c>
      <c r="M895" s="44">
        <v>6.71e+002</v>
      </c>
      <c r="N895" s="44">
        <v>6.7e+002</v>
      </c>
      <c r="O895" s="44">
        <v>6.67e+002</v>
      </c>
      <c r="P895" s="44">
        <v>6.65e+002</v>
      </c>
      <c r="Q895" s="44">
        <v>6.57e+002</v>
      </c>
    </row>
    <row r="896" spans="1:17" x14ac:dyDescent="0.25">
      <c r="A896" t="s">
        <v>26</v>
      </c>
      <c r="B896" t="s">
        <v>45</v>
      </c>
      <c r="C896" t="s">
        <v>163</v>
      </c>
      <c r="D896" t="s">
        <v>143</v>
      </c>
      <c r="E896" t="s">
        <v>36</v>
      </c>
      <c r="F896" t="s">
        <v>28</v>
      </c>
      <c r="G896" t="s">
        <v>29</v>
      </c>
      <c r="H896" s="44">
        <v>1.6932193239683498e-002</v>
      </c>
      <c r="I896" s="44">
        <v>3.323801014274516e-002</v>
      </c>
      <c r="J896" s="44">
        <v>5.3851896822601752e-001</v>
      </c>
      <c r="K896" s="44">
        <v>5.3874130386544912e-001</v>
      </c>
      <c r="L896" s="44">
        <v>5.6652948949390608e-001</v>
      </c>
      <c r="M896" s="44">
        <v>5.9200019239359e-001</v>
      </c>
      <c r="N896" s="44">
        <v>5.9869296586063104e-001</v>
      </c>
      <c r="O896" s="44">
        <v>6.0962924611919936e-001</v>
      </c>
      <c r="P896" s="44">
        <v>7.3027641412960992e-001</v>
      </c>
      <c r="Q896" s="44">
        <v>7.309608341543352e-001</v>
      </c>
    </row>
    <row r="897" spans="1:17" x14ac:dyDescent="0.25">
      <c r="A897" t="s">
        <v>26</v>
      </c>
      <c r="B897" t="s">
        <v>45</v>
      </c>
      <c r="C897" t="s">
        <v>163</v>
      </c>
      <c r="D897" t="s">
        <v>143</v>
      </c>
      <c r="E897" t="s">
        <v>36</v>
      </c>
      <c r="F897" t="s">
        <v>28</v>
      </c>
      <c r="G897" t="s">
        <v>30</v>
      </c>
      <c r="H897" s="44">
        <v>9.9289733535111968e+000</v>
      </c>
      <c r="I897" s="44">
        <v>1.0202224195688332e+001</v>
      </c>
      <c r="J897" s="44">
        <v>9.9527456213273424e-001</v>
      </c>
      <c r="K897" s="44">
        <v>1.273650630811156e+000</v>
      </c>
      <c r="L897" s="44">
        <v>1.7507037288720102e+000</v>
      </c>
      <c r="M897" s="44">
        <v>2.281269130136814e+000</v>
      </c>
      <c r="N897" s="44">
        <v>3.204037428163396e+000</v>
      </c>
      <c r="O897" s="44">
        <v>3.5002761422500952e+000</v>
      </c>
      <c r="P897" s="44">
        <v>3.1074378104545976e+000</v>
      </c>
      <c r="Q897" s="44">
        <v>3.3939165518447156e+000</v>
      </c>
    </row>
    <row r="898" spans="1:17" x14ac:dyDescent="0.25">
      <c r="A898" t="s">
        <v>26</v>
      </c>
      <c r="B898" t="s">
        <v>45</v>
      </c>
      <c r="C898" t="s">
        <v>163</v>
      </c>
      <c r="D898" t="s">
        <v>143</v>
      </c>
      <c r="E898" t="s">
        <v>36</v>
      </c>
      <c r="F898" t="s">
        <v>28</v>
      </c>
      <c r="G898" t="s">
        <v>31</v>
      </c>
      <c r="H898" s="44">
        <v>7.15e+002</v>
      </c>
      <c r="I898" s="44">
        <v>7.e+002</v>
      </c>
      <c r="J898" s="44">
        <v>6.88e+002</v>
      </c>
      <c r="K898" s="44">
        <v>6.86e+002</v>
      </c>
      <c r="L898" s="44">
        <v>6.79e+002</v>
      </c>
      <c r="M898" s="44">
        <v>6.69e+002</v>
      </c>
      <c r="N898" s="44">
        <v>6.68e+002</v>
      </c>
      <c r="O898" s="44">
        <v>6.66e+002</v>
      </c>
      <c r="P898" s="44">
        <v>6.6e+002</v>
      </c>
      <c r="Q898" s="44">
        <v>6.59e+002</v>
      </c>
    </row>
    <row r="899" spans="1:17" x14ac:dyDescent="0.25">
      <c r="A899" t="s">
        <v>26</v>
      </c>
      <c r="B899" t="s">
        <v>45</v>
      </c>
      <c r="C899" t="s">
        <v>189</v>
      </c>
      <c r="D899" t="s">
        <v>165</v>
      </c>
      <c r="E899" t="s">
        <v>36</v>
      </c>
      <c r="F899" t="s">
        <v>28</v>
      </c>
      <c r="G899" t="s">
        <v>29</v>
      </c>
      <c r="H899" s="44">
        <v>6.407620031249848e-002</v>
      </c>
      <c r="I899" s="44">
        <v>7.8566446187779104e-002</v>
      </c>
      <c r="J899" s="44">
        <v>1.2580082565039978e-001</v>
      </c>
      <c r="K899" s="44">
        <v>1.9754587172659064e-001</v>
      </c>
      <c r="L899" s="44">
        <v>2.1942076869156956e-001</v>
      </c>
      <c r="M899" s="44">
        <v>2.4893582218842312e-001</v>
      </c>
      <c r="N899" s="44">
        <v>2.6345415781903596e-001</v>
      </c>
      <c r="O899" s="44">
        <v>2.7619303314120096e-001</v>
      </c>
      <c r="P899" s="44">
        <v>2.954829874996306e-001</v>
      </c>
      <c r="Q899" s="44">
        <v>3.8208203321870472e-001</v>
      </c>
    </row>
    <row r="900" spans="1:17" x14ac:dyDescent="0.25">
      <c r="A900" t="s">
        <v>26</v>
      </c>
      <c r="B900" t="s">
        <v>45</v>
      </c>
      <c r="C900" t="s">
        <v>189</v>
      </c>
      <c r="D900" t="s">
        <v>165</v>
      </c>
      <c r="E900" t="s">
        <v>36</v>
      </c>
      <c r="F900" t="s">
        <v>28</v>
      </c>
      <c r="G900" t="s">
        <v>30</v>
      </c>
      <c r="H900" s="44">
        <v>5.4190369395696496e+000</v>
      </c>
      <c r="I900" s="44">
        <v>9.0598408125492576e+000</v>
      </c>
      <c r="J900" s="44">
        <v>8.70391699422312e+000</v>
      </c>
      <c r="K900" s="44">
        <v>9.0583067388703616e+000</v>
      </c>
      <c r="L900" s="44">
        <v>1.18033565241929e+001</v>
      </c>
      <c r="M900" s="44">
        <v>1.3838953139849368e+001</v>
      </c>
      <c r="N900" s="44">
        <v>1.3888999537108632e+001</v>
      </c>
      <c r="O900" s="44">
        <v>1.3487509868015062e+001</v>
      </c>
      <c r="P900" s="44">
        <v>1.4800653680014988e+001</v>
      </c>
      <c r="Q900" s="44">
        <v>1.319620144854331e+001</v>
      </c>
    </row>
    <row r="901" spans="1:17" x14ac:dyDescent="0.25">
      <c r="A901" t="s">
        <v>26</v>
      </c>
      <c r="B901" t="s">
        <v>45</v>
      </c>
      <c r="C901" t="s">
        <v>189</v>
      </c>
      <c r="D901" t="s">
        <v>165</v>
      </c>
      <c r="E901" t="s">
        <v>36</v>
      </c>
      <c r="F901" t="s">
        <v>28</v>
      </c>
      <c r="G901" t="s">
        <v>31</v>
      </c>
      <c r="H901" s="44">
        <v>7.33e+002</v>
      </c>
      <c r="I901" s="44">
        <v>7.24e+002</v>
      </c>
      <c r="J901" s="44">
        <v>6.96e+002</v>
      </c>
      <c r="K901" s="44">
        <v>6.82e+002</v>
      </c>
      <c r="L901" s="44">
        <v>6.78e+002</v>
      </c>
      <c r="M901" s="44">
        <v>6.72e+002</v>
      </c>
      <c r="N901" s="44">
        <v>6.69e+002</v>
      </c>
      <c r="O901" s="44">
        <v>6.68e+002</v>
      </c>
      <c r="P901" s="44">
        <v>6.64e+002</v>
      </c>
      <c r="Q901" s="44">
        <v>6.58e+002</v>
      </c>
    </row>
    <row r="902" spans="1:17" x14ac:dyDescent="0.25">
      <c r="A902" t="s">
        <v>26</v>
      </c>
      <c r="B902" t="s">
        <v>45</v>
      </c>
      <c r="C902" t="s">
        <v>190</v>
      </c>
      <c r="D902" t="s">
        <v>166</v>
      </c>
      <c r="E902" t="s">
        <v>36</v>
      </c>
      <c r="F902" t="s">
        <v>28</v>
      </c>
      <c r="G902" t="s">
        <v>29</v>
      </c>
      <c r="H902" s="44">
        <v>7.1515400014025104e-002</v>
      </c>
      <c r="I902" s="44">
        <v>1.2633974968975336e-001</v>
      </c>
      <c r="J902" s="44">
        <v>1.3597373927597972e-001</v>
      </c>
      <c r="K902" s="44">
        <v>1.3597373927597972e-001</v>
      </c>
      <c r="L902" s="44">
        <v>1.3644297153540156e-001</v>
      </c>
      <c r="M902" s="44">
        <v>1.3644297153540156e-001</v>
      </c>
      <c r="N902" s="44">
        <v>1.3644297153540156e-001</v>
      </c>
      <c r="O902" s="44">
        <v>1.3698817649423916e-001</v>
      </c>
      <c r="P902" s="44">
        <v>1.3740656292365738e-001</v>
      </c>
      <c r="Q902" s="44">
        <v>1.383065785215594e-001</v>
      </c>
    </row>
    <row r="903" spans="1:17" x14ac:dyDescent="0.25">
      <c r="A903" t="s">
        <v>26</v>
      </c>
      <c r="B903" t="s">
        <v>45</v>
      </c>
      <c r="C903" t="s">
        <v>190</v>
      </c>
      <c r="D903" t="s">
        <v>166</v>
      </c>
      <c r="E903" t="s">
        <v>36</v>
      </c>
      <c r="F903" t="s">
        <v>28</v>
      </c>
      <c r="G903" t="s">
        <v>30</v>
      </c>
      <c r="H903" s="44">
        <v>5.142092498464464e+000</v>
      </c>
      <c r="I903" s="44">
        <v>5.6178932895770592e+000</v>
      </c>
      <c r="J903" s="44">
        <v>1.765863896146311e+001</v>
      </c>
      <c r="K903" s="44">
        <v>1.765863896146311e+001</v>
      </c>
      <c r="L903" s="44">
        <v>3.8258638272020152e+001</v>
      </c>
      <c r="M903" s="44">
        <v>3.8258638272020152e+001</v>
      </c>
      <c r="N903" s="44">
        <v>3.8258638272020152e+001</v>
      </c>
      <c r="O903" s="44">
        <v>3.8930011591617408e+001</v>
      </c>
      <c r="P903" s="44">
        <v>3.9192380852862496e+001</v>
      </c>
      <c r="Q903" s="44">
        <v>3.9987551639624992e+001</v>
      </c>
    </row>
    <row r="904" spans="1:17" x14ac:dyDescent="0.25">
      <c r="A904" t="s">
        <v>26</v>
      </c>
      <c r="B904" t="s">
        <v>45</v>
      </c>
      <c r="C904" t="s">
        <v>190</v>
      </c>
      <c r="D904" t="s">
        <v>166</v>
      </c>
      <c r="E904" t="s">
        <v>36</v>
      </c>
      <c r="F904" t="s">
        <v>28</v>
      </c>
      <c r="G904" t="s">
        <v>31</v>
      </c>
      <c r="H904" s="44">
        <v>7.15e+002</v>
      </c>
      <c r="I904" s="44">
        <v>6.95e+002</v>
      </c>
      <c r="J904" s="44">
        <v>6.88e+002</v>
      </c>
      <c r="K904" s="44">
        <v>6.88e+002</v>
      </c>
      <c r="L904" s="44">
        <v>6.83e+002</v>
      </c>
      <c r="M904" s="44">
        <v>6.83e+002</v>
      </c>
      <c r="N904" s="44">
        <v>6.83e+002</v>
      </c>
      <c r="O904" s="44">
        <v>6.81e+002</v>
      </c>
      <c r="P904" s="44">
        <v>6.78e+002</v>
      </c>
      <c r="Q904" s="44">
        <v>6.77e+002</v>
      </c>
    </row>
    <row r="905" spans="1:17" x14ac:dyDescent="0.25">
      <c r="A905" t="s">
        <v>26</v>
      </c>
      <c r="B905" t="s">
        <v>45</v>
      </c>
      <c r="C905" t="s">
        <v>191</v>
      </c>
      <c r="D905" t="s">
        <v>167</v>
      </c>
      <c r="E905" t="s">
        <v>36</v>
      </c>
      <c r="F905" t="s">
        <v>28</v>
      </c>
      <c r="G905" t="s">
        <v>29</v>
      </c>
      <c r="H905" s="44">
        <v>6.5322334315380376e-004</v>
      </c>
      <c r="I905" s="44">
        <v>2.7890405520225804e-003</v>
      </c>
      <c r="J905" s="44">
        <v>4.4987289421233192e-003</v>
      </c>
      <c r="K905" s="44">
        <v>2.762062495880122e-001</v>
      </c>
      <c r="L905" s="44">
        <v>2.8305255380620952e-001</v>
      </c>
      <c r="M905" s="44">
        <v>2.843852840971574e-001</v>
      </c>
      <c r="N905" s="44">
        <v>2.9263232678013752e-001</v>
      </c>
      <c r="O905" s="44">
        <v>3.1788872843813644e-001</v>
      </c>
      <c r="P905" s="44">
        <v>3.190775259478094e-001</v>
      </c>
      <c r="Q905" s="44">
        <v>3.190775259478094e-001</v>
      </c>
    </row>
    <row r="906" spans="1:17" x14ac:dyDescent="0.25">
      <c r="A906" t="s">
        <v>26</v>
      </c>
      <c r="B906" t="s">
        <v>45</v>
      </c>
      <c r="C906" t="s">
        <v>191</v>
      </c>
      <c r="D906" t="s">
        <v>167</v>
      </c>
      <c r="E906" t="s">
        <v>36</v>
      </c>
      <c r="F906" t="s">
        <v>28</v>
      </c>
      <c r="G906" t="s">
        <v>30</v>
      </c>
      <c r="H906" s="44">
        <v>9.4352371810255168e+002</v>
      </c>
      <c r="I906" s="44">
        <v>4.2457371428571408e+002</v>
      </c>
      <c r="J906" s="44">
        <v>2.9089543406044552e+002</v>
      </c>
      <c r="K906" s="44">
        <v>5.9332645461836008e+000</v>
      </c>
      <c r="L906" s="44">
        <v>7.6376885156367008e+000</v>
      </c>
      <c r="M906" s="44">
        <v>9.793058903370984e+000</v>
      </c>
      <c r="N906" s="44">
        <v>1.1455916446906112e+001</v>
      </c>
      <c r="O906" s="44">
        <v>1.2345704587219456e+001</v>
      </c>
      <c r="P906" s="44">
        <v>1.6125189148416164e+001</v>
      </c>
      <c r="Q906" s="44">
        <v>1.6125189148416164e+001</v>
      </c>
    </row>
    <row r="907" spans="1:17" x14ac:dyDescent="0.25">
      <c r="A907" t="s">
        <v>26</v>
      </c>
      <c r="B907" t="s">
        <v>45</v>
      </c>
      <c r="C907" t="s">
        <v>191</v>
      </c>
      <c r="D907" t="s">
        <v>167</v>
      </c>
      <c r="E907" t="s">
        <v>36</v>
      </c>
      <c r="F907" t="s">
        <v>28</v>
      </c>
      <c r="G907" t="s">
        <v>31</v>
      </c>
      <c r="H907" s="44">
        <v>7.35e+002</v>
      </c>
      <c r="I907" s="44">
        <v>7.09e+002</v>
      </c>
      <c r="J907" s="44">
        <v>7.e+002</v>
      </c>
      <c r="K907" s="44">
        <v>6.81e+002</v>
      </c>
      <c r="L907" s="44">
        <v>6.66e+002</v>
      </c>
      <c r="M907" s="44">
        <v>6.63e+002</v>
      </c>
      <c r="N907" s="44">
        <v>6.56e+002</v>
      </c>
      <c r="O907" s="44">
        <v>6.51e+002</v>
      </c>
      <c r="P907" s="44">
        <v>6.51e+002</v>
      </c>
      <c r="Q907" s="44">
        <v>6.51e+002</v>
      </c>
    </row>
    <row r="908" spans="1:17" x14ac:dyDescent="0.25">
      <c r="A908" t="s">
        <v>26</v>
      </c>
      <c r="B908" t="s">
        <v>45</v>
      </c>
      <c r="C908" t="s">
        <v>192</v>
      </c>
      <c r="D908" t="s">
        <v>168</v>
      </c>
      <c r="E908" t="s">
        <v>36</v>
      </c>
      <c r="F908" t="s">
        <v>28</v>
      </c>
      <c r="G908" t="s">
        <v>29</v>
      </c>
      <c r="H908" s="44">
        <v>3.9282913155566496e-004</v>
      </c>
      <c r="I908" s="44">
        <v>3.9282913155566496e-004</v>
      </c>
      <c r="J908" s="44">
        <v>1.7786929098139988e-003</v>
      </c>
      <c r="K908" s="44">
        <v>4.186938274469204e-003</v>
      </c>
      <c r="L908" s="44">
        <v>8.847366480081312e-003</v>
      </c>
      <c r="M908" s="44">
        <v>8.93400055057976e-003</v>
      </c>
      <c r="N908" s="44">
        <v>1.0130689107697218e-002</v>
      </c>
      <c r="O908" s="44">
        <v>1.5854229681789158e-002</v>
      </c>
      <c r="P908" s="44">
        <v>3.2369919040536904e-001</v>
      </c>
      <c r="Q908" s="44">
        <v>3.8310771971681528e-001</v>
      </c>
    </row>
    <row r="909" spans="1:17" x14ac:dyDescent="0.25">
      <c r="A909" t="s">
        <v>26</v>
      </c>
      <c r="B909" t="s">
        <v>45</v>
      </c>
      <c r="C909" t="s">
        <v>192</v>
      </c>
      <c r="D909" t="s">
        <v>168</v>
      </c>
      <c r="E909" t="s">
        <v>36</v>
      </c>
      <c r="F909" t="s">
        <v>28</v>
      </c>
      <c r="G909" t="s">
        <v>30</v>
      </c>
      <c r="H909" s="44">
        <v>3.1201114539143848e+003</v>
      </c>
      <c r="I909" s="44">
        <v>3.1201114539143848e+003</v>
      </c>
      <c r="J909" s="44">
        <v>9.4376685810235376e+002</v>
      </c>
      <c r="K909" s="44">
        <v>4.429801923901976e+002</v>
      </c>
      <c r="L909" s="44">
        <v>2.8112414383561632e+002</v>
      </c>
      <c r="M909" s="44">
        <v>3.2862739611872972e+002</v>
      </c>
      <c r="N909" s="44">
        <v>3.0181200050416896e+002</v>
      </c>
      <c r="O909" s="44">
        <v>2.1893332814603096e+002</v>
      </c>
      <c r="P909" s="44">
        <v>1.1484247525522372e+001</v>
      </c>
      <c r="Q909" s="44">
        <v>1.0602103264671076e+001</v>
      </c>
    </row>
    <row r="910" spans="1:17" x14ac:dyDescent="0.25">
      <c r="A910" t="s">
        <v>26</v>
      </c>
      <c r="B910" t="s">
        <v>45</v>
      </c>
      <c r="C910" t="s">
        <v>192</v>
      </c>
      <c r="D910" t="s">
        <v>168</v>
      </c>
      <c r="E910" t="s">
        <v>36</v>
      </c>
      <c r="F910" t="s">
        <v>28</v>
      </c>
      <c r="G910" t="s">
        <v>31</v>
      </c>
      <c r="H910" s="44">
        <v>7.51e+002</v>
      </c>
      <c r="I910" s="44">
        <v>7.51e+002</v>
      </c>
      <c r="J910" s="44">
        <v>7.23e+002</v>
      </c>
      <c r="K910" s="44">
        <v>7.13e+002</v>
      </c>
      <c r="L910" s="44">
        <v>7.03e+002</v>
      </c>
      <c r="M910" s="44">
        <v>7.e+002</v>
      </c>
      <c r="N910" s="44">
        <v>6.94e+002</v>
      </c>
      <c r="O910" s="44">
        <v>6.85e+002</v>
      </c>
      <c r="P910" s="44">
        <v>6.81e+002</v>
      </c>
      <c r="Q910" s="44">
        <v>6.77e+002</v>
      </c>
    </row>
    <row r="911" spans="1:17" x14ac:dyDescent="0.25">
      <c r="A911" t="s">
        <v>26</v>
      </c>
      <c r="B911" t="s">
        <v>45</v>
      </c>
      <c r="C911" t="s">
        <v>193</v>
      </c>
      <c r="D911" t="s">
        <v>169</v>
      </c>
      <c r="E911" t="s">
        <v>36</v>
      </c>
      <c r="F911" t="s">
        <v>28</v>
      </c>
      <c r="G911" t="s">
        <v>29</v>
      </c>
      <c r="H911" s="44">
        <v>1.3087267253166796e-003</v>
      </c>
      <c r="I911" s="44">
        <v>1.455128070223415e-002</v>
      </c>
      <c r="J911" s="44">
        <v>2.1870180172925592e-001</v>
      </c>
      <c r="K911" s="44">
        <v>5.6593355412675424e-001</v>
      </c>
      <c r="L911" s="44">
        <v>5.69046450672884e-001</v>
      </c>
      <c r="M911" s="44">
        <v>5.7050572791363264e-001</v>
      </c>
      <c r="N911" s="44">
        <v>5.72744284698754e-001</v>
      </c>
      <c r="O911" s="44">
        <v>5.7368382871131912e-001</v>
      </c>
      <c r="P911" s="44">
        <v>5.7814227048912064e-001</v>
      </c>
      <c r="Q911" s="44">
        <v>5.9706078682891368e-001</v>
      </c>
    </row>
    <row r="912" spans="1:17" x14ac:dyDescent="0.25">
      <c r="A912" t="s">
        <v>26</v>
      </c>
      <c r="B912" t="s">
        <v>45</v>
      </c>
      <c r="C912" t="s">
        <v>193</v>
      </c>
      <c r="D912" t="s">
        <v>169</v>
      </c>
      <c r="E912" t="s">
        <v>36</v>
      </c>
      <c r="F912" t="s">
        <v>28</v>
      </c>
      <c r="G912" t="s">
        <v>30</v>
      </c>
      <c r="H912" s="44">
        <v>3.128752146490988e+002</v>
      </c>
      <c r="I912" s="44">
        <v>3.858369592437804e+001</v>
      </c>
      <c r="J912" s="44">
        <v>2.9926157328845004e+000</v>
      </c>
      <c r="K912" s="44">
        <v>1.2183922349173562e+000</v>
      </c>
      <c r="L912" s="44">
        <v>1.5989513496784572e+000</v>
      </c>
      <c r="M912" s="44">
        <v>2.1237306365546372e+000</v>
      </c>
      <c r="N912" s="44">
        <v>2.6044879842406832e+000</v>
      </c>
      <c r="O912" s="44">
        <v>3.178092692619278e+000</v>
      </c>
      <c r="P912" s="44">
        <v>3.5867495999395784e+000</v>
      </c>
      <c r="Q912" s="44">
        <v>3.8124701210607592e+000</v>
      </c>
    </row>
    <row r="913" spans="1:17" x14ac:dyDescent="0.25">
      <c r="A913" t="s">
        <v>26</v>
      </c>
      <c r="B913" t="s">
        <v>45</v>
      </c>
      <c r="C913" t="s">
        <v>193</v>
      </c>
      <c r="D913" t="s">
        <v>169</v>
      </c>
      <c r="E913" t="s">
        <v>36</v>
      </c>
      <c r="F913" t="s">
        <v>28</v>
      </c>
      <c r="G913" t="s">
        <v>31</v>
      </c>
      <c r="H913" s="44">
        <v>7.66e+002</v>
      </c>
      <c r="I913" s="44">
        <v>7.22e+002</v>
      </c>
      <c r="J913" s="44">
        <v>7.16e+002</v>
      </c>
      <c r="K913" s="44">
        <v>7.09e+002</v>
      </c>
      <c r="L913" s="44">
        <v>6.96e+002</v>
      </c>
      <c r="M913" s="44">
        <v>6.87e+002</v>
      </c>
      <c r="N913" s="44">
        <v>6.8e+002</v>
      </c>
      <c r="O913" s="44">
        <v>6.76e+002</v>
      </c>
      <c r="P913" s="44">
        <v>6.69e+002</v>
      </c>
      <c r="Q913" s="44">
        <v>6.66e+002</v>
      </c>
    </row>
    <row r="914" spans="1:17" x14ac:dyDescent="0.25">
      <c r="A914" t="s">
        <v>26</v>
      </c>
      <c r="B914" t="s">
        <v>45</v>
      </c>
      <c r="C914" t="s">
        <v>210</v>
      </c>
      <c r="D914" t="s">
        <v>194</v>
      </c>
      <c r="E914" t="s">
        <v>36</v>
      </c>
      <c r="F914" t="s">
        <v>28</v>
      </c>
      <c r="G914" t="s">
        <v>29</v>
      </c>
      <c r="H914" s="44">
        <v>3.4222891995237516e-001</v>
      </c>
      <c r="I914" s="44">
        <v>3.461533760572144e-001</v>
      </c>
      <c r="J914" s="44">
        <v>3.7833086713145904e-001</v>
      </c>
      <c r="K914" s="44">
        <v>4.0259554351254336e-001</v>
      </c>
      <c r="L914" s="44">
        <v>5.406341079306308e-001</v>
      </c>
      <c r="M914" s="44">
        <v>5.4852530073359056e-001</v>
      </c>
      <c r="N914" s="44">
        <v>5.7347520171795424e-001</v>
      </c>
      <c r="O914" s="44">
        <v>5.7903109752581864e-001</v>
      </c>
      <c r="P914" s="44">
        <v>5.9329623092258512e-001</v>
      </c>
      <c r="Q914" s="44">
        <v>6.2611998734172904e-001</v>
      </c>
    </row>
    <row r="915" spans="1:17" x14ac:dyDescent="0.25">
      <c r="A915" t="s">
        <v>26</v>
      </c>
      <c r="B915" t="s">
        <v>45</v>
      </c>
      <c r="C915" t="s">
        <v>210</v>
      </c>
      <c r="D915" t="s">
        <v>194</v>
      </c>
      <c r="E915" t="s">
        <v>36</v>
      </c>
      <c r="F915" t="s">
        <v>28</v>
      </c>
      <c r="G915" t="s">
        <v>30</v>
      </c>
      <c r="H915" s="44">
        <v>2.8945604101414624e+000</v>
      </c>
      <c r="I915" s="44">
        <v>3.562187851296228e+000</v>
      </c>
      <c r="J915" s="44">
        <v>4.3252677920534624e+000</v>
      </c>
      <c r="K915" s="44">
        <v>6.030250799034908e+000</v>
      </c>
      <c r="L915" s="44">
        <v>5.716888991415524e+000</v>
      </c>
      <c r="M915" s="44">
        <v>7.1223472477424944e+000</v>
      </c>
      <c r="N915" s="44">
        <v>8.3371313441181136e+000</v>
      </c>
      <c r="O915" s="44">
        <v>9.8356921766286384e+000</v>
      </c>
      <c r="P915" s="44">
        <v>1.1250747319095262e+001</v>
      </c>
      <c r="Q915" s="44">
        <v>1.2049304679702184e+001</v>
      </c>
    </row>
    <row r="916" spans="1:17" x14ac:dyDescent="0.25">
      <c r="A916" t="s">
        <v>26</v>
      </c>
      <c r="B916" t="s">
        <v>45</v>
      </c>
      <c r="C916" t="s">
        <v>210</v>
      </c>
      <c r="D916" t="s">
        <v>194</v>
      </c>
      <c r="E916" t="s">
        <v>36</v>
      </c>
      <c r="F916" t="s">
        <v>28</v>
      </c>
      <c r="G916" t="s">
        <v>31</v>
      </c>
      <c r="H916" s="44">
        <v>6.99e+002</v>
      </c>
      <c r="I916" s="44">
        <v>6.89e+002</v>
      </c>
      <c r="J916" s="44">
        <v>6.79e+002</v>
      </c>
      <c r="K916" s="44">
        <v>6.67e+002</v>
      </c>
      <c r="L916" s="44">
        <v>6.62e+002</v>
      </c>
      <c r="M916" s="44">
        <v>6.56e+002</v>
      </c>
      <c r="N916" s="44">
        <v>6.53e+002</v>
      </c>
      <c r="O916" s="44">
        <v>6.5e+002</v>
      </c>
      <c r="P916" s="44">
        <v>6.46e+002</v>
      </c>
      <c r="Q916" s="44">
        <v>6.44e+002</v>
      </c>
    </row>
    <row r="917" spans="1:17" x14ac:dyDescent="0.25">
      <c r="A917" t="s">
        <v>26</v>
      </c>
      <c r="B917" t="s">
        <v>45</v>
      </c>
      <c r="C917" t="s">
        <v>211</v>
      </c>
      <c r="D917" t="s">
        <v>195</v>
      </c>
      <c r="E917" t="s">
        <v>36</v>
      </c>
      <c r="F917" t="s">
        <v>28</v>
      </c>
      <c r="G917" t="s">
        <v>29</v>
      </c>
      <c r="H917" s="44">
        <v>1.2502174334494248e-004</v>
      </c>
      <c r="I917" s="44">
        <v>5.0855987249322592e-004</v>
      </c>
      <c r="J917" s="44">
        <v>9.6596362055850224e-004</v>
      </c>
      <c r="K917" s="44">
        <v>9.6596362055850224e-004</v>
      </c>
      <c r="L917" s="44">
        <v>2.204273310651988e-001</v>
      </c>
      <c r="M917" s="44">
        <v>2.2326360084241288e-001</v>
      </c>
      <c r="N917" s="44">
        <v>2.2326360084241288e-001</v>
      </c>
      <c r="O917" s="44">
        <v>2.2326360084241288e-001</v>
      </c>
      <c r="P917" s="44">
        <v>2.8621914035346688e-001</v>
      </c>
      <c r="Q917" s="44">
        <v>5.7684412184390016e-001</v>
      </c>
    </row>
    <row r="918" spans="1:17" x14ac:dyDescent="0.25">
      <c r="A918" t="s">
        <v>26</v>
      </c>
      <c r="B918" t="s">
        <v>45</v>
      </c>
      <c r="C918" t="s">
        <v>211</v>
      </c>
      <c r="D918" t="s">
        <v>195</v>
      </c>
      <c r="E918" t="s">
        <v>36</v>
      </c>
      <c r="F918" t="s">
        <v>28</v>
      </c>
      <c r="G918" t="s">
        <v>30</v>
      </c>
      <c r="H918" s="44">
        <v>2.851699596345868e+001</v>
      </c>
      <c r="I918" s="44">
        <v>7.793718859351336e+002</v>
      </c>
      <c r="J918" s="44">
        <v>1.2223439424769022e+003</v>
      </c>
      <c r="K918" s="44">
        <v>1.2223439424769022e+003</v>
      </c>
      <c r="L918" s="44">
        <v>5.359401253264264e+000</v>
      </c>
      <c r="M918" s="44">
        <v>1.0709268129728316e+001</v>
      </c>
      <c r="N918" s="44">
        <v>1.0709268129728316e+001</v>
      </c>
      <c r="O918" s="44">
        <v>1.0709268129728316e+001</v>
      </c>
      <c r="P918" s="44">
        <v>8.8578216941203712e+000</v>
      </c>
      <c r="Q918" s="44">
        <v>4.563819914246172e+000</v>
      </c>
    </row>
    <row r="919" spans="1:17" x14ac:dyDescent="0.25">
      <c r="A919" t="s">
        <v>26</v>
      </c>
      <c r="B919" t="s">
        <v>45</v>
      </c>
      <c r="C919" t="s">
        <v>211</v>
      </c>
      <c r="D919" t="s">
        <v>195</v>
      </c>
      <c r="E919" t="s">
        <v>36</v>
      </c>
      <c r="F919" t="s">
        <v>28</v>
      </c>
      <c r="G919" t="s">
        <v>31</v>
      </c>
      <c r="H919" s="44">
        <v>7.76e+002</v>
      </c>
      <c r="I919" s="44">
        <v>7.18e+002</v>
      </c>
      <c r="J919" s="44">
        <v>7.e+002</v>
      </c>
      <c r="K919" s="44">
        <v>7.e+002</v>
      </c>
      <c r="L919" s="44">
        <v>6.99e+002</v>
      </c>
      <c r="M919" s="44">
        <v>6.89e+002</v>
      </c>
      <c r="N919" s="44">
        <v>6.89e+002</v>
      </c>
      <c r="O919" s="44">
        <v>6.89e+002</v>
      </c>
      <c r="P919" s="44">
        <v>6.76e+002</v>
      </c>
      <c r="Q919" s="44">
        <v>6.7e+002</v>
      </c>
    </row>
    <row r="920" spans="1:17" x14ac:dyDescent="0.25">
      <c r="A920" t="s">
        <v>26</v>
      </c>
      <c r="B920" t="s">
        <v>45</v>
      </c>
      <c r="C920" t="s">
        <v>212</v>
      </c>
      <c r="D920" t="s">
        <v>196</v>
      </c>
      <c r="E920" t="s">
        <v>36</v>
      </c>
      <c r="F920" t="s">
        <v>28</v>
      </c>
      <c r="G920" t="s">
        <v>29</v>
      </c>
      <c r="H920" s="44">
        <v>1.444962019900738e-001</v>
      </c>
      <c r="I920" s="44">
        <v>1.444962019900738e-001</v>
      </c>
      <c r="J920" s="44">
        <v>1.444962019900738e-001</v>
      </c>
      <c r="K920" s="44">
        <v>1.444962019900738e-001</v>
      </c>
      <c r="L920" s="44">
        <v>1.444962019900738e-001</v>
      </c>
      <c r="M920" s="44">
        <v>1.444962019900738e-001</v>
      </c>
      <c r="N920" s="44">
        <v>5.713809533411232e-001</v>
      </c>
      <c r="O920" s="44">
        <v>5.8201231961008448e-001</v>
      </c>
      <c r="P920" s="44">
        <v>5.9048289973377816e-001</v>
      </c>
      <c r="Q920" s="44">
        <v>5.9322521459367808e-001</v>
      </c>
    </row>
    <row r="921" spans="1:17" x14ac:dyDescent="0.25">
      <c r="A921" t="s">
        <v>26</v>
      </c>
      <c r="B921" t="s">
        <v>45</v>
      </c>
      <c r="C921" t="s">
        <v>212</v>
      </c>
      <c r="D921" t="s">
        <v>196</v>
      </c>
      <c r="E921" t="s">
        <v>36</v>
      </c>
      <c r="F921" t="s">
        <v>28</v>
      </c>
      <c r="G921" t="s">
        <v>30</v>
      </c>
      <c r="H921" s="44">
        <v>1.1209237514466306e+001</v>
      </c>
      <c r="I921" s="44">
        <v>1.1209237514466306e+001</v>
      </c>
      <c r="J921" s="44">
        <v>1.1209237514466306e+001</v>
      </c>
      <c r="K921" s="44">
        <v>2.1035108831122588e+001</v>
      </c>
      <c r="L921" s="44">
        <v>2.1035108831122588e+001</v>
      </c>
      <c r="M921" s="44">
        <v>2.1035108831122588e+001</v>
      </c>
      <c r="N921" s="44">
        <v>5.3229622327887352e+000</v>
      </c>
      <c r="O921" s="44">
        <v>5.5331422665816064e+000</v>
      </c>
      <c r="P921" s="44">
        <v>6.4945433461740096e+000</v>
      </c>
      <c r="Q921" s="44">
        <v>7.6186532991519744e+000</v>
      </c>
    </row>
    <row r="922" spans="1:17" x14ac:dyDescent="0.25">
      <c r="A922" t="s">
        <v>26</v>
      </c>
      <c r="B922" t="s">
        <v>45</v>
      </c>
      <c r="C922" t="s">
        <v>212</v>
      </c>
      <c r="D922" t="s">
        <v>196</v>
      </c>
      <c r="E922" t="s">
        <v>36</v>
      </c>
      <c r="F922" t="s">
        <v>28</v>
      </c>
      <c r="G922" t="s">
        <v>31</v>
      </c>
      <c r="H922" s="44">
        <v>7.38e+002</v>
      </c>
      <c r="I922" s="44">
        <v>7.38e+002</v>
      </c>
      <c r="J922" s="44">
        <v>7.38e+002</v>
      </c>
      <c r="K922" s="44">
        <v>7.28e+002</v>
      </c>
      <c r="L922" s="44">
        <v>7.28e+002</v>
      </c>
      <c r="M922" s="44">
        <v>7.28e+002</v>
      </c>
      <c r="N922" s="44">
        <v>7.25e+002</v>
      </c>
      <c r="O922" s="44">
        <v>6.92e+002</v>
      </c>
      <c r="P922" s="44">
        <v>6.78e+002</v>
      </c>
      <c r="Q922" s="44">
        <v>6.73e+002</v>
      </c>
    </row>
    <row r="923" spans="1:17" x14ac:dyDescent="0.25">
      <c r="A923" t="s">
        <v>26</v>
      </c>
      <c r="B923" t="s">
        <v>45</v>
      </c>
      <c r="C923" t="s">
        <v>213</v>
      </c>
      <c r="D923" t="s">
        <v>197</v>
      </c>
      <c r="E923" t="s">
        <v>36</v>
      </c>
      <c r="F923" t="s">
        <v>28</v>
      </c>
      <c r="G923" t="s">
        <v>29</v>
      </c>
      <c r="H923" s="44">
        <v>1.609430210672406e-002</v>
      </c>
      <c r="I923" s="44">
        <v>2.0027759802214408e-002</v>
      </c>
      <c r="J923" s="44">
        <v>2.2156241718947648e-002</v>
      </c>
      <c r="K923" s="44">
        <v>4.4311038852436512e-001</v>
      </c>
      <c r="L923" s="44">
        <v>4.4429246445361288e-001</v>
      </c>
      <c r="M923" s="44">
        <v>4.5700821869220224e-001</v>
      </c>
      <c r="N923" s="44">
        <v>5.0182538898636248e-001</v>
      </c>
      <c r="O923" s="44">
        <v>5.0380185190995608e-001</v>
      </c>
      <c r="P923" s="44">
        <v>5.039200109000056e-001</v>
      </c>
      <c r="Q923" s="44">
        <v>5.1648614928762016e-001</v>
      </c>
    </row>
    <row r="924" spans="1:17" x14ac:dyDescent="0.25">
      <c r="A924" t="s">
        <v>26</v>
      </c>
      <c r="B924" t="s">
        <v>45</v>
      </c>
      <c r="C924" t="s">
        <v>213</v>
      </c>
      <c r="D924" t="s">
        <v>197</v>
      </c>
      <c r="E924" t="s">
        <v>36</v>
      </c>
      <c r="F924" t="s">
        <v>28</v>
      </c>
      <c r="G924" t="s">
        <v>30</v>
      </c>
      <c r="H924" s="44">
        <v>5.3112311047730872e+001</v>
      </c>
      <c r="I924" s="44">
        <v>4.7136589706427584e+001</v>
      </c>
      <c r="J924" s="44">
        <v>6.74337148240272e+001</v>
      </c>
      <c r="K924" s="44">
        <v>3.4335295793400884e+000</v>
      </c>
      <c r="L924" s="44">
        <v>3.81788320052208e+000</v>
      </c>
      <c r="M924" s="44">
        <v>4.7940900533753616e+000</v>
      </c>
      <c r="N924" s="44">
        <v>4.8127706681712608e+000</v>
      </c>
      <c r="O924" s="44">
        <v>6.2239213657205696e+000</v>
      </c>
      <c r="P924" s="44">
        <v>6.6708327349887104e+000</v>
      </c>
      <c r="Q924" s="44">
        <v>7.4020311078245008e+000</v>
      </c>
    </row>
    <row r="925" spans="1:17" x14ac:dyDescent="0.25">
      <c r="A925" t="s">
        <v>26</v>
      </c>
      <c r="B925" t="s">
        <v>45</v>
      </c>
      <c r="C925" t="s">
        <v>213</v>
      </c>
      <c r="D925" t="s">
        <v>197</v>
      </c>
      <c r="E925" t="s">
        <v>36</v>
      </c>
      <c r="F925" t="s">
        <v>28</v>
      </c>
      <c r="G925" t="s">
        <v>31</v>
      </c>
      <c r="H925" s="44">
        <v>7.02e+002</v>
      </c>
      <c r="I925" s="44">
        <v>6.9e+002</v>
      </c>
      <c r="J925" s="44">
        <v>6.8e+002</v>
      </c>
      <c r="K925" s="44">
        <v>6.78e+002</v>
      </c>
      <c r="L925" s="44">
        <v>6.71e+002</v>
      </c>
      <c r="M925" s="44">
        <v>6.64e+002</v>
      </c>
      <c r="N925" s="44">
        <v>6.58e+002</v>
      </c>
      <c r="O925" s="44">
        <v>6.55e+002</v>
      </c>
      <c r="P925" s="44">
        <v>6.54e+002</v>
      </c>
      <c r="Q925" s="44">
        <v>6.49e+002</v>
      </c>
    </row>
    <row r="926" spans="1:17" x14ac:dyDescent="0.25">
      <c r="A926" t="s">
        <v>26</v>
      </c>
      <c r="B926" t="s">
        <v>45</v>
      </c>
      <c r="C926" t="s">
        <v>240</v>
      </c>
      <c r="D926" t="s">
        <v>220</v>
      </c>
      <c r="E926" t="s">
        <v>36</v>
      </c>
      <c r="F926" t="s">
        <v>28</v>
      </c>
      <c r="G926" t="s">
        <v>29</v>
      </c>
      <c r="H926" s="44">
        <v>1.0521794477264952e-004</v>
      </c>
      <c r="I926" s="44">
        <v>5.7665021489117328e-002</v>
      </c>
      <c r="J926" s="44">
        <v>2.7258610057115764e-001</v>
      </c>
      <c r="K926" s="44">
        <v>4.0287027446585032e-001</v>
      </c>
      <c r="L926" s="44">
        <v>4.0406549769593264e-001</v>
      </c>
      <c r="M926" s="44">
        <v>5.6333693056280152e-001</v>
      </c>
      <c r="N926" s="44">
        <v>5.644331203522124e-001</v>
      </c>
      <c r="O926" s="44">
        <v>5.6580022125877152e-001</v>
      </c>
      <c r="P926" s="44">
        <v>5.76761739402628e-001</v>
      </c>
      <c r="Q926" s="44">
        <v>5.777929240864324e-001</v>
      </c>
    </row>
    <row r="927" spans="1:17" x14ac:dyDescent="0.25">
      <c r="A927" t="s">
        <v>26</v>
      </c>
      <c r="B927" t="s">
        <v>45</v>
      </c>
      <c r="C927" t="s">
        <v>240</v>
      </c>
      <c r="D927" t="s">
        <v>220</v>
      </c>
      <c r="E927" t="s">
        <v>36</v>
      </c>
      <c r="F927" t="s">
        <v>28</v>
      </c>
      <c r="G927" t="s">
        <v>30</v>
      </c>
      <c r="H927" s="44">
        <v>3.6040275844289776e+003</v>
      </c>
      <c r="I927" s="44">
        <v>8.9017624552071696e+000</v>
      </c>
      <c r="J927" s="44">
        <v>2.5055714354020724e+000</v>
      </c>
      <c r="K927" s="44">
        <v>2.0903172868159836e+000</v>
      </c>
      <c r="L927" s="44">
        <v>2.5826455279774044e+000</v>
      </c>
      <c r="M927" s="44">
        <v>2.2510691602648828e+000</v>
      </c>
      <c r="N927" s="44">
        <v>2.9062019631757176e+000</v>
      </c>
      <c r="O927" s="44">
        <v>2.962113848277484e+000</v>
      </c>
      <c r="P927" s="44">
        <v>3.3894531517206696e+000</v>
      </c>
      <c r="Q927" s="44">
        <v>3.9239819807491344e+000</v>
      </c>
    </row>
    <row r="928" spans="1:17" x14ac:dyDescent="0.25">
      <c r="A928" t="s">
        <v>26</v>
      </c>
      <c r="B928" t="s">
        <v>45</v>
      </c>
      <c r="C928" t="s">
        <v>240</v>
      </c>
      <c r="D928" t="s">
        <v>220</v>
      </c>
      <c r="E928" t="s">
        <v>36</v>
      </c>
      <c r="F928" t="s">
        <v>28</v>
      </c>
      <c r="G928" t="s">
        <v>31</v>
      </c>
      <c r="H928" s="44">
        <v>7.59e+002</v>
      </c>
      <c r="I928" s="44">
        <v>7.06e+002</v>
      </c>
      <c r="J928" s="44">
        <v>7.03e+002</v>
      </c>
      <c r="K928" s="44">
        <v>6.99e+002</v>
      </c>
      <c r="L928" s="44">
        <v>6.86e+002</v>
      </c>
      <c r="M928" s="44">
        <v>6.81e+002</v>
      </c>
      <c r="N928" s="44">
        <v>6.75e+002</v>
      </c>
      <c r="O928" s="44">
        <v>6.72e+002</v>
      </c>
      <c r="P928" s="44">
        <v>6.65e+002</v>
      </c>
      <c r="Q928" s="44">
        <v>6.59e+002</v>
      </c>
    </row>
    <row r="929" spans="1:17" x14ac:dyDescent="0.25">
      <c r="A929" t="s">
        <v>26</v>
      </c>
      <c r="B929" t="s">
        <v>45</v>
      </c>
      <c r="C929" t="s">
        <v>241</v>
      </c>
      <c r="D929" t="s">
        <v>221</v>
      </c>
      <c r="E929" t="s">
        <v>36</v>
      </c>
      <c r="F929" t="s">
        <v>28</v>
      </c>
      <c r="G929" t="s">
        <v>29</v>
      </c>
      <c r="H929" s="44">
        <v>1.9431184060618748e-001</v>
      </c>
      <c r="I929" s="44">
        <v>3.0126226729154056e-001</v>
      </c>
      <c r="J929" s="44">
        <v>4.0407454547870904e-001</v>
      </c>
      <c r="K929" s="44">
        <v>5.273984003622208e-001</v>
      </c>
      <c r="L929" s="44">
        <v>5.2753870770988968e-001</v>
      </c>
      <c r="M929" s="44">
        <v>5.2807593209799456e-001</v>
      </c>
      <c r="N929" s="44">
        <v>5.3046550012074472e-001</v>
      </c>
      <c r="O929" s="44">
        <v>7.6267203859205312e-001</v>
      </c>
      <c r="P929" s="44">
        <v>7.6267203859205312e-001</v>
      </c>
      <c r="Q929" s="44">
        <v>7.6290608891822752e-001</v>
      </c>
    </row>
    <row r="930" spans="1:17" x14ac:dyDescent="0.25">
      <c r="A930" t="s">
        <v>26</v>
      </c>
      <c r="B930" t="s">
        <v>45</v>
      </c>
      <c r="C930" t="s">
        <v>241</v>
      </c>
      <c r="D930" t="s">
        <v>221</v>
      </c>
      <c r="E930" t="s">
        <v>36</v>
      </c>
      <c r="F930" t="s">
        <v>28</v>
      </c>
      <c r="G930" t="s">
        <v>30</v>
      </c>
      <c r="H930" s="44">
        <v>2.06481542976982e-001</v>
      </c>
      <c r="I930" s="44">
        <v>1.3581116778328762e-001</v>
      </c>
      <c r="J930" s="44">
        <v>2.2225288898428588e-001</v>
      </c>
      <c r="K930" s="44">
        <v>2.5197336164564608e-001</v>
      </c>
      <c r="L930" s="44">
        <v>2.8259061446361644e-001</v>
      </c>
      <c r="M930" s="44">
        <v>5.812238507857252e-001</v>
      </c>
      <c r="N930" s="44">
        <v>8.2302168394406416e-001</v>
      </c>
      <c r="O930" s="44">
        <v>5.8307355244929392e-001</v>
      </c>
      <c r="P930" s="44">
        <v>5.9303004033420224e-001</v>
      </c>
      <c r="Q930" s="44">
        <v>7.9376255055568784e-001</v>
      </c>
    </row>
    <row r="931" spans="1:17" x14ac:dyDescent="0.25">
      <c r="A931" t="s">
        <v>26</v>
      </c>
      <c r="B931" t="s">
        <v>45</v>
      </c>
      <c r="C931" t="s">
        <v>241</v>
      </c>
      <c r="D931" t="s">
        <v>221</v>
      </c>
      <c r="E931" t="s">
        <v>36</v>
      </c>
      <c r="F931" t="s">
        <v>28</v>
      </c>
      <c r="G931" t="s">
        <v>31</v>
      </c>
      <c r="H931" s="44">
        <v>7.36e+002</v>
      </c>
      <c r="I931" s="44">
        <v>7.29e+002</v>
      </c>
      <c r="J931" s="44">
        <v>7.08e+002</v>
      </c>
      <c r="K931" s="44">
        <v>6.99e+002</v>
      </c>
      <c r="L931" s="44">
        <v>6.93e+002</v>
      </c>
      <c r="M931" s="44">
        <v>6.86e+002</v>
      </c>
      <c r="N931" s="44">
        <v>6.78e+002</v>
      </c>
      <c r="O931" s="44">
        <v>6.76e+002</v>
      </c>
      <c r="P931" s="44">
        <v>6.74e+002</v>
      </c>
      <c r="Q931" s="44">
        <v>6.73e+002</v>
      </c>
    </row>
    <row r="932" spans="1:17" x14ac:dyDescent="0.25">
      <c r="A932" t="s">
        <v>26</v>
      </c>
      <c r="B932" t="s">
        <v>45</v>
      </c>
      <c r="C932" t="s">
        <v>242</v>
      </c>
      <c r="D932" t="s">
        <v>222</v>
      </c>
      <c r="E932" t="s">
        <v>36</v>
      </c>
      <c r="F932" t="s">
        <v>28</v>
      </c>
      <c r="G932" t="s">
        <v>29</v>
      </c>
      <c r="H932" s="44">
        <v>1.005169248083058e-001</v>
      </c>
      <c r="I932" s="44">
        <v>2.0662309134310424e-001</v>
      </c>
      <c r="J932" s="44">
        <v>3.1581815484175112e-001</v>
      </c>
      <c r="K932" s="44">
        <v>3.1581815484175112e-001</v>
      </c>
      <c r="L932" s="44">
        <v>4.1647252069328904e-001</v>
      </c>
      <c r="M932" s="44">
        <v>5.0245577440200192e-001</v>
      </c>
      <c r="N932" s="44">
        <v>6.1061987302540544e-001</v>
      </c>
      <c r="O932" s="44">
        <v>7.2016909010402792e-001</v>
      </c>
      <c r="P932" s="44">
        <v>7.2016909010402792e-001</v>
      </c>
      <c r="Q932" s="44">
        <v>7.968171180053088e-001</v>
      </c>
    </row>
    <row r="933" spans="1:17" x14ac:dyDescent="0.25">
      <c r="A933" t="s">
        <v>26</v>
      </c>
      <c r="B933" t="s">
        <v>45</v>
      </c>
      <c r="C933" t="s">
        <v>242</v>
      </c>
      <c r="D933" t="s">
        <v>222</v>
      </c>
      <c r="E933" t="s">
        <v>36</v>
      </c>
      <c r="F933" t="s">
        <v>28</v>
      </c>
      <c r="G933" t="s">
        <v>30</v>
      </c>
      <c r="H933" s="44">
        <v>8.5598447509339104e-002</v>
      </c>
      <c r="I933" s="44">
        <v>4.9211668892764064e-002</v>
      </c>
      <c r="J933" s="44">
        <v>3.9426721748897344e-002</v>
      </c>
      <c r="K933" s="44">
        <v>3.9426721748897344e-002</v>
      </c>
      <c r="L933" s="44">
        <v>3.1386656018101544e-002</v>
      </c>
      <c r="M933" s="44">
        <v>4.6224249315910256e-002</v>
      </c>
      <c r="N933" s="44">
        <v>4.3134619480244448e-002</v>
      </c>
      <c r="O933" s="44">
        <v>4.8463208608589048e-002</v>
      </c>
      <c r="P933" s="44">
        <v>4.8463208608589048e-002</v>
      </c>
      <c r="Q933" s="44">
        <v>4.5385703913051936e-002</v>
      </c>
    </row>
    <row r="934" spans="1:17" x14ac:dyDescent="0.25">
      <c r="A934" t="s">
        <v>26</v>
      </c>
      <c r="B934" t="s">
        <v>45</v>
      </c>
      <c r="C934" t="s">
        <v>242</v>
      </c>
      <c r="D934" t="s">
        <v>222</v>
      </c>
      <c r="E934" t="s">
        <v>36</v>
      </c>
      <c r="F934" t="s">
        <v>28</v>
      </c>
      <c r="G934" t="s">
        <v>31</v>
      </c>
      <c r="H934" s="44">
        <v>7.65e+002</v>
      </c>
      <c r="I934" s="44">
        <v>7.41e+002</v>
      </c>
      <c r="J934" s="44">
        <v>7.3e+002</v>
      </c>
      <c r="K934" s="44">
        <v>7.3e+002</v>
      </c>
      <c r="L934" s="44">
        <v>7.26e+002</v>
      </c>
      <c r="M934" s="44">
        <v>7.09e+002</v>
      </c>
      <c r="N934" s="44">
        <v>7.03e+002</v>
      </c>
      <c r="O934" s="44">
        <v>6.99e+002</v>
      </c>
      <c r="P934" s="44">
        <v>6.99e+002</v>
      </c>
      <c r="Q934" s="44">
        <v>6.98e+002</v>
      </c>
    </row>
    <row r="935" spans="1:17" x14ac:dyDescent="0.25">
      <c r="A935" t="s">
        <v>26</v>
      </c>
      <c r="B935" t="s">
        <v>45</v>
      </c>
      <c r="C935" t="s">
        <v>243</v>
      </c>
      <c r="D935" t="s">
        <v>223</v>
      </c>
      <c r="E935" t="s">
        <v>36</v>
      </c>
      <c r="F935" t="s">
        <v>28</v>
      </c>
      <c r="G935" t="s">
        <v>29</v>
      </c>
      <c r="H935" s="44">
        <v>6.1587364110394448e-002</v>
      </c>
      <c r="I935" s="44">
        <v>1.2353804619099796e-001</v>
      </c>
      <c r="J935" s="44">
        <v>1.9771606055590816e-001</v>
      </c>
      <c r="K935" s="44">
        <v>2.3093068579118768e-001</v>
      </c>
      <c r="L935" s="44">
        <v>3.4324186744053272e-001</v>
      </c>
      <c r="M935" s="44">
        <v>3.4324186744053272e-001</v>
      </c>
      <c r="N935" s="44">
        <v>3.8690194745063552e-001</v>
      </c>
      <c r="O935" s="44">
        <v>5.2012589416174528e-001</v>
      </c>
      <c r="P935" s="44">
        <v>5.2012589416174528e-001</v>
      </c>
      <c r="Q935" s="44">
        <v>6.1040505732114712e-001</v>
      </c>
    </row>
    <row r="936" spans="1:17" x14ac:dyDescent="0.25">
      <c r="A936" t="s">
        <v>26</v>
      </c>
      <c r="B936" t="s">
        <v>45</v>
      </c>
      <c r="C936" t="s">
        <v>243</v>
      </c>
      <c r="D936" t="s">
        <v>223</v>
      </c>
      <c r="E936" t="s">
        <v>36</v>
      </c>
      <c r="F936" t="s">
        <v>28</v>
      </c>
      <c r="G936" t="s">
        <v>30</v>
      </c>
      <c r="H936" s="44">
        <v>1.0242706097308132e-002</v>
      </c>
      <c r="I936" s="44">
        <v>1.3845071630474828e-002</v>
      </c>
      <c r="J936" s="44">
        <v>1.858334081520222e-002</v>
      </c>
      <c r="K936" s="44">
        <v>1.61069424145287e-002</v>
      </c>
      <c r="L936" s="44">
        <v>1.4198974677258848e-002</v>
      </c>
      <c r="M936" s="44">
        <v>1.4198974677258848e-002</v>
      </c>
      <c r="N936" s="44">
        <v>1.312831307727932e-002</v>
      </c>
      <c r="O936" s="44">
        <v>1.9665799376368848e-002</v>
      </c>
      <c r="P936" s="44">
        <v>1.9665799376368848e-002</v>
      </c>
      <c r="Q936" s="44">
        <v>5.780502623625976e-002</v>
      </c>
    </row>
    <row r="937" spans="1:17" x14ac:dyDescent="0.25">
      <c r="A937" t="s">
        <v>26</v>
      </c>
      <c r="B937" t="s">
        <v>45</v>
      </c>
      <c r="C937" t="s">
        <v>243</v>
      </c>
      <c r="D937" t="s">
        <v>223</v>
      </c>
      <c r="E937" t="s">
        <v>36</v>
      </c>
      <c r="F937" t="s">
        <v>28</v>
      </c>
      <c r="G937" t="s">
        <v>31</v>
      </c>
      <c r="H937" s="44">
        <v>7.69e+002</v>
      </c>
      <c r="I937" s="44">
        <v>7.46e+002</v>
      </c>
      <c r="J937" s="44">
        <v>7.37e+002</v>
      </c>
      <c r="K937" s="44">
        <v>7.36e+002</v>
      </c>
      <c r="L937" s="44">
        <v>7.27e+002</v>
      </c>
      <c r="M937" s="44">
        <v>7.27e+002</v>
      </c>
      <c r="N937" s="44">
        <v>7.27e+002</v>
      </c>
      <c r="O937" s="44">
        <v>7.11e+002</v>
      </c>
      <c r="P937" s="44">
        <v>7.11e+002</v>
      </c>
      <c r="Q937" s="44">
        <v>7.01e+002</v>
      </c>
    </row>
    <row r="938" spans="1:17" x14ac:dyDescent="0.25">
      <c r="A938" t="s">
        <v>26</v>
      </c>
      <c r="B938" t="s">
        <v>45</v>
      </c>
      <c r="C938" t="s">
        <v>239</v>
      </c>
      <c r="D938" t="s">
        <v>219</v>
      </c>
      <c r="E938" t="s">
        <v>36</v>
      </c>
      <c r="F938" t="s">
        <v>28</v>
      </c>
      <c r="G938" t="s">
        <v>29</v>
      </c>
      <c r="H938" s="44">
        <v>1.0357075737486998e-001</v>
      </c>
      <c r="I938" s="44">
        <v>1.0428520940501696e-001</v>
      </c>
      <c r="J938" s="44">
        <v>1.0428520940501696e-001</v>
      </c>
      <c r="K938" s="44">
        <v>1.0428520940501696e-001</v>
      </c>
      <c r="L938" s="44">
        <v>1.4855544789466612e-001</v>
      </c>
      <c r="M938" s="44">
        <v>3.0512824660857152e-001</v>
      </c>
      <c r="N938" s="44">
        <v>3.0512824660857152e-001</v>
      </c>
      <c r="O938" s="44">
        <v>3.0523742288379896e-001</v>
      </c>
      <c r="P938" s="44">
        <v>3.0523742288379896e-001</v>
      </c>
      <c r="Q938" s="44">
        <v>3.4843084811024568e-001</v>
      </c>
    </row>
    <row r="939" spans="1:17" x14ac:dyDescent="0.25">
      <c r="A939" t="s">
        <v>26</v>
      </c>
      <c r="B939" t="s">
        <v>45</v>
      </c>
      <c r="C939" t="s">
        <v>239</v>
      </c>
      <c r="D939" t="s">
        <v>219</v>
      </c>
      <c r="E939" t="s">
        <v>36</v>
      </c>
      <c r="F939" t="s">
        <v>28</v>
      </c>
      <c r="G939" t="s">
        <v>30</v>
      </c>
      <c r="H939" s="44">
        <v>4.8714203527324288e-002</v>
      </c>
      <c r="I939" s="44">
        <v>1.279509347898693e-001</v>
      </c>
      <c r="J939" s="44">
        <v>1.279509347898693e-001</v>
      </c>
      <c r="K939" s="44">
        <v>1.279509347898693e-001</v>
      </c>
      <c r="L939" s="44">
        <v>1.165737438877803e-001</v>
      </c>
      <c r="M939" s="44">
        <v>6.056147434649348e-002</v>
      </c>
      <c r="N939" s="44">
        <v>6.056147434649348e-002</v>
      </c>
      <c r="O939" s="44">
        <v>6.882007045401512e-002</v>
      </c>
      <c r="P939" s="44">
        <v>6.882007045401512e-002</v>
      </c>
      <c r="Q939" s="44">
        <v>1.50883037370175e-001</v>
      </c>
    </row>
    <row r="940" spans="1:17" x14ac:dyDescent="0.25">
      <c r="A940" t="s">
        <v>26</v>
      </c>
      <c r="B940" t="s">
        <v>45</v>
      </c>
      <c r="C940" t="s">
        <v>239</v>
      </c>
      <c r="D940" t="s">
        <v>219</v>
      </c>
      <c r="E940" t="s">
        <v>36</v>
      </c>
      <c r="F940" t="s">
        <v>28</v>
      </c>
      <c r="G940" t="s">
        <v>31</v>
      </c>
      <c r="H940" s="44">
        <v>7.45e+002</v>
      </c>
      <c r="I940" s="44">
        <v>7.14e+002</v>
      </c>
      <c r="J940" s="44">
        <v>7.14e+002</v>
      </c>
      <c r="K940" s="44">
        <v>7.14e+002</v>
      </c>
      <c r="L940" s="44">
        <v>7.03e+002</v>
      </c>
      <c r="M940" s="44">
        <v>7.02e+002</v>
      </c>
      <c r="N940" s="44">
        <v>7.02e+002</v>
      </c>
      <c r="O940" s="44">
        <v>6.98e+002</v>
      </c>
      <c r="P940" s="44">
        <v>6.98e+002</v>
      </c>
      <c r="Q940" s="44">
        <v>6.82e+002</v>
      </c>
    </row>
    <row r="941" spans="1:17" x14ac:dyDescent="0.25">
      <c r="A941" t="s">
        <v>26</v>
      </c>
      <c r="B941" t="s">
        <v>45</v>
      </c>
      <c r="C941" t="s">
        <v>261</v>
      </c>
      <c r="D941" t="s">
        <v>245</v>
      </c>
      <c r="E941" t="s">
        <v>36</v>
      </c>
      <c r="F941" t="s">
        <v>28</v>
      </c>
      <c r="G941" t="s">
        <v>29</v>
      </c>
      <c r="H941" s="44">
        <v>1.8132163430927296e-001</v>
      </c>
      <c r="I941" s="44">
        <v>1.9502915737945556e-001</v>
      </c>
      <c r="J941" s="44">
        <v>1.9536056447467524e-001</v>
      </c>
      <c r="K941" s="44">
        <v>4.2349577460684256e-001</v>
      </c>
      <c r="L941" s="44">
        <v>4.2349577460684256e-001</v>
      </c>
      <c r="M941" s="44">
        <v>5.141543655357364e-001</v>
      </c>
      <c r="N941" s="44">
        <v>5.1468939436853216e-001</v>
      </c>
      <c r="O941" s="44">
        <v>5.149343292903324e-001</v>
      </c>
      <c r="P941" s="44">
        <v>5.149343292903324e-001</v>
      </c>
      <c r="Q941" s="44">
        <v>7.5237929824221888e-001</v>
      </c>
    </row>
    <row r="942" spans="1:17" x14ac:dyDescent="0.25">
      <c r="A942" t="s">
        <v>26</v>
      </c>
      <c r="B942" t="s">
        <v>45</v>
      </c>
      <c r="C942" t="s">
        <v>261</v>
      </c>
      <c r="D942" t="s">
        <v>245</v>
      </c>
      <c r="E942" t="s">
        <v>36</v>
      </c>
      <c r="F942" t="s">
        <v>28</v>
      </c>
      <c r="G942" t="s">
        <v>30</v>
      </c>
      <c r="H942" s="44">
        <v>1.3358216285237204e-003</v>
      </c>
      <c r="I942" s="44">
        <v>5.5110734320075488e-001</v>
      </c>
      <c r="J942" s="44">
        <v>6.5754981466262704e-001</v>
      </c>
      <c r="K942" s="44">
        <v>3.515691953150542e-001</v>
      </c>
      <c r="L942" s="44">
        <v>3.515691953150542e-001</v>
      </c>
      <c r="M942" s="44">
        <v>2.94538779920229e-001</v>
      </c>
      <c r="N942" s="44">
        <v>4.6379876139581392e-001</v>
      </c>
      <c r="O942" s="44">
        <v>5.7114821340865856e-001</v>
      </c>
      <c r="P942" s="44">
        <v>7.9879552096294432e-001</v>
      </c>
      <c r="Q942" s="44">
        <v>5.60468202890996e-001</v>
      </c>
    </row>
    <row r="943" spans="1:17" x14ac:dyDescent="0.25">
      <c r="A943" t="s">
        <v>26</v>
      </c>
      <c r="B943" t="s">
        <v>45</v>
      </c>
      <c r="C943" t="s">
        <v>261</v>
      </c>
      <c r="D943" t="s">
        <v>245</v>
      </c>
      <c r="E943" t="s">
        <v>36</v>
      </c>
      <c r="F943" t="s">
        <v>28</v>
      </c>
      <c r="G943" t="s">
        <v>31</v>
      </c>
      <c r="H943" s="44">
        <v>7.89e+002</v>
      </c>
      <c r="I943" s="44">
        <v>7.5e+002</v>
      </c>
      <c r="J943" s="44">
        <v>7.15e+002</v>
      </c>
      <c r="K943" s="44">
        <v>7.03e+002</v>
      </c>
      <c r="L943" s="44">
        <v>7.03e+002</v>
      </c>
      <c r="M943" s="44">
        <v>7.01e+002</v>
      </c>
      <c r="N943" s="44">
        <v>6.96e+002</v>
      </c>
      <c r="O943" s="44">
        <v>6.94e+002</v>
      </c>
      <c r="P943" s="44">
        <v>6.93e+002</v>
      </c>
      <c r="Q943" s="44">
        <v>6.91e+002</v>
      </c>
    </row>
    <row r="944" spans="1:17" x14ac:dyDescent="0.25">
      <c r="A944" t="s">
        <v>26</v>
      </c>
      <c r="B944" t="s">
        <v>45</v>
      </c>
      <c r="C944" t="s">
        <v>262</v>
      </c>
      <c r="D944" t="s">
        <v>246</v>
      </c>
      <c r="E944" t="s">
        <v>36</v>
      </c>
      <c r="F944" t="s">
        <v>28</v>
      </c>
      <c r="G944" t="s">
        <v>29</v>
      </c>
      <c r="H944" s="44">
        <v>6.365028384221412e-006</v>
      </c>
      <c r="I944" s="44">
        <v>1.3086906185864848e-005</v>
      </c>
      <c r="J944" s="44">
        <v>4.947352312233656e-002</v>
      </c>
      <c r="K944" s="44">
        <v>2.1398001579903444e-001</v>
      </c>
      <c r="L944" s="44">
        <v>2.1398001579903444e-001</v>
      </c>
      <c r="M944" s="44">
        <v>3.3791441564627956e-001</v>
      </c>
      <c r="N944" s="44">
        <v>3.4439049338441036e-001</v>
      </c>
      <c r="O944" s="44">
        <v>3.698174381320788e-001</v>
      </c>
      <c r="P944" s="44">
        <v>3.698174381320788e-001</v>
      </c>
      <c r="Q944" s="44">
        <v>3.698174381320788e-001</v>
      </c>
    </row>
    <row r="945" spans="1:17" x14ac:dyDescent="0.25">
      <c r="A945" t="s">
        <v>26</v>
      </c>
      <c r="B945" t="s">
        <v>45</v>
      </c>
      <c r="C945" t="s">
        <v>262</v>
      </c>
      <c r="D945" t="s">
        <v>246</v>
      </c>
      <c r="E945" t="s">
        <v>36</v>
      </c>
      <c r="F945" t="s">
        <v>28</v>
      </c>
      <c r="G945" t="s">
        <v>30</v>
      </c>
      <c r="H945" s="44">
        <v>2.5943696224256288e+004</v>
      </c>
      <c r="I945" s="44">
        <v>1.496752810239288e+004</v>
      </c>
      <c r="J945" s="44">
        <v>4.0004873884736368e+000</v>
      </c>
      <c r="K945" s="44">
        <v>9.5215325864219296e-001</v>
      </c>
      <c r="L945" s="44">
        <v>9.5215325864219296e-001</v>
      </c>
      <c r="M945" s="44">
        <v>6.3136886164491264e-001</v>
      </c>
      <c r="N945" s="44">
        <v>6.9564877668762992e-001</v>
      </c>
      <c r="O945" s="44">
        <v>7.1440459668560192e-001</v>
      </c>
      <c r="P945" s="44">
        <v>7.1440459668560192e-001</v>
      </c>
      <c r="Q945" s="44">
        <v>7.1440459668560192e-001</v>
      </c>
    </row>
    <row r="946" spans="1:17" x14ac:dyDescent="0.25">
      <c r="A946" t="s">
        <v>26</v>
      </c>
      <c r="B946" t="s">
        <v>45</v>
      </c>
      <c r="C946" t="s">
        <v>262</v>
      </c>
      <c r="D946" t="s">
        <v>246</v>
      </c>
      <c r="E946" t="s">
        <v>36</v>
      </c>
      <c r="F946" t="s">
        <v>28</v>
      </c>
      <c r="G946" t="s">
        <v>31</v>
      </c>
      <c r="H946" s="44">
        <v>7.67e+002</v>
      </c>
      <c r="I946" s="44">
        <v>7.65e+002</v>
      </c>
      <c r="J946" s="44">
        <v>7.48e+002</v>
      </c>
      <c r="K946" s="44">
        <v>7.19e+002</v>
      </c>
      <c r="L946" s="44">
        <v>7.19e+002</v>
      </c>
      <c r="M946" s="44">
        <v>7.13e+002</v>
      </c>
      <c r="N946" s="44">
        <v>7.01e+002</v>
      </c>
      <c r="O946" s="44">
        <v>6.85e+002</v>
      </c>
      <c r="P946" s="44">
        <v>6.85e+002</v>
      </c>
      <c r="Q946" s="44">
        <v>6.85e+002</v>
      </c>
    </row>
    <row r="947" spans="1:17" x14ac:dyDescent="0.25">
      <c r="A947" t="s">
        <v>26</v>
      </c>
      <c r="B947" t="s">
        <v>45</v>
      </c>
      <c r="C947" t="s">
        <v>263</v>
      </c>
      <c r="D947" t="s">
        <v>247</v>
      </c>
      <c r="E947" t="s">
        <v>36</v>
      </c>
      <c r="F947" t="s">
        <v>28</v>
      </c>
      <c r="G947" t="s">
        <v>29</v>
      </c>
      <c r="H947" s="44">
        <v>5.977789014219392e-002</v>
      </c>
      <c r="I947" s="44">
        <v>5.977789014219392e-002</v>
      </c>
      <c r="J947" s="44">
        <v>1.8088397941816372e-001</v>
      </c>
      <c r="K947" s="44">
        <v>1.8088397941816372e-001</v>
      </c>
      <c r="L947" s="44">
        <v>1.8088397941816372e-001</v>
      </c>
      <c r="M947" s="44">
        <v>2.445187700495326e-001</v>
      </c>
      <c r="N947" s="44">
        <v>2.445187700495326e-001</v>
      </c>
      <c r="O947" s="44">
        <v>3.0818013604045632e-001</v>
      </c>
      <c r="P947" s="44">
        <v>3.0818013604045632e-001</v>
      </c>
      <c r="Q947" s="44">
        <v>3.0818245566133544e-001</v>
      </c>
    </row>
    <row r="948" spans="1:17" x14ac:dyDescent="0.25">
      <c r="A948" t="s">
        <v>26</v>
      </c>
      <c r="B948" t="s">
        <v>45</v>
      </c>
      <c r="C948" t="s">
        <v>263</v>
      </c>
      <c r="D948" t="s">
        <v>247</v>
      </c>
      <c r="E948" t="s">
        <v>36</v>
      </c>
      <c r="F948" t="s">
        <v>28</v>
      </c>
      <c r="G948" t="s">
        <v>30</v>
      </c>
      <c r="H948" s="44">
        <v>1.771098155058184e-001</v>
      </c>
      <c r="I948" s="44">
        <v>1.771098155058184e-001</v>
      </c>
      <c r="J948" s="44">
        <v>5.8545972926517272e-002</v>
      </c>
      <c r="K948" s="44">
        <v>5.8545972926517272e-002</v>
      </c>
      <c r="L948" s="44">
        <v>5.8545972926517272e-002</v>
      </c>
      <c r="M948" s="44">
        <v>4.6593714468832248e-002</v>
      </c>
      <c r="N948" s="44">
        <v>4.6593714468832248e-002</v>
      </c>
      <c r="O948" s="44">
        <v>3.7516287133103904e-002</v>
      </c>
      <c r="P948" s="44">
        <v>3.7516287133103904e-002</v>
      </c>
      <c r="Q948" s="44">
        <v>9.3858581165695856e-002</v>
      </c>
    </row>
    <row r="949" spans="1:17" x14ac:dyDescent="0.25">
      <c r="A949" t="s">
        <v>26</v>
      </c>
      <c r="B949" t="s">
        <v>45</v>
      </c>
      <c r="C949" t="s">
        <v>263</v>
      </c>
      <c r="D949" t="s">
        <v>247</v>
      </c>
      <c r="E949" t="s">
        <v>36</v>
      </c>
      <c r="F949" t="s">
        <v>28</v>
      </c>
      <c r="G949" t="s">
        <v>31</v>
      </c>
      <c r="H949" s="44">
        <v>7.41e+002</v>
      </c>
      <c r="I949" s="44">
        <v>7.41e+002</v>
      </c>
      <c r="J949" s="44">
        <v>7.41e+002</v>
      </c>
      <c r="K949" s="44">
        <v>7.41e+002</v>
      </c>
      <c r="L949" s="44">
        <v>7.41e+002</v>
      </c>
      <c r="M949" s="44">
        <v>7.29e+002</v>
      </c>
      <c r="N949" s="44">
        <v>7.29e+002</v>
      </c>
      <c r="O949" s="44">
        <v>7.25e+002</v>
      </c>
      <c r="P949" s="44">
        <v>7.25e+002</v>
      </c>
      <c r="Q949" s="44">
        <v>7.18e+002</v>
      </c>
    </row>
    <row r="950" spans="1:17" x14ac:dyDescent="0.25">
      <c r="A950" t="s">
        <v>26</v>
      </c>
      <c r="B950" t="s">
        <v>45</v>
      </c>
      <c r="C950" t="s">
        <v>260</v>
      </c>
      <c r="D950" t="s">
        <v>244</v>
      </c>
      <c r="E950" t="s">
        <v>36</v>
      </c>
      <c r="F950" t="s">
        <v>28</v>
      </c>
      <c r="G950" t="s">
        <v>29</v>
      </c>
      <c r="H950" s="44">
        <v>3.0187057768298292e-001</v>
      </c>
      <c r="I950" s="44">
        <v>3.0187057768298292e-001</v>
      </c>
      <c r="J950" s="44">
        <v>3.0187057768298292e-001</v>
      </c>
      <c r="K950" s="44">
        <v>3.0187057768298292e-001</v>
      </c>
      <c r="L950" s="44">
        <v>3.0187057768298292e-001</v>
      </c>
      <c r="M950" s="44">
        <v>4.6437223007031936e-001</v>
      </c>
      <c r="N950" s="44">
        <v>4.6437223007031936e-001</v>
      </c>
      <c r="O950" s="44">
        <v>4.6437223007031936e-001</v>
      </c>
      <c r="P950" s="44">
        <v>4.6437223007031936e-001</v>
      </c>
      <c r="Q950" s="44">
        <v>4.6468187278128064e-001</v>
      </c>
    </row>
    <row r="951" spans="1:17" x14ac:dyDescent="0.25">
      <c r="A951" t="s">
        <v>26</v>
      </c>
      <c r="B951" t="s">
        <v>45</v>
      </c>
      <c r="C951" t="s">
        <v>260</v>
      </c>
      <c r="D951" t="s">
        <v>244</v>
      </c>
      <c r="E951" t="s">
        <v>36</v>
      </c>
      <c r="F951" t="s">
        <v>28</v>
      </c>
      <c r="G951" t="s">
        <v>30</v>
      </c>
      <c r="H951" s="44">
        <v>1.7978130433313172e-001</v>
      </c>
      <c r="I951" s="44">
        <v>1.7978130433313172e-001</v>
      </c>
      <c r="J951" s="44">
        <v>1.7978130433313172e-001</v>
      </c>
      <c r="K951" s="44">
        <v>1.7978130433313172e-001</v>
      </c>
      <c r="L951" s="44">
        <v>1.7978130433313172e-001</v>
      </c>
      <c r="M951" s="44">
        <v>1.1947450684954898e-001</v>
      </c>
      <c r="N951" s="44">
        <v>1.1947450684954898e-001</v>
      </c>
      <c r="O951" s="44">
        <v>2.2479039967495424e-001</v>
      </c>
      <c r="P951" s="44">
        <v>3.1205360976715464e-001</v>
      </c>
      <c r="Q951" s="44">
        <v>3.6418449397789616e-001</v>
      </c>
    </row>
    <row r="952" spans="1:17" x14ac:dyDescent="0.25">
      <c r="A952" t="s">
        <v>26</v>
      </c>
      <c r="B952" t="s">
        <v>45</v>
      </c>
      <c r="C952" t="s">
        <v>260</v>
      </c>
      <c r="D952" t="s">
        <v>244</v>
      </c>
      <c r="E952" t="s">
        <v>36</v>
      </c>
      <c r="F952" t="s">
        <v>28</v>
      </c>
      <c r="G952" t="s">
        <v>31</v>
      </c>
      <c r="H952" s="44">
        <v>7.09e+002</v>
      </c>
      <c r="I952" s="44">
        <v>7.09e+002</v>
      </c>
      <c r="J952" s="44">
        <v>7.09e+002</v>
      </c>
      <c r="K952" s="44">
        <v>7.09e+002</v>
      </c>
      <c r="L952" s="44">
        <v>7.09e+002</v>
      </c>
      <c r="M952" s="44">
        <v>7.06e+002</v>
      </c>
      <c r="N952" s="44">
        <v>7.06e+002</v>
      </c>
      <c r="O952" s="44">
        <v>7.05e+002</v>
      </c>
      <c r="P952" s="44">
        <v>7.04e+002</v>
      </c>
      <c r="Q952" s="44">
        <v>6.9e+002</v>
      </c>
    </row>
    <row r="953" spans="1:17" x14ac:dyDescent="0.25">
      <c r="A953" t="s">
        <v>26</v>
      </c>
      <c r="B953" t="s">
        <v>45</v>
      </c>
      <c r="C953" t="s">
        <v>278</v>
      </c>
      <c r="D953" t="s">
        <v>265</v>
      </c>
      <c r="E953" t="s">
        <v>36</v>
      </c>
      <c r="F953" t="s">
        <v>28</v>
      </c>
      <c r="G953" t="s">
        <v>29</v>
      </c>
      <c r="H953" s="44">
        <v>1.8837906161849828e-003</v>
      </c>
      <c r="I953" s="44">
        <v>1.8837906161849828e-003</v>
      </c>
      <c r="J953" s="44">
        <v>1.8837906161849828e-003</v>
      </c>
      <c r="K953" s="44">
        <v>1.8837906161849828e-003</v>
      </c>
      <c r="L953" s="44">
        <v>1.8837906161849828e-003</v>
      </c>
      <c r="M953" s="44">
        <v>9.5962236807307232e-002</v>
      </c>
      <c r="N953" s="44">
        <v>1.4012929505887258e-001</v>
      </c>
      <c r="O953" s="44">
        <v>1.5710107259403036e-001</v>
      </c>
      <c r="P953" s="44">
        <v>1.8362845123408504e-001</v>
      </c>
      <c r="Q953" s="44">
        <v>2.5739072922171524e-001</v>
      </c>
    </row>
    <row r="954" spans="1:17" x14ac:dyDescent="0.25">
      <c r="A954" t="s">
        <v>26</v>
      </c>
      <c r="B954" t="s">
        <v>45</v>
      </c>
      <c r="C954" t="s">
        <v>278</v>
      </c>
      <c r="D954" t="s">
        <v>265</v>
      </c>
      <c r="E954" t="s">
        <v>36</v>
      </c>
      <c r="F954" t="s">
        <v>28</v>
      </c>
      <c r="G954" t="s">
        <v>30</v>
      </c>
      <c r="H954" s="44">
        <v>1.2773328398717002e+002</v>
      </c>
      <c r="I954" s="44">
        <v>1.2773328398717002e+002</v>
      </c>
      <c r="J954" s="44">
        <v>1.2773328398717002e+002</v>
      </c>
      <c r="K954" s="44">
        <v>1.2773328398717002e+002</v>
      </c>
      <c r="L954" s="44">
        <v>1.2773328398717002e+002</v>
      </c>
      <c r="M954" s="44">
        <v>2.8309780397551152e+001</v>
      </c>
      <c r="N954" s="44">
        <v>2.728745895386252e+001</v>
      </c>
      <c r="O954" s="44">
        <v>3.6682497300335808e+001</v>
      </c>
      <c r="P954" s="44">
        <v>4.4614021499497608e+001</v>
      </c>
      <c r="Q954" s="44">
        <v>4.0388573430399728e+001</v>
      </c>
    </row>
    <row r="955" spans="1:17" x14ac:dyDescent="0.25">
      <c r="A955" t="s">
        <v>26</v>
      </c>
      <c r="B955" t="s">
        <v>45</v>
      </c>
      <c r="C955" t="s">
        <v>278</v>
      </c>
      <c r="D955" t="s">
        <v>265</v>
      </c>
      <c r="E955" t="s">
        <v>36</v>
      </c>
      <c r="F955" t="s">
        <v>28</v>
      </c>
      <c r="G955" t="s">
        <v>31</v>
      </c>
      <c r="H955" s="44">
        <v>7.3e+002</v>
      </c>
      <c r="I955" s="44">
        <v>7.3e+002</v>
      </c>
      <c r="J955" s="44">
        <v>7.3e+002</v>
      </c>
      <c r="K955" s="44">
        <v>7.3e+002</v>
      </c>
      <c r="L955" s="44">
        <v>7.3e+002</v>
      </c>
      <c r="M955" s="44">
        <v>7.e+002</v>
      </c>
      <c r="N955" s="44">
        <v>6.85e+002</v>
      </c>
      <c r="O955" s="44">
        <v>6.7e+002</v>
      </c>
      <c r="P955" s="44">
        <v>6.61e+002</v>
      </c>
      <c r="Q955" s="44">
        <v>6.57e+002</v>
      </c>
    </row>
    <row r="956" spans="1:17" x14ac:dyDescent="0.25">
      <c r="A956" t="s">
        <v>26</v>
      </c>
      <c r="B956" t="s">
        <v>45</v>
      </c>
      <c r="C956" t="s">
        <v>279</v>
      </c>
      <c r="D956" t="s">
        <v>266</v>
      </c>
      <c r="E956" t="s">
        <v>36</v>
      </c>
      <c r="F956" t="s">
        <v>28</v>
      </c>
      <c r="G956" t="s">
        <v>29</v>
      </c>
      <c r="H956" s="44">
        <v>0.e+000</v>
      </c>
      <c r="I956" s="44">
        <v>2.880948123047236e-001</v>
      </c>
      <c r="J956" s="44">
        <v>3.1021098395968696e-001</v>
      </c>
      <c r="K956" s="44">
        <v>3.1039597514505152e-001</v>
      </c>
      <c r="L956" s="44">
        <v>3.1039597514505152e-001</v>
      </c>
      <c r="M956" s="44">
        <v>3.2164359049305272e-001</v>
      </c>
      <c r="N956" s="44">
        <v>3.2754839675206504e-001</v>
      </c>
      <c r="O956" s="44">
        <v>3.4207614786112072e-001</v>
      </c>
      <c r="P956" s="44">
        <v>3.5108917342329356e-001</v>
      </c>
      <c r="Q956" s="44">
        <v>3.9613679622713112e-001</v>
      </c>
    </row>
    <row r="957" spans="1:17" x14ac:dyDescent="0.25">
      <c r="A957" t="s">
        <v>26</v>
      </c>
      <c r="B957" t="s">
        <v>45</v>
      </c>
      <c r="C957" t="s">
        <v>279</v>
      </c>
      <c r="D957" t="s">
        <v>266</v>
      </c>
      <c r="E957" t="s">
        <v>36</v>
      </c>
      <c r="F957" t="s">
        <v>28</v>
      </c>
      <c r="G957" t="s">
        <v>30</v>
      </c>
      <c r="I957" s="44">
        <v>9.874009628786136e+000</v>
      </c>
      <c r="J957" s="44">
        <v>1.3387469756301804e+001</v>
      </c>
      <c r="K957" s="44">
        <v>1.541870207668567e+001</v>
      </c>
      <c r="L957" s="44">
        <v>1.8988473339789844e+001</v>
      </c>
      <c r="M957" s="44">
        <v>2.0670590318173244e+001</v>
      </c>
      <c r="N957" s="44">
        <v>2.1680616040339204e+001</v>
      </c>
      <c r="O957" s="44">
        <v>2.3169238049089316e+001</v>
      </c>
      <c r="P957" s="44">
        <v>2.4924421533858256e+001</v>
      </c>
      <c r="Q957" s="44">
        <v>2.5442374700153804e+001</v>
      </c>
    </row>
    <row r="958" spans="1:17" x14ac:dyDescent="0.25">
      <c r="A958" t="s">
        <v>26</v>
      </c>
      <c r="B958" t="s">
        <v>45</v>
      </c>
      <c r="C958" t="s">
        <v>279</v>
      </c>
      <c r="D958" t="s">
        <v>266</v>
      </c>
      <c r="E958" t="s">
        <v>36</v>
      </c>
      <c r="F958" t="s">
        <v>28</v>
      </c>
      <c r="G958" t="s">
        <v>31</v>
      </c>
      <c r="H958" s="44">
        <v>7.66e+002</v>
      </c>
      <c r="I958" s="44">
        <v>7.31e+002</v>
      </c>
      <c r="J958" s="44">
        <v>7.04e+002</v>
      </c>
      <c r="K958" s="44">
        <v>7.01e+002</v>
      </c>
      <c r="L958" s="44">
        <v>6.99e+002</v>
      </c>
      <c r="M958" s="44">
        <v>6.81e+002</v>
      </c>
      <c r="N958" s="44">
        <v>6.79e+002</v>
      </c>
      <c r="O958" s="44">
        <v>6.73e+002</v>
      </c>
      <c r="P958" s="44">
        <v>6.64e+002</v>
      </c>
      <c r="Q958" s="44">
        <v>6.58e+002</v>
      </c>
    </row>
    <row r="959" spans="1:17" x14ac:dyDescent="0.25">
      <c r="A959" t="s">
        <v>26</v>
      </c>
      <c r="B959" t="s">
        <v>45</v>
      </c>
      <c r="C959" t="s">
        <v>280</v>
      </c>
      <c r="D959" t="s">
        <v>267</v>
      </c>
      <c r="E959" t="s">
        <v>36</v>
      </c>
      <c r="F959" t="s">
        <v>28</v>
      </c>
      <c r="G959" t="s">
        <v>29</v>
      </c>
      <c r="H959" s="44">
        <v>2.378920545437882e-004</v>
      </c>
      <c r="I959" s="44">
        <v>2.378920545437882e-004</v>
      </c>
      <c r="J959" s="44">
        <v>2.378920545437882e-004</v>
      </c>
      <c r="K959" s="44">
        <v>2.378920545437882e-004</v>
      </c>
      <c r="L959" s="44">
        <v>2.378920545437882e-004</v>
      </c>
      <c r="M959" s="44">
        <v>2.378920545437882e-004</v>
      </c>
      <c r="N959" s="44">
        <v>2.378920545437882e-004</v>
      </c>
      <c r="O959" s="44">
        <v>9.2043375128459552e-001</v>
      </c>
      <c r="P959" s="44">
        <v>9.2043375128459552e-001</v>
      </c>
      <c r="Q959" s="44">
        <v>9.2043375128459552e-001</v>
      </c>
    </row>
    <row r="960" spans="1:17" x14ac:dyDescent="0.25">
      <c r="A960" t="s">
        <v>26</v>
      </c>
      <c r="B960" t="s">
        <v>45</v>
      </c>
      <c r="C960" t="s">
        <v>280</v>
      </c>
      <c r="D960" t="s">
        <v>267</v>
      </c>
      <c r="E960" t="s">
        <v>36</v>
      </c>
      <c r="F960" t="s">
        <v>28</v>
      </c>
      <c r="G960" t="s">
        <v>30</v>
      </c>
      <c r="H960" s="44">
        <v>4.1123743666169912e+001</v>
      </c>
      <c r="I960" s="44">
        <v>4.1123743666169912e+001</v>
      </c>
      <c r="J960" s="44">
        <v>4.1123743666169912e+001</v>
      </c>
      <c r="K960" s="44">
        <v>4.1123743666169912e+001</v>
      </c>
      <c r="L960" s="44">
        <v>4.1123743666169912e+001</v>
      </c>
      <c r="M960" s="44">
        <v>4.1123743666169912e+001</v>
      </c>
      <c r="N960" s="44">
        <v>4.1123743666169912e+001</v>
      </c>
      <c r="O960" s="44">
        <v>2.1766585736128e-002</v>
      </c>
      <c r="P960" s="44">
        <v>2.1766585736128e-002</v>
      </c>
      <c r="Q960" s="44">
        <v>2.1766585736128e-002</v>
      </c>
    </row>
    <row r="961" spans="1:17" x14ac:dyDescent="0.25">
      <c r="A961" t="s">
        <v>26</v>
      </c>
      <c r="B961" t="s">
        <v>45</v>
      </c>
      <c r="C961" t="s">
        <v>280</v>
      </c>
      <c r="D961" t="s">
        <v>267</v>
      </c>
      <c r="E961" t="s">
        <v>36</v>
      </c>
      <c r="F961" t="s">
        <v>28</v>
      </c>
      <c r="G961" t="s">
        <v>31</v>
      </c>
      <c r="H961" s="44">
        <v>7.21e+002</v>
      </c>
      <c r="I961" s="44">
        <v>7.21e+002</v>
      </c>
      <c r="J961" s="44">
        <v>7.21e+002</v>
      </c>
      <c r="K961" s="44">
        <v>7.21e+002</v>
      </c>
      <c r="L961" s="44">
        <v>7.21e+002</v>
      </c>
      <c r="M961" s="44">
        <v>7.21e+002</v>
      </c>
      <c r="N961" s="44">
        <v>7.21e+002</v>
      </c>
      <c r="O961" s="44">
        <v>6.97e+002</v>
      </c>
      <c r="P961" s="44">
        <v>6.97e+002</v>
      </c>
      <c r="Q961" s="44">
        <v>6.97e+002</v>
      </c>
    </row>
    <row r="962" spans="1:17" x14ac:dyDescent="0.25">
      <c r="A962" t="s">
        <v>26</v>
      </c>
      <c r="B962" t="s">
        <v>45</v>
      </c>
      <c r="C962" t="s">
        <v>281</v>
      </c>
      <c r="D962" t="s">
        <v>277</v>
      </c>
      <c r="E962" t="s">
        <v>36</v>
      </c>
      <c r="F962" t="s">
        <v>28</v>
      </c>
      <c r="G962" t="s">
        <v>29</v>
      </c>
      <c r="H962" s="44">
        <v>3.1538529764209792e-001</v>
      </c>
      <c r="I962" s="44">
        <v>3.1538529764209792e-001</v>
      </c>
      <c r="J962" s="44">
        <v>3.1538529764209792e-001</v>
      </c>
      <c r="K962" s="44">
        <v>3.1538529764209792e-001</v>
      </c>
      <c r="L962" s="44">
        <v>3.1538529764209792e-001</v>
      </c>
      <c r="M962" s="44">
        <v>3.1538529764209792e-001</v>
      </c>
      <c r="N962" s="44">
        <v>3.1562670398732888e-001</v>
      </c>
      <c r="O962" s="44">
        <v>8.0646609257100608e-001</v>
      </c>
      <c r="P962" s="44">
        <v>8.0646609257100608e-001</v>
      </c>
      <c r="Q962" s="44">
        <v>8.0646609257100608e-001</v>
      </c>
    </row>
    <row r="963" spans="1:17" x14ac:dyDescent="0.25">
      <c r="A963" t="s">
        <v>26</v>
      </c>
      <c r="B963" t="s">
        <v>45</v>
      </c>
      <c r="C963" t="s">
        <v>281</v>
      </c>
      <c r="D963" t="s">
        <v>277</v>
      </c>
      <c r="E963" t="s">
        <v>36</v>
      </c>
      <c r="F963" t="s">
        <v>28</v>
      </c>
      <c r="G963" t="s">
        <v>30</v>
      </c>
      <c r="H963" s="44">
        <v>3.7459810991783008e-002</v>
      </c>
      <c r="I963" s="44">
        <v>3.7459810991783008e-002</v>
      </c>
      <c r="J963" s="44">
        <v>3.7459810991783008e-002</v>
      </c>
      <c r="K963" s="44">
        <v>4.8249218035486944e-002</v>
      </c>
      <c r="L963" s="44">
        <v>4.8249218035486944e-002</v>
      </c>
      <c r="M963" s="44">
        <v>4.8249218035486944e-002</v>
      </c>
      <c r="N963" s="44">
        <v>1.3138450796063772e-001</v>
      </c>
      <c r="O963" s="44">
        <v>8.3417081404608304e-002</v>
      </c>
      <c r="P963" s="44">
        <v>8.3417081404608304e-002</v>
      </c>
      <c r="Q963" s="44">
        <v>8.3417081404608304e-002</v>
      </c>
    </row>
    <row r="964" spans="1:17" x14ac:dyDescent="0.25">
      <c r="A964" t="s">
        <v>26</v>
      </c>
      <c r="B964" t="s">
        <v>45</v>
      </c>
      <c r="C964" t="s">
        <v>281</v>
      </c>
      <c r="D964" t="s">
        <v>277</v>
      </c>
      <c r="E964" t="s">
        <v>36</v>
      </c>
      <c r="F964" t="s">
        <v>28</v>
      </c>
      <c r="G964" t="s">
        <v>31</v>
      </c>
      <c r="H964" s="44">
        <v>7.27e+002</v>
      </c>
      <c r="I964" s="44">
        <v>7.27e+002</v>
      </c>
      <c r="J964" s="44">
        <v>7.27e+002</v>
      </c>
      <c r="K964" s="44">
        <v>7.2e+002</v>
      </c>
      <c r="L964" s="44">
        <v>7.2e+002</v>
      </c>
      <c r="M964" s="44">
        <v>7.2e+002</v>
      </c>
      <c r="N964" s="44">
        <v>7.02e+002</v>
      </c>
      <c r="O964" s="44">
        <v>6.91e+002</v>
      </c>
      <c r="P964" s="44">
        <v>6.91e+002</v>
      </c>
      <c r="Q964" s="44">
        <v>6.91e+002</v>
      </c>
    </row>
    <row r="965" spans="1:17" x14ac:dyDescent="0.25">
      <c r="A965" t="s">
        <v>102</v>
      </c>
      <c r="B965" t="s">
        <v>45</v>
      </c>
      <c r="C965" t="s">
        <v>138</v>
      </c>
      <c r="D965" t="s">
        <v>118</v>
      </c>
      <c r="E965" t="s">
        <v>36</v>
      </c>
      <c r="F965" t="s">
        <v>28</v>
      </c>
      <c r="G965" t="s">
        <v>29</v>
      </c>
      <c r="H965" s="44">
        <v>2.7845422173866524e-002</v>
      </c>
      <c r="I965" s="44">
        <v>2.7845422173866524e-002</v>
      </c>
      <c r="J965" s="44">
        <v>3.0936323182153128e-002</v>
      </c>
      <c r="K965" s="44">
        <v>6.18078483908252e-002</v>
      </c>
      <c r="L965" s="44">
        <v>6.18078483908252e-002</v>
      </c>
      <c r="M965" s="44">
        <v>6.18078483908252e-002</v>
      </c>
      <c r="N965" s="44">
        <v>7.8474678308200256e-002</v>
      </c>
      <c r="O965" s="44">
        <v>8.2685604753458784e-002</v>
      </c>
      <c r="P965" s="44">
        <v>8.6602020641921888e-002</v>
      </c>
      <c r="Q965" s="44">
        <v>9.8909397363777312e-002</v>
      </c>
    </row>
    <row r="966" spans="1:17" x14ac:dyDescent="0.25">
      <c r="A966" t="s">
        <v>102</v>
      </c>
      <c r="B966" t="s">
        <v>45</v>
      </c>
      <c r="C966" t="s">
        <v>138</v>
      </c>
      <c r="D966" t="s">
        <v>118</v>
      </c>
      <c r="E966" t="s">
        <v>36</v>
      </c>
      <c r="F966" t="s">
        <v>28</v>
      </c>
      <c r="G966" t="s">
        <v>30</v>
      </c>
      <c r="H966" s="44">
        <v>1.398045675320986e+000</v>
      </c>
      <c r="I966" s="44">
        <v>1.398045675320986e+000</v>
      </c>
      <c r="J966" s="44">
        <v>2.1908101196456304e+001</v>
      </c>
      <c r="K966" s="44">
        <v>1.962430438307236e+001</v>
      </c>
      <c r="L966" s="44">
        <v>4.4296626905518008e+001</v>
      </c>
      <c r="M966" s="44">
        <v>4.4296626905518008e+001</v>
      </c>
      <c r="N966" s="44">
        <v>4.396797941465228e+001</v>
      </c>
      <c r="O966" s="44">
        <v>5.4266259949608512e+001</v>
      </c>
      <c r="P966" s="44">
        <v>5.6944286449151648e+001</v>
      </c>
      <c r="Q966" s="44">
        <v>5.4981785062017928e+001</v>
      </c>
    </row>
    <row r="967" spans="1:17" x14ac:dyDescent="0.25">
      <c r="A967" t="s">
        <v>102</v>
      </c>
      <c r="B967" t="s">
        <v>45</v>
      </c>
      <c r="C967" t="s">
        <v>138</v>
      </c>
      <c r="D967" t="s">
        <v>118</v>
      </c>
      <c r="E967" t="s">
        <v>36</v>
      </c>
      <c r="F967" t="s">
        <v>28</v>
      </c>
      <c r="G967" t="s">
        <v>31</v>
      </c>
      <c r="H967" s="44">
        <v>8.8551900000000016e+002</v>
      </c>
      <c r="I967" s="44">
        <v>8.8551900000000016e+002</v>
      </c>
      <c r="J967" s="44">
        <v>3.58809e+002</v>
      </c>
      <c r="K967" s="44">
        <v>2.97906e+002</v>
      </c>
      <c r="L967" s="44">
        <v>2.9048e+002</v>
      </c>
      <c r="M967" s="44">
        <v>2.9048e+002</v>
      </c>
      <c r="N967" s="44">
        <v>2.55998e+002</v>
      </c>
      <c r="O967" s="44">
        <v>2.20077e+002</v>
      </c>
      <c r="P967" s="44">
        <v>2.0577799999999996e+002</v>
      </c>
      <c r="Q967" s="44">
        <v>1.91095e+002</v>
      </c>
    </row>
    <row r="968" spans="1:17" x14ac:dyDescent="0.25">
      <c r="A968" t="s">
        <v>102</v>
      </c>
      <c r="B968" t="s">
        <v>45</v>
      </c>
      <c r="C968" t="s">
        <v>160</v>
      </c>
      <c r="D968" t="s">
        <v>140</v>
      </c>
      <c r="E968" t="s">
        <v>36</v>
      </c>
      <c r="F968" t="s">
        <v>28</v>
      </c>
      <c r="G968" t="s">
        <v>29</v>
      </c>
      <c r="H968" s="44">
        <v>2.0481626191721568e-002</v>
      </c>
      <c r="I968" s="44">
        <v>2.0481626191721568e-002</v>
      </c>
      <c r="J968" s="44">
        <v>2.0481626191721568e-002</v>
      </c>
      <c r="K968" s="44">
        <v>2.0481626191721568e-002</v>
      </c>
      <c r="L968" s="44">
        <v>2.0533818999475356e-002</v>
      </c>
      <c r="M968" s="44">
        <v>2.0533818999475356e-002</v>
      </c>
      <c r="N968" s="44">
        <v>2.0533818999475356e-002</v>
      </c>
      <c r="O968" s="44">
        <v>4.2644395951497192e-001</v>
      </c>
      <c r="P968" s="44">
        <v>4.2795343319339264e-001</v>
      </c>
      <c r="Q968" s="44">
        <v>4.3127199491659072e-001</v>
      </c>
    </row>
    <row r="969" spans="1:17" x14ac:dyDescent="0.25">
      <c r="A969" t="s">
        <v>102</v>
      </c>
      <c r="B969" t="s">
        <v>45</v>
      </c>
      <c r="C969" t="s">
        <v>160</v>
      </c>
      <c r="D969" t="s">
        <v>140</v>
      </c>
      <c r="E969" t="s">
        <v>36</v>
      </c>
      <c r="F969" t="s">
        <v>28</v>
      </c>
      <c r="G969" t="s">
        <v>30</v>
      </c>
      <c r="H969" s="44">
        <v>5.4151742458057992e+000</v>
      </c>
      <c r="I969" s="44">
        <v>2.5959014221999648e+001</v>
      </c>
      <c r="J969" s="44">
        <v>3.1859950137720052e+001</v>
      </c>
      <c r="K969" s="44">
        <v>3.6521965894781152e+001</v>
      </c>
      <c r="L969" s="44">
        <v>7.9642596933626576e+001</v>
      </c>
      <c r="M969" s="44">
        <v>7.9642596933626576e+001</v>
      </c>
      <c r="N969" s="44">
        <v>7.9642596933626576e+001</v>
      </c>
      <c r="O969" s="44">
        <v>3.9512199721669928e+000</v>
      </c>
      <c r="P969" s="44">
        <v>3.965597083319556e+000</v>
      </c>
      <c r="Q969" s="44">
        <v>4.5627099355454064e+000</v>
      </c>
    </row>
    <row r="970" spans="1:17" x14ac:dyDescent="0.25">
      <c r="A970" t="s">
        <v>102</v>
      </c>
      <c r="B970" t="s">
        <v>45</v>
      </c>
      <c r="C970" t="s">
        <v>160</v>
      </c>
      <c r="D970" t="s">
        <v>140</v>
      </c>
      <c r="E970" t="s">
        <v>36</v>
      </c>
      <c r="F970" t="s">
        <v>28</v>
      </c>
      <c r="G970" t="s">
        <v>31</v>
      </c>
      <c r="H970" s="44">
        <v>7.10783e+002</v>
      </c>
      <c r="I970" s="44">
        <v>6.89706e+002</v>
      </c>
      <c r="J970" s="44">
        <v>5.9450599999999984e+002</v>
      </c>
      <c r="K970" s="44">
        <v>4.68008e+002</v>
      </c>
      <c r="L970" s="44">
        <v>4.24911e+002</v>
      </c>
      <c r="M970" s="44">
        <v>4.24911e+002</v>
      </c>
      <c r="N970" s="44">
        <v>4.24911e+002</v>
      </c>
      <c r="O970" s="44">
        <v>3.8788200000000008e+002</v>
      </c>
      <c r="P970" s="44">
        <v>3.77395e+002</v>
      </c>
      <c r="Q970" s="44">
        <v>2.8932e+002</v>
      </c>
    </row>
    <row r="971" spans="1:17" x14ac:dyDescent="0.25">
      <c r="A971" t="s">
        <v>102</v>
      </c>
      <c r="B971" t="s">
        <v>45</v>
      </c>
      <c r="C971" t="s">
        <v>161</v>
      </c>
      <c r="D971" t="s">
        <v>141</v>
      </c>
      <c r="E971" t="s">
        <v>36</v>
      </c>
      <c r="F971" t="s">
        <v>28</v>
      </c>
      <c r="G971" t="s">
        <v>29</v>
      </c>
      <c r="H971" s="44">
        <v>5.409896639780972e-001</v>
      </c>
      <c r="I971" s="44">
        <v>6.773420458145368e-001</v>
      </c>
      <c r="J971" s="44">
        <v>6.773420458145368e-001</v>
      </c>
      <c r="K971" s="44">
        <v>6.773420458145368e-001</v>
      </c>
      <c r="L971" s="44">
        <v>6.773420458145368e-001</v>
      </c>
      <c r="M971" s="44">
        <v>6.773420458145368e-001</v>
      </c>
      <c r="N971" s="44">
        <v>6.773420458145368e-001</v>
      </c>
      <c r="O971" s="44">
        <v>6.773420458145368e-001</v>
      </c>
      <c r="P971" s="44">
        <v>6.8156258145285144e-001</v>
      </c>
      <c r="Q971" s="44">
        <v>6.820291779075e-001</v>
      </c>
    </row>
    <row r="972" spans="1:17" x14ac:dyDescent="0.25">
      <c r="A972" t="s">
        <v>102</v>
      </c>
      <c r="B972" t="s">
        <v>45</v>
      </c>
      <c r="C972" t="s">
        <v>161</v>
      </c>
      <c r="D972" t="s">
        <v>141</v>
      </c>
      <c r="E972" t="s">
        <v>36</v>
      </c>
      <c r="F972" t="s">
        <v>28</v>
      </c>
      <c r="G972" t="s">
        <v>30</v>
      </c>
      <c r="H972" s="44">
        <v>7.6366546380141056e-003</v>
      </c>
      <c r="I972" s="44">
        <v>1.6485256983322352e-001</v>
      </c>
      <c r="J972" s="44">
        <v>1.7724961023886918e+000</v>
      </c>
      <c r="K972" s="44">
        <v>1.7724961023886918e+000</v>
      </c>
      <c r="L972" s="44">
        <v>1.7724961023886918e+000</v>
      </c>
      <c r="M972" s="44">
        <v>2.1895560958500856e+000</v>
      </c>
      <c r="N972" s="44">
        <v>3.0974831126845448e+000</v>
      </c>
      <c r="O972" s="44">
        <v>3.100145039445156e+000</v>
      </c>
      <c r="P972" s="44">
        <v>3.6780411900419048e+000</v>
      </c>
      <c r="Q972" s="44">
        <v>4.0892424183475152e+000</v>
      </c>
    </row>
    <row r="973" spans="1:17" x14ac:dyDescent="0.25">
      <c r="A973" t="s">
        <v>102</v>
      </c>
      <c r="B973" t="s">
        <v>45</v>
      </c>
      <c r="C973" t="s">
        <v>161</v>
      </c>
      <c r="D973" t="s">
        <v>141</v>
      </c>
      <c r="E973" t="s">
        <v>36</v>
      </c>
      <c r="F973" t="s">
        <v>28</v>
      </c>
      <c r="G973" t="s">
        <v>31</v>
      </c>
      <c r="H973" s="44">
        <v>7.11482e+002</v>
      </c>
      <c r="I973" s="44">
        <v>5.78998e+002</v>
      </c>
      <c r="J973" s="44">
        <v>5.52411e+002</v>
      </c>
      <c r="K973" s="44">
        <v>5.52411e+002</v>
      </c>
      <c r="L973" s="44">
        <v>5.52411e+002</v>
      </c>
      <c r="M973" s="44">
        <v>5.30928e+002</v>
      </c>
      <c r="N973" s="44">
        <v>4.50209e+002</v>
      </c>
      <c r="O973" s="44">
        <v>4.4434e+002</v>
      </c>
      <c r="P973" s="44">
        <v>3.41877e+002</v>
      </c>
      <c r="Q973" s="44">
        <v>3.22142e+002</v>
      </c>
    </row>
    <row r="974" spans="1:17" x14ac:dyDescent="0.25">
      <c r="A974" t="s">
        <v>102</v>
      </c>
      <c r="B974" t="s">
        <v>45</v>
      </c>
      <c r="C974" t="s">
        <v>162</v>
      </c>
      <c r="D974" t="s">
        <v>142</v>
      </c>
      <c r="E974" t="s">
        <v>36</v>
      </c>
      <c r="F974" t="s">
        <v>28</v>
      </c>
      <c r="G974" t="s">
        <v>29</v>
      </c>
      <c r="H974" s="44">
        <v>7.6920196449380384e-002</v>
      </c>
      <c r="I974" s="44">
        <v>7.6920196449380384e-002</v>
      </c>
      <c r="J974" s="44">
        <v>7.6920196449380384e-002</v>
      </c>
      <c r="K974" s="44">
        <v>4.4546535753575224e-001</v>
      </c>
      <c r="L974" s="44">
        <v>4.4546535753575224e-001</v>
      </c>
      <c r="M974" s="44">
        <v>4.4546535753575224e-001</v>
      </c>
      <c r="N974" s="44">
        <v>4.5203133372503008e-001</v>
      </c>
      <c r="O974" s="44">
        <v>4.5203133372503008e-001</v>
      </c>
      <c r="P974" s="44">
        <v>4.5203133372503008e-001</v>
      </c>
      <c r="Q974" s="44">
        <v>4.5203133372503008e-001</v>
      </c>
    </row>
    <row r="975" spans="1:17" x14ac:dyDescent="0.25">
      <c r="A975" t="s">
        <v>102</v>
      </c>
      <c r="B975" t="s">
        <v>45</v>
      </c>
      <c r="C975" t="s">
        <v>162</v>
      </c>
      <c r="D975" t="s">
        <v>142</v>
      </c>
      <c r="E975" t="s">
        <v>36</v>
      </c>
      <c r="F975" t="s">
        <v>28</v>
      </c>
      <c r="G975" t="s">
        <v>30</v>
      </c>
      <c r="H975" s="44">
        <v>1.888221935630584e+001</v>
      </c>
      <c r="I975" s="44">
        <v>1.888221935630584e+001</v>
      </c>
      <c r="J975" s="44">
        <v>1.888221935630584e+001</v>
      </c>
      <c r="K975" s="44">
        <v>3.2604645854437044e+000</v>
      </c>
      <c r="L975" s="44">
        <v>3.3175949283394376e+000</v>
      </c>
      <c r="M975" s="44">
        <v>4.8212679258650064e+000</v>
      </c>
      <c r="N975" s="44">
        <v>5.2877804595687008e+000</v>
      </c>
      <c r="O975" s="44">
        <v>6.2430498454193384e+000</v>
      </c>
      <c r="P975" s="44">
        <v>7.0984941336822888e+000</v>
      </c>
      <c r="Q975" s="44">
        <v>7.5088117623000256e+000</v>
      </c>
    </row>
    <row r="976" spans="1:17" x14ac:dyDescent="0.25">
      <c r="A976" t="s">
        <v>102</v>
      </c>
      <c r="B976" t="s">
        <v>45</v>
      </c>
      <c r="C976" t="s">
        <v>162</v>
      </c>
      <c r="D976" t="s">
        <v>142</v>
      </c>
      <c r="E976" t="s">
        <v>36</v>
      </c>
      <c r="F976" t="s">
        <v>28</v>
      </c>
      <c r="G976" t="s">
        <v>31</v>
      </c>
      <c r="H976" s="44">
        <v>8.45126e+002</v>
      </c>
      <c r="I976" s="44">
        <v>8.45126e+002</v>
      </c>
      <c r="J976" s="44">
        <v>8.45126e+002</v>
      </c>
      <c r="K976" s="44">
        <v>8.34043e+002</v>
      </c>
      <c r="L976" s="44">
        <v>7.65375e+002</v>
      </c>
      <c r="M976" s="44">
        <v>7.54679e+002</v>
      </c>
      <c r="N976" s="44">
        <v>6.6611900000000016e+002</v>
      </c>
      <c r="O976" s="44">
        <v>5.96796e+002</v>
      </c>
      <c r="P976" s="44">
        <v>5.69211e+002</v>
      </c>
      <c r="Q976" s="44">
        <v>4.85104e+002</v>
      </c>
    </row>
    <row r="977" spans="1:17" x14ac:dyDescent="0.25">
      <c r="A977" t="s">
        <v>102</v>
      </c>
      <c r="B977" t="s">
        <v>45</v>
      </c>
      <c r="C977" t="s">
        <v>163</v>
      </c>
      <c r="D977" t="s">
        <v>143</v>
      </c>
      <c r="E977" t="s">
        <v>36</v>
      </c>
      <c r="F977" t="s">
        <v>28</v>
      </c>
      <c r="G977" t="s">
        <v>29</v>
      </c>
      <c r="H977" s="44">
        <v>2.0740818952864408e-001</v>
      </c>
      <c r="I977" s="44">
        <v>2.0740818952864408e-001</v>
      </c>
      <c r="J977" s="44">
        <v>5.71767034154914e-001</v>
      </c>
      <c r="K977" s="44">
        <v>5.71767034154914e-001</v>
      </c>
      <c r="L977" s="44">
        <v>5.71767034154914e-001</v>
      </c>
      <c r="M977" s="44">
        <v>5.71767034154914e-001</v>
      </c>
      <c r="N977" s="44">
        <v>5.71767034154914e-001</v>
      </c>
      <c r="O977" s="44">
        <v>5.71767034154914e-001</v>
      </c>
      <c r="P977" s="44">
        <v>5.71767034154914e-001</v>
      </c>
      <c r="Q977" s="44">
        <v>5.71767034154914e-001</v>
      </c>
    </row>
    <row r="978" spans="1:17" x14ac:dyDescent="0.25">
      <c r="A978" t="s">
        <v>102</v>
      </c>
      <c r="B978" t="s">
        <v>45</v>
      </c>
      <c r="C978" t="s">
        <v>163</v>
      </c>
      <c r="D978" t="s">
        <v>143</v>
      </c>
      <c r="E978" t="s">
        <v>36</v>
      </c>
      <c r="F978" t="s">
        <v>28</v>
      </c>
      <c r="G978" t="s">
        <v>30</v>
      </c>
      <c r="H978" s="44">
        <v>0.e+000</v>
      </c>
      <c r="I978" s="44">
        <v>3.07169645150762e-002</v>
      </c>
      <c r="J978" s="44">
        <v>1.972775542056408e-002</v>
      </c>
      <c r="K978" s="44">
        <v>4.799833524291916e-001</v>
      </c>
      <c r="L978" s="44">
        <v>8.6960863560373296e-001</v>
      </c>
      <c r="M978" s="44">
        <v>1.5731781608125732e+000</v>
      </c>
      <c r="N978" s="44">
        <v>3.137198609242188e+000</v>
      </c>
      <c r="O978" s="44">
        <v>3.137198609242188e+000</v>
      </c>
      <c r="P978" s="44">
        <v>4.6746295214052576e+000</v>
      </c>
      <c r="Q978" s="44">
        <v>4.6746295214052576e+000</v>
      </c>
    </row>
    <row r="979" spans="1:17" x14ac:dyDescent="0.25">
      <c r="A979" t="s">
        <v>102</v>
      </c>
      <c r="B979" t="s">
        <v>45</v>
      </c>
      <c r="C979" t="s">
        <v>163</v>
      </c>
      <c r="D979" t="s">
        <v>143</v>
      </c>
      <c r="E979" t="s">
        <v>36</v>
      </c>
      <c r="F979" t="s">
        <v>28</v>
      </c>
      <c r="G979" t="s">
        <v>31</v>
      </c>
      <c r="H979" s="44">
        <v>8.42116e+002</v>
      </c>
      <c r="I979" s="44">
        <v>8.05875e+002</v>
      </c>
      <c r="J979" s="44">
        <v>6.44329e+002</v>
      </c>
      <c r="K979" s="44">
        <v>5.42123e+002</v>
      </c>
      <c r="L979" s="44">
        <v>5.08e+002</v>
      </c>
      <c r="M979" s="44">
        <v>4.3218099999999992e+002</v>
      </c>
      <c r="N979" s="44">
        <v>4.1748099999999992e+002</v>
      </c>
      <c r="O979" s="44">
        <v>4.1748099999999992e+002</v>
      </c>
      <c r="P979" s="44">
        <v>4.0414100000000008e+002</v>
      </c>
      <c r="Q979" s="44">
        <v>4.0414100000000008e+002</v>
      </c>
    </row>
    <row r="980" spans="1:17" x14ac:dyDescent="0.25">
      <c r="A980" t="s">
        <v>102</v>
      </c>
      <c r="B980" t="s">
        <v>45</v>
      </c>
      <c r="C980" t="s">
        <v>189</v>
      </c>
      <c r="D980" t="s">
        <v>165</v>
      </c>
      <c r="E980" t="s">
        <v>36</v>
      </c>
      <c r="F980" t="s">
        <v>28</v>
      </c>
      <c r="G980" t="s">
        <v>29</v>
      </c>
      <c r="H980" s="44">
        <v>2.9272373835206664e-001</v>
      </c>
      <c r="I980" s="44">
        <v>3.0090960602514356e-001</v>
      </c>
      <c r="J980" s="44">
        <v>3.4073484421966008e-001</v>
      </c>
      <c r="K980" s="44">
        <v>3.4073484421966008e-001</v>
      </c>
      <c r="L980" s="44">
        <v>3.4098986548178312e-001</v>
      </c>
      <c r="M980" s="44">
        <v>3.4098986548178312e-001</v>
      </c>
      <c r="N980" s="44">
        <v>3.5074256343249548e-001</v>
      </c>
      <c r="O980" s="44">
        <v>4.9280286265571776e-001</v>
      </c>
      <c r="P980" s="44">
        <v>5.000647364982996e-001</v>
      </c>
      <c r="Q980" s="44">
        <v>5.213206487175056e-001</v>
      </c>
    </row>
    <row r="981" spans="1:17" x14ac:dyDescent="0.25">
      <c r="A981" t="s">
        <v>102</v>
      </c>
      <c r="B981" t="s">
        <v>45</v>
      </c>
      <c r="C981" t="s">
        <v>189</v>
      </c>
      <c r="D981" t="s">
        <v>165</v>
      </c>
      <c r="E981" t="s">
        <v>36</v>
      </c>
      <c r="F981" t="s">
        <v>28</v>
      </c>
      <c r="G981" t="s">
        <v>30</v>
      </c>
      <c r="H981" s="44">
        <v>1.636754640844262e-001</v>
      </c>
      <c r="I981" s="44">
        <v>1.5922287877808464e-001</v>
      </c>
      <c r="J981" s="44">
        <v>2.502510575122896e+000</v>
      </c>
      <c r="K981" s="44">
        <v>2.717808293043082e+000</v>
      </c>
      <c r="L981" s="44">
        <v>7.272303812633328e+000</v>
      </c>
      <c r="M981" s="44">
        <v>7.313872719633248e+000</v>
      </c>
      <c r="N981" s="44">
        <v>1.0094586570324756e+001</v>
      </c>
      <c r="O981" s="44">
        <v>8.2980382234772e+000</v>
      </c>
      <c r="P981" s="44">
        <v>1.0355838105360998e+001</v>
      </c>
      <c r="Q981" s="44">
        <v>1.1051164186335356e+001</v>
      </c>
    </row>
    <row r="982" spans="1:17" x14ac:dyDescent="0.25">
      <c r="A982" t="s">
        <v>102</v>
      </c>
      <c r="B982" t="s">
        <v>45</v>
      </c>
      <c r="C982" t="s">
        <v>189</v>
      </c>
      <c r="D982" t="s">
        <v>165</v>
      </c>
      <c r="E982" t="s">
        <v>36</v>
      </c>
      <c r="F982" t="s">
        <v>28</v>
      </c>
      <c r="G982" t="s">
        <v>31</v>
      </c>
      <c r="H982" s="44">
        <v>6.77794e+002</v>
      </c>
      <c r="I982" s="44">
        <v>5.8398e+002</v>
      </c>
      <c r="J982" s="44">
        <v>4.60946e+002</v>
      </c>
      <c r="K982" s="44">
        <v>4.2375e+002</v>
      </c>
      <c r="L982" s="44">
        <v>4.02779e+002</v>
      </c>
      <c r="M982" s="44">
        <v>4.00905e+002</v>
      </c>
      <c r="N982" s="44">
        <v>3.25575e+002</v>
      </c>
      <c r="O982" s="44">
        <v>2.88725e+002</v>
      </c>
      <c r="P982" s="44">
        <v>2.64137e+002</v>
      </c>
      <c r="Q982" s="44">
        <v>2.4950299999999996e+002</v>
      </c>
    </row>
    <row r="983" spans="1:17" x14ac:dyDescent="0.25">
      <c r="A983" t="s">
        <v>102</v>
      </c>
      <c r="B983" t="s">
        <v>45</v>
      </c>
      <c r="C983" t="s">
        <v>190</v>
      </c>
      <c r="D983" t="s">
        <v>166</v>
      </c>
      <c r="E983" t="s">
        <v>36</v>
      </c>
      <c r="F983" t="s">
        <v>28</v>
      </c>
      <c r="G983" t="s">
        <v>29</v>
      </c>
      <c r="H983" s="44">
        <v>1.2055656694090544e-001</v>
      </c>
      <c r="I983" s="44">
        <v>3.1614081874921164e-001</v>
      </c>
      <c r="J983" s="44">
        <v>3.1614081874921164e-001</v>
      </c>
      <c r="K983" s="44">
        <v>4.5004915398382656e-001</v>
      </c>
      <c r="L983" s="44">
        <v>4.5004915398382656e-001</v>
      </c>
      <c r="M983" s="44">
        <v>4.5004915398382656e-001</v>
      </c>
      <c r="N983" s="44">
        <v>6.0098886549865448e-001</v>
      </c>
      <c r="O983" s="44">
        <v>6.025481955704068e-001</v>
      </c>
      <c r="P983" s="44">
        <v>6.0269663032699136e-001</v>
      </c>
      <c r="Q983" s="44">
        <v>6.0269663032699136e-001</v>
      </c>
    </row>
    <row r="984" spans="1:17" x14ac:dyDescent="0.25">
      <c r="A984" t="s">
        <v>102</v>
      </c>
      <c r="B984" t="s">
        <v>45</v>
      </c>
      <c r="C984" t="s">
        <v>190</v>
      </c>
      <c r="D984" t="s">
        <v>166</v>
      </c>
      <c r="E984" t="s">
        <v>36</v>
      </c>
      <c r="F984" t="s">
        <v>28</v>
      </c>
      <c r="G984" t="s">
        <v>30</v>
      </c>
      <c r="H984" s="44">
        <v>9.8807922041655648e-003</v>
      </c>
      <c r="I984" s="44">
        <v>9.9686052483090752e-001</v>
      </c>
      <c r="J984" s="44">
        <v>2.975452487331922e+000</v>
      </c>
      <c r="K984" s="44">
        <v>2.8859235943631224e+000</v>
      </c>
      <c r="L984" s="44">
        <v>5.8074046548679848e+000</v>
      </c>
      <c r="M984" s="44">
        <v>5.8074046548679848e+000</v>
      </c>
      <c r="N984" s="44">
        <v>4.6921210341423856e+000</v>
      </c>
      <c r="O984" s="44">
        <v>6.91803446411792e+000</v>
      </c>
      <c r="P984" s="44">
        <v>7.3262144013603344e+000</v>
      </c>
      <c r="Q984" s="44">
        <v>9.494747142611712e+000</v>
      </c>
    </row>
    <row r="985" spans="1:17" x14ac:dyDescent="0.25">
      <c r="A985" t="s">
        <v>102</v>
      </c>
      <c r="B985" t="s">
        <v>45</v>
      </c>
      <c r="C985" t="s">
        <v>190</v>
      </c>
      <c r="D985" t="s">
        <v>166</v>
      </c>
      <c r="E985" t="s">
        <v>36</v>
      </c>
      <c r="F985" t="s">
        <v>28</v>
      </c>
      <c r="G985" t="s">
        <v>31</v>
      </c>
      <c r="H985" s="44">
        <v>8.3007464000000016e+002</v>
      </c>
      <c r="I985" s="44">
        <v>7.0777905e+002</v>
      </c>
      <c r="J985" s="44">
        <v>6.9303519e+002</v>
      </c>
      <c r="K985" s="44">
        <v>5.2350181999999992e+002</v>
      </c>
      <c r="L985" s="44">
        <v>4.774891e+002</v>
      </c>
      <c r="M985" s="44">
        <v>4.774891e+002</v>
      </c>
      <c r="N985" s="44">
        <v>4.1777620000000008e+002</v>
      </c>
      <c r="O985" s="44">
        <v>3.8714651e+002</v>
      </c>
      <c r="P985" s="44">
        <v>3.8368013e+002</v>
      </c>
      <c r="Q985" s="44">
        <v>3.6057229999999992e+002</v>
      </c>
    </row>
    <row r="986" spans="1:17" x14ac:dyDescent="0.25">
      <c r="A986" t="s">
        <v>102</v>
      </c>
      <c r="B986" t="s">
        <v>45</v>
      </c>
      <c r="C986" t="s">
        <v>191</v>
      </c>
      <c r="D986" t="s">
        <v>167</v>
      </c>
      <c r="E986" t="s">
        <v>36</v>
      </c>
      <c r="F986" t="s">
        <v>28</v>
      </c>
      <c r="G986" t="s">
        <v>29</v>
      </c>
      <c r="H986" s="44">
        <v>3.0192424004015672e-001</v>
      </c>
      <c r="I986" s="44">
        <v>3.034969864769836e-001</v>
      </c>
      <c r="J986" s="44">
        <v>3.081508578195934e-001</v>
      </c>
      <c r="K986" s="44">
        <v>3.0861548174844748e-001</v>
      </c>
      <c r="L986" s="44">
        <v>3.0908178731633356e-001</v>
      </c>
      <c r="M986" s="44">
        <v>3.8241198572955968e-001</v>
      </c>
      <c r="N986" s="44">
        <v>4.5253837720177688e-001</v>
      </c>
      <c r="O986" s="44">
        <v>4.5279414156285752e-001</v>
      </c>
      <c r="P986" s="44">
        <v>7.199310393465768e-001</v>
      </c>
      <c r="Q986" s="44">
        <v>7.2027975953907216e-001</v>
      </c>
    </row>
    <row r="987" spans="1:17" x14ac:dyDescent="0.25">
      <c r="A987" t="s">
        <v>102</v>
      </c>
      <c r="B987" t="s">
        <v>45</v>
      </c>
      <c r="C987" t="s">
        <v>191</v>
      </c>
      <c r="D987" t="s">
        <v>167</v>
      </c>
      <c r="E987" t="s">
        <v>36</v>
      </c>
      <c r="F987" t="s">
        <v>28</v>
      </c>
      <c r="G987" t="s">
        <v>30</v>
      </c>
      <c r="H987" s="44">
        <v>1.1800200287792664e+000</v>
      </c>
      <c r="I987" s="44">
        <v>2.6019874012424192e+000</v>
      </c>
      <c r="J987" s="44">
        <v>5.2925191188596176e+000</v>
      </c>
      <c r="K987" s="44">
        <v>6.76583795811866e+000</v>
      </c>
      <c r="L987" s="44">
        <v>8.2110582808914176e+000</v>
      </c>
      <c r="M987" s="44">
        <v>7.5312471226276128e+000</v>
      </c>
      <c r="N987" s="44">
        <v>7.8255347344421984e+000</v>
      </c>
      <c r="O987" s="44">
        <v>8.072865530101968e+000</v>
      </c>
      <c r="P987" s="44">
        <v>5.48947990906492e+000</v>
      </c>
      <c r="Q987" s="44">
        <v>6.8017780376680896e+000</v>
      </c>
    </row>
    <row r="988" spans="1:17" x14ac:dyDescent="0.25">
      <c r="A988" t="s">
        <v>102</v>
      </c>
      <c r="B988" t="s">
        <v>45</v>
      </c>
      <c r="C988" t="s">
        <v>191</v>
      </c>
      <c r="D988" t="s">
        <v>167</v>
      </c>
      <c r="E988" t="s">
        <v>36</v>
      </c>
      <c r="F988" t="s">
        <v>28</v>
      </c>
      <c r="G988" t="s">
        <v>31</v>
      </c>
      <c r="H988" s="44">
        <v>5.5749221e+002</v>
      </c>
      <c r="I988" s="44">
        <v>5.19864e+002</v>
      </c>
      <c r="J988" s="44">
        <v>4.8538851e+002</v>
      </c>
      <c r="K988" s="44">
        <v>4.53185e+002</v>
      </c>
      <c r="L988" s="44">
        <v>3.9892191000000008e+002</v>
      </c>
      <c r="M988" s="44">
        <v>3.3692986000000008e+002</v>
      </c>
      <c r="N988" s="44">
        <v>3.1299723999999992e+002</v>
      </c>
      <c r="O988" s="44">
        <v>3.0956227e+002</v>
      </c>
      <c r="P988" s="44">
        <v>2.8944546e+002</v>
      </c>
      <c r="Q988" s="44">
        <v>2.8487218e+002</v>
      </c>
    </row>
    <row r="989" spans="1:17" x14ac:dyDescent="0.25">
      <c r="A989" t="s">
        <v>102</v>
      </c>
      <c r="B989" t="s">
        <v>45</v>
      </c>
      <c r="C989" t="s">
        <v>192</v>
      </c>
      <c r="D989" t="s">
        <v>168</v>
      </c>
      <c r="E989" t="s">
        <v>36</v>
      </c>
      <c r="F989" t="s">
        <v>28</v>
      </c>
      <c r="G989" t="s">
        <v>29</v>
      </c>
      <c r="H989" s="44">
        <v>3.193990151247244e-001</v>
      </c>
      <c r="I989" s="44">
        <v>3.193990151247244e-001</v>
      </c>
      <c r="J989" s="44">
        <v>3.200466815268524e-001</v>
      </c>
      <c r="K989" s="44">
        <v>3.2070174540697804e-001</v>
      </c>
      <c r="L989" s="44">
        <v>4.0411121291006152e-001</v>
      </c>
      <c r="M989" s="44">
        <v>4.3791747231617528e-001</v>
      </c>
      <c r="N989" s="44">
        <v>4.3791747231617528e-001</v>
      </c>
      <c r="O989" s="44">
        <v>4.611103506952932e-001</v>
      </c>
      <c r="P989" s="44">
        <v>4.7942426977053968e-001</v>
      </c>
      <c r="Q989" s="44">
        <v>4.8120293314303504e-001</v>
      </c>
    </row>
    <row r="990" spans="1:17" x14ac:dyDescent="0.25">
      <c r="A990" t="s">
        <v>102</v>
      </c>
      <c r="B990" t="s">
        <v>45</v>
      </c>
      <c r="C990" t="s">
        <v>192</v>
      </c>
      <c r="D990" t="s">
        <v>168</v>
      </c>
      <c r="E990" t="s">
        <v>36</v>
      </c>
      <c r="F990" t="s">
        <v>28</v>
      </c>
      <c r="G990" t="s">
        <v>30</v>
      </c>
      <c r="H990" s="44">
        <v>3.6394086636863088e+000</v>
      </c>
      <c r="I990" s="44">
        <v>3.6394086636863088e+000</v>
      </c>
      <c r="J990" s="44">
        <v>4.3804902371967656e+000</v>
      </c>
      <c r="K990" s="44">
        <v>6.7436468459866256e+000</v>
      </c>
      <c r="L990" s="44">
        <v>5.546408001441032e+000</v>
      </c>
      <c r="M990" s="44">
        <v>8.1786388701536544e+000</v>
      </c>
      <c r="N990" s="44">
        <v>8.1786388701536544e+000</v>
      </c>
      <c r="O990" s="44">
        <v>8.8197430100712992e+000</v>
      </c>
      <c r="P990" s="44">
        <v>9.0231425023059552e+000</v>
      </c>
      <c r="Q990" s="44">
        <v>9.1651727706856816e+000</v>
      </c>
    </row>
    <row r="991" spans="1:17" x14ac:dyDescent="0.25">
      <c r="A991" t="s">
        <v>102</v>
      </c>
      <c r="B991" t="s">
        <v>45</v>
      </c>
      <c r="C991" t="s">
        <v>192</v>
      </c>
      <c r="D991" t="s">
        <v>168</v>
      </c>
      <c r="E991" t="s">
        <v>36</v>
      </c>
      <c r="F991" t="s">
        <v>28</v>
      </c>
      <c r="G991" t="s">
        <v>31</v>
      </c>
      <c r="H991" s="44">
        <v>7.4528e+002</v>
      </c>
      <c r="I991" s="44">
        <v>7.4528e+002</v>
      </c>
      <c r="J991" s="44">
        <v>7.1778912e+002</v>
      </c>
      <c r="K991" s="44">
        <v>6.1363046e+002</v>
      </c>
      <c r="L991" s="44">
        <v>5.4101104999999992e+002</v>
      </c>
      <c r="M991" s="44">
        <v>4.7292306e+002</v>
      </c>
      <c r="N991" s="44">
        <v>4.7292306e+002</v>
      </c>
      <c r="O991" s="44">
        <v>4.5110193e+002</v>
      </c>
      <c r="P991" s="44">
        <v>3.9257783999999992e+002</v>
      </c>
      <c r="Q991" s="44">
        <v>3.7665758e+002</v>
      </c>
    </row>
    <row r="992" spans="1:17" x14ac:dyDescent="0.25">
      <c r="A992" t="s">
        <v>102</v>
      </c>
      <c r="B992" t="s">
        <v>45</v>
      </c>
      <c r="C992" t="s">
        <v>193</v>
      </c>
      <c r="D992" t="s">
        <v>169</v>
      </c>
      <c r="E992" t="s">
        <v>36</v>
      </c>
      <c r="F992" t="s">
        <v>28</v>
      </c>
      <c r="G992" t="s">
        <v>29</v>
      </c>
      <c r="H992" s="44">
        <v>5.493446811024124e-001</v>
      </c>
      <c r="I992" s="44">
        <v>5.9257143458838384e-001</v>
      </c>
      <c r="J992" s="44">
        <v>5.9335016878097768e-001</v>
      </c>
      <c r="K992" s="44">
        <v>5.9703495582278704e-001</v>
      </c>
      <c r="L992" s="44">
        <v>5.9703495582278704e-001</v>
      </c>
      <c r="M992" s="44">
        <v>7.9914844537168976e-001</v>
      </c>
      <c r="N992" s="44">
        <v>8.03573088627696e-001</v>
      </c>
      <c r="O992" s="44">
        <v>8.0478451468830448e-001</v>
      </c>
      <c r="P992" s="44">
        <v>8.054975642899344e-001</v>
      </c>
      <c r="Q992" s="44">
        <v>8.076196495742288e-001</v>
      </c>
    </row>
    <row r="993" spans="1:17" x14ac:dyDescent="0.25">
      <c r="A993" t="s">
        <v>102</v>
      </c>
      <c r="B993" t="s">
        <v>45</v>
      </c>
      <c r="C993" t="s">
        <v>193</v>
      </c>
      <c r="D993" t="s">
        <v>169</v>
      </c>
      <c r="E993" t="s">
        <v>36</v>
      </c>
      <c r="F993" t="s">
        <v>28</v>
      </c>
      <c r="G993" t="s">
        <v>30</v>
      </c>
      <c r="H993" s="44">
        <v>5.8828021489200016e-004</v>
      </c>
      <c r="I993" s="44">
        <v>1.9778765339384004e-002</v>
      </c>
      <c r="J993" s="44">
        <v>5.6167180662314688e-001</v>
      </c>
      <c r="K993" s="44">
        <v>1.2424504737633598e+000</v>
      </c>
      <c r="L993" s="44">
        <v>1.5351286169778444e+000</v>
      </c>
      <c r="M993" s="44">
        <v>1.3691731900570048e+000</v>
      </c>
      <c r="N993" s="44">
        <v>1.590056452213582e+000</v>
      </c>
      <c r="O993" s="44">
        <v>1.9706861410139704e+000</v>
      </c>
      <c r="P993" s="44">
        <v>2.3126992794908004e+000</v>
      </c>
      <c r="Q993" s="44">
        <v>2.6649851141239672e+000</v>
      </c>
    </row>
    <row r="994" spans="1:17" x14ac:dyDescent="0.25">
      <c r="A994" t="s">
        <v>102</v>
      </c>
      <c r="B994" t="s">
        <v>45</v>
      </c>
      <c r="C994" t="s">
        <v>193</v>
      </c>
      <c r="D994" t="s">
        <v>169</v>
      </c>
      <c r="E994" t="s">
        <v>36</v>
      </c>
      <c r="F994" t="s">
        <v>28</v>
      </c>
      <c r="G994" t="s">
        <v>31</v>
      </c>
      <c r="H994" s="44">
        <v>8.7640227000000016e+002</v>
      </c>
      <c r="I994" s="44">
        <v>6.8911931e+002</v>
      </c>
      <c r="J994" s="44">
        <v>5.8003025e+002</v>
      </c>
      <c r="K994" s="44">
        <v>5.0191356999999992e+002</v>
      </c>
      <c r="L994" s="44">
        <v>4.7297457e+002</v>
      </c>
      <c r="M994" s="44">
        <v>3.9075044e+002</v>
      </c>
      <c r="N994" s="44">
        <v>3.6186707e+002</v>
      </c>
      <c r="O994" s="44">
        <v>3.3377831999999992e+002</v>
      </c>
      <c r="P994" s="44">
        <v>3.1514980000000008e+002</v>
      </c>
      <c r="Q994" s="44">
        <v>2.6591000000000004e+002</v>
      </c>
    </row>
    <row r="995" spans="1:17" x14ac:dyDescent="0.25">
      <c r="A995" t="s">
        <v>102</v>
      </c>
      <c r="B995" t="s">
        <v>45</v>
      </c>
      <c r="C995" t="s">
        <v>210</v>
      </c>
      <c r="D995" t="s">
        <v>194</v>
      </c>
      <c r="E995" t="s">
        <v>36</v>
      </c>
      <c r="F995" t="s">
        <v>28</v>
      </c>
      <c r="G995" t="s">
        <v>29</v>
      </c>
      <c r="H995" s="44">
        <v>3.0964575556487156e-001</v>
      </c>
      <c r="I995" s="44">
        <v>3.1059228071604424e-001</v>
      </c>
      <c r="J995" s="44">
        <v>3.203435722207156e-001</v>
      </c>
      <c r="K995" s="44">
        <v>3.3065778357787736e-001</v>
      </c>
      <c r="L995" s="44">
        <v>3.9009910835986376e-001</v>
      </c>
      <c r="M995" s="44">
        <v>3.9221404477123904e-001</v>
      </c>
      <c r="N995" s="44">
        <v>3.9221404477123904e-001</v>
      </c>
      <c r="O995" s="44">
        <v>4.0916704633442568e-001</v>
      </c>
      <c r="P995" s="44">
        <v>4.1061022864648472e-001</v>
      </c>
      <c r="Q995" s="44">
        <v>4.3080433582722872e-001</v>
      </c>
    </row>
    <row r="996" spans="1:17" x14ac:dyDescent="0.25">
      <c r="A996" t="s">
        <v>102</v>
      </c>
      <c r="B996" t="s">
        <v>45</v>
      </c>
      <c r="C996" t="s">
        <v>210</v>
      </c>
      <c r="D996" t="s">
        <v>194</v>
      </c>
      <c r="E996" t="s">
        <v>36</v>
      </c>
      <c r="F996" t="s">
        <v>28</v>
      </c>
      <c r="G996" t="s">
        <v>30</v>
      </c>
      <c r="H996" s="44">
        <v>6.8831419383789696e-002</v>
      </c>
      <c r="I996" s="44">
        <v>3.4314515970755788e+000</v>
      </c>
      <c r="J996" s="44">
        <v>5.057499344790148e+000</v>
      </c>
      <c r="K996" s="44">
        <v>8.5428184529483184e+000</v>
      </c>
      <c r="L996" s="44">
        <v>8.7176252715582688e+000</v>
      </c>
      <c r="M996" s="44">
        <v>1.1341403863443878e+001</v>
      </c>
      <c r="N996" s="44">
        <v>1.3890663705238552e+001</v>
      </c>
      <c r="O996" s="44">
        <v>1.5863833130760748e+001</v>
      </c>
      <c r="P996" s="44">
        <v>1.7527701726186976e+001</v>
      </c>
      <c r="Q996" s="44">
        <v>1.8639395923603236e+001</v>
      </c>
    </row>
    <row r="997" spans="1:17" x14ac:dyDescent="0.25">
      <c r="A997" t="s">
        <v>102</v>
      </c>
      <c r="B997" t="s">
        <v>45</v>
      </c>
      <c r="C997" t="s">
        <v>210</v>
      </c>
      <c r="D997" t="s">
        <v>194</v>
      </c>
      <c r="E997" t="s">
        <v>36</v>
      </c>
      <c r="F997" t="s">
        <v>28</v>
      </c>
      <c r="G997" t="s">
        <v>31</v>
      </c>
      <c r="H997" s="44">
        <v>7.6145894e+002</v>
      </c>
      <c r="I997" s="44">
        <v>7.3853231e+002</v>
      </c>
      <c r="J997" s="44">
        <v>5.2996564e+002</v>
      </c>
      <c r="K997" s="44">
        <v>3.9082779e+002</v>
      </c>
      <c r="L997" s="44">
        <v>3.6780887e+002</v>
      </c>
      <c r="M997" s="44">
        <v>3.4379114e+002</v>
      </c>
      <c r="N997" s="44">
        <v>3.3314741999999992e+002</v>
      </c>
      <c r="O997" s="44">
        <v>3.0120481999999992e+002</v>
      </c>
      <c r="P997" s="44">
        <v>2.76754e+002</v>
      </c>
      <c r="Q997" s="44">
        <v>2.4989677e+002</v>
      </c>
    </row>
    <row r="998" spans="1:17" x14ac:dyDescent="0.25">
      <c r="A998" t="s">
        <v>102</v>
      </c>
      <c r="B998" t="s">
        <v>45</v>
      </c>
      <c r="C998" t="s">
        <v>211</v>
      </c>
      <c r="D998" t="s">
        <v>195</v>
      </c>
      <c r="E998" t="s">
        <v>36</v>
      </c>
      <c r="F998" t="s">
        <v>28</v>
      </c>
      <c r="G998" t="s">
        <v>29</v>
      </c>
      <c r="H998" s="44">
        <v>0.e+000</v>
      </c>
      <c r="I998" s="44">
        <v>2.1905898251787276e-001</v>
      </c>
      <c r="J998" s="44">
        <v>5.2548863248759488e-001</v>
      </c>
      <c r="K998" s="44">
        <v>5.2548863248759488e-001</v>
      </c>
      <c r="L998" s="44">
        <v>5.2685986546932048e-001</v>
      </c>
      <c r="M998" s="44">
        <v>5.2685986546932048e-001</v>
      </c>
      <c r="N998" s="44">
        <v>6.1791729405924304e-001</v>
      </c>
      <c r="O998" s="44">
        <v>6.1807313225778112e-001</v>
      </c>
      <c r="P998" s="44">
        <v>6.1807313225778112e-001</v>
      </c>
      <c r="Q998" s="44">
        <v>6.380874840597572e-001</v>
      </c>
    </row>
    <row r="999" spans="1:17" x14ac:dyDescent="0.25">
      <c r="A999" t="s">
        <v>102</v>
      </c>
      <c r="B999" t="s">
        <v>45</v>
      </c>
      <c r="C999" t="s">
        <v>211</v>
      </c>
      <c r="D999" t="s">
        <v>195</v>
      </c>
      <c r="E999" t="s">
        <v>36</v>
      </c>
      <c r="F999" t="s">
        <v>28</v>
      </c>
      <c r="G999" t="s">
        <v>30</v>
      </c>
      <c r="I999" s="44">
        <v>1.5787403480744556e+000</v>
      </c>
      <c r="J999" s="44">
        <v>6.5820351955279056e-001</v>
      </c>
      <c r="K999" s="44">
        <v>1.972803962524028e+000</v>
      </c>
      <c r="L999" s="44">
        <v>2.0487479608045756e+000</v>
      </c>
      <c r="M999" s="44">
        <v>2.9893478001497656e+000</v>
      </c>
      <c r="N999" s="44">
        <v>2.9002993759745076e+000</v>
      </c>
      <c r="O999" s="44">
        <v>4.1960037418834752e+000</v>
      </c>
      <c r="P999" s="44">
        <v>4.1960037418834752e+000</v>
      </c>
      <c r="Q999" s="44">
        <v>4.50932541657782e+000</v>
      </c>
    </row>
    <row r="1000" spans="1:17" x14ac:dyDescent="0.25">
      <c r="A1000" t="s">
        <v>102</v>
      </c>
      <c r="B1000" t="s">
        <v>45</v>
      </c>
      <c r="C1000" t="s">
        <v>211</v>
      </c>
      <c r="D1000" t="s">
        <v>195</v>
      </c>
      <c r="E1000" t="s">
        <v>36</v>
      </c>
      <c r="F1000" t="s">
        <v>28</v>
      </c>
      <c r="G1000" t="s">
        <v>31</v>
      </c>
      <c r="H1000" s="44">
        <v>8.0411995000000016e+002</v>
      </c>
      <c r="I1000" s="44">
        <v>7.0787699e+002</v>
      </c>
      <c r="J1000" s="44">
        <v>6.327208e+002</v>
      </c>
      <c r="K1000" s="44">
        <v>5.9582992e+002</v>
      </c>
      <c r="L1000" s="44">
        <v>5.3689826e+002</v>
      </c>
      <c r="M1000" s="44">
        <v>5.0327093000000008e+002</v>
      </c>
      <c r="N1000" s="44">
        <v>4.7907221e+002</v>
      </c>
      <c r="O1000" s="44">
        <v>4.3856900000000008e+002</v>
      </c>
      <c r="P1000" s="44">
        <v>4.3856900000000008e+002</v>
      </c>
      <c r="Q1000" s="44">
        <v>3.9433563e+002</v>
      </c>
    </row>
    <row r="1001" spans="1:17" x14ac:dyDescent="0.25">
      <c r="A1001" t="s">
        <v>102</v>
      </c>
      <c r="B1001" t="s">
        <v>45</v>
      </c>
      <c r="C1001" t="s">
        <v>212</v>
      </c>
      <c r="D1001" t="s">
        <v>196</v>
      </c>
      <c r="E1001" t="s">
        <v>36</v>
      </c>
      <c r="F1001" t="s">
        <v>28</v>
      </c>
      <c r="G1001" t="s">
        <v>29</v>
      </c>
      <c r="H1001" s="44">
        <v>5.989327636083772e-002</v>
      </c>
      <c r="I1001" s="44">
        <v>5.989327636083772e-002</v>
      </c>
      <c r="J1001" s="44">
        <v>5.989327636083772e-002</v>
      </c>
      <c r="K1001" s="44">
        <v>4.847447577631056e-001</v>
      </c>
      <c r="L1001" s="44">
        <v>4.847447577631056e-001</v>
      </c>
      <c r="M1001" s="44">
        <v>4.8535322176475512e-001</v>
      </c>
      <c r="N1001" s="44">
        <v>4.8535322176475512e-001</v>
      </c>
      <c r="O1001" s="44">
        <v>4.8535322176475512e-001</v>
      </c>
      <c r="P1001" s="44">
        <v>4.8761241303664864e-001</v>
      </c>
      <c r="Q1001" s="44">
        <v>4.8761241303664864e-001</v>
      </c>
    </row>
    <row r="1002" spans="1:17" x14ac:dyDescent="0.25">
      <c r="A1002" t="s">
        <v>102</v>
      </c>
      <c r="B1002" t="s">
        <v>45</v>
      </c>
      <c r="C1002" t="s">
        <v>212</v>
      </c>
      <c r="D1002" t="s">
        <v>196</v>
      </c>
      <c r="E1002" t="s">
        <v>36</v>
      </c>
      <c r="F1002" t="s">
        <v>28</v>
      </c>
      <c r="G1002" t="s">
        <v>30</v>
      </c>
      <c r="H1002" s="44">
        <v>2.6889358111716328e+001</v>
      </c>
      <c r="I1002" s="44">
        <v>2.6889358111716328e+001</v>
      </c>
      <c r="J1002" s="44">
        <v>2.6889358111716328e+001</v>
      </c>
      <c r="K1002" s="44">
        <v>3.6700741535838112e+000</v>
      </c>
      <c r="L1002" s="44">
        <v>4.3139671157828072e+000</v>
      </c>
      <c r="M1002" s="44">
        <v>5.2673287526888176e+000</v>
      </c>
      <c r="N1002" s="44">
        <v>6.6047424735084912e+000</v>
      </c>
      <c r="O1002" s="44">
        <v>6.8098938072995136e+000</v>
      </c>
      <c r="P1002" s="44">
        <v>8.750561296739272e+000</v>
      </c>
      <c r="Q1002" s="44">
        <v>8.750561296739272e+000</v>
      </c>
    </row>
    <row r="1003" spans="1:17" x14ac:dyDescent="0.25">
      <c r="A1003" t="s">
        <v>102</v>
      </c>
      <c r="B1003" t="s">
        <v>45</v>
      </c>
      <c r="C1003" t="s">
        <v>212</v>
      </c>
      <c r="D1003" t="s">
        <v>196</v>
      </c>
      <c r="E1003" t="s">
        <v>36</v>
      </c>
      <c r="F1003" t="s">
        <v>28</v>
      </c>
      <c r="G1003" t="s">
        <v>31</v>
      </c>
      <c r="H1003" s="44">
        <v>5.9160443999999984e+002</v>
      </c>
      <c r="I1003" s="44">
        <v>5.9160443999999984e+002</v>
      </c>
      <c r="J1003" s="44">
        <v>5.9160443999999984e+002</v>
      </c>
      <c r="K1003" s="44">
        <v>4.4929461000000008e+002</v>
      </c>
      <c r="L1003" s="44">
        <v>4.2814036e+002</v>
      </c>
      <c r="M1003" s="44">
        <v>3.9569233000000008e+002</v>
      </c>
      <c r="N1003" s="44">
        <v>3.903243e+002</v>
      </c>
      <c r="O1003" s="44">
        <v>3.6914644e+002</v>
      </c>
      <c r="P1003" s="44">
        <v>3.274006e+002</v>
      </c>
      <c r="Q1003" s="44">
        <v>3.274006e+002</v>
      </c>
    </row>
    <row r="1004" spans="1:17" x14ac:dyDescent="0.25">
      <c r="A1004" t="s">
        <v>102</v>
      </c>
      <c r="B1004" t="s">
        <v>45</v>
      </c>
      <c r="C1004" t="s">
        <v>213</v>
      </c>
      <c r="D1004" t="s">
        <v>197</v>
      </c>
      <c r="E1004" t="s">
        <v>36</v>
      </c>
      <c r="F1004" t="s">
        <v>28</v>
      </c>
      <c r="G1004" t="s">
        <v>29</v>
      </c>
      <c r="H1004" s="44">
        <v>0.e+000</v>
      </c>
      <c r="I1004" s="44">
        <v>4.1767767659756784e-001</v>
      </c>
      <c r="J1004" s="44">
        <v>7.2679231694783552e-001</v>
      </c>
      <c r="K1004" s="44">
        <v>7.3589019234941696e-001</v>
      </c>
      <c r="L1004" s="44">
        <v>7.3612236368230944e-001</v>
      </c>
      <c r="M1004" s="44">
        <v>7.3880295798189984e-001</v>
      </c>
      <c r="N1004" s="44">
        <v>7.4014630013357632e-001</v>
      </c>
      <c r="O1004" s="44">
        <v>7.403668280231512e-001</v>
      </c>
      <c r="P1004" s="44">
        <v>7.4071208026292448e-001</v>
      </c>
      <c r="Q1004" s="44">
        <v>7.4148988373914704e-001</v>
      </c>
    </row>
    <row r="1005" spans="1:17" x14ac:dyDescent="0.25">
      <c r="A1005" t="s">
        <v>102</v>
      </c>
      <c r="B1005" t="s">
        <v>45</v>
      </c>
      <c r="C1005" t="s">
        <v>213</v>
      </c>
      <c r="D1005" t="s">
        <v>197</v>
      </c>
      <c r="E1005" t="s">
        <v>36</v>
      </c>
      <c r="F1005" t="s">
        <v>28</v>
      </c>
      <c r="G1005" t="s">
        <v>30</v>
      </c>
      <c r="I1005" s="44">
        <v>1.693755379417546e+000</v>
      </c>
      <c r="J1005" s="44">
        <v>9.9437439554679488e-001</v>
      </c>
      <c r="K1005" s="44">
        <v>1.8933764024388704e+000</v>
      </c>
      <c r="L1005" s="44">
        <v>2.266700572956772e+000</v>
      </c>
      <c r="M1005" s="44">
        <v>2.8061092180497596e+000</v>
      </c>
      <c r="N1005" s="44">
        <v>3.4240370005334424e+000</v>
      </c>
      <c r="O1005" s="44">
        <v>4.4613911746089928e+000</v>
      </c>
      <c r="P1005" s="44">
        <v>4.59385385031964e+000</v>
      </c>
      <c r="Q1005" s="44">
        <v>6.0361708186134888e+000</v>
      </c>
    </row>
    <row r="1006" spans="1:17" x14ac:dyDescent="0.25">
      <c r="A1006" t="s">
        <v>102</v>
      </c>
      <c r="B1006" t="s">
        <v>45</v>
      </c>
      <c r="C1006" t="s">
        <v>213</v>
      </c>
      <c r="D1006" t="s">
        <v>197</v>
      </c>
      <c r="E1006" t="s">
        <v>36</v>
      </c>
      <c r="F1006" t="s">
        <v>28</v>
      </c>
      <c r="G1006" t="s">
        <v>31</v>
      </c>
      <c r="H1006" s="44">
        <v>8.43834e+002</v>
      </c>
      <c r="I1006" s="44">
        <v>8.0620757e+002</v>
      </c>
      <c r="J1006" s="44">
        <v>5.9175908e+002</v>
      </c>
      <c r="K1006" s="44">
        <v>3.9392973e+002</v>
      </c>
      <c r="L1006" s="44">
        <v>3.7366362e+002</v>
      </c>
      <c r="M1006" s="44">
        <v>3.3248360999999992e+002</v>
      </c>
      <c r="N1006" s="44">
        <v>3.1265701e+002</v>
      </c>
      <c r="O1006" s="44">
        <v>3.02219e+002</v>
      </c>
      <c r="P1006" s="44">
        <v>2.9733076999999992e+002</v>
      </c>
      <c r="Q1006" s="44">
        <v>2.7009969999999996e+002</v>
      </c>
    </row>
    <row r="1007" spans="1:17" x14ac:dyDescent="0.25">
      <c r="A1007" t="s">
        <v>102</v>
      </c>
      <c r="B1007" t="s">
        <v>45</v>
      </c>
      <c r="C1007" t="s">
        <v>240</v>
      </c>
      <c r="D1007" t="s">
        <v>220</v>
      </c>
      <c r="E1007" t="s">
        <v>36</v>
      </c>
      <c r="F1007" t="s">
        <v>28</v>
      </c>
      <c r="G1007" t="s">
        <v>29</v>
      </c>
      <c r="H1007" s="44">
        <v>3.4492020082850636e-001</v>
      </c>
      <c r="I1007" s="44">
        <v>3.4510781273897032e-001</v>
      </c>
      <c r="J1007" s="44">
        <v>3.4510781273897032e-001</v>
      </c>
      <c r="K1007" s="44">
        <v>3.4568405319362824e-001</v>
      </c>
      <c r="L1007" s="44">
        <v>3.461060647847426e-001</v>
      </c>
      <c r="M1007" s="44">
        <v>3.5297561272868044e-001</v>
      </c>
      <c r="N1007" s="44">
        <v>4.4046711651960144e-001</v>
      </c>
      <c r="O1007" s="44">
        <v>4.4059103905228224e-001</v>
      </c>
      <c r="P1007" s="44">
        <v>4.4203098282888824e-001</v>
      </c>
      <c r="Q1007" s="44">
        <v>4.595086953417324e-001</v>
      </c>
    </row>
    <row r="1008" spans="1:17" x14ac:dyDescent="0.25">
      <c r="A1008" t="s">
        <v>102</v>
      </c>
      <c r="B1008" t="s">
        <v>45</v>
      </c>
      <c r="C1008" t="s">
        <v>240</v>
      </c>
      <c r="D1008" t="s">
        <v>220</v>
      </c>
      <c r="E1008" t="s">
        <v>36</v>
      </c>
      <c r="F1008" t="s">
        <v>28</v>
      </c>
      <c r="G1008" t="s">
        <v>30</v>
      </c>
      <c r="H1008" s="44">
        <v>3.1687899340621336e-002</v>
      </c>
      <c r="I1008" s="44">
        <v>6.8631565370915632e-001</v>
      </c>
      <c r="J1008" s="44">
        <v>1.5679643054551552e+000</v>
      </c>
      <c r="K1008" s="44">
        <v>2.1672737150462952e+000</v>
      </c>
      <c r="L1008" s="44">
        <v>2.991253771730418e+000</v>
      </c>
      <c r="M1008" s="44">
        <v>3.5852601560032904e+000</v>
      </c>
      <c r="N1008" s="44">
        <v>3.635331609229076e+000</v>
      </c>
      <c r="O1008" s="44">
        <v>4.5166713318457072e+000</v>
      </c>
      <c r="P1008" s="44">
        <v>4.598663693621844e+000</v>
      </c>
      <c r="Q1008" s="44">
        <v>4.9690337610447112e+000</v>
      </c>
    </row>
    <row r="1009" spans="1:17" x14ac:dyDescent="0.25">
      <c r="A1009" t="s">
        <v>102</v>
      </c>
      <c r="B1009" t="s">
        <v>45</v>
      </c>
      <c r="C1009" t="s">
        <v>240</v>
      </c>
      <c r="D1009" t="s">
        <v>220</v>
      </c>
      <c r="E1009" t="s">
        <v>36</v>
      </c>
      <c r="F1009" t="s">
        <v>28</v>
      </c>
      <c r="G1009" t="s">
        <v>31</v>
      </c>
      <c r="H1009" s="44">
        <v>8.3712515e+002</v>
      </c>
      <c r="I1009" s="44">
        <v>5.584651e+002</v>
      </c>
      <c r="J1009" s="44">
        <v>5.5068244e+002</v>
      </c>
      <c r="K1009" s="44">
        <v>4.7799853000000008e+002</v>
      </c>
      <c r="L1009" s="44">
        <v>4.4353100000000008e+002</v>
      </c>
      <c r="M1009" s="44">
        <v>3.8395538e+002</v>
      </c>
      <c r="N1009" s="44">
        <v>3.38343e+002</v>
      </c>
      <c r="O1009" s="44">
        <v>3.2938258999999992e+002</v>
      </c>
      <c r="P1009" s="44">
        <v>3.1867145e+002</v>
      </c>
      <c r="Q1009" s="44">
        <v>2.7821719000000004e+002</v>
      </c>
    </row>
    <row r="1010" spans="1:17" x14ac:dyDescent="0.25">
      <c r="A1010" t="s">
        <v>102</v>
      </c>
      <c r="B1010" t="s">
        <v>45</v>
      </c>
      <c r="C1010" t="s">
        <v>241</v>
      </c>
      <c r="D1010" t="s">
        <v>221</v>
      </c>
      <c r="E1010" t="s">
        <v>36</v>
      </c>
      <c r="F1010" t="s">
        <v>28</v>
      </c>
      <c r="G1010" t="s">
        <v>29</v>
      </c>
      <c r="H1010" s="44">
        <v>1.6946680973117356e-001</v>
      </c>
      <c r="I1010" s="44">
        <v>3.6323655679814552e-001</v>
      </c>
      <c r="J1010" s="44">
        <v>4.6232272492110512e-001</v>
      </c>
      <c r="K1010" s="44">
        <v>5.6923530474594544e-001</v>
      </c>
      <c r="L1010" s="44">
        <v>6.4283880538118256e-001</v>
      </c>
      <c r="M1010" s="44">
        <v>8.7480822717260944e-001</v>
      </c>
      <c r="N1010" s="44">
        <v>8.7491368338734688e-001</v>
      </c>
      <c r="O1010" s="44">
        <v>8.7748558195462016e-001</v>
      </c>
      <c r="P1010" s="44">
        <v>8.782143351355344e-001</v>
      </c>
      <c r="Q1010" s="44">
        <v>8.7858530506537856e-001</v>
      </c>
    </row>
    <row r="1011" spans="1:17" x14ac:dyDescent="0.25">
      <c r="A1011" t="s">
        <v>102</v>
      </c>
      <c r="B1011" t="s">
        <v>45</v>
      </c>
      <c r="C1011" t="s">
        <v>241</v>
      </c>
      <c r="D1011" t="s">
        <v>221</v>
      </c>
      <c r="E1011" t="s">
        <v>36</v>
      </c>
      <c r="F1011" t="s">
        <v>28</v>
      </c>
      <c r="G1011" t="s">
        <v>30</v>
      </c>
      <c r="H1011" s="44">
        <v>0.e+000</v>
      </c>
      <c r="I1011" s="44">
        <v>0.e+000</v>
      </c>
      <c r="J1011" s="44">
        <v>0.e+000</v>
      </c>
      <c r="K1011" s="44">
        <v>0.e+000</v>
      </c>
      <c r="L1011" s="44">
        <v>9.172467160552912e-002</v>
      </c>
      <c r="M1011" s="44">
        <v>8.6160479124858992e-002</v>
      </c>
      <c r="N1011" s="44">
        <v>9.380482201172184e-002</v>
      </c>
      <c r="O1011" s="44">
        <v>2.6937380792816156e-001</v>
      </c>
      <c r="P1011" s="44">
        <v>3.8917982406806624e-001</v>
      </c>
      <c r="Q1011" s="44">
        <v>6.147537490196408e-001</v>
      </c>
    </row>
    <row r="1012" spans="1:17" x14ac:dyDescent="0.25">
      <c r="A1012" t="s">
        <v>102</v>
      </c>
      <c r="B1012" t="s">
        <v>45</v>
      </c>
      <c r="C1012" t="s">
        <v>241</v>
      </c>
      <c r="D1012" t="s">
        <v>221</v>
      </c>
      <c r="E1012" t="s">
        <v>36</v>
      </c>
      <c r="F1012" t="s">
        <v>28</v>
      </c>
      <c r="G1012" t="s">
        <v>31</v>
      </c>
      <c r="H1012" s="44">
        <v>9.4871743e+002</v>
      </c>
      <c r="I1012" s="44">
        <v>9.3717582999999984e+002</v>
      </c>
      <c r="J1012" s="44">
        <v>8.4532834e+002</v>
      </c>
      <c r="K1012" s="44">
        <v>7.4680657e+002</v>
      </c>
      <c r="L1012" s="44">
        <v>6.4600689e+002</v>
      </c>
      <c r="M1012" s="44">
        <v>5.54749e+002</v>
      </c>
      <c r="N1012" s="44">
        <v>5.3502605e+002</v>
      </c>
      <c r="O1012" s="44">
        <v>4.0536324000000008e+002</v>
      </c>
      <c r="P1012" s="44">
        <v>3.64095e+002</v>
      </c>
      <c r="Q1012" s="44">
        <v>3.3615888e+002</v>
      </c>
    </row>
    <row r="1013" spans="1:17" x14ac:dyDescent="0.25">
      <c r="A1013" t="s">
        <v>102</v>
      </c>
      <c r="B1013" t="s">
        <v>45</v>
      </c>
      <c r="C1013" t="s">
        <v>242</v>
      </c>
      <c r="D1013" t="s">
        <v>222</v>
      </c>
      <c r="E1013" t="s">
        <v>36</v>
      </c>
      <c r="F1013" t="s">
        <v>28</v>
      </c>
      <c r="G1013" t="s">
        <v>29</v>
      </c>
      <c r="H1013" s="44">
        <v>1.0777706148389768e-001</v>
      </c>
      <c r="I1013" s="44">
        <v>2.3018764640203156e-001</v>
      </c>
      <c r="J1013" s="44">
        <v>2.677148177798572e-001</v>
      </c>
      <c r="K1013" s="44">
        <v>3.6804045322055472e-001</v>
      </c>
      <c r="L1013" s="44">
        <v>4.1576078782022192e-001</v>
      </c>
      <c r="M1013" s="44">
        <v>5.596243261457672e-001</v>
      </c>
      <c r="N1013" s="44">
        <v>6.6856349088807576e-001</v>
      </c>
      <c r="O1013" s="44">
        <v>6.6856349088807576e-001</v>
      </c>
      <c r="P1013" s="44">
        <v>7.4506565327652256e-001</v>
      </c>
      <c r="Q1013" s="44">
        <v>8.5415515755747312e-001</v>
      </c>
    </row>
    <row r="1014" spans="1:17" x14ac:dyDescent="0.25">
      <c r="A1014" t="s">
        <v>102</v>
      </c>
      <c r="B1014" t="s">
        <v>45</v>
      </c>
      <c r="C1014" t="s">
        <v>242</v>
      </c>
      <c r="D1014" t="s">
        <v>222</v>
      </c>
      <c r="E1014" t="s">
        <v>36</v>
      </c>
      <c r="F1014" t="s">
        <v>28</v>
      </c>
      <c r="G1014" t="s">
        <v>30</v>
      </c>
      <c r="H1014" s="44">
        <v>0.e+000</v>
      </c>
      <c r="I1014" s="44">
        <v>0.e+000</v>
      </c>
      <c r="J1014" s="44">
        <v>0.e+000</v>
      </c>
      <c r="K1014" s="44">
        <v>0.e+000</v>
      </c>
      <c r="L1014" s="44">
        <v>0.e+000</v>
      </c>
      <c r="M1014" s="44">
        <v>0.e+000</v>
      </c>
      <c r="N1014" s="44">
        <v>0.e+000</v>
      </c>
      <c r="O1014" s="44">
        <v>0.e+000</v>
      </c>
      <c r="P1014" s="44">
        <v>0.e+000</v>
      </c>
      <c r="Q1014" s="44">
        <v>0.e+000</v>
      </c>
    </row>
    <row r="1015" spans="1:17" x14ac:dyDescent="0.25">
      <c r="A1015" t="s">
        <v>102</v>
      </c>
      <c r="B1015" t="s">
        <v>45</v>
      </c>
      <c r="C1015" t="s">
        <v>242</v>
      </c>
      <c r="D1015" t="s">
        <v>222</v>
      </c>
      <c r="E1015" t="s">
        <v>36</v>
      </c>
      <c r="F1015" t="s">
        <v>28</v>
      </c>
      <c r="G1015" t="s">
        <v>31</v>
      </c>
      <c r="H1015" s="44">
        <v>9.63595e+002</v>
      </c>
      <c r="I1015" s="44">
        <v>9.5984609999999984e+002</v>
      </c>
      <c r="J1015" s="44">
        <v>9.5940653999999984e+002</v>
      </c>
      <c r="K1015" s="44">
        <v>9.56822e+002</v>
      </c>
      <c r="L1015" s="44">
        <v>9.4804765000000016e+002</v>
      </c>
      <c r="M1015" s="44">
        <v>8.8582239e+002</v>
      </c>
      <c r="N1015" s="44">
        <v>8.19825e+002</v>
      </c>
      <c r="O1015" s="44">
        <v>8.19825e+002</v>
      </c>
      <c r="P1015" s="44">
        <v>7.8976171e+002</v>
      </c>
      <c r="Q1015" s="44">
        <v>7.6229079e+002</v>
      </c>
    </row>
    <row r="1016" spans="1:17" x14ac:dyDescent="0.25">
      <c r="A1016" t="s">
        <v>102</v>
      </c>
      <c r="B1016" t="s">
        <v>45</v>
      </c>
      <c r="C1016" t="s">
        <v>243</v>
      </c>
      <c r="D1016" t="s">
        <v>223</v>
      </c>
      <c r="E1016" t="s">
        <v>36</v>
      </c>
      <c r="F1016" t="s">
        <v>28</v>
      </c>
      <c r="G1016" t="s">
        <v>29</v>
      </c>
      <c r="H1016" s="44">
        <v>7.2103969444756048e-002</v>
      </c>
      <c r="I1016" s="44">
        <v>1.8419719946829448e-001</v>
      </c>
      <c r="J1016" s="44">
        <v>1.8419719946829448e-001</v>
      </c>
      <c r="K1016" s="44">
        <v>2.5027436807857888e-001</v>
      </c>
      <c r="L1016" s="44">
        <v>2.8504069379513224e-001</v>
      </c>
      <c r="M1016" s="44">
        <v>4.1055567728971688e-001</v>
      </c>
      <c r="N1016" s="44">
        <v>4.1055567728971688e-001</v>
      </c>
      <c r="O1016" s="44">
        <v>4.5417769244502568e-001</v>
      </c>
      <c r="P1016" s="44">
        <v>5.1564096875283688e-001</v>
      </c>
      <c r="Q1016" s="44">
        <v>5.8178615004090392e-001</v>
      </c>
    </row>
    <row r="1017" spans="1:17" x14ac:dyDescent="0.25">
      <c r="A1017" t="s">
        <v>102</v>
      </c>
      <c r="B1017" t="s">
        <v>45</v>
      </c>
      <c r="C1017" t="s">
        <v>243</v>
      </c>
      <c r="D1017" t="s">
        <v>223</v>
      </c>
      <c r="E1017" t="s">
        <v>36</v>
      </c>
      <c r="F1017" t="s">
        <v>28</v>
      </c>
      <c r="G1017" t="s">
        <v>30</v>
      </c>
      <c r="H1017" s="44">
        <v>0.e+000</v>
      </c>
      <c r="I1017" s="44">
        <v>0.e+000</v>
      </c>
      <c r="J1017" s="44">
        <v>0.e+000</v>
      </c>
      <c r="K1017" s="44">
        <v>0.e+000</v>
      </c>
      <c r="L1017" s="44">
        <v>0.e+000</v>
      </c>
      <c r="M1017" s="44">
        <v>0.e+000</v>
      </c>
      <c r="N1017" s="44">
        <v>0.e+000</v>
      </c>
      <c r="O1017" s="44">
        <v>0.e+000</v>
      </c>
      <c r="P1017" s="44">
        <v>0.e+000</v>
      </c>
      <c r="Q1017" s="44">
        <v>0.e+000</v>
      </c>
    </row>
    <row r="1018" spans="1:17" x14ac:dyDescent="0.25">
      <c r="A1018" t="s">
        <v>102</v>
      </c>
      <c r="B1018" t="s">
        <v>45</v>
      </c>
      <c r="C1018" t="s">
        <v>243</v>
      </c>
      <c r="D1018" t="s">
        <v>223</v>
      </c>
      <c r="E1018" t="s">
        <v>36</v>
      </c>
      <c r="F1018" t="s">
        <v>28</v>
      </c>
      <c r="G1018" t="s">
        <v>31</v>
      </c>
      <c r="H1018" s="44">
        <v>9.9302299999999984e+002</v>
      </c>
      <c r="I1018" s="44">
        <v>9.77845e+002</v>
      </c>
      <c r="J1018" s="44">
        <v>9.77845e+002</v>
      </c>
      <c r="K1018" s="44">
        <v>9.74892e+002</v>
      </c>
      <c r="L1018" s="44">
        <v>9.6961199999999984e+002</v>
      </c>
      <c r="M1018" s="44">
        <v>9.58616e+002</v>
      </c>
      <c r="N1018" s="44">
        <v>9.58616e+002</v>
      </c>
      <c r="O1018" s="44">
        <v>9.54308e+002</v>
      </c>
      <c r="P1018" s="44">
        <v>9.51309e+002</v>
      </c>
      <c r="Q1018" s="44">
        <v>9.4303099999999984e+002</v>
      </c>
    </row>
    <row r="1019" spans="1:17" x14ac:dyDescent="0.25">
      <c r="A1019" t="s">
        <v>102</v>
      </c>
      <c r="B1019" t="s">
        <v>45</v>
      </c>
      <c r="C1019" t="s">
        <v>239</v>
      </c>
      <c r="D1019" t="s">
        <v>219</v>
      </c>
      <c r="E1019" t="s">
        <v>36</v>
      </c>
      <c r="F1019" t="s">
        <v>28</v>
      </c>
      <c r="G1019" t="s">
        <v>29</v>
      </c>
      <c r="H1019" s="44">
        <v>4.6670376764240968e-001</v>
      </c>
      <c r="I1019" s="44">
        <v>4.6670376764240968e-001</v>
      </c>
      <c r="J1019" s="44">
        <v>4.6670376764240968e-001</v>
      </c>
      <c r="K1019" s="44">
        <v>4.6670376764240968e-001</v>
      </c>
      <c r="L1019" s="44">
        <v>4.6670376764240968e-001</v>
      </c>
      <c r="M1019" s="44">
        <v>4.6670376764240968e-001</v>
      </c>
      <c r="N1019" s="44">
        <v>4.6670376764240968e-001</v>
      </c>
      <c r="O1019" s="44">
        <v>5.7381210902876784e-001</v>
      </c>
      <c r="P1019" s="44">
        <v>5.7381210902876784e-001</v>
      </c>
      <c r="Q1019" s="44">
        <v>7.2993517099177056e-001</v>
      </c>
    </row>
    <row r="1020" spans="1:17" x14ac:dyDescent="0.25">
      <c r="A1020" t="s">
        <v>102</v>
      </c>
      <c r="B1020" t="s">
        <v>45</v>
      </c>
      <c r="C1020" t="s">
        <v>239</v>
      </c>
      <c r="D1020" t="s">
        <v>219</v>
      </c>
      <c r="E1020" t="s">
        <v>36</v>
      </c>
      <c r="F1020" t="s">
        <v>28</v>
      </c>
      <c r="G1020" t="s">
        <v>30</v>
      </c>
      <c r="H1020" s="44">
        <v>0.e+000</v>
      </c>
      <c r="I1020" s="44">
        <v>0.e+000</v>
      </c>
      <c r="J1020" s="44">
        <v>0.e+000</v>
      </c>
      <c r="K1020" s="44">
        <v>0.e+000</v>
      </c>
      <c r="L1020" s="44">
        <v>0.e+000</v>
      </c>
      <c r="M1020" s="44">
        <v>0.e+000</v>
      </c>
      <c r="N1020" s="44">
        <v>0.e+000</v>
      </c>
      <c r="O1020" s="44">
        <v>0.e+000</v>
      </c>
      <c r="P1020" s="44">
        <v>0.e+000</v>
      </c>
      <c r="Q1020" s="44">
        <v>0.e+000</v>
      </c>
    </row>
    <row r="1021" spans="1:17" x14ac:dyDescent="0.25">
      <c r="A1021" t="s">
        <v>102</v>
      </c>
      <c r="B1021" t="s">
        <v>45</v>
      </c>
      <c r="C1021" t="s">
        <v>239</v>
      </c>
      <c r="D1021" t="s">
        <v>219</v>
      </c>
      <c r="E1021" t="s">
        <v>36</v>
      </c>
      <c r="F1021" t="s">
        <v>28</v>
      </c>
      <c r="G1021" t="s">
        <v>31</v>
      </c>
      <c r="H1021" s="44">
        <v>9.93715e+002</v>
      </c>
      <c r="I1021" s="44">
        <v>9.93715e+002</v>
      </c>
      <c r="J1021" s="44">
        <v>9.93715e+002</v>
      </c>
      <c r="K1021" s="44">
        <v>9.93715e+002</v>
      </c>
      <c r="L1021" s="44">
        <v>9.93715e+002</v>
      </c>
      <c r="M1021" s="44">
        <v>9.93715e+002</v>
      </c>
      <c r="N1021" s="44">
        <v>9.93715e+002</v>
      </c>
      <c r="O1021" s="44">
        <v>9.89182e+002</v>
      </c>
      <c r="P1021" s="44">
        <v>9.89182e+002</v>
      </c>
      <c r="Q1021" s="44">
        <v>9.87499e+002</v>
      </c>
    </row>
    <row r="1022" spans="1:17" x14ac:dyDescent="0.25">
      <c r="A1022" t="s">
        <v>102</v>
      </c>
      <c r="B1022" t="s">
        <v>45</v>
      </c>
      <c r="C1022" t="s">
        <v>261</v>
      </c>
      <c r="D1022" t="s">
        <v>245</v>
      </c>
      <c r="E1022" t="s">
        <v>36</v>
      </c>
      <c r="F1022" t="s">
        <v>28</v>
      </c>
      <c r="G1022" t="s">
        <v>29</v>
      </c>
      <c r="H1022" s="44">
        <v>2.8749850022125704e-001</v>
      </c>
      <c r="I1022" s="44">
        <v>2.8749850022125704e-001</v>
      </c>
      <c r="J1022" s="44">
        <v>4.6810781172692192e-001</v>
      </c>
      <c r="K1022" s="44">
        <v>7.1817635819167344e-001</v>
      </c>
      <c r="L1022" s="44">
        <v>7.1817635819167344e-001</v>
      </c>
      <c r="M1022" s="44">
        <v>7.1817635819167344e-001</v>
      </c>
      <c r="N1022" s="44">
        <v>8.084787964645e-001</v>
      </c>
      <c r="O1022" s="44">
        <v>8.084787964645e-001</v>
      </c>
      <c r="P1022" s="44">
        <v>8.3596889609537744e-001</v>
      </c>
      <c r="Q1022" s="44">
        <v>8.3816087508102896e-001</v>
      </c>
    </row>
    <row r="1023" spans="1:17" x14ac:dyDescent="0.25">
      <c r="A1023" t="s">
        <v>102</v>
      </c>
      <c r="B1023" t="s">
        <v>45</v>
      </c>
      <c r="C1023" t="s">
        <v>261</v>
      </c>
      <c r="D1023" t="s">
        <v>245</v>
      </c>
      <c r="E1023" t="s">
        <v>36</v>
      </c>
      <c r="F1023" t="s">
        <v>28</v>
      </c>
      <c r="G1023" t="s">
        <v>30</v>
      </c>
      <c r="H1023" s="44">
        <v>0.e+000</v>
      </c>
      <c r="I1023" s="44">
        <v>0.e+000</v>
      </c>
      <c r="J1023" s="44">
        <v>0.e+000</v>
      </c>
      <c r="K1023" s="44">
        <v>0.e+000</v>
      </c>
      <c r="L1023" s="44">
        <v>0.e+000</v>
      </c>
      <c r="M1023" s="44">
        <v>0.e+000</v>
      </c>
      <c r="N1023" s="44">
        <v>0.e+000</v>
      </c>
      <c r="O1023" s="44">
        <v>1.0899536058651618e-001</v>
      </c>
      <c r="P1023" s="44">
        <v>2.6247080496723392e-001</v>
      </c>
      <c r="Q1023" s="44">
        <v>3.5391665277700608e-001</v>
      </c>
    </row>
    <row r="1024" spans="1:17" x14ac:dyDescent="0.25">
      <c r="A1024" t="s">
        <v>102</v>
      </c>
      <c r="B1024" t="s">
        <v>45</v>
      </c>
      <c r="C1024" t="s">
        <v>261</v>
      </c>
      <c r="D1024" t="s">
        <v>245</v>
      </c>
      <c r="E1024" t="s">
        <v>36</v>
      </c>
      <c r="F1024" t="s">
        <v>28</v>
      </c>
      <c r="G1024" t="s">
        <v>31</v>
      </c>
      <c r="H1024" s="44">
        <v>9.8611900000000016e+002</v>
      </c>
      <c r="I1024" s="44">
        <v>9.8611900000000016e+002</v>
      </c>
      <c r="J1024" s="44">
        <v>9.85755e+002</v>
      </c>
      <c r="K1024" s="44">
        <v>9.46941e+002</v>
      </c>
      <c r="L1024" s="44">
        <v>9.46941e+002</v>
      </c>
      <c r="M1024" s="44">
        <v>8.95311e+002</v>
      </c>
      <c r="N1024" s="44">
        <v>8.8115200000000016e+002</v>
      </c>
      <c r="O1024" s="44">
        <v>8.10625e+002</v>
      </c>
      <c r="P1024" s="44">
        <v>7.18039e+002</v>
      </c>
      <c r="Q1024" s="44">
        <v>5.84882e+002</v>
      </c>
    </row>
    <row r="1025" spans="1:17" x14ac:dyDescent="0.25">
      <c r="A1025" t="s">
        <v>102</v>
      </c>
      <c r="B1025" t="s">
        <v>45</v>
      </c>
      <c r="C1025" t="s">
        <v>262</v>
      </c>
      <c r="D1025" t="s">
        <v>246</v>
      </c>
      <c r="E1025" t="s">
        <v>36</v>
      </c>
      <c r="F1025" t="s">
        <v>28</v>
      </c>
      <c r="G1025" t="s">
        <v>29</v>
      </c>
      <c r="H1025" s="44">
        <v>4.2583342748422592e-001</v>
      </c>
      <c r="I1025" s="44">
        <v>4.2583342748422592e-001</v>
      </c>
      <c r="J1025" s="44">
        <v>4.2583342748422592e-001</v>
      </c>
      <c r="K1025" s="44">
        <v>4.2583342748422592e-001</v>
      </c>
      <c r="L1025" s="44">
        <v>5.8982041714054992e-001</v>
      </c>
      <c r="M1025" s="44">
        <v>5.8982041714054992e-001</v>
      </c>
      <c r="N1025" s="44">
        <v>7.1354516731181136e-001</v>
      </c>
      <c r="O1025" s="44">
        <v>7.7252844593867392e-001</v>
      </c>
      <c r="P1025" s="44">
        <v>8.216280636365736e-001</v>
      </c>
      <c r="Q1025" s="44">
        <v>8.216280636365736e-001</v>
      </c>
    </row>
    <row r="1026" spans="1:17" x14ac:dyDescent="0.25">
      <c r="A1026" t="s">
        <v>102</v>
      </c>
      <c r="B1026" t="s">
        <v>45</v>
      </c>
      <c r="C1026" t="s">
        <v>262</v>
      </c>
      <c r="D1026" t="s">
        <v>246</v>
      </c>
      <c r="E1026" t="s">
        <v>36</v>
      </c>
      <c r="F1026" t="s">
        <v>28</v>
      </c>
      <c r="G1026" t="s">
        <v>30</v>
      </c>
      <c r="H1026" s="44">
        <v>0.e+000</v>
      </c>
      <c r="I1026" s="44">
        <v>0.e+000</v>
      </c>
      <c r="J1026" s="44">
        <v>0.e+000</v>
      </c>
      <c r="K1026" s="44">
        <v>0.e+000</v>
      </c>
      <c r="L1026" s="44">
        <v>0.e+000</v>
      </c>
      <c r="M1026" s="44">
        <v>0.e+000</v>
      </c>
      <c r="N1026" s="44">
        <v>0.e+000</v>
      </c>
      <c r="O1026" s="44">
        <v>0.e+000</v>
      </c>
      <c r="P1026" s="44">
        <v>1.989219269294222e-001</v>
      </c>
      <c r="Q1026" s="44">
        <v>1.989219269294222e-001</v>
      </c>
    </row>
    <row r="1027" spans="1:17" x14ac:dyDescent="0.25">
      <c r="A1027" t="s">
        <v>102</v>
      </c>
      <c r="B1027" t="s">
        <v>45</v>
      </c>
      <c r="C1027" t="s">
        <v>262</v>
      </c>
      <c r="D1027" t="s">
        <v>246</v>
      </c>
      <c r="E1027" t="s">
        <v>36</v>
      </c>
      <c r="F1027" t="s">
        <v>28</v>
      </c>
      <c r="G1027" t="s">
        <v>31</v>
      </c>
      <c r="H1027" s="44">
        <v>9.95366e+002</v>
      </c>
      <c r="I1027" s="44">
        <v>9.95366e+002</v>
      </c>
      <c r="J1027" s="44">
        <v>9.95366e+002</v>
      </c>
      <c r="K1027" s="44">
        <v>9.95366e+002</v>
      </c>
      <c r="L1027" s="44">
        <v>9.8428800000000016e+002</v>
      </c>
      <c r="M1027" s="44">
        <v>9.8428800000000016e+002</v>
      </c>
      <c r="N1027" s="44">
        <v>9.5491999999999984e+002</v>
      </c>
      <c r="O1027" s="44">
        <v>9.49965e+002</v>
      </c>
      <c r="P1027" s="44">
        <v>8.6273699999999984e+002</v>
      </c>
      <c r="Q1027" s="44">
        <v>8.6273699999999984e+002</v>
      </c>
    </row>
    <row r="1028" spans="1:17" x14ac:dyDescent="0.25">
      <c r="A1028" t="s">
        <v>102</v>
      </c>
      <c r="B1028" t="s">
        <v>45</v>
      </c>
      <c r="C1028" t="s">
        <v>263</v>
      </c>
      <c r="D1028" t="s">
        <v>247</v>
      </c>
      <c r="E1028" t="s">
        <v>36</v>
      </c>
      <c r="F1028" t="s">
        <v>28</v>
      </c>
      <c r="G1028" t="s">
        <v>29</v>
      </c>
      <c r="H1028" s="44">
        <v>4.4035457285169592e-002</v>
      </c>
      <c r="I1028" s="44">
        <v>8.2100804730614208e-002</v>
      </c>
      <c r="J1028" s="44">
        <v>1.0325404688987844e-001</v>
      </c>
      <c r="K1028" s="44">
        <v>1.6565500774610372e-001</v>
      </c>
      <c r="L1028" s="44">
        <v>2.2922650294126216e-001</v>
      </c>
      <c r="M1028" s="44">
        <v>2.2922650294126216e-001</v>
      </c>
      <c r="N1028" s="44">
        <v>2.8868179115213128e-001</v>
      </c>
      <c r="O1028" s="44">
        <v>2.8868179115213128e-001</v>
      </c>
      <c r="P1028" s="44">
        <v>4.0967183265964152e-001</v>
      </c>
      <c r="Q1028" s="44">
        <v>4.0967183265964152e-001</v>
      </c>
    </row>
    <row r="1029" spans="1:17" x14ac:dyDescent="0.25">
      <c r="A1029" t="s">
        <v>102</v>
      </c>
      <c r="B1029" t="s">
        <v>45</v>
      </c>
      <c r="C1029" t="s">
        <v>263</v>
      </c>
      <c r="D1029" t="s">
        <v>247</v>
      </c>
      <c r="E1029" t="s">
        <v>36</v>
      </c>
      <c r="F1029" t="s">
        <v>28</v>
      </c>
      <c r="G1029" t="s">
        <v>30</v>
      </c>
      <c r="H1029" s="44">
        <v>0.e+000</v>
      </c>
      <c r="I1029" s="44">
        <v>0.e+000</v>
      </c>
      <c r="J1029" s="44">
        <v>0.e+000</v>
      </c>
      <c r="K1029" s="44">
        <v>0.e+000</v>
      </c>
      <c r="L1029" s="44">
        <v>0.e+000</v>
      </c>
      <c r="M1029" s="44">
        <v>0.e+000</v>
      </c>
      <c r="N1029" s="44">
        <v>0.e+000</v>
      </c>
      <c r="O1029" s="44">
        <v>0.e+000</v>
      </c>
      <c r="P1029" s="44">
        <v>0.e+000</v>
      </c>
      <c r="Q1029" s="44">
        <v>0.e+000</v>
      </c>
    </row>
    <row r="1030" spans="1:17" x14ac:dyDescent="0.25">
      <c r="A1030" t="s">
        <v>102</v>
      </c>
      <c r="B1030" t="s">
        <v>45</v>
      </c>
      <c r="C1030" t="s">
        <v>263</v>
      </c>
      <c r="D1030" t="s">
        <v>247</v>
      </c>
      <c r="E1030" t="s">
        <v>36</v>
      </c>
      <c r="F1030" t="s">
        <v>28</v>
      </c>
      <c r="G1030" t="s">
        <v>31</v>
      </c>
      <c r="H1030" s="44">
        <v>9.9545e+002</v>
      </c>
      <c r="I1030" s="44">
        <v>9.9528599999999984e+002</v>
      </c>
      <c r="J1030" s="44">
        <v>9.91196e+002</v>
      </c>
      <c r="K1030" s="44">
        <v>9.8422099999999984e+002</v>
      </c>
      <c r="L1030" s="44">
        <v>9.72532e+002</v>
      </c>
      <c r="M1030" s="44">
        <v>9.72532e+002</v>
      </c>
      <c r="N1030" s="44">
        <v>9.70165e+002</v>
      </c>
      <c r="O1030" s="44">
        <v>9.70165e+002</v>
      </c>
      <c r="P1030" s="44">
        <v>9.6916099999999984e+002</v>
      </c>
      <c r="Q1030" s="44">
        <v>9.6916099999999984e+002</v>
      </c>
    </row>
    <row r="1031" spans="1:17" x14ac:dyDescent="0.25">
      <c r="A1031" t="s">
        <v>102</v>
      </c>
      <c r="B1031" t="s">
        <v>45</v>
      </c>
      <c r="C1031" t="s">
        <v>260</v>
      </c>
      <c r="D1031" t="s">
        <v>244</v>
      </c>
      <c r="E1031" t="s">
        <v>36</v>
      </c>
      <c r="F1031" t="s">
        <v>28</v>
      </c>
      <c r="G1031" t="s">
        <v>29</v>
      </c>
      <c r="H1031" s="44">
        <v>1.7442512689903942e-001</v>
      </c>
      <c r="I1031" s="44">
        <v>1.7442512689903942e-001</v>
      </c>
      <c r="J1031" s="44">
        <v>3.8881790759886224e-001</v>
      </c>
      <c r="K1031" s="44">
        <v>3.8881790759886224e-001</v>
      </c>
      <c r="L1031" s="44">
        <v>3.8881790759886224e-001</v>
      </c>
      <c r="M1031" s="44">
        <v>6.880514074920764e-001</v>
      </c>
      <c r="N1031" s="44">
        <v>6.880514074920764e-001</v>
      </c>
      <c r="O1031" s="44">
        <v>6.880514074920764e-001</v>
      </c>
      <c r="P1031" s="44">
        <v>6.880514074920764e-001</v>
      </c>
      <c r="Q1031" s="44">
        <v>6.880514074920764e-001</v>
      </c>
    </row>
    <row r="1032" spans="1:17" x14ac:dyDescent="0.25">
      <c r="A1032" t="s">
        <v>102</v>
      </c>
      <c r="B1032" t="s">
        <v>45</v>
      </c>
      <c r="C1032" t="s">
        <v>260</v>
      </c>
      <c r="D1032" t="s">
        <v>244</v>
      </c>
      <c r="E1032" t="s">
        <v>36</v>
      </c>
      <c r="F1032" t="s">
        <v>28</v>
      </c>
      <c r="G1032" t="s">
        <v>30</v>
      </c>
      <c r="H1032" s="44">
        <v>0.e+000</v>
      </c>
      <c r="I1032" s="44">
        <v>0.e+000</v>
      </c>
      <c r="J1032" s="44">
        <v>0.e+000</v>
      </c>
      <c r="K1032" s="44">
        <v>0.e+000</v>
      </c>
      <c r="L1032" s="44">
        <v>0.e+000</v>
      </c>
      <c r="M1032" s="44">
        <v>0.e+000</v>
      </c>
      <c r="N1032" s="44">
        <v>0.e+000</v>
      </c>
      <c r="O1032" s="44">
        <v>0.e+000</v>
      </c>
      <c r="P1032" s="44">
        <v>0.e+000</v>
      </c>
      <c r="Q1032" s="44">
        <v>0.e+000</v>
      </c>
    </row>
    <row r="1033" spans="1:17" x14ac:dyDescent="0.25">
      <c r="A1033" t="s">
        <v>102</v>
      </c>
      <c r="B1033" t="s">
        <v>45</v>
      </c>
      <c r="C1033" t="s">
        <v>260</v>
      </c>
      <c r="D1033" t="s">
        <v>244</v>
      </c>
      <c r="E1033" t="s">
        <v>36</v>
      </c>
      <c r="F1033" t="s">
        <v>28</v>
      </c>
      <c r="G1033" t="s">
        <v>31</v>
      </c>
      <c r="H1033" s="44">
        <v>9.9273e+002</v>
      </c>
      <c r="I1033" s="44">
        <v>9.9273e+002</v>
      </c>
      <c r="J1033" s="44">
        <v>9.88753e+002</v>
      </c>
      <c r="K1033" s="44">
        <v>9.88753e+002</v>
      </c>
      <c r="L1033" s="44">
        <v>9.88753e+002</v>
      </c>
      <c r="M1033" s="44">
        <v>9.79834e+002</v>
      </c>
      <c r="N1033" s="44">
        <v>9.79834e+002</v>
      </c>
      <c r="O1033" s="44">
        <v>9.79834e+002</v>
      </c>
      <c r="P1033" s="44">
        <v>9.79834e+002</v>
      </c>
      <c r="Q1033" s="44">
        <v>9.79834e+002</v>
      </c>
    </row>
    <row r="1034" spans="1:17" x14ac:dyDescent="0.25">
      <c r="A1034" t="s">
        <v>102</v>
      </c>
      <c r="B1034" t="s">
        <v>45</v>
      </c>
      <c r="C1034" t="s">
        <v>278</v>
      </c>
      <c r="D1034" t="s">
        <v>265</v>
      </c>
      <c r="E1034" t="s">
        <v>36</v>
      </c>
      <c r="F1034" t="s">
        <v>28</v>
      </c>
      <c r="G1034" t="s">
        <v>29</v>
      </c>
      <c r="H1034" s="44">
        <v>0.e+000</v>
      </c>
      <c r="I1034" s="44">
        <v>0.e+000</v>
      </c>
      <c r="J1034" s="44">
        <v>0.e+000</v>
      </c>
      <c r="K1034" s="44">
        <v>0.e+000</v>
      </c>
      <c r="L1034" s="44">
        <v>0.e+000</v>
      </c>
      <c r="M1034" s="44">
        <v>0.e+000</v>
      </c>
      <c r="N1034" s="44">
        <v>0.e+000</v>
      </c>
      <c r="O1034" s="44">
        <v>1.6599432294466916e-002</v>
      </c>
      <c r="P1034" s="44">
        <v>1.6599432294466916e-002</v>
      </c>
      <c r="Q1034" s="44">
        <v>1.6599432294466916e-002</v>
      </c>
    </row>
    <row r="1035" spans="1:17" x14ac:dyDescent="0.25">
      <c r="A1035" t="s">
        <v>102</v>
      </c>
      <c r="B1035" t="s">
        <v>45</v>
      </c>
      <c r="C1035" t="s">
        <v>278</v>
      </c>
      <c r="D1035" t="s">
        <v>265</v>
      </c>
      <c r="E1035" t="s">
        <v>36</v>
      </c>
      <c r="F1035" t="s">
        <v>28</v>
      </c>
      <c r="G1035" t="s">
        <v>30</v>
      </c>
      <c r="O1035" s="44">
        <v>7.5402775030299648e+002</v>
      </c>
      <c r="P1035" s="44">
        <v>7.5402775030299648e+002</v>
      </c>
      <c r="Q1035" s="44">
        <v>7.5582345402114688e+002</v>
      </c>
    </row>
    <row r="1036" spans="1:17" x14ac:dyDescent="0.25">
      <c r="A1036" t="s">
        <v>102</v>
      </c>
      <c r="B1036" t="s">
        <v>45</v>
      </c>
      <c r="C1036" t="s">
        <v>278</v>
      </c>
      <c r="D1036" t="s">
        <v>265</v>
      </c>
      <c r="E1036" t="s">
        <v>36</v>
      </c>
      <c r="F1036" t="s">
        <v>28</v>
      </c>
      <c r="G1036" t="s">
        <v>31</v>
      </c>
      <c r="H1036" s="44">
        <v>7.46775e+002</v>
      </c>
      <c r="I1036" s="44">
        <v>7.46775e+002</v>
      </c>
      <c r="J1036" s="44">
        <v>7.46775e+002</v>
      </c>
      <c r="K1036" s="44">
        <v>7.46775e+002</v>
      </c>
      <c r="L1036" s="44">
        <v>7.36932e+002</v>
      </c>
      <c r="M1036" s="44">
        <v>7.36932e+002</v>
      </c>
      <c r="N1036" s="44">
        <v>7.36932e+002</v>
      </c>
      <c r="O1036" s="44">
        <v>5.61533e+002</v>
      </c>
      <c r="P1036" s="44">
        <v>5.61533e+002</v>
      </c>
      <c r="Q1036" s="44">
        <v>5.53309e+002</v>
      </c>
    </row>
    <row r="1037" spans="1:17" x14ac:dyDescent="0.25">
      <c r="A1037" t="s">
        <v>102</v>
      </c>
      <c r="B1037" t="s">
        <v>45</v>
      </c>
      <c r="C1037" t="s">
        <v>279</v>
      </c>
      <c r="D1037" t="s">
        <v>266</v>
      </c>
      <c r="E1037" t="s">
        <v>36</v>
      </c>
      <c r="F1037" t="s">
        <v>28</v>
      </c>
      <c r="G1037" t="s">
        <v>29</v>
      </c>
      <c r="H1037" s="44">
        <v>0.e+000</v>
      </c>
      <c r="I1037" s="44">
        <v>6.1257513652299088e-002</v>
      </c>
      <c r="J1037" s="44">
        <v>7.6208856403476944e-002</v>
      </c>
      <c r="K1037" s="44">
        <v>7.6208856403476944e-002</v>
      </c>
      <c r="L1037" s="44">
        <v>7.6208856403476944e-002</v>
      </c>
      <c r="M1037" s="44">
        <v>7.6208856403476944e-002</v>
      </c>
      <c r="N1037" s="44">
        <v>7.6208856403476944e-002</v>
      </c>
      <c r="O1037" s="44">
        <v>9.0507418726700064e-002</v>
      </c>
      <c r="P1037" s="44">
        <v>9.0507418726700064e-002</v>
      </c>
      <c r="Q1037" s="44">
        <v>9.0507418726700064e-002</v>
      </c>
    </row>
    <row r="1038" spans="1:17" x14ac:dyDescent="0.25">
      <c r="A1038" t="s">
        <v>102</v>
      </c>
      <c r="B1038" t="s">
        <v>45</v>
      </c>
      <c r="C1038" t="s">
        <v>279</v>
      </c>
      <c r="D1038" t="s">
        <v>266</v>
      </c>
      <c r="E1038" t="s">
        <v>36</v>
      </c>
      <c r="F1038" t="s">
        <v>28</v>
      </c>
      <c r="G1038" t="s">
        <v>30</v>
      </c>
      <c r="I1038" s="44">
        <v>3.7680770465041648e+001</v>
      </c>
      <c r="J1038" s="44">
        <v>8.3072628807590496e+001</v>
      </c>
      <c r="K1038" s="44">
        <v>8.3072628807590496e+001</v>
      </c>
      <c r="L1038" s="44">
        <v>8.3072628807590496e+001</v>
      </c>
      <c r="M1038" s="44">
        <v>9.4413761439594432e+001</v>
      </c>
      <c r="N1038" s="44">
        <v>1.1162643695886228e+002</v>
      </c>
      <c r="O1038" s="44">
        <v>1.523979550160184e+002</v>
      </c>
      <c r="P1038" s="44">
        <v>1.523979550160184e+002</v>
      </c>
      <c r="Q1038" s="44">
        <v>1.523979550160184e+002</v>
      </c>
    </row>
    <row r="1039" spans="1:17" x14ac:dyDescent="0.25">
      <c r="A1039" t="s">
        <v>102</v>
      </c>
      <c r="B1039" t="s">
        <v>45</v>
      </c>
      <c r="C1039" t="s">
        <v>279</v>
      </c>
      <c r="D1039" t="s">
        <v>266</v>
      </c>
      <c r="E1039" t="s">
        <v>36</v>
      </c>
      <c r="F1039" t="s">
        <v>28</v>
      </c>
      <c r="G1039" t="s">
        <v>31</v>
      </c>
      <c r="H1039" s="44">
        <v>7.84583e+002</v>
      </c>
      <c r="I1039" s="44">
        <v>4.89189e+002</v>
      </c>
      <c r="J1039" s="44">
        <v>4.5704700000000008e+002</v>
      </c>
      <c r="K1039" s="44">
        <v>4.5704700000000008e+002</v>
      </c>
      <c r="L1039" s="44">
        <v>4.5704700000000008e+002</v>
      </c>
      <c r="M1039" s="44">
        <v>4.48354e+002</v>
      </c>
      <c r="N1039" s="44">
        <v>4.2645e+002</v>
      </c>
      <c r="O1039" s="44">
        <v>3.76514e+002</v>
      </c>
      <c r="P1039" s="44">
        <v>3.76514e+002</v>
      </c>
      <c r="Q1039" s="44">
        <v>3.76514e+002</v>
      </c>
    </row>
    <row r="1040" spans="1:17" x14ac:dyDescent="0.25">
      <c r="A1040" t="s">
        <v>102</v>
      </c>
      <c r="B1040" t="s">
        <v>45</v>
      </c>
      <c r="C1040" t="s">
        <v>280</v>
      </c>
      <c r="D1040" t="s">
        <v>267</v>
      </c>
      <c r="E1040" t="s">
        <v>36</v>
      </c>
      <c r="F1040" t="s">
        <v>28</v>
      </c>
      <c r="G1040" t="s">
        <v>29</v>
      </c>
      <c r="H1040" s="44">
        <v>9.2000394382698848e-001</v>
      </c>
      <c r="I1040" s="44">
        <v>9.2000394382698848e-001</v>
      </c>
      <c r="J1040" s="44">
        <v>9.2000394382698848e-001</v>
      </c>
      <c r="K1040" s="44">
        <v>9.2000394382698848e-001</v>
      </c>
      <c r="L1040" s="44">
        <v>9.2000394382698848e-001</v>
      </c>
      <c r="M1040" s="44">
        <v>9.2000394382698848e-001</v>
      </c>
      <c r="N1040" s="44">
        <v>9.2000394382698848e-001</v>
      </c>
      <c r="O1040" s="44">
        <v>9.2000394382698848e-001</v>
      </c>
      <c r="P1040" s="44">
        <v>9.2000394382698848e-001</v>
      </c>
      <c r="Q1040" s="44">
        <v>9.2000394382698848e-001</v>
      </c>
    </row>
    <row r="1041" spans="1:17" x14ac:dyDescent="0.25">
      <c r="A1041" t="s">
        <v>102</v>
      </c>
      <c r="B1041" t="s">
        <v>45</v>
      </c>
      <c r="C1041" t="s">
        <v>280</v>
      </c>
      <c r="D1041" t="s">
        <v>267</v>
      </c>
      <c r="E1041" t="s">
        <v>36</v>
      </c>
      <c r="F1041" t="s">
        <v>28</v>
      </c>
      <c r="G1041" t="s">
        <v>30</v>
      </c>
      <c r="H1041" s="44">
        <v>0.e+000</v>
      </c>
      <c r="I1041" s="44">
        <v>0.e+000</v>
      </c>
      <c r="J1041" s="44">
        <v>0.e+000</v>
      </c>
      <c r="K1041" s="44">
        <v>0.e+000</v>
      </c>
      <c r="L1041" s="44">
        <v>0.e+000</v>
      </c>
      <c r="M1041" s="44">
        <v>0.e+000</v>
      </c>
      <c r="N1041" s="44">
        <v>0.e+000</v>
      </c>
      <c r="O1041" s="44">
        <v>0.e+000</v>
      </c>
      <c r="P1041" s="44">
        <v>0.e+000</v>
      </c>
      <c r="Q1041" s="44">
        <v>0.e+000</v>
      </c>
    </row>
    <row r="1042" spans="1:17" x14ac:dyDescent="0.25">
      <c r="A1042" t="s">
        <v>102</v>
      </c>
      <c r="B1042" t="s">
        <v>45</v>
      </c>
      <c r="C1042" t="s">
        <v>280</v>
      </c>
      <c r="D1042" t="s">
        <v>267</v>
      </c>
      <c r="E1042" t="s">
        <v>36</v>
      </c>
      <c r="F1042" t="s">
        <v>28</v>
      </c>
      <c r="G1042" t="s">
        <v>31</v>
      </c>
      <c r="H1042" s="44">
        <v>9.8792299999999984e+002</v>
      </c>
      <c r="I1042" s="44">
        <v>9.8792299999999984e+002</v>
      </c>
      <c r="J1042" s="44">
        <v>9.8792299999999984e+002</v>
      </c>
      <c r="K1042" s="44">
        <v>9.8792299999999984e+002</v>
      </c>
      <c r="L1042" s="44">
        <v>9.8792299999999984e+002</v>
      </c>
      <c r="M1042" s="44">
        <v>9.8792299999999984e+002</v>
      </c>
      <c r="N1042" s="44">
        <v>9.8792299999999984e+002</v>
      </c>
      <c r="O1042" s="44">
        <v>9.8792299999999984e+002</v>
      </c>
      <c r="P1042" s="44">
        <v>9.8792299999999984e+002</v>
      </c>
      <c r="Q1042" s="44">
        <v>9.8792299999999984e+002</v>
      </c>
    </row>
    <row r="1043" spans="1:17" x14ac:dyDescent="0.25">
      <c r="A1043" t="s">
        <v>102</v>
      </c>
      <c r="B1043" t="s">
        <v>45</v>
      </c>
      <c r="C1043" t="s">
        <v>281</v>
      </c>
      <c r="D1043" t="s">
        <v>277</v>
      </c>
      <c r="E1043" t="s">
        <v>36</v>
      </c>
      <c r="F1043" t="s">
        <v>28</v>
      </c>
      <c r="G1043" t="s">
        <v>29</v>
      </c>
      <c r="H1043" s="44">
        <v>3.066822914874674e-001</v>
      </c>
      <c r="I1043" s="44">
        <v>3.066822914874674e-001</v>
      </c>
      <c r="J1043" s="44">
        <v>3.066822914874674e-001</v>
      </c>
      <c r="K1043" s="44">
        <v>7.8085023005996384e-001</v>
      </c>
      <c r="L1043" s="44">
        <v>7.8085023005996384e-001</v>
      </c>
      <c r="M1043" s="44">
        <v>7.8085023005996384e-001</v>
      </c>
      <c r="N1043" s="44">
        <v>7.8085023005996384e-001</v>
      </c>
      <c r="O1043" s="44">
        <v>7.8085023005996384e-001</v>
      </c>
      <c r="P1043" s="44">
        <v>7.8085023005996384e-001</v>
      </c>
      <c r="Q1043" s="44">
        <v>7.8085023005996384e-001</v>
      </c>
    </row>
    <row r="1044" spans="1:17" x14ac:dyDescent="0.25">
      <c r="A1044" t="s">
        <v>102</v>
      </c>
      <c r="B1044" t="s">
        <v>45</v>
      </c>
      <c r="C1044" t="s">
        <v>281</v>
      </c>
      <c r="D1044" t="s">
        <v>277</v>
      </c>
      <c r="E1044" t="s">
        <v>36</v>
      </c>
      <c r="F1044" t="s">
        <v>28</v>
      </c>
      <c r="G1044" t="s">
        <v>30</v>
      </c>
      <c r="H1044" s="44">
        <v>0.e+000</v>
      </c>
      <c r="I1044" s="44">
        <v>0.e+000</v>
      </c>
      <c r="J1044" s="44">
        <v>0.e+000</v>
      </c>
      <c r="K1044" s="44">
        <v>0.e+000</v>
      </c>
      <c r="L1044" s="44">
        <v>0.e+000</v>
      </c>
      <c r="M1044" s="44">
        <v>0.e+000</v>
      </c>
      <c r="N1044" s="44">
        <v>0.e+000</v>
      </c>
      <c r="O1044" s="44">
        <v>0.e+000</v>
      </c>
      <c r="P1044" s="44">
        <v>0.e+000</v>
      </c>
      <c r="Q1044" s="44">
        <v>0.e+000</v>
      </c>
    </row>
    <row r="1045" spans="1:17" x14ac:dyDescent="0.25">
      <c r="A1045" t="s">
        <v>102</v>
      </c>
      <c r="B1045" t="s">
        <v>45</v>
      </c>
      <c r="C1045" t="s">
        <v>281</v>
      </c>
      <c r="D1045" t="s">
        <v>277</v>
      </c>
      <c r="E1045" t="s">
        <v>36</v>
      </c>
      <c r="F1045" t="s">
        <v>28</v>
      </c>
      <c r="G1045" t="s">
        <v>31</v>
      </c>
      <c r="H1045" s="44">
        <v>9.89235e+002</v>
      </c>
      <c r="I1045" s="44">
        <v>9.89235e+002</v>
      </c>
      <c r="J1045" s="44">
        <v>9.89235e+002</v>
      </c>
      <c r="K1045" s="44">
        <v>9.55635e+002</v>
      </c>
      <c r="L1045" s="44">
        <v>9.55635e+002</v>
      </c>
      <c r="M1045" s="44">
        <v>9.55635e+002</v>
      </c>
      <c r="N1045" s="44">
        <v>9.55635e+002</v>
      </c>
      <c r="O1045" s="44">
        <v>9.55039e+002</v>
      </c>
      <c r="P1045" s="44">
        <v>9.55039e+002</v>
      </c>
      <c r="Q1045" s="44">
        <v>9.55039e+002</v>
      </c>
    </row>
    <row r="1046" spans="1:17" x14ac:dyDescent="0.25">
      <c r="A1046" t="s">
        <v>32</v>
      </c>
      <c r="B1046" t="s">
        <v>45</v>
      </c>
      <c r="C1046" t="s">
        <v>138</v>
      </c>
      <c r="D1046" t="s">
        <v>118</v>
      </c>
      <c r="E1046" t="s">
        <v>36</v>
      </c>
      <c r="F1046" t="s">
        <v>28</v>
      </c>
      <c r="G1046" t="s">
        <v>29</v>
      </c>
      <c r="H1046" s="44">
        <v>2.7925253202834396e-002</v>
      </c>
      <c r="I1046" s="44">
        <v>2.7925253202834396e-002</v>
      </c>
      <c r="J1046" s="44">
        <v>2.7925253202834396e-002</v>
      </c>
      <c r="K1046" s="44">
        <v>3.4552745124023072e-002</v>
      </c>
      <c r="L1046" s="44">
        <v>3.4552745124023072e-002</v>
      </c>
      <c r="M1046" s="44">
        <v>3.4552745124023072e-002</v>
      </c>
      <c r="N1046" s="44">
        <v>4.3383544925633752e-002</v>
      </c>
      <c r="O1046" s="44">
        <v>7.9002382390991888e-002</v>
      </c>
      <c r="P1046" s="44">
        <v>9.4337412794978304e-002</v>
      </c>
      <c r="Q1046" s="44">
        <v>9.7821410500523168e-002</v>
      </c>
    </row>
    <row r="1047" spans="1:17" x14ac:dyDescent="0.25">
      <c r="A1047" t="s">
        <v>32</v>
      </c>
      <c r="B1047" t="s">
        <v>45</v>
      </c>
      <c r="C1047" t="s">
        <v>138</v>
      </c>
      <c r="D1047" t="s">
        <v>118</v>
      </c>
      <c r="E1047" t="s">
        <v>36</v>
      </c>
      <c r="F1047" t="s">
        <v>28</v>
      </c>
      <c r="G1047" t="s">
        <v>30</v>
      </c>
      <c r="H1047" s="44">
        <v>0.e+000</v>
      </c>
      <c r="I1047" s="44">
        <v>0.e+000</v>
      </c>
      <c r="J1047" s="44">
        <v>2.4956631445077324e+001</v>
      </c>
      <c r="K1047" s="44">
        <v>4.08271932294386e+001</v>
      </c>
      <c r="L1047" s="44">
        <v>8.4439471432593744e+001</v>
      </c>
      <c r="M1047" s="44">
        <v>8.503813361252424e+001</v>
      </c>
      <c r="N1047" s="44">
        <v>8.6774704830910528e+001</v>
      </c>
      <c r="O1047" s="44">
        <v>5.534654282124152e+001</v>
      </c>
      <c r="P1047" s="44">
        <v>5.4248048859853296e+001</v>
      </c>
      <c r="Q1047" s="44">
        <v>5.9703126795351056e+001</v>
      </c>
    </row>
    <row r="1048" spans="1:17" x14ac:dyDescent="0.25">
      <c r="A1048" t="s">
        <v>32</v>
      </c>
      <c r="B1048" t="s">
        <v>45</v>
      </c>
      <c r="C1048" t="s">
        <v>138</v>
      </c>
      <c r="D1048" t="s">
        <v>118</v>
      </c>
      <c r="E1048" t="s">
        <v>36</v>
      </c>
      <c r="F1048" t="s">
        <v>28</v>
      </c>
      <c r="G1048" t="s">
        <v>31</v>
      </c>
      <c r="H1048" s="44">
        <v>8.85e+002</v>
      </c>
      <c r="I1048" s="44">
        <v>8.85e+002</v>
      </c>
      <c r="J1048" s="44">
        <v>2.98e+002</v>
      </c>
      <c r="K1048" s="44">
        <v>2.67e+002</v>
      </c>
      <c r="L1048" s="44">
        <v>2.64e+002</v>
      </c>
      <c r="M1048" s="44">
        <v>2.62e+002</v>
      </c>
      <c r="N1048" s="44">
        <v>2.37e+002</v>
      </c>
      <c r="O1048" s="44">
        <v>2.18e+002</v>
      </c>
      <c r="P1048" s="44">
        <v>1.99e+002</v>
      </c>
      <c r="Q1048" s="44">
        <v>1.8e+002</v>
      </c>
    </row>
    <row r="1049" spans="1:17" x14ac:dyDescent="0.25">
      <c r="A1049" t="s">
        <v>32</v>
      </c>
      <c r="B1049" t="s">
        <v>45</v>
      </c>
      <c r="C1049" t="s">
        <v>160</v>
      </c>
      <c r="D1049" t="s">
        <v>140</v>
      </c>
      <c r="E1049" t="s">
        <v>36</v>
      </c>
      <c r="F1049" t="s">
        <v>28</v>
      </c>
      <c r="G1049" t="s">
        <v>29</v>
      </c>
      <c r="H1049" s="44">
        <v>2.053363073077488e-002</v>
      </c>
      <c r="I1049" s="44">
        <v>2.053363073077488e-002</v>
      </c>
      <c r="J1049" s="44">
        <v>2.053363073077488e-002</v>
      </c>
      <c r="K1049" s="44">
        <v>2.053363073077488e-002</v>
      </c>
      <c r="L1049" s="44">
        <v>2.053363073077488e-002</v>
      </c>
      <c r="M1049" s="44">
        <v>2.053363073077488e-002</v>
      </c>
      <c r="N1049" s="44">
        <v>2.053363073077488e-002</v>
      </c>
      <c r="O1049" s="44">
        <v>4.2790815493316992e-001</v>
      </c>
      <c r="P1049" s="44">
        <v>4.2790815493316992e-001</v>
      </c>
      <c r="Q1049" s="44">
        <v>4.9981113104471216e-001</v>
      </c>
    </row>
    <row r="1050" spans="1:17" x14ac:dyDescent="0.25">
      <c r="A1050" t="s">
        <v>32</v>
      </c>
      <c r="B1050" t="s">
        <v>45</v>
      </c>
      <c r="C1050" t="s">
        <v>160</v>
      </c>
      <c r="D1050" t="s">
        <v>140</v>
      </c>
      <c r="E1050" t="s">
        <v>36</v>
      </c>
      <c r="F1050" t="s">
        <v>28</v>
      </c>
      <c r="G1050" t="s">
        <v>30</v>
      </c>
      <c r="H1050" s="44">
        <v>4.5985070347910952e+000</v>
      </c>
      <c r="I1050" s="44">
        <v>1.4947071226125802e+001</v>
      </c>
      <c r="J1050" s="44">
        <v>2.991674958901724e+001</v>
      </c>
      <c r="K1050" s="44">
        <v>7.0914285506915008e+001</v>
      </c>
      <c r="L1050" s="44">
        <v>7.0914285506915008e+001</v>
      </c>
      <c r="M1050" s="44">
        <v>7.0914285506915008e+001</v>
      </c>
      <c r="N1050" s="44">
        <v>7.7763274652615216e+001</v>
      </c>
      <c r="O1050" s="44">
        <v>3.8386911993931528e+000</v>
      </c>
      <c r="P1050" s="44">
        <v>3.9675343349100624e+000</v>
      </c>
      <c r="Q1050" s="44">
        <v>3.794539703618484e+000</v>
      </c>
    </row>
    <row r="1051" spans="1:17" x14ac:dyDescent="0.25">
      <c r="A1051" t="s">
        <v>32</v>
      </c>
      <c r="B1051" t="s">
        <v>45</v>
      </c>
      <c r="C1051" t="s">
        <v>160</v>
      </c>
      <c r="D1051" t="s">
        <v>140</v>
      </c>
      <c r="E1051" t="s">
        <v>36</v>
      </c>
      <c r="F1051" t="s">
        <v>28</v>
      </c>
      <c r="G1051" t="s">
        <v>31</v>
      </c>
      <c r="H1051" s="44">
        <v>8.12e+002</v>
      </c>
      <c r="I1051" s="44">
        <v>7.39e+002</v>
      </c>
      <c r="J1051" s="44">
        <v>5.87e+002</v>
      </c>
      <c r="K1051" s="44">
        <v>5.32e+002</v>
      </c>
      <c r="L1051" s="44">
        <v>5.32e+002</v>
      </c>
      <c r="M1051" s="44">
        <v>5.32e+002</v>
      </c>
      <c r="N1051" s="44">
        <v>4.36e+002</v>
      </c>
      <c r="O1051" s="44">
        <v>3.69e+002</v>
      </c>
      <c r="P1051" s="44">
        <v>3.58e+002</v>
      </c>
      <c r="Q1051" s="44">
        <v>2.89e+002</v>
      </c>
    </row>
    <row r="1052" spans="1:17" x14ac:dyDescent="0.25">
      <c r="A1052" t="s">
        <v>32</v>
      </c>
      <c r="B1052" t="s">
        <v>45</v>
      </c>
      <c r="C1052" t="s">
        <v>161</v>
      </c>
      <c r="D1052" t="s">
        <v>141</v>
      </c>
      <c r="E1052" t="s">
        <v>36</v>
      </c>
      <c r="F1052" t="s">
        <v>28</v>
      </c>
      <c r="G1052" t="s">
        <v>29</v>
      </c>
      <c r="H1052" s="44">
        <v>5.4181344885870552e-001</v>
      </c>
      <c r="I1052" s="44">
        <v>6.7774658429957272e-001</v>
      </c>
      <c r="J1052" s="44">
        <v>6.7774658429957272e-001</v>
      </c>
      <c r="K1052" s="44">
        <v>6.7774658429957272e-001</v>
      </c>
      <c r="L1052" s="44">
        <v>6.7774658429957272e-001</v>
      </c>
      <c r="M1052" s="44">
        <v>6.7837345948746944e-001</v>
      </c>
      <c r="N1052" s="44">
        <v>6.7837345948746944e-001</v>
      </c>
      <c r="O1052" s="44">
        <v>6.7837345948746944e-001</v>
      </c>
      <c r="P1052" s="44">
        <v>6.7837345948746944e-001</v>
      </c>
      <c r="Q1052" s="44">
        <v>6.7846333059395216e-001</v>
      </c>
    </row>
    <row r="1053" spans="1:17" x14ac:dyDescent="0.25">
      <c r="A1053" t="s">
        <v>32</v>
      </c>
      <c r="B1053" t="s">
        <v>45</v>
      </c>
      <c r="C1053" t="s">
        <v>161</v>
      </c>
      <c r="D1053" t="s">
        <v>141</v>
      </c>
      <c r="E1053" t="s">
        <v>36</v>
      </c>
      <c r="F1053" t="s">
        <v>28</v>
      </c>
      <c r="G1053" t="s">
        <v>30</v>
      </c>
      <c r="H1053" s="44">
        <v>7.6366546380141056e-003</v>
      </c>
      <c r="I1053" s="44">
        <v>1.6184781787643494e+000</v>
      </c>
      <c r="J1053" s="44">
        <v>1.6184781787643494e+000</v>
      </c>
      <c r="K1053" s="44">
        <v>1.6184781787643494e+000</v>
      </c>
      <c r="L1053" s="44">
        <v>1.6184781787643494e+000</v>
      </c>
      <c r="M1053" s="44">
        <v>2.2957537283706204e+000</v>
      </c>
      <c r="N1053" s="44">
        <v>2.704919594046368e+000</v>
      </c>
      <c r="O1053" s="44">
        <v>3.6743942443464512e+000</v>
      </c>
      <c r="P1053" s="44">
        <v>3.6743942443464512e+000</v>
      </c>
      <c r="Q1053" s="44">
        <v>4.1151412490628096e+000</v>
      </c>
    </row>
    <row r="1054" spans="1:17" x14ac:dyDescent="0.25">
      <c r="A1054" t="s">
        <v>32</v>
      </c>
      <c r="B1054" t="s">
        <v>45</v>
      </c>
      <c r="C1054" t="s">
        <v>161</v>
      </c>
      <c r="D1054" t="s">
        <v>141</v>
      </c>
      <c r="E1054" t="s">
        <v>36</v>
      </c>
      <c r="F1054" t="s">
        <v>28</v>
      </c>
      <c r="G1054" t="s">
        <v>31</v>
      </c>
      <c r="H1054" s="44">
        <v>7.59e+002</v>
      </c>
      <c r="I1054" s="44">
        <v>6.16e+002</v>
      </c>
      <c r="J1054" s="44">
        <v>6.16e+002</v>
      </c>
      <c r="K1054" s="44">
        <v>6.16e+002</v>
      </c>
      <c r="L1054" s="44">
        <v>6.16e+002</v>
      </c>
      <c r="M1054" s="44">
        <v>5.01e+002</v>
      </c>
      <c r="N1054" s="44">
        <v>4.43e+002</v>
      </c>
      <c r="O1054" s="44">
        <v>4.06e+002</v>
      </c>
      <c r="P1054" s="44">
        <v>4.06e+002</v>
      </c>
      <c r="Q1054" s="44">
        <v>3.04e+002</v>
      </c>
    </row>
    <row r="1055" spans="1:17" x14ac:dyDescent="0.25">
      <c r="A1055" t="s">
        <v>32</v>
      </c>
      <c r="B1055" t="s">
        <v>45</v>
      </c>
      <c r="C1055" t="s">
        <v>162</v>
      </c>
      <c r="D1055" t="s">
        <v>142</v>
      </c>
      <c r="E1055" t="s">
        <v>36</v>
      </c>
      <c r="F1055" t="s">
        <v>28</v>
      </c>
      <c r="G1055" t="s">
        <v>29</v>
      </c>
      <c r="H1055" s="44">
        <v>4.4618044567790248e-001</v>
      </c>
      <c r="I1055" s="44">
        <v>4.4618044567790248e-001</v>
      </c>
      <c r="J1055" s="44">
        <v>4.4618044567790248e-001</v>
      </c>
      <c r="K1055" s="44">
        <v>4.4618044567790248e-001</v>
      </c>
      <c r="L1055" s="44">
        <v>4.4618044567790248e-001</v>
      </c>
      <c r="M1055" s="44">
        <v>4.4618044567790248e-001</v>
      </c>
      <c r="N1055" s="44">
        <v>4.4618044567790248e-001</v>
      </c>
      <c r="O1055" s="44">
        <v>4.527569619723428e-001</v>
      </c>
      <c r="P1055" s="44">
        <v>4.527569619723428e-001</v>
      </c>
      <c r="Q1055" s="44">
        <v>4.527569619723428e-001</v>
      </c>
    </row>
    <row r="1056" spans="1:17" x14ac:dyDescent="0.25">
      <c r="A1056" t="s">
        <v>32</v>
      </c>
      <c r="B1056" t="s">
        <v>45</v>
      </c>
      <c r="C1056" t="s">
        <v>162</v>
      </c>
      <c r="D1056" t="s">
        <v>142</v>
      </c>
      <c r="E1056" t="s">
        <v>36</v>
      </c>
      <c r="F1056" t="s">
        <v>28</v>
      </c>
      <c r="G1056" t="s">
        <v>30</v>
      </c>
      <c r="H1056" s="44">
        <v>9.0536494518499904e-003</v>
      </c>
      <c r="I1056" s="44">
        <v>3.270037489533136e+000</v>
      </c>
      <c r="J1056" s="44">
        <v>3.270037489533136e+000</v>
      </c>
      <c r="K1056" s="44">
        <v>3.270037489533136e+000</v>
      </c>
      <c r="L1056" s="44">
        <v>4.7737104870587072e+000</v>
      </c>
      <c r="M1056" s="44">
        <v>4.7737104870587072e+000</v>
      </c>
      <c r="N1056" s="44">
        <v>5.2298659313315952e+000</v>
      </c>
      <c r="O1056" s="44">
        <v>6.2450172689152336e+000</v>
      </c>
      <c r="P1056" s="44">
        <v>7.197706794391076e+000</v>
      </c>
      <c r="Q1056" s="44">
        <v>7.615486543846792e+000</v>
      </c>
    </row>
    <row r="1057" spans="1:17" x14ac:dyDescent="0.25">
      <c r="A1057" t="s">
        <v>32</v>
      </c>
      <c r="B1057" t="s">
        <v>45</v>
      </c>
      <c r="C1057" t="s">
        <v>162</v>
      </c>
      <c r="D1057" t="s">
        <v>142</v>
      </c>
      <c r="E1057" t="s">
        <v>36</v>
      </c>
      <c r="F1057" t="s">
        <v>28</v>
      </c>
      <c r="G1057" t="s">
        <v>31</v>
      </c>
      <c r="H1057" s="44">
        <v>8.55e+002</v>
      </c>
      <c r="I1057" s="44">
        <v>8.18e+002</v>
      </c>
      <c r="J1057" s="44">
        <v>8.18e+002</v>
      </c>
      <c r="K1057" s="44">
        <v>8.18e+002</v>
      </c>
      <c r="L1057" s="44">
        <v>7.88e+002</v>
      </c>
      <c r="M1057" s="44">
        <v>7.88e+002</v>
      </c>
      <c r="N1057" s="44">
        <v>7.34e+002</v>
      </c>
      <c r="O1057" s="44">
        <v>5.97e+002</v>
      </c>
      <c r="P1057" s="44">
        <v>5.91e+002</v>
      </c>
      <c r="Q1057" s="44">
        <v>5.35e+002</v>
      </c>
    </row>
    <row r="1058" spans="1:17" x14ac:dyDescent="0.25">
      <c r="A1058" t="s">
        <v>32</v>
      </c>
      <c r="B1058" t="s">
        <v>45</v>
      </c>
      <c r="C1058" t="s">
        <v>163</v>
      </c>
      <c r="D1058" t="s">
        <v>143</v>
      </c>
      <c r="E1058" t="s">
        <v>36</v>
      </c>
      <c r="F1058" t="s">
        <v>28</v>
      </c>
      <c r="G1058" t="s">
        <v>29</v>
      </c>
      <c r="H1058" s="44">
        <v>9.233636687436968e-002</v>
      </c>
      <c r="I1058" s="44">
        <v>5.7400241282759488e-001</v>
      </c>
      <c r="J1058" s="44">
        <v>5.7400241282759488e-001</v>
      </c>
      <c r="K1058" s="44">
        <v>5.7400241282759488e-001</v>
      </c>
      <c r="L1058" s="44">
        <v>5.7400241282759488e-001</v>
      </c>
      <c r="M1058" s="44">
        <v>5.7400241282759488e-001</v>
      </c>
      <c r="N1058" s="44">
        <v>5.7400241282759488e-001</v>
      </c>
      <c r="O1058" s="44">
        <v>5.7400241282759488e-001</v>
      </c>
      <c r="P1058" s="44">
        <v>5.7400241282759488e-001</v>
      </c>
      <c r="Q1058" s="44">
        <v>5.7400241282759488e-001</v>
      </c>
    </row>
    <row r="1059" spans="1:17" x14ac:dyDescent="0.25">
      <c r="A1059" t="s">
        <v>32</v>
      </c>
      <c r="B1059" t="s">
        <v>45</v>
      </c>
      <c r="C1059" t="s">
        <v>163</v>
      </c>
      <c r="D1059" t="s">
        <v>143</v>
      </c>
      <c r="E1059" t="s">
        <v>36</v>
      </c>
      <c r="F1059" t="s">
        <v>28</v>
      </c>
      <c r="G1059" t="s">
        <v>30</v>
      </c>
      <c r="H1059" s="44">
        <v>1.2307318828345232e-001</v>
      </c>
      <c r="I1059" s="44">
        <v>1.9798054523426748e-002</v>
      </c>
      <c r="J1059" s="44">
        <v>2.4688332643710488e-002</v>
      </c>
      <c r="K1059" s="44">
        <v>2.00206920918805e-001</v>
      </c>
      <c r="L1059" s="44">
        <v>1.1031323143390632e+000</v>
      </c>
      <c r="M1059" s="44">
        <v>2.4651263338364408e+000</v>
      </c>
      <c r="N1059" s="44">
        <v>2.4651263338364408e+000</v>
      </c>
      <c r="O1059" s="44">
        <v>4.0121038951370272e+000</v>
      </c>
      <c r="P1059" s="44">
        <v>4.0121038951370272e+000</v>
      </c>
      <c r="Q1059" s="44">
        <v>4.0121038951370272e+000</v>
      </c>
    </row>
    <row r="1060" spans="1:17" x14ac:dyDescent="0.25">
      <c r="A1060" t="s">
        <v>32</v>
      </c>
      <c r="B1060" t="s">
        <v>45</v>
      </c>
      <c r="C1060" t="s">
        <v>163</v>
      </c>
      <c r="D1060" t="s">
        <v>143</v>
      </c>
      <c r="E1060" t="s">
        <v>36</v>
      </c>
      <c r="F1060" t="s">
        <v>28</v>
      </c>
      <c r="G1060" t="s">
        <v>31</v>
      </c>
      <c r="H1060" s="44">
        <v>7.77e+002</v>
      </c>
      <c r="I1060" s="44">
        <v>6.84e+002</v>
      </c>
      <c r="J1060" s="44">
        <v>6.53e+002</v>
      </c>
      <c r="K1060" s="44">
        <v>6.5e+002</v>
      </c>
      <c r="L1060" s="44">
        <v>5.95e+002</v>
      </c>
      <c r="M1060" s="44">
        <v>5.7e+002</v>
      </c>
      <c r="N1060" s="44">
        <v>5.7e+002</v>
      </c>
      <c r="O1060" s="44">
        <v>5.54e+002</v>
      </c>
      <c r="P1060" s="44">
        <v>5.54e+002</v>
      </c>
      <c r="Q1060" s="44">
        <v>5.54e+002</v>
      </c>
    </row>
    <row r="1061" spans="1:17" x14ac:dyDescent="0.25">
      <c r="A1061" t="s">
        <v>32</v>
      </c>
      <c r="B1061" t="s">
        <v>45</v>
      </c>
      <c r="C1061" t="s">
        <v>189</v>
      </c>
      <c r="D1061" t="s">
        <v>165</v>
      </c>
      <c r="E1061" t="s">
        <v>36</v>
      </c>
      <c r="F1061" t="s">
        <v>28</v>
      </c>
      <c r="G1061" t="s">
        <v>29</v>
      </c>
      <c r="H1061" s="44">
        <v>3.417165036872892e-001</v>
      </c>
      <c r="I1061" s="44">
        <v>3.5776342887583192e-001</v>
      </c>
      <c r="J1061" s="44">
        <v>3.5776342887583192e-001</v>
      </c>
      <c r="K1061" s="44">
        <v>4.8016989325204704e-001</v>
      </c>
      <c r="L1061" s="44">
        <v>4.8016989325204704e-001</v>
      </c>
      <c r="M1061" s="44">
        <v>4.8016989325204704e-001</v>
      </c>
      <c r="N1061" s="44">
        <v>5.1026821548762704e-001</v>
      </c>
      <c r="O1061" s="44">
        <v>5.1617776602060552e-001</v>
      </c>
      <c r="P1061" s="44">
        <v>5.1995856865579608e-001</v>
      </c>
      <c r="Q1061" s="44">
        <v>5.204451235383996e-001</v>
      </c>
    </row>
    <row r="1062" spans="1:17" x14ac:dyDescent="0.25">
      <c r="A1062" t="s">
        <v>32</v>
      </c>
      <c r="B1062" t="s">
        <v>45</v>
      </c>
      <c r="C1062" t="s">
        <v>189</v>
      </c>
      <c r="D1062" t="s">
        <v>165</v>
      </c>
      <c r="E1062" t="s">
        <v>36</v>
      </c>
      <c r="F1062" t="s">
        <v>28</v>
      </c>
      <c r="G1062" t="s">
        <v>30</v>
      </c>
      <c r="H1062" s="44">
        <v>5.699422597467136e-001</v>
      </c>
      <c r="I1062" s="44">
        <v>5.8357076043287104e+000</v>
      </c>
      <c r="J1062" s="44">
        <v>5.8357076043287104e+000</v>
      </c>
      <c r="K1062" s="44">
        <v>5.0436933026620752e+000</v>
      </c>
      <c r="L1062" s="44">
        <v>5.0436933026620752e+000</v>
      </c>
      <c r="M1062" s="44">
        <v>7.1959132832212504e+000</v>
      </c>
      <c r="N1062" s="44">
        <v>8.0568804835366224e+000</v>
      </c>
      <c r="O1062" s="44">
        <v>9.8390572649011232e+000</v>
      </c>
      <c r="P1062" s="44">
        <v>1.0791735790597404e+001</v>
      </c>
      <c r="Q1062" s="44">
        <v>1.116659552619516e+001</v>
      </c>
    </row>
    <row r="1063" spans="1:17" x14ac:dyDescent="0.25">
      <c r="A1063" t="s">
        <v>32</v>
      </c>
      <c r="B1063" t="s">
        <v>45</v>
      </c>
      <c r="C1063" t="s">
        <v>189</v>
      </c>
      <c r="D1063" t="s">
        <v>165</v>
      </c>
      <c r="E1063" t="s">
        <v>36</v>
      </c>
      <c r="F1063" t="s">
        <v>28</v>
      </c>
      <c r="G1063" t="s">
        <v>31</v>
      </c>
      <c r="H1063" s="44">
        <v>5.41e+002</v>
      </c>
      <c r="I1063" s="44">
        <v>4.83e+002</v>
      </c>
      <c r="J1063" s="44">
        <v>4.83e+002</v>
      </c>
      <c r="K1063" s="44">
        <v>4.3752774e+002</v>
      </c>
      <c r="L1063" s="44">
        <v>4.37e+002</v>
      </c>
      <c r="M1063" s="44">
        <v>3.49e+002</v>
      </c>
      <c r="N1063" s="44">
        <v>2.94e+002</v>
      </c>
      <c r="O1063" s="44">
        <v>2.7e+002</v>
      </c>
      <c r="P1063" s="44">
        <v>2.51e+002</v>
      </c>
      <c r="Q1063" s="44">
        <v>2.4703315999999996e+002</v>
      </c>
    </row>
    <row r="1064" spans="1:17" x14ac:dyDescent="0.25">
      <c r="A1064" t="s">
        <v>32</v>
      </c>
      <c r="B1064" t="s">
        <v>45</v>
      </c>
      <c r="C1064" t="s">
        <v>190</v>
      </c>
      <c r="D1064" t="s">
        <v>166</v>
      </c>
      <c r="E1064" t="s">
        <v>36</v>
      </c>
      <c r="F1064" t="s">
        <v>28</v>
      </c>
      <c r="G1064" t="s">
        <v>29</v>
      </c>
      <c r="H1064" s="44">
        <v>9.9554173845001376e-002</v>
      </c>
      <c r="I1064" s="44">
        <v>1.230287388106333e-001</v>
      </c>
      <c r="J1064" s="44">
        <v>1.230287388106333e-001</v>
      </c>
      <c r="K1064" s="44">
        <v>3.5388283218674304e-001</v>
      </c>
      <c r="L1064" s="44">
        <v>3.560309019787506e-001</v>
      </c>
      <c r="M1064" s="44">
        <v>4.6414760241003368e-001</v>
      </c>
      <c r="N1064" s="44">
        <v>4.6414760241003368e-001</v>
      </c>
      <c r="O1064" s="44">
        <v>4.651393921406932e-001</v>
      </c>
      <c r="P1064" s="44">
        <v>4.651393921406932e-001</v>
      </c>
      <c r="Q1064" s="44">
        <v>4.651393921406932e-001</v>
      </c>
    </row>
    <row r="1065" spans="1:17" x14ac:dyDescent="0.25">
      <c r="A1065" t="s">
        <v>32</v>
      </c>
      <c r="B1065" t="s">
        <v>45</v>
      </c>
      <c r="C1065" t="s">
        <v>190</v>
      </c>
      <c r="D1065" t="s">
        <v>166</v>
      </c>
      <c r="E1065" t="s">
        <v>36</v>
      </c>
      <c r="F1065" t="s">
        <v>28</v>
      </c>
      <c r="G1065" t="s">
        <v>30</v>
      </c>
      <c r="H1065" s="44">
        <v>1.2152823596713898e-002</v>
      </c>
      <c r="I1065" s="44">
        <v>2.5782272635805512e+000</v>
      </c>
      <c r="J1065" s="44">
        <v>5.4559950117142312e+000</v>
      </c>
      <c r="K1065" s="44">
        <v>3.642343642030976e+000</v>
      </c>
      <c r="L1065" s="44">
        <v>5.341718900631172e+000</v>
      </c>
      <c r="M1065" s="44">
        <v>7.725982766887688e+000</v>
      </c>
      <c r="N1065" s="44">
        <v>7.725982766887688e+000</v>
      </c>
      <c r="O1065" s="44">
        <v>1.0254462365304812e+001</v>
      </c>
      <c r="P1065" s="44">
        <v>1.0254462365304812e+001</v>
      </c>
      <c r="Q1065" s="44">
        <v>1.2503055714915244e+001</v>
      </c>
    </row>
    <row r="1066" spans="1:17" x14ac:dyDescent="0.25">
      <c r="A1066" t="s">
        <v>32</v>
      </c>
      <c r="B1066" t="s">
        <v>45</v>
      </c>
      <c r="C1066" t="s">
        <v>190</v>
      </c>
      <c r="D1066" t="s">
        <v>166</v>
      </c>
      <c r="E1066" t="s">
        <v>36</v>
      </c>
      <c r="F1066" t="s">
        <v>28</v>
      </c>
      <c r="G1066" t="s">
        <v>31</v>
      </c>
      <c r="H1066" s="44">
        <v>9.0819417e+002</v>
      </c>
      <c r="I1066" s="44">
        <v>7.9043875e+002</v>
      </c>
      <c r="J1066" s="44">
        <v>7.5753341e+002</v>
      </c>
      <c r="K1066" s="44">
        <v>5.861627e+002</v>
      </c>
      <c r="L1066" s="44">
        <v>4.5968963999999992e+002</v>
      </c>
      <c r="M1066" s="44">
        <v>4.087565e+002</v>
      </c>
      <c r="N1066" s="44">
        <v>4.087565e+002</v>
      </c>
      <c r="O1066" s="44">
        <v>3.7503551e+002</v>
      </c>
      <c r="P1066" s="44">
        <v>3.7503551e+002</v>
      </c>
      <c r="Q1066" s="44">
        <v>3.6888222e+002</v>
      </c>
    </row>
    <row r="1067" spans="1:17" x14ac:dyDescent="0.25">
      <c r="A1067" t="s">
        <v>32</v>
      </c>
      <c r="B1067" t="s">
        <v>45</v>
      </c>
      <c r="C1067" t="s">
        <v>191</v>
      </c>
      <c r="D1067" t="s">
        <v>167</v>
      </c>
      <c r="E1067" t="s">
        <v>36</v>
      </c>
      <c r="F1067" t="s">
        <v>28</v>
      </c>
      <c r="G1067" t="s">
        <v>29</v>
      </c>
      <c r="H1067" s="44">
        <v>2.9595317923320408e-001</v>
      </c>
      <c r="I1067" s="44">
        <v>3.0358046705965472e-001</v>
      </c>
      <c r="J1067" s="44">
        <v>3.037247394898962e-001</v>
      </c>
      <c r="K1067" s="44">
        <v>3.0679652474312696e-001</v>
      </c>
      <c r="L1067" s="44">
        <v>5.773393107022792e-001</v>
      </c>
      <c r="M1067" s="44">
        <v>5.775234788226652e-001</v>
      </c>
      <c r="N1067" s="44">
        <v>6.4424328574738176e-001</v>
      </c>
      <c r="O1067" s="44">
        <v>6.5023119251980176e-001</v>
      </c>
      <c r="P1067" s="44">
        <v>6.7040843127873384e-001</v>
      </c>
      <c r="Q1067" s="44">
        <v>6.7773445047187888e-001</v>
      </c>
    </row>
    <row r="1068" spans="1:17" x14ac:dyDescent="0.25">
      <c r="A1068" t="s">
        <v>32</v>
      </c>
      <c r="B1068" t="s">
        <v>45</v>
      </c>
      <c r="C1068" t="s">
        <v>191</v>
      </c>
      <c r="D1068" t="s">
        <v>167</v>
      </c>
      <c r="E1068" t="s">
        <v>36</v>
      </c>
      <c r="F1068" t="s">
        <v>28</v>
      </c>
      <c r="G1068" t="s">
        <v>30</v>
      </c>
      <c r="H1068" s="44">
        <v>1.0421061849903668e+000</v>
      </c>
      <c r="I1068" s="44">
        <v>3.0554598590212916e+000</v>
      </c>
      <c r="J1068" s="44">
        <v>4.7851585809797776e+000</v>
      </c>
      <c r="K1068" s="44">
        <v>6.5815261706989648e+000</v>
      </c>
      <c r="L1068" s="44">
        <v>4.5582610436549264e+000</v>
      </c>
      <c r="M1068" s="44">
        <v>4.912201993051044e+000</v>
      </c>
      <c r="N1068" s="44">
        <v>5.1955453115362032e+000</v>
      </c>
      <c r="O1068" s="44">
        <v>5.497947883505744e+000</v>
      </c>
      <c r="P1068" s="44">
        <v>6.14353012553978e+000</v>
      </c>
      <c r="Q1068" s="44">
        <v>8.0681122296942064e+000</v>
      </c>
    </row>
    <row r="1069" spans="1:17" x14ac:dyDescent="0.25">
      <c r="A1069" t="s">
        <v>32</v>
      </c>
      <c r="B1069" t="s">
        <v>45</v>
      </c>
      <c r="C1069" t="s">
        <v>191</v>
      </c>
      <c r="D1069" t="s">
        <v>167</v>
      </c>
      <c r="E1069" t="s">
        <v>36</v>
      </c>
      <c r="F1069" t="s">
        <v>28</v>
      </c>
      <c r="G1069" t="s">
        <v>31</v>
      </c>
      <c r="H1069" s="44">
        <v>6.5244698e+002</v>
      </c>
      <c r="I1069" s="44">
        <v>5.3752646000000008e+002</v>
      </c>
      <c r="J1069" s="44">
        <v>5.2305046000000008e+002</v>
      </c>
      <c r="K1069" s="44">
        <v>4.795761e+002</v>
      </c>
      <c r="L1069" s="44">
        <v>4.4298298e+002</v>
      </c>
      <c r="M1069" s="44">
        <v>4.3971053000000008e+002</v>
      </c>
      <c r="N1069" s="44">
        <v>3.8290191e+002</v>
      </c>
      <c r="O1069" s="44">
        <v>3.5041373e+002</v>
      </c>
      <c r="P1069" s="44">
        <v>2.8633051e+002</v>
      </c>
      <c r="Q1069" s="44">
        <v>2.6889354e+002</v>
      </c>
    </row>
    <row r="1070" spans="1:17" x14ac:dyDescent="0.25">
      <c r="A1070" t="s">
        <v>32</v>
      </c>
      <c r="B1070" t="s">
        <v>45</v>
      </c>
      <c r="C1070" t="s">
        <v>192</v>
      </c>
      <c r="D1070" t="s">
        <v>168</v>
      </c>
      <c r="E1070" t="s">
        <v>36</v>
      </c>
      <c r="F1070" t="s">
        <v>28</v>
      </c>
      <c r="G1070" t="s">
        <v>29</v>
      </c>
      <c r="H1070" s="44">
        <v>3.2499264162279072e-001</v>
      </c>
      <c r="I1070" s="44">
        <v>3.2499264162279072e-001</v>
      </c>
      <c r="J1070" s="44">
        <v>3.251316500251918e-001</v>
      </c>
      <c r="K1070" s="44">
        <v>3.251316500251918e-001</v>
      </c>
      <c r="L1070" s="44">
        <v>3.7646429542239696e-001</v>
      </c>
      <c r="M1070" s="44">
        <v>4.9653530809092528e-001</v>
      </c>
      <c r="N1070" s="44">
        <v>4.9653530809092528e-001</v>
      </c>
      <c r="O1070" s="44">
        <v>4.9653530809092528e-001</v>
      </c>
      <c r="P1070" s="44">
        <v>4.9664453670791424e-001</v>
      </c>
      <c r="Q1070" s="44">
        <v>5.0170259863255424e-001</v>
      </c>
    </row>
    <row r="1071" spans="1:17" x14ac:dyDescent="0.25">
      <c r="A1071" t="s">
        <v>32</v>
      </c>
      <c r="B1071" t="s">
        <v>45</v>
      </c>
      <c r="C1071" t="s">
        <v>192</v>
      </c>
      <c r="D1071" t="s">
        <v>168</v>
      </c>
      <c r="E1071" t="s">
        <v>36</v>
      </c>
      <c r="F1071" t="s">
        <v>28</v>
      </c>
      <c r="G1071" t="s">
        <v>30</v>
      </c>
      <c r="H1071" s="44">
        <v>1.150772434002519e+000</v>
      </c>
      <c r="I1071" s="44">
        <v>3.3319134118484408e+000</v>
      </c>
      <c r="J1071" s="44">
        <v>6.6335747212886704e+000</v>
      </c>
      <c r="K1071" s="44">
        <v>6.6335747212886704e+000</v>
      </c>
      <c r="L1071" s="44">
        <v>6.3048863488266008e+000</v>
      </c>
      <c r="M1071" s="44">
        <v>5.325909692661732e+000</v>
      </c>
      <c r="N1071" s="44">
        <v>7.752798510349488e+000</v>
      </c>
      <c r="O1071" s="44">
        <v>7.752798510349488e+000</v>
      </c>
      <c r="P1071" s="44">
        <v>7.8004368421341616e+000</v>
      </c>
      <c r="Q1071" s="44">
        <v>9.2493155560080176e+000</v>
      </c>
    </row>
    <row r="1072" spans="1:17" x14ac:dyDescent="0.25">
      <c r="A1072" t="s">
        <v>32</v>
      </c>
      <c r="B1072" t="s">
        <v>45</v>
      </c>
      <c r="C1072" t="s">
        <v>192</v>
      </c>
      <c r="D1072" t="s">
        <v>168</v>
      </c>
      <c r="E1072" t="s">
        <v>36</v>
      </c>
      <c r="F1072" t="s">
        <v>28</v>
      </c>
      <c r="G1072" t="s">
        <v>31</v>
      </c>
      <c r="H1072" s="44">
        <v>7.4126654e+002</v>
      </c>
      <c r="I1072" s="44">
        <v>6.867118e+002</v>
      </c>
      <c r="J1072" s="44">
        <v>6.7e+002</v>
      </c>
      <c r="K1072" s="44">
        <v>6.7e+002</v>
      </c>
      <c r="L1072" s="44">
        <v>5.57e+002</v>
      </c>
      <c r="M1072" s="44">
        <v>5.0398933e+002</v>
      </c>
      <c r="N1072" s="44">
        <v>5.0189123e+002</v>
      </c>
      <c r="O1072" s="44">
        <v>5.0189123e+002</v>
      </c>
      <c r="P1072" s="44">
        <v>4.9024758e+002</v>
      </c>
      <c r="Q1072" s="44">
        <v>4.1275337e+002</v>
      </c>
    </row>
    <row r="1073" spans="1:17" x14ac:dyDescent="0.25">
      <c r="A1073" t="s">
        <v>32</v>
      </c>
      <c r="B1073" t="s">
        <v>45</v>
      </c>
      <c r="C1073" t="s">
        <v>193</v>
      </c>
      <c r="D1073" t="s">
        <v>169</v>
      </c>
      <c r="E1073" t="s">
        <v>36</v>
      </c>
      <c r="F1073" t="s">
        <v>28</v>
      </c>
      <c r="G1073" t="s">
        <v>29</v>
      </c>
      <c r="H1073" s="44">
        <v>5.5007016519348592e-001</v>
      </c>
      <c r="I1073" s="44">
        <v>5.9330423852208848e-001</v>
      </c>
      <c r="J1073" s="44">
        <v>5.962642847088356e-001</v>
      </c>
      <c r="K1073" s="44">
        <v>7.9754158653443344e-001</v>
      </c>
      <c r="L1073" s="44">
        <v>7.9811545535881104e-001</v>
      </c>
      <c r="M1073" s="44">
        <v>8.0041076263119504e-001</v>
      </c>
      <c r="N1073" s="44">
        <v>8.0314319777780128e-001</v>
      </c>
      <c r="O1073" s="44">
        <v>8.051955197107552e-001</v>
      </c>
      <c r="P1073" s="44">
        <v>8.1367311206860304e-001</v>
      </c>
      <c r="Q1073" s="44">
        <v>8.7116430660671104e-001</v>
      </c>
    </row>
    <row r="1074" spans="1:17" x14ac:dyDescent="0.25">
      <c r="A1074" t="s">
        <v>32</v>
      </c>
      <c r="B1074" t="s">
        <v>45</v>
      </c>
      <c r="C1074" t="s">
        <v>193</v>
      </c>
      <c r="D1074" t="s">
        <v>169</v>
      </c>
      <c r="E1074" t="s">
        <v>36</v>
      </c>
      <c r="F1074" t="s">
        <v>28</v>
      </c>
      <c r="G1074" t="s">
        <v>30</v>
      </c>
      <c r="H1074" s="44">
        <v>0.e+000</v>
      </c>
      <c r="I1074" s="44">
        <v>1.591802284433706e-002</v>
      </c>
      <c r="J1074" s="44">
        <v>6.0528540497894064e-001</v>
      </c>
      <c r="K1074" s="44">
        <v>6.9475943782566208e-001</v>
      </c>
      <c r="L1074" s="44">
        <v>9.0946562264752192e-001</v>
      </c>
      <c r="M1074" s="44">
        <v>1.3389846041488572e+000</v>
      </c>
      <c r="N1074" s="44">
        <v>1.6344159524594598e+000</v>
      </c>
      <c r="O1074" s="44">
        <v>1.9220723438857276e+000</v>
      </c>
      <c r="P1074" s="44">
        <v>2.177531877198214e+000</v>
      </c>
      <c r="Q1074" s="44">
        <v>2.2461720707268284e+000</v>
      </c>
    </row>
    <row r="1075" spans="1:17" x14ac:dyDescent="0.25">
      <c r="A1075" t="s">
        <v>32</v>
      </c>
      <c r="B1075" t="s">
        <v>45</v>
      </c>
      <c r="C1075" t="s">
        <v>193</v>
      </c>
      <c r="D1075" t="s">
        <v>169</v>
      </c>
      <c r="E1075" t="s">
        <v>36</v>
      </c>
      <c r="F1075" t="s">
        <v>28</v>
      </c>
      <c r="G1075" t="s">
        <v>31</v>
      </c>
      <c r="H1075" s="44">
        <v>9.1013939000000016e+002</v>
      </c>
      <c r="I1075" s="44">
        <v>7.5401973e+002</v>
      </c>
      <c r="J1075" s="44">
        <v>5.5226143000000008e+002</v>
      </c>
      <c r="K1075" s="44">
        <v>4.7751891e+002</v>
      </c>
      <c r="L1075" s="44">
        <v>4.5729072000000008e+002</v>
      </c>
      <c r="M1075" s="44">
        <v>4.1857668000000008e+002</v>
      </c>
      <c r="N1075" s="44">
        <v>3.5614735e+002</v>
      </c>
      <c r="O1075" s="44">
        <v>3.1795046e+002</v>
      </c>
      <c r="P1075" s="44">
        <v>2.8576323000000004e+002</v>
      </c>
      <c r="Q1075" s="44">
        <v>2.8029151999999996e+002</v>
      </c>
    </row>
    <row r="1076" spans="1:17" x14ac:dyDescent="0.25">
      <c r="A1076" t="s">
        <v>32</v>
      </c>
      <c r="B1076" t="s">
        <v>45</v>
      </c>
      <c r="C1076" t="s">
        <v>210</v>
      </c>
      <c r="D1076" t="s">
        <v>194</v>
      </c>
      <c r="E1076" t="s">
        <v>36</v>
      </c>
      <c r="F1076" t="s">
        <v>28</v>
      </c>
      <c r="G1076" t="s">
        <v>29</v>
      </c>
      <c r="H1076" s="44">
        <v>3.13531224666518e-001</v>
      </c>
      <c r="I1076" s="44">
        <v>3.13531224666518e-001</v>
      </c>
      <c r="J1076" s="44">
        <v>3.2451952905065344e-001</v>
      </c>
      <c r="K1076" s="44">
        <v>3.336770472110484e-001</v>
      </c>
      <c r="L1076" s="44">
        <v>3.355279939376336e-001</v>
      </c>
      <c r="M1076" s="44">
        <v>3.6480406648302776e-001</v>
      </c>
      <c r="N1076" s="44">
        <v>4.3333057883958896e-001</v>
      </c>
      <c r="O1076" s="44">
        <v>4.4063748240688872e-001</v>
      </c>
      <c r="P1076" s="44">
        <v>4.4647379852038488e-001</v>
      </c>
      <c r="Q1076" s="44">
        <v>4.5250188851102384e-001</v>
      </c>
    </row>
    <row r="1077" spans="1:17" x14ac:dyDescent="0.25">
      <c r="A1077" t="s">
        <v>32</v>
      </c>
      <c r="B1077" t="s">
        <v>45</v>
      </c>
      <c r="C1077" t="s">
        <v>210</v>
      </c>
      <c r="D1077" t="s">
        <v>194</v>
      </c>
      <c r="E1077" t="s">
        <v>36</v>
      </c>
      <c r="F1077" t="s">
        <v>28</v>
      </c>
      <c r="G1077" t="s">
        <v>30</v>
      </c>
      <c r="H1077" s="44">
        <v>3.3717028837968472e+000</v>
      </c>
      <c r="I1077" s="44">
        <v>3.3821350740832856e+000</v>
      </c>
      <c r="J1077" s="44">
        <v>4.911808973635204e+000</v>
      </c>
      <c r="K1077" s="44">
        <v>8.3076731199423984e+000</v>
      </c>
      <c r="L1077" s="44">
        <v>1.0870045474239648e+001</v>
      </c>
      <c r="M1077" s="44">
        <v>1.2035156593550156e+001</v>
      </c>
      <c r="N1077" s="44">
        <v>1.2178013594054678e+001</v>
      </c>
      <c r="O1077" s="44">
        <v>1.4142416916593596e+001</v>
      </c>
      <c r="P1077" s="44">
        <v>1.6691163042033328e+001</v>
      </c>
      <c r="Q1077" s="44">
        <v>1.7883295678238372e+001</v>
      </c>
    </row>
    <row r="1078" spans="1:17" x14ac:dyDescent="0.25">
      <c r="A1078" t="s">
        <v>32</v>
      </c>
      <c r="B1078" t="s">
        <v>45</v>
      </c>
      <c r="C1078" t="s">
        <v>210</v>
      </c>
      <c r="D1078" t="s">
        <v>194</v>
      </c>
      <c r="E1078" t="s">
        <v>36</v>
      </c>
      <c r="F1078" t="s">
        <v>28</v>
      </c>
      <c r="G1078" t="s">
        <v>31</v>
      </c>
      <c r="H1078" s="44">
        <v>8.1977890000000016e+002</v>
      </c>
      <c r="I1078" s="44">
        <v>8.0020226e+002</v>
      </c>
      <c r="J1078" s="44">
        <v>5.9338171e+002</v>
      </c>
      <c r="K1078" s="44">
        <v>4.5019752e+002</v>
      </c>
      <c r="L1078" s="44">
        <v>4.0854028e+002</v>
      </c>
      <c r="M1078" s="44">
        <v>3.5559322e+002</v>
      </c>
      <c r="N1078" s="44">
        <v>2.8123082e+002</v>
      </c>
      <c r="O1078" s="44">
        <v>2.69e+002</v>
      </c>
      <c r="P1078" s="44">
        <v>2.3581643e+002</v>
      </c>
      <c r="Q1078" s="44">
        <v>2.2794792e+002</v>
      </c>
    </row>
    <row r="1079" spans="1:17" x14ac:dyDescent="0.25">
      <c r="A1079" t="s">
        <v>32</v>
      </c>
      <c r="B1079" t="s">
        <v>45</v>
      </c>
      <c r="C1079" t="s">
        <v>211</v>
      </c>
      <c r="D1079" t="s">
        <v>195</v>
      </c>
      <c r="E1079" t="s">
        <v>36</v>
      </c>
      <c r="F1079" t="s">
        <v>28</v>
      </c>
      <c r="G1079" t="s">
        <v>29</v>
      </c>
      <c r="H1079" s="44">
        <v>0.e+000</v>
      </c>
      <c r="I1079" s="44">
        <v>2.89834412193686e-001</v>
      </c>
      <c r="J1079" s="44">
        <v>5.0929577963832656e-001</v>
      </c>
      <c r="K1079" s="44">
        <v>5.0929577963832656e-001</v>
      </c>
      <c r="L1079" s="44">
        <v>5.2801376838137616e-001</v>
      </c>
      <c r="M1079" s="44">
        <v>5.284256468972144e-001</v>
      </c>
      <c r="N1079" s="44">
        <v>5.2931419903041776e-001</v>
      </c>
      <c r="O1079" s="44">
        <v>5.3014506107937592e-001</v>
      </c>
      <c r="P1079" s="44">
        <v>5.302736154107524e-001</v>
      </c>
      <c r="Q1079" s="44">
        <v>5.3036475883804968e-001</v>
      </c>
    </row>
    <row r="1080" spans="1:17" x14ac:dyDescent="0.25">
      <c r="A1080" t="s">
        <v>32</v>
      </c>
      <c r="B1080" t="s">
        <v>45</v>
      </c>
      <c r="C1080" t="s">
        <v>211</v>
      </c>
      <c r="D1080" t="s">
        <v>195</v>
      </c>
      <c r="E1080" t="s">
        <v>36</v>
      </c>
      <c r="F1080" t="s">
        <v>28</v>
      </c>
      <c r="G1080" t="s">
        <v>30</v>
      </c>
      <c r="I1080" s="44">
        <v>1.215688785662053e+000</v>
      </c>
      <c r="J1080" s="44">
        <v>6.933350974629e-001</v>
      </c>
      <c r="K1080" s="44">
        <v>2.0499070741969372e+000</v>
      </c>
      <c r="L1080" s="44">
        <v>2.0601314066951184e+000</v>
      </c>
      <c r="M1080" s="44">
        <v>2.8491264271754004e+000</v>
      </c>
      <c r="N1080" s="44">
        <v>3.8453971868975488e+000</v>
      </c>
      <c r="O1080" s="44">
        <v>4.3362870143572808e+000</v>
      </c>
      <c r="P1080" s="44">
        <v>5.6160553498168704e+000</v>
      </c>
      <c r="Q1080" s="44">
        <v>5.6250567534701392e+000</v>
      </c>
    </row>
    <row r="1081" spans="1:17" x14ac:dyDescent="0.25">
      <c r="A1081" t="s">
        <v>32</v>
      </c>
      <c r="B1081" t="s">
        <v>45</v>
      </c>
      <c r="C1081" t="s">
        <v>211</v>
      </c>
      <c r="D1081" t="s">
        <v>195</v>
      </c>
      <c r="E1081" t="s">
        <v>36</v>
      </c>
      <c r="F1081" t="s">
        <v>28</v>
      </c>
      <c r="G1081" t="s">
        <v>31</v>
      </c>
      <c r="H1081" s="44">
        <v>8.0878089000000016e+002</v>
      </c>
      <c r="I1081" s="44">
        <v>7.6127023999999984e+002</v>
      </c>
      <c r="J1081" s="44">
        <v>7.5557656e+002</v>
      </c>
      <c r="K1081" s="44">
        <v>7.1654413999999984e+002</v>
      </c>
      <c r="L1081" s="44">
        <v>6.091169e+002</v>
      </c>
      <c r="M1081" s="44">
        <v>4.8600678000000008e+002</v>
      </c>
      <c r="N1081" s="44">
        <v>4.5520005e+002</v>
      </c>
      <c r="O1081" s="44">
        <v>4.0878902e+002</v>
      </c>
      <c r="P1081" s="44">
        <v>3.79e+002</v>
      </c>
      <c r="Q1081" s="44">
        <v>3.7664251e+002</v>
      </c>
    </row>
    <row r="1082" spans="1:17" x14ac:dyDescent="0.25">
      <c r="A1082" t="s">
        <v>32</v>
      </c>
      <c r="B1082" t="s">
        <v>45</v>
      </c>
      <c r="C1082" t="s">
        <v>212</v>
      </c>
      <c r="D1082" t="s">
        <v>196</v>
      </c>
      <c r="E1082" t="s">
        <v>36</v>
      </c>
      <c r="F1082" t="s">
        <v>28</v>
      </c>
      <c r="G1082" t="s">
        <v>29</v>
      </c>
      <c r="H1082" s="44">
        <v>4.2681242606878504e-001</v>
      </c>
      <c r="I1082" s="44">
        <v>4.2742421627324032e-001</v>
      </c>
      <c r="J1082" s="44">
        <v>4.2742421627324032e-001</v>
      </c>
      <c r="K1082" s="44">
        <v>4.2742421627324032e-001</v>
      </c>
      <c r="L1082" s="44">
        <v>4.877975928898304e-001</v>
      </c>
      <c r="M1082" s="44">
        <v>4.877975928898304e-001</v>
      </c>
      <c r="N1082" s="44">
        <v>4.8933842047951048e-001</v>
      </c>
      <c r="O1082" s="44">
        <v>6.1581234557515184e-001</v>
      </c>
      <c r="P1082" s="44">
        <v>6.1581234557515184e-001</v>
      </c>
      <c r="Q1082" s="44">
        <v>6.1581234557515184e-001</v>
      </c>
    </row>
    <row r="1083" spans="1:17" x14ac:dyDescent="0.25">
      <c r="A1083" t="s">
        <v>32</v>
      </c>
      <c r="B1083" t="s">
        <v>45</v>
      </c>
      <c r="C1083" t="s">
        <v>212</v>
      </c>
      <c r="D1083" t="s">
        <v>196</v>
      </c>
      <c r="E1083" t="s">
        <v>36</v>
      </c>
      <c r="F1083" t="s">
        <v>28</v>
      </c>
      <c r="G1083" t="s">
        <v>30</v>
      </c>
      <c r="H1083" s="44">
        <v>3.184669981916816e-001</v>
      </c>
      <c r="I1083" s="44">
        <v>4.133548024591636e+000</v>
      </c>
      <c r="J1083" s="44">
        <v>4.133548024591636e+000</v>
      </c>
      <c r="K1083" s="44">
        <v>4.133548024591636e+000</v>
      </c>
      <c r="L1083" s="44">
        <v>4.866783528252076e+000</v>
      </c>
      <c r="M1083" s="44">
        <v>4.866783528252076e+000</v>
      </c>
      <c r="N1083" s="44">
        <v>6.2183212919579216e+000</v>
      </c>
      <c r="O1083" s="44">
        <v>5.1977553898045432e+000</v>
      </c>
      <c r="P1083" s="44">
        <v>6.2487826694046888e+000</v>
      </c>
      <c r="Q1083" s="44">
        <v>7.0007732489999024e+000</v>
      </c>
    </row>
    <row r="1084" spans="1:17" x14ac:dyDescent="0.25">
      <c r="A1084" t="s">
        <v>32</v>
      </c>
      <c r="B1084" t="s">
        <v>45</v>
      </c>
      <c r="C1084" t="s">
        <v>212</v>
      </c>
      <c r="D1084" t="s">
        <v>196</v>
      </c>
      <c r="E1084" t="s">
        <v>36</v>
      </c>
      <c r="F1084" t="s">
        <v>28</v>
      </c>
      <c r="G1084" t="s">
        <v>31</v>
      </c>
      <c r="H1084" s="44">
        <v>5.8557326e+002</v>
      </c>
      <c r="I1084" s="44">
        <v>5.4130723e+002</v>
      </c>
      <c r="J1084" s="44">
        <v>5.4130723e+002</v>
      </c>
      <c r="K1084" s="44">
        <v>5.4130723e+002</v>
      </c>
      <c r="L1084" s="44">
        <v>4.9990465e+002</v>
      </c>
      <c r="M1084" s="44">
        <v>4.9990465e+002</v>
      </c>
      <c r="N1084" s="44">
        <v>4.2310223000000008e+002</v>
      </c>
      <c r="O1084" s="44">
        <v>4.07e+002</v>
      </c>
      <c r="P1084" s="44">
        <v>3.9113089e+002</v>
      </c>
      <c r="Q1084" s="44">
        <v>3.6491879e+002</v>
      </c>
    </row>
    <row r="1085" spans="1:17" x14ac:dyDescent="0.25">
      <c r="A1085" t="s">
        <v>32</v>
      </c>
      <c r="B1085" t="s">
        <v>45</v>
      </c>
      <c r="C1085" t="s">
        <v>213</v>
      </c>
      <c r="D1085" t="s">
        <v>197</v>
      </c>
      <c r="E1085" t="s">
        <v>36</v>
      </c>
      <c r="F1085" t="s">
        <v>28</v>
      </c>
      <c r="G1085" t="s">
        <v>29</v>
      </c>
      <c r="H1085" s="44">
        <v>4.2037706866662888e-001</v>
      </c>
      <c r="I1085" s="44">
        <v>4.2037706866662888e-001</v>
      </c>
      <c r="J1085" s="44">
        <v>7.20695638912608e-001</v>
      </c>
      <c r="K1085" s="44">
        <v>7.3428138461815248e-001</v>
      </c>
      <c r="L1085" s="44">
        <v>7.4596540782159712e-001</v>
      </c>
      <c r="M1085" s="44">
        <v>7.4689234565738576e-001</v>
      </c>
      <c r="N1085" s="44">
        <v>7.4693938243998752e-001</v>
      </c>
      <c r="O1085" s="44">
        <v>7.5013418443808416e-001</v>
      </c>
      <c r="P1085" s="44">
        <v>7.5013418443808416e-001</v>
      </c>
      <c r="Q1085" s="44">
        <v>7.5297623756826352e-001</v>
      </c>
    </row>
    <row r="1086" spans="1:17" x14ac:dyDescent="0.25">
      <c r="A1086" t="s">
        <v>32</v>
      </c>
      <c r="B1086" t="s">
        <v>45</v>
      </c>
      <c r="C1086" t="s">
        <v>213</v>
      </c>
      <c r="D1086" t="s">
        <v>197</v>
      </c>
      <c r="E1086" t="s">
        <v>36</v>
      </c>
      <c r="F1086" t="s">
        <v>28</v>
      </c>
      <c r="G1086" t="s">
        <v>30</v>
      </c>
      <c r="H1086" s="44">
        <v>1.6140308055958796e+000</v>
      </c>
      <c r="I1086" s="44">
        <v>1.6140308055958796e+000</v>
      </c>
      <c r="J1086" s="44">
        <v>1.020033642987492e+000</v>
      </c>
      <c r="K1086" s="44">
        <v>1.6347646638791386e+000</v>
      </c>
      <c r="L1086" s="44">
        <v>2.2078830656443596e+000</v>
      </c>
      <c r="M1086" s="44">
        <v>3.2256308990228608e+000</v>
      </c>
      <c r="N1086" s="44">
        <v>3.4485892870150324e+000</v>
      </c>
      <c r="O1086" s="44">
        <v>3.9850346120154248e+000</v>
      </c>
      <c r="P1086" s="44">
        <v>4.7228512948945472e+000</v>
      </c>
      <c r="Q1086" s="44">
        <v>5.227208005175592e+000</v>
      </c>
    </row>
    <row r="1087" spans="1:17" x14ac:dyDescent="0.25">
      <c r="A1087" t="s">
        <v>32</v>
      </c>
      <c r="B1087" t="s">
        <v>45</v>
      </c>
      <c r="C1087" t="s">
        <v>213</v>
      </c>
      <c r="D1087" t="s">
        <v>197</v>
      </c>
      <c r="E1087" t="s">
        <v>36</v>
      </c>
      <c r="F1087" t="s">
        <v>28</v>
      </c>
      <c r="G1087" t="s">
        <v>31</v>
      </c>
      <c r="H1087" s="44">
        <v>8.3e+002</v>
      </c>
      <c r="I1087" s="44">
        <v>8.3e+002</v>
      </c>
      <c r="J1087" s="44">
        <v>6.153201e+002</v>
      </c>
      <c r="K1087" s="44">
        <v>4.1637206e+002</v>
      </c>
      <c r="L1087" s="44">
        <v>3.5e+002</v>
      </c>
      <c r="M1087" s="44">
        <v>3.31e+002</v>
      </c>
      <c r="N1087" s="44">
        <v>3.1796814999999992e+002</v>
      </c>
      <c r="O1087" s="44">
        <v>2.6956213e+002</v>
      </c>
      <c r="P1087" s="44">
        <v>2.67e+002</v>
      </c>
      <c r="Q1087" s="44">
        <v>2.39e+002</v>
      </c>
    </row>
    <row r="1088" spans="1:17" x14ac:dyDescent="0.25">
      <c r="A1088" t="s">
        <v>32</v>
      </c>
      <c r="B1088" t="s">
        <v>45</v>
      </c>
      <c r="C1088" t="s">
        <v>240</v>
      </c>
      <c r="D1088" t="s">
        <v>220</v>
      </c>
      <c r="E1088" t="s">
        <v>36</v>
      </c>
      <c r="F1088" t="s">
        <v>28</v>
      </c>
      <c r="G1088" t="s">
        <v>29</v>
      </c>
      <c r="H1088" s="44">
        <v>3.45141441371918e-001</v>
      </c>
      <c r="I1088" s="44">
        <v>3.4577296604069772e-001</v>
      </c>
      <c r="J1088" s="44">
        <v>3.46749358188168e-001</v>
      </c>
      <c r="K1088" s="44">
        <v>3.4979765414706924e-001</v>
      </c>
      <c r="L1088" s="44">
        <v>3.5045931471083304e-001</v>
      </c>
      <c r="M1088" s="44">
        <v>3.629740656346772e-001</v>
      </c>
      <c r="N1088" s="44">
        <v>4.4022793423864848e-001</v>
      </c>
      <c r="O1088" s="44">
        <v>4.563064920882424e-001</v>
      </c>
      <c r="P1088" s="44">
        <v>4.6048912917435376e-001</v>
      </c>
      <c r="Q1088" s="44">
        <v>4.605643197242144e-001</v>
      </c>
    </row>
    <row r="1089" spans="1:17" x14ac:dyDescent="0.25">
      <c r="A1089" t="s">
        <v>32</v>
      </c>
      <c r="B1089" t="s">
        <v>45</v>
      </c>
      <c r="C1089" t="s">
        <v>240</v>
      </c>
      <c r="D1089" t="s">
        <v>220</v>
      </c>
      <c r="E1089" t="s">
        <v>36</v>
      </c>
      <c r="F1089" t="s">
        <v>28</v>
      </c>
      <c r="G1089" t="s">
        <v>30</v>
      </c>
      <c r="H1089" s="44">
        <v>3.3605520233258144e-004</v>
      </c>
      <c r="I1089" s="44">
        <v>6.8104340954087656e-001</v>
      </c>
      <c r="J1089" s="44">
        <v>1.8712177641934704e+000</v>
      </c>
      <c r="K1089" s="44">
        <v>2.1609353696360996e+000</v>
      </c>
      <c r="L1089" s="44">
        <v>2.964820030540668e+000</v>
      </c>
      <c r="M1089" s="44">
        <v>3.60677466956584e+000</v>
      </c>
      <c r="N1089" s="44">
        <v>3.7756444625020008e+000</v>
      </c>
      <c r="O1089" s="44">
        <v>3.8455258742715408e+000</v>
      </c>
      <c r="P1089" s="44">
        <v>4.1342456488426656e+000</v>
      </c>
      <c r="Q1089" s="44">
        <v>4.8778438899064336e+000</v>
      </c>
    </row>
    <row r="1090" spans="1:17" x14ac:dyDescent="0.25">
      <c r="A1090" t="s">
        <v>32</v>
      </c>
      <c r="B1090" t="s">
        <v>45</v>
      </c>
      <c r="C1090" t="s">
        <v>240</v>
      </c>
      <c r="D1090" t="s">
        <v>220</v>
      </c>
      <c r="E1090" t="s">
        <v>36</v>
      </c>
      <c r="F1090" t="s">
        <v>28</v>
      </c>
      <c r="G1090" t="s">
        <v>31</v>
      </c>
      <c r="H1090" s="44">
        <v>9.0175326e+002</v>
      </c>
      <c r="I1090" s="44">
        <v>6.3470043999999984e+002</v>
      </c>
      <c r="J1090" s="44">
        <v>5.8542658999999984e+002</v>
      </c>
      <c r="K1090" s="44">
        <v>5.16e+002</v>
      </c>
      <c r="L1090" s="44">
        <v>4.7933450000000008e+002</v>
      </c>
      <c r="M1090" s="44">
        <v>4.0305053e+002</v>
      </c>
      <c r="N1090" s="44">
        <v>3.71e+002</v>
      </c>
      <c r="O1090" s="44">
        <v>3.39228e+002</v>
      </c>
      <c r="P1090" s="44">
        <v>3.09e+002</v>
      </c>
      <c r="Q1090" s="44">
        <v>2.9187079e+002</v>
      </c>
    </row>
    <row r="1091" spans="1:17" x14ac:dyDescent="0.25">
      <c r="A1091" t="s">
        <v>32</v>
      </c>
      <c r="B1091" t="s">
        <v>45</v>
      </c>
      <c r="C1091" t="s">
        <v>241</v>
      </c>
      <c r="D1091" t="s">
        <v>221</v>
      </c>
      <c r="E1091" t="s">
        <v>36</v>
      </c>
      <c r="F1091" t="s">
        <v>28</v>
      </c>
      <c r="G1091" t="s">
        <v>29</v>
      </c>
      <c r="H1091" s="44">
        <v>1.6951788064950988e-001</v>
      </c>
      <c r="I1091" s="44">
        <v>3.6334602262545656e-001</v>
      </c>
      <c r="J1091" s="44">
        <v>4.6246205159024392e-001</v>
      </c>
      <c r="K1091" s="44">
        <v>5.6951233883811264e-001</v>
      </c>
      <c r="L1091" s="44">
        <v>8.7526248685448512e-001</v>
      </c>
      <c r="M1091" s="44">
        <v>8.7526248685448512e-001</v>
      </c>
      <c r="N1091" s="44">
        <v>8.7560335913187616e-001</v>
      </c>
      <c r="O1091" s="44">
        <v>8.7748206545867056e-001</v>
      </c>
      <c r="P1091" s="44">
        <v>8.9076314800648304e-001</v>
      </c>
      <c r="Q1091" s="44">
        <v>8.9089048806147344e-001</v>
      </c>
    </row>
    <row r="1092" spans="1:17" x14ac:dyDescent="0.25">
      <c r="A1092" t="s">
        <v>32</v>
      </c>
      <c r="B1092" t="s">
        <v>45</v>
      </c>
      <c r="C1092" t="s">
        <v>241</v>
      </c>
      <c r="D1092" t="s">
        <v>221</v>
      </c>
      <c r="E1092" t="s">
        <v>36</v>
      </c>
      <c r="F1092" t="s">
        <v>28</v>
      </c>
      <c r="G1092" t="s">
        <v>30</v>
      </c>
      <c r="H1092" s="44">
        <v>0.e+000</v>
      </c>
      <c r="I1092" s="44">
        <v>0.e+000</v>
      </c>
      <c r="J1092" s="44">
        <v>2.5611372576377964e-005</v>
      </c>
      <c r="K1092" s="44">
        <v>1.235368364319631e-002</v>
      </c>
      <c r="L1092" s="44">
        <v>1.5258686593501868e-002</v>
      </c>
      <c r="M1092" s="44">
        <v>1.5258686593501868e-002</v>
      </c>
      <c r="N1092" s="44">
        <v>9.5476127138281264e-002</v>
      </c>
      <c r="O1092" s="44">
        <v>2.405549251363638e-001</v>
      </c>
      <c r="P1092" s="44">
        <v>3.5599563935037384e-001</v>
      </c>
      <c r="Q1092" s="44">
        <v>4.6174891578250784e-001</v>
      </c>
    </row>
    <row r="1093" spans="1:17" x14ac:dyDescent="0.25">
      <c r="A1093" t="s">
        <v>32</v>
      </c>
      <c r="B1093" t="s">
        <v>45</v>
      </c>
      <c r="C1093" t="s">
        <v>241</v>
      </c>
      <c r="D1093" t="s">
        <v>221</v>
      </c>
      <c r="E1093" t="s">
        <v>36</v>
      </c>
      <c r="F1093" t="s">
        <v>28</v>
      </c>
      <c r="G1093" t="s">
        <v>31</v>
      </c>
      <c r="H1093" s="44">
        <v>9.6749174e+002</v>
      </c>
      <c r="I1093" s="44">
        <v>9.5193756e+002</v>
      </c>
      <c r="J1093" s="44">
        <v>8.2362624e+002</v>
      </c>
      <c r="K1093" s="44">
        <v>7.520403e+002</v>
      </c>
      <c r="L1093" s="44">
        <v>6.79e+002</v>
      </c>
      <c r="M1093" s="44">
        <v>6.79e+002</v>
      </c>
      <c r="N1093" s="44">
        <v>6.0834253000000016e+002</v>
      </c>
      <c r="O1093" s="44">
        <v>4.81e+002</v>
      </c>
      <c r="P1093" s="44">
        <v>3.7500361e+002</v>
      </c>
      <c r="Q1093" s="44">
        <v>3.6693294999999992e+002</v>
      </c>
    </row>
    <row r="1094" spans="1:17" x14ac:dyDescent="0.25">
      <c r="A1094" t="s">
        <v>32</v>
      </c>
      <c r="B1094" t="s">
        <v>45</v>
      </c>
      <c r="C1094" t="s">
        <v>242</v>
      </c>
      <c r="D1094" t="s">
        <v>222</v>
      </c>
      <c r="E1094" t="s">
        <v>36</v>
      </c>
      <c r="F1094" t="s">
        <v>28</v>
      </c>
      <c r="G1094" t="s">
        <v>29</v>
      </c>
      <c r="H1094" s="44">
        <v>1.005169248083058e-001</v>
      </c>
      <c r="I1094" s="44">
        <v>2.0849948318084356e-001</v>
      </c>
      <c r="J1094" s="44">
        <v>2.5631080541879e-001</v>
      </c>
      <c r="K1094" s="44">
        <v>3.3199868060024972e-001</v>
      </c>
      <c r="L1094" s="44">
        <v>4.5464266392423128e-001</v>
      </c>
      <c r="M1094" s="44">
        <v>5.6069135336145616e-001</v>
      </c>
      <c r="N1094" s="44">
        <v>6.6983823075706352e-001</v>
      </c>
      <c r="O1094" s="44">
        <v>6.6983823075706352e-001</v>
      </c>
      <c r="P1094" s="44">
        <v>7.791357343414312e-001</v>
      </c>
      <c r="Q1094" s="44">
        <v>8.5578376224271232e-001</v>
      </c>
    </row>
    <row r="1095" spans="1:17" x14ac:dyDescent="0.25">
      <c r="A1095" t="s">
        <v>32</v>
      </c>
      <c r="B1095" t="s">
        <v>45</v>
      </c>
      <c r="C1095" t="s">
        <v>242</v>
      </c>
      <c r="D1095" t="s">
        <v>222</v>
      </c>
      <c r="E1095" t="s">
        <v>36</v>
      </c>
      <c r="F1095" t="s">
        <v>28</v>
      </c>
      <c r="G1095" t="s">
        <v>30</v>
      </c>
      <c r="H1095" s="44">
        <v>0.e+000</v>
      </c>
      <c r="I1095" s="44">
        <v>0.e+000</v>
      </c>
      <c r="J1095" s="44">
        <v>0.e+000</v>
      </c>
      <c r="K1095" s="44">
        <v>0.e+000</v>
      </c>
      <c r="L1095" s="44">
        <v>0.e+000</v>
      </c>
      <c r="M1095" s="44">
        <v>0.e+000</v>
      </c>
      <c r="N1095" s="44">
        <v>0.e+000</v>
      </c>
      <c r="O1095" s="44">
        <v>0.e+000</v>
      </c>
      <c r="P1095" s="44">
        <v>0.e+000</v>
      </c>
      <c r="Q1095" s="44">
        <v>0.e+000</v>
      </c>
    </row>
    <row r="1096" spans="1:17" x14ac:dyDescent="0.25">
      <c r="A1096" t="s">
        <v>32</v>
      </c>
      <c r="B1096" t="s">
        <v>45</v>
      </c>
      <c r="C1096" t="s">
        <v>242</v>
      </c>
      <c r="D1096" t="s">
        <v>222</v>
      </c>
      <c r="E1096" t="s">
        <v>36</v>
      </c>
      <c r="F1096" t="s">
        <v>28</v>
      </c>
      <c r="G1096" t="s">
        <v>31</v>
      </c>
      <c r="H1096" s="44">
        <v>9.88e+002</v>
      </c>
      <c r="I1096" s="44">
        <v>9.86e+002</v>
      </c>
      <c r="J1096" s="44">
        <v>9.8500314e+002</v>
      </c>
      <c r="K1096" s="44">
        <v>9.65e+002</v>
      </c>
      <c r="L1096" s="44">
        <v>9.4759306e+002</v>
      </c>
      <c r="M1096" s="44">
        <v>9.3283447999999984e+002</v>
      </c>
      <c r="N1096" s="44">
        <v>8.83e+002</v>
      </c>
      <c r="O1096" s="44">
        <v>8.83e+002</v>
      </c>
      <c r="P1096" s="44">
        <v>8.820604e+002</v>
      </c>
      <c r="Q1096" s="44">
        <v>8.5733067000000016e+002</v>
      </c>
    </row>
    <row r="1097" spans="1:17" x14ac:dyDescent="0.25">
      <c r="A1097" t="s">
        <v>32</v>
      </c>
      <c r="B1097" t="s">
        <v>45</v>
      </c>
      <c r="C1097" t="s">
        <v>243</v>
      </c>
      <c r="D1097" t="s">
        <v>223</v>
      </c>
      <c r="E1097" t="s">
        <v>36</v>
      </c>
      <c r="F1097" t="s">
        <v>28</v>
      </c>
      <c r="G1097" t="s">
        <v>29</v>
      </c>
      <c r="H1097" s="44">
        <v>7.2166887838535136e-002</v>
      </c>
      <c r="I1097" s="44">
        <v>1.843579311453214e-001</v>
      </c>
      <c r="J1097" s="44">
        <v>1.843579311453214e-001</v>
      </c>
      <c r="K1097" s="44">
        <v>2.5056083114977688e-001</v>
      </c>
      <c r="L1097" s="44">
        <v>3.348102840318466e-001</v>
      </c>
      <c r="M1097" s="44">
        <v>3.435336043815024e-001</v>
      </c>
      <c r="N1097" s="44">
        <v>4.6915811306890928e-001</v>
      </c>
      <c r="O1097" s="44">
        <v>4.6915811306890928e-001</v>
      </c>
      <c r="P1097" s="44">
        <v>5.390601787233244e-001</v>
      </c>
      <c r="Q1097" s="44">
        <v>6.3620554756709616e-001</v>
      </c>
    </row>
    <row r="1098" spans="1:17" x14ac:dyDescent="0.25">
      <c r="A1098" t="s">
        <v>32</v>
      </c>
      <c r="B1098" t="s">
        <v>45</v>
      </c>
      <c r="C1098" t="s">
        <v>243</v>
      </c>
      <c r="D1098" t="s">
        <v>223</v>
      </c>
      <c r="E1098" t="s">
        <v>36</v>
      </c>
      <c r="F1098" t="s">
        <v>28</v>
      </c>
      <c r="G1098" t="s">
        <v>30</v>
      </c>
      <c r="H1098" s="44">
        <v>0.e+000</v>
      </c>
      <c r="I1098" s="44">
        <v>0.e+000</v>
      </c>
      <c r="J1098" s="44">
        <v>0.e+000</v>
      </c>
      <c r="K1098" s="44">
        <v>0.e+000</v>
      </c>
      <c r="L1098" s="44">
        <v>0.e+000</v>
      </c>
      <c r="M1098" s="44">
        <v>0.e+000</v>
      </c>
      <c r="N1098" s="44">
        <v>0.e+000</v>
      </c>
      <c r="O1098" s="44">
        <v>0.e+000</v>
      </c>
      <c r="P1098" s="44">
        <v>0.e+000</v>
      </c>
      <c r="Q1098" s="44">
        <v>0.e+000</v>
      </c>
    </row>
    <row r="1099" spans="1:17" x14ac:dyDescent="0.25">
      <c r="A1099" t="s">
        <v>32</v>
      </c>
      <c r="B1099" t="s">
        <v>45</v>
      </c>
      <c r="C1099" t="s">
        <v>243</v>
      </c>
      <c r="D1099" t="s">
        <v>223</v>
      </c>
      <c r="E1099" t="s">
        <v>36</v>
      </c>
      <c r="F1099" t="s">
        <v>28</v>
      </c>
      <c r="G1099" t="s">
        <v>31</v>
      </c>
      <c r="H1099" s="44">
        <v>9.97e+002</v>
      </c>
      <c r="I1099" s="44">
        <v>9.81e+002</v>
      </c>
      <c r="J1099" s="44">
        <v>9.81e+002</v>
      </c>
      <c r="K1099" s="44">
        <v>9.8e+002</v>
      </c>
      <c r="L1099" s="44">
        <v>9.77e+002</v>
      </c>
      <c r="M1099" s="44">
        <v>9.69e+002</v>
      </c>
      <c r="N1099" s="44">
        <v>9.68e+002</v>
      </c>
      <c r="O1099" s="44">
        <v>9.68e+002</v>
      </c>
      <c r="P1099" s="44">
        <v>9.5249534e+002</v>
      </c>
      <c r="Q1099" s="44">
        <v>9.5043396e+002</v>
      </c>
    </row>
    <row r="1100" spans="1:17" x14ac:dyDescent="0.25">
      <c r="A1100" t="s">
        <v>32</v>
      </c>
      <c r="B1100" t="s">
        <v>45</v>
      </c>
      <c r="C1100" t="s">
        <v>239</v>
      </c>
      <c r="D1100" t="s">
        <v>219</v>
      </c>
      <c r="E1100" t="s">
        <v>36</v>
      </c>
      <c r="F1100" t="s">
        <v>28</v>
      </c>
      <c r="G1100" t="s">
        <v>29</v>
      </c>
      <c r="H1100" s="44">
        <v>4.5798317440875184e-001</v>
      </c>
      <c r="I1100" s="44">
        <v>4.5798317440875184e-001</v>
      </c>
      <c r="J1100" s="44">
        <v>4.5798317440875184e-001</v>
      </c>
      <c r="K1100" s="44">
        <v>4.5798317440875184e-001</v>
      </c>
      <c r="L1100" s="44">
        <v>4.5798317440875184e-001</v>
      </c>
      <c r="M1100" s="44">
        <v>4.5798317440875184e-001</v>
      </c>
      <c r="N1100" s="44">
        <v>4.5798317440875184e-001</v>
      </c>
      <c r="O1100" s="44">
        <v>6.1422196748953712e-001</v>
      </c>
      <c r="P1100" s="44">
        <v>6.1422196748953712e-001</v>
      </c>
      <c r="Q1100" s="44">
        <v>7.1946470732349056e-001</v>
      </c>
    </row>
    <row r="1101" spans="1:17" x14ac:dyDescent="0.25">
      <c r="A1101" t="s">
        <v>32</v>
      </c>
      <c r="B1101" t="s">
        <v>45</v>
      </c>
      <c r="C1101" t="s">
        <v>239</v>
      </c>
      <c r="D1101" t="s">
        <v>219</v>
      </c>
      <c r="E1101" t="s">
        <v>36</v>
      </c>
      <c r="F1101" t="s">
        <v>28</v>
      </c>
      <c r="G1101" t="s">
        <v>30</v>
      </c>
      <c r="H1101" s="44">
        <v>0.e+000</v>
      </c>
      <c r="I1101" s="44">
        <v>0.e+000</v>
      </c>
      <c r="J1101" s="44">
        <v>0.e+000</v>
      </c>
      <c r="K1101" s="44">
        <v>0.e+000</v>
      </c>
      <c r="L1101" s="44">
        <v>0.e+000</v>
      </c>
      <c r="M1101" s="44">
        <v>0.e+000</v>
      </c>
      <c r="N1101" s="44">
        <v>0.e+000</v>
      </c>
      <c r="O1101" s="44">
        <v>0.e+000</v>
      </c>
      <c r="P1101" s="44">
        <v>0.e+000</v>
      </c>
      <c r="Q1101" s="44">
        <v>0.e+000</v>
      </c>
    </row>
    <row r="1102" spans="1:17" x14ac:dyDescent="0.25">
      <c r="A1102" t="s">
        <v>32</v>
      </c>
      <c r="B1102" t="s">
        <v>45</v>
      </c>
      <c r="C1102" t="s">
        <v>239</v>
      </c>
      <c r="D1102" t="s">
        <v>219</v>
      </c>
      <c r="E1102" t="s">
        <v>36</v>
      </c>
      <c r="F1102" t="s">
        <v>28</v>
      </c>
      <c r="G1102" t="s">
        <v>31</v>
      </c>
      <c r="H1102" s="44">
        <v>9.96e+002</v>
      </c>
      <c r="I1102" s="44">
        <v>9.96e+002</v>
      </c>
      <c r="J1102" s="44">
        <v>9.96e+002</v>
      </c>
      <c r="K1102" s="44">
        <v>9.96e+002</v>
      </c>
      <c r="L1102" s="44">
        <v>9.96e+002</v>
      </c>
      <c r="M1102" s="44">
        <v>9.96e+002</v>
      </c>
      <c r="N1102" s="44">
        <v>9.96e+002</v>
      </c>
      <c r="O1102" s="44">
        <v>9.91e+002</v>
      </c>
      <c r="P1102" s="44">
        <v>9.91e+002</v>
      </c>
      <c r="Q1102" s="44">
        <v>9.87e+002</v>
      </c>
    </row>
    <row r="1103" spans="1:17" x14ac:dyDescent="0.25">
      <c r="A1103" t="s">
        <v>32</v>
      </c>
      <c r="B1103" t="s">
        <v>45</v>
      </c>
      <c r="C1103" t="s">
        <v>261</v>
      </c>
      <c r="D1103" t="s">
        <v>245</v>
      </c>
      <c r="E1103" t="s">
        <v>36</v>
      </c>
      <c r="F1103" t="s">
        <v>28</v>
      </c>
      <c r="G1103" t="s">
        <v>29</v>
      </c>
      <c r="H1103" s="44">
        <v>2.2778741801548004e-001</v>
      </c>
      <c r="I1103" s="44">
        <v>4.0910905232475312e-001</v>
      </c>
      <c r="J1103" s="44">
        <v>4.0910905232475312e-001</v>
      </c>
      <c r="K1103" s="44">
        <v>7.2100884447207328e-001</v>
      </c>
      <c r="L1103" s="44">
        <v>7.2100884447207328e-001</v>
      </c>
      <c r="M1103" s="44">
        <v>8.1166743540096672e-001</v>
      </c>
      <c r="N1103" s="44">
        <v>8.1166743540096672e-001</v>
      </c>
      <c r="O1103" s="44">
        <v>8.1166743540096672e-001</v>
      </c>
      <c r="P1103" s="44">
        <v>8.414963113276064e-001</v>
      </c>
      <c r="Q1103" s="44">
        <v>8.5273705939778304e-001</v>
      </c>
    </row>
    <row r="1104" spans="1:17" x14ac:dyDescent="0.25">
      <c r="A1104" t="s">
        <v>32</v>
      </c>
      <c r="B1104" t="s">
        <v>45</v>
      </c>
      <c r="C1104" t="s">
        <v>261</v>
      </c>
      <c r="D1104" t="s">
        <v>245</v>
      </c>
      <c r="E1104" t="s">
        <v>36</v>
      </c>
      <c r="F1104" t="s">
        <v>28</v>
      </c>
      <c r="G1104" t="s">
        <v>30</v>
      </c>
      <c r="H1104" s="44">
        <v>0.e+000</v>
      </c>
      <c r="I1104" s="44">
        <v>0.e+000</v>
      </c>
      <c r="J1104" s="44">
        <v>0.e+000</v>
      </c>
      <c r="K1104" s="44">
        <v>0.e+000</v>
      </c>
      <c r="L1104" s="44">
        <v>0.e+000</v>
      </c>
      <c r="M1104" s="44">
        <v>0.e+000</v>
      </c>
      <c r="N1104" s="44">
        <v>0.e+000</v>
      </c>
      <c r="O1104" s="44">
        <v>1.3406163302417622e-001</v>
      </c>
      <c r="P1104" s="44">
        <v>2.2407143657707056e-001</v>
      </c>
      <c r="Q1104" s="44">
        <v>3.3326372165926272e-001</v>
      </c>
    </row>
    <row r="1105" spans="1:17" x14ac:dyDescent="0.25">
      <c r="A1105" t="s">
        <v>32</v>
      </c>
      <c r="B1105" t="s">
        <v>45</v>
      </c>
      <c r="C1105" t="s">
        <v>261</v>
      </c>
      <c r="D1105" t="s">
        <v>245</v>
      </c>
      <c r="E1105" t="s">
        <v>36</v>
      </c>
      <c r="F1105" t="s">
        <v>28</v>
      </c>
      <c r="G1105" t="s">
        <v>31</v>
      </c>
      <c r="H1105" s="44">
        <v>9.96e+002</v>
      </c>
      <c r="I1105" s="44">
        <v>9.95e+002</v>
      </c>
      <c r="J1105" s="44">
        <v>9.95e+002</v>
      </c>
      <c r="K1105" s="44">
        <v>9.43e+002</v>
      </c>
      <c r="L1105" s="44">
        <v>9.43e+002</v>
      </c>
      <c r="M1105" s="44">
        <v>9.38e+002</v>
      </c>
      <c r="N1105" s="44">
        <v>9.e+002</v>
      </c>
      <c r="O1105" s="44">
        <v>8.66e+002</v>
      </c>
      <c r="P1105" s="44">
        <v>7.01e+002</v>
      </c>
      <c r="Q1105" s="44">
        <v>6.37e+002</v>
      </c>
    </row>
    <row r="1106" spans="1:17" x14ac:dyDescent="0.25">
      <c r="A1106" t="s">
        <v>32</v>
      </c>
      <c r="B1106" t="s">
        <v>45</v>
      </c>
      <c r="C1106" t="s">
        <v>262</v>
      </c>
      <c r="D1106" t="s">
        <v>246</v>
      </c>
      <c r="E1106" t="s">
        <v>36</v>
      </c>
      <c r="F1106" t="s">
        <v>28</v>
      </c>
      <c r="G1106" t="s">
        <v>29</v>
      </c>
      <c r="H1106" s="44">
        <v>4.2622458548945192e-001</v>
      </c>
      <c r="I1106" s="44">
        <v>4.2622458548945192e-001</v>
      </c>
      <c r="J1106" s="44">
        <v>4.2622458548945192e-001</v>
      </c>
      <c r="K1106" s="44">
        <v>4.2622458548945192e-001</v>
      </c>
      <c r="L1106" s="44">
        <v>5.9036220874947352e-001</v>
      </c>
      <c r="M1106" s="44">
        <v>5.9036220874947352e-001</v>
      </c>
      <c r="N1106" s="44">
        <v>7.732380677447376e-001</v>
      </c>
      <c r="O1106" s="44">
        <v>7.732380677447376e-001</v>
      </c>
      <c r="P1106" s="44">
        <v>8.8012466396027488e-001</v>
      </c>
      <c r="Q1106" s="44">
        <v>8.8012466396027488e-001</v>
      </c>
    </row>
    <row r="1107" spans="1:17" x14ac:dyDescent="0.25">
      <c r="A1107" t="s">
        <v>32</v>
      </c>
      <c r="B1107" t="s">
        <v>45</v>
      </c>
      <c r="C1107" t="s">
        <v>262</v>
      </c>
      <c r="D1107" t="s">
        <v>246</v>
      </c>
      <c r="E1107" t="s">
        <v>36</v>
      </c>
      <c r="F1107" t="s">
        <v>28</v>
      </c>
      <c r="G1107" t="s">
        <v>30</v>
      </c>
      <c r="H1107" s="44">
        <v>0.e+000</v>
      </c>
      <c r="I1107" s="44">
        <v>0.e+000</v>
      </c>
      <c r="J1107" s="44">
        <v>0.e+000</v>
      </c>
      <c r="K1107" s="44">
        <v>0.e+000</v>
      </c>
      <c r="L1107" s="44">
        <v>0.e+000</v>
      </c>
      <c r="M1107" s="44">
        <v>0.e+000</v>
      </c>
      <c r="N1107" s="44">
        <v>0.e+000</v>
      </c>
      <c r="O1107" s="44">
        <v>0.e+000</v>
      </c>
      <c r="P1107" s="44">
        <v>0.e+000</v>
      </c>
      <c r="Q1107" s="44">
        <v>8.2008387917823744e-002</v>
      </c>
    </row>
    <row r="1108" spans="1:17" x14ac:dyDescent="0.25">
      <c r="A1108" t="s">
        <v>32</v>
      </c>
      <c r="B1108" t="s">
        <v>45</v>
      </c>
      <c r="C1108" t="s">
        <v>262</v>
      </c>
      <c r="D1108" t="s">
        <v>246</v>
      </c>
      <c r="E1108" t="s">
        <v>36</v>
      </c>
      <c r="F1108" t="s">
        <v>28</v>
      </c>
      <c r="G1108" t="s">
        <v>31</v>
      </c>
      <c r="H1108" s="44">
        <v>9.98e+002</v>
      </c>
      <c r="I1108" s="44">
        <v>9.98e+002</v>
      </c>
      <c r="J1108" s="44">
        <v>9.98e+002</v>
      </c>
      <c r="K1108" s="44">
        <v>9.98e+002</v>
      </c>
      <c r="L1108" s="44">
        <v>9.92e+002</v>
      </c>
      <c r="M1108" s="44">
        <v>9.92e+002</v>
      </c>
      <c r="N1108" s="44">
        <v>9.52e+002</v>
      </c>
      <c r="O1108" s="44">
        <v>9.52e+002</v>
      </c>
      <c r="P1108" s="44">
        <v>9.07e+002</v>
      </c>
      <c r="Q1108" s="44">
        <v>8.17e+002</v>
      </c>
    </row>
    <row r="1109" spans="1:17" x14ac:dyDescent="0.25">
      <c r="A1109" t="s">
        <v>32</v>
      </c>
      <c r="B1109" t="s">
        <v>45</v>
      </c>
      <c r="C1109" t="s">
        <v>263</v>
      </c>
      <c r="D1109" t="s">
        <v>247</v>
      </c>
      <c r="E1109" t="s">
        <v>36</v>
      </c>
      <c r="F1109" t="s">
        <v>28</v>
      </c>
      <c r="G1109" t="s">
        <v>29</v>
      </c>
      <c r="H1109" s="44">
        <v>3.8085541202087072e-002</v>
      </c>
      <c r="I1109" s="44">
        <v>8.2144359401256736e-002</v>
      </c>
      <c r="J1109" s="44">
        <v>1.0330882340540174e-001</v>
      </c>
      <c r="K1109" s="44">
        <v>2.2441491268137172e-001</v>
      </c>
      <c r="L1109" s="44">
        <v>2.2441491268137172e-001</v>
      </c>
      <c r="M1109" s="44">
        <v>2.2441491268137172e-001</v>
      </c>
      <c r="N1109" s="44">
        <v>3.320434981830526e-001</v>
      </c>
      <c r="O1109" s="44">
        <v>3.320434981830526e-001</v>
      </c>
      <c r="P1109" s="44">
        <v>3.320434981830526e-001</v>
      </c>
      <c r="Q1109" s="44">
        <v>4.2119088418207608e-001</v>
      </c>
    </row>
    <row r="1110" spans="1:17" x14ac:dyDescent="0.25">
      <c r="A1110" t="s">
        <v>32</v>
      </c>
      <c r="B1110" t="s">
        <v>45</v>
      </c>
      <c r="C1110" t="s">
        <v>263</v>
      </c>
      <c r="D1110" t="s">
        <v>247</v>
      </c>
      <c r="E1110" t="s">
        <v>36</v>
      </c>
      <c r="F1110" t="s">
        <v>28</v>
      </c>
      <c r="G1110" t="s">
        <v>30</v>
      </c>
      <c r="H1110" s="44">
        <v>0.e+000</v>
      </c>
      <c r="I1110" s="44">
        <v>0.e+000</v>
      </c>
      <c r="J1110" s="44">
        <v>0.e+000</v>
      </c>
      <c r="K1110" s="44">
        <v>0.e+000</v>
      </c>
      <c r="L1110" s="44">
        <v>0.e+000</v>
      </c>
      <c r="M1110" s="44">
        <v>0.e+000</v>
      </c>
      <c r="N1110" s="44">
        <v>0.e+000</v>
      </c>
      <c r="O1110" s="44">
        <v>0.e+000</v>
      </c>
      <c r="P1110" s="44">
        <v>0.e+000</v>
      </c>
      <c r="Q1110" s="44">
        <v>0.e+000</v>
      </c>
    </row>
    <row r="1111" spans="1:17" x14ac:dyDescent="0.25">
      <c r="A1111" t="s">
        <v>32</v>
      </c>
      <c r="B1111" t="s">
        <v>45</v>
      </c>
      <c r="C1111" t="s">
        <v>263</v>
      </c>
      <c r="D1111" t="s">
        <v>247</v>
      </c>
      <c r="E1111" t="s">
        <v>36</v>
      </c>
      <c r="F1111" t="s">
        <v>28</v>
      </c>
      <c r="G1111" t="s">
        <v>31</v>
      </c>
      <c r="H1111" s="44">
        <v>9.94e+002</v>
      </c>
      <c r="I1111" s="44">
        <v>9.94e+002</v>
      </c>
      <c r="J1111" s="44">
        <v>9.92e+002</v>
      </c>
      <c r="K1111" s="44">
        <v>9.91e+002</v>
      </c>
      <c r="L1111" s="44">
        <v>9.91e+002</v>
      </c>
      <c r="M1111" s="44">
        <v>9.91e+002</v>
      </c>
      <c r="N1111" s="44">
        <v>9.91e+002</v>
      </c>
      <c r="O1111" s="44">
        <v>9.91e+002</v>
      </c>
      <c r="P1111" s="44">
        <v>9.91e+002</v>
      </c>
      <c r="Q1111" s="44">
        <v>9.9e+002</v>
      </c>
    </row>
    <row r="1112" spans="1:17" x14ac:dyDescent="0.25">
      <c r="A1112" t="s">
        <v>32</v>
      </c>
      <c r="B1112" t="s">
        <v>45</v>
      </c>
      <c r="C1112" t="s">
        <v>260</v>
      </c>
      <c r="D1112" t="s">
        <v>244</v>
      </c>
      <c r="E1112" t="s">
        <v>36</v>
      </c>
      <c r="F1112" t="s">
        <v>28</v>
      </c>
      <c r="G1112" t="s">
        <v>29</v>
      </c>
      <c r="H1112" s="44">
        <v>1.968171889590584e-001</v>
      </c>
      <c r="I1112" s="44">
        <v>1.968171889590584e-001</v>
      </c>
      <c r="J1112" s="44">
        <v>4.9609398651357808e-001</v>
      </c>
      <c r="K1112" s="44">
        <v>4.9609398651357808e-001</v>
      </c>
      <c r="L1112" s="44">
        <v>4.9609398651357808e-001</v>
      </c>
      <c r="M1112" s="44">
        <v>4.9609398651357808e-001</v>
      </c>
      <c r="N1112" s="44">
        <v>4.9609398651357808e-001</v>
      </c>
      <c r="O1112" s="44">
        <v>6.668880896803016e-001</v>
      </c>
      <c r="P1112" s="44">
        <v>6.668880896803016e-001</v>
      </c>
      <c r="Q1112" s="44">
        <v>8.3496021449438192e-001</v>
      </c>
    </row>
    <row r="1113" spans="1:17" x14ac:dyDescent="0.25">
      <c r="A1113" t="s">
        <v>32</v>
      </c>
      <c r="B1113" t="s">
        <v>45</v>
      </c>
      <c r="C1113" t="s">
        <v>260</v>
      </c>
      <c r="D1113" t="s">
        <v>244</v>
      </c>
      <c r="E1113" t="s">
        <v>36</v>
      </c>
      <c r="F1113" t="s">
        <v>28</v>
      </c>
      <c r="G1113" t="s">
        <v>30</v>
      </c>
      <c r="H1113" s="44">
        <v>0.e+000</v>
      </c>
      <c r="I1113" s="44">
        <v>0.e+000</v>
      </c>
      <c r="J1113" s="44">
        <v>0.e+000</v>
      </c>
      <c r="K1113" s="44">
        <v>0.e+000</v>
      </c>
      <c r="L1113" s="44">
        <v>0.e+000</v>
      </c>
      <c r="M1113" s="44">
        <v>0.e+000</v>
      </c>
      <c r="N1113" s="44">
        <v>0.e+000</v>
      </c>
      <c r="O1113" s="44">
        <v>0.e+000</v>
      </c>
      <c r="P1113" s="44">
        <v>0.e+000</v>
      </c>
      <c r="Q1113" s="44">
        <v>0.e+000</v>
      </c>
    </row>
    <row r="1114" spans="1:17" x14ac:dyDescent="0.25">
      <c r="A1114" t="s">
        <v>32</v>
      </c>
      <c r="B1114" t="s">
        <v>45</v>
      </c>
      <c r="C1114" t="s">
        <v>260</v>
      </c>
      <c r="D1114" t="s">
        <v>244</v>
      </c>
      <c r="E1114" t="s">
        <v>36</v>
      </c>
      <c r="F1114" t="s">
        <v>28</v>
      </c>
      <c r="G1114" t="s">
        <v>31</v>
      </c>
      <c r="H1114" s="44">
        <v>9.97e+002</v>
      </c>
      <c r="I1114" s="44">
        <v>9.97e+002</v>
      </c>
      <c r="J1114" s="44">
        <v>9.94e+002</v>
      </c>
      <c r="K1114" s="44">
        <v>9.94e+002</v>
      </c>
      <c r="L1114" s="44">
        <v>9.94e+002</v>
      </c>
      <c r="M1114" s="44">
        <v>9.94e+002</v>
      </c>
      <c r="N1114" s="44">
        <v>9.94e+002</v>
      </c>
      <c r="O1114" s="44">
        <v>9.93e+002</v>
      </c>
      <c r="P1114" s="44">
        <v>9.93e+002</v>
      </c>
      <c r="Q1114" s="44">
        <v>9.76e+002</v>
      </c>
    </row>
    <row r="1115" spans="1:17" x14ac:dyDescent="0.25">
      <c r="A1115" t="s">
        <v>32</v>
      </c>
      <c r="B1115" t="s">
        <v>45</v>
      </c>
      <c r="C1115" t="s">
        <v>278</v>
      </c>
      <c r="D1115" t="s">
        <v>265</v>
      </c>
      <c r="E1115" t="s">
        <v>36</v>
      </c>
      <c r="F1115" t="s">
        <v>28</v>
      </c>
      <c r="G1115" t="s">
        <v>29</v>
      </c>
      <c r="H1115" s="44">
        <v>0.e+000</v>
      </c>
      <c r="I1115" s="44">
        <v>0.e+000</v>
      </c>
      <c r="J1115" s="44">
        <v>0.e+000</v>
      </c>
      <c r="K1115" s="44">
        <v>0.e+000</v>
      </c>
      <c r="L1115" s="44">
        <v>0.e+000</v>
      </c>
      <c r="M1115" s="44">
        <v>0.e+000</v>
      </c>
      <c r="N1115" s="44">
        <v>0.e+000</v>
      </c>
      <c r="O1115" s="44">
        <v>0.e+000</v>
      </c>
      <c r="P1115" s="44">
        <v>8.14975322017576e-002</v>
      </c>
      <c r="Q1115" s="44">
        <v>8.14975322017576e-002</v>
      </c>
    </row>
    <row r="1116" spans="1:17" x14ac:dyDescent="0.25">
      <c r="A1116" t="s">
        <v>32</v>
      </c>
      <c r="B1116" t="s">
        <v>45</v>
      </c>
      <c r="C1116" t="s">
        <v>278</v>
      </c>
      <c r="D1116" t="s">
        <v>265</v>
      </c>
      <c r="E1116" t="s">
        <v>36</v>
      </c>
      <c r="F1116" t="s">
        <v>28</v>
      </c>
      <c r="G1116" t="s">
        <v>30</v>
      </c>
      <c r="P1116" s="44">
        <v>1.6366273817603212e+002</v>
      </c>
      <c r="Q1116" s="44">
        <v>1.6366273817603212e+002</v>
      </c>
    </row>
    <row r="1117" spans="1:17" x14ac:dyDescent="0.25">
      <c r="A1117" t="s">
        <v>32</v>
      </c>
      <c r="B1117" t="s">
        <v>45</v>
      </c>
      <c r="C1117" t="s">
        <v>278</v>
      </c>
      <c r="D1117" t="s">
        <v>265</v>
      </c>
      <c r="E1117" t="s">
        <v>36</v>
      </c>
      <c r="F1117" t="s">
        <v>28</v>
      </c>
      <c r="G1117" t="s">
        <v>31</v>
      </c>
      <c r="H1117" s="44">
        <v>7.75e+002</v>
      </c>
      <c r="I1117" s="44">
        <v>7.75e+002</v>
      </c>
      <c r="J1117" s="44">
        <v>7.5e+002</v>
      </c>
      <c r="K1117" s="44">
        <v>7.5e+002</v>
      </c>
      <c r="L1117" s="44">
        <v>7.5e+002</v>
      </c>
      <c r="M1117" s="44">
        <v>7.5e+002</v>
      </c>
      <c r="N1117" s="44">
        <v>7.5e+002</v>
      </c>
      <c r="O1117" s="44">
        <v>5.89e+002</v>
      </c>
      <c r="P1117" s="44">
        <v>4.72e+002</v>
      </c>
      <c r="Q1117" s="44">
        <v>4.72e+002</v>
      </c>
    </row>
    <row r="1118" spans="1:17" x14ac:dyDescent="0.25">
      <c r="A1118" t="s">
        <v>32</v>
      </c>
      <c r="B1118" t="s">
        <v>45</v>
      </c>
      <c r="C1118" t="s">
        <v>279</v>
      </c>
      <c r="D1118" t="s">
        <v>266</v>
      </c>
      <c r="E1118" t="s">
        <v>36</v>
      </c>
      <c r="F1118" t="s">
        <v>28</v>
      </c>
      <c r="G1118" t="s">
        <v>29</v>
      </c>
      <c r="H1118" s="44">
        <v>0.e+000</v>
      </c>
      <c r="I1118" s="44">
        <v>5.3033687953799776e-002</v>
      </c>
      <c r="J1118" s="44">
        <v>5.508955377900148e-002</v>
      </c>
      <c r="K1118" s="44">
        <v>6.261735513391064e-002</v>
      </c>
      <c r="L1118" s="44">
        <v>6.261735513391064e-002</v>
      </c>
      <c r="M1118" s="44">
        <v>6.261735513391064e-002</v>
      </c>
      <c r="N1118" s="44">
        <v>6.82464035044592e-002</v>
      </c>
      <c r="O1118" s="44">
        <v>6.82464035044592e-002</v>
      </c>
      <c r="P1118" s="44">
        <v>6.82464035044592e-002</v>
      </c>
      <c r="Q1118" s="44">
        <v>6.82464035044592e-002</v>
      </c>
    </row>
    <row r="1119" spans="1:17" x14ac:dyDescent="0.25">
      <c r="A1119" t="s">
        <v>32</v>
      </c>
      <c r="B1119" t="s">
        <v>45</v>
      </c>
      <c r="C1119" t="s">
        <v>279</v>
      </c>
      <c r="D1119" t="s">
        <v>266</v>
      </c>
      <c r="E1119" t="s">
        <v>36</v>
      </c>
      <c r="F1119" t="s">
        <v>28</v>
      </c>
      <c r="G1119" t="s">
        <v>30</v>
      </c>
      <c r="I1119" s="44">
        <v>5.6171456805215968e+001</v>
      </c>
      <c r="J1119" s="44">
        <v>6.7191883113062096e+001</v>
      </c>
      <c r="K1119" s="44">
        <v>1.214620719526758e+002</v>
      </c>
      <c r="L1119" s="44">
        <v>1.214620719526758e+002</v>
      </c>
      <c r="M1119" s="44">
        <v>1.214620719526758e+002</v>
      </c>
      <c r="N1119" s="44">
        <v>1.8765421652791536e+002</v>
      </c>
      <c r="O1119" s="44">
        <v>1.8765421652791536e+002</v>
      </c>
      <c r="P1119" s="44">
        <v>1.8765421652791536e+002</v>
      </c>
      <c r="Q1119" s="44">
        <v>1.8765421652791536e+002</v>
      </c>
    </row>
    <row r="1120" spans="1:17" x14ac:dyDescent="0.25">
      <c r="A1120" t="s">
        <v>32</v>
      </c>
      <c r="B1120" t="s">
        <v>45</v>
      </c>
      <c r="C1120" t="s">
        <v>279</v>
      </c>
      <c r="D1120" t="s">
        <v>266</v>
      </c>
      <c r="E1120" t="s">
        <v>36</v>
      </c>
      <c r="F1120" t="s">
        <v>28</v>
      </c>
      <c r="G1120" t="s">
        <v>31</v>
      </c>
      <c r="H1120" s="44">
        <v>8.37e+002</v>
      </c>
      <c r="I1120" s="44">
        <v>5.51e+002</v>
      </c>
      <c r="J1120" s="44">
        <v>4.95e+002</v>
      </c>
      <c r="K1120" s="44">
        <v>4.22e+002</v>
      </c>
      <c r="L1120" s="44">
        <v>4.22e+002</v>
      </c>
      <c r="M1120" s="44">
        <v>4.22e+002</v>
      </c>
      <c r="N1120" s="44">
        <v>3.86e+002</v>
      </c>
      <c r="O1120" s="44">
        <v>3.86e+002</v>
      </c>
      <c r="P1120" s="44">
        <v>3.86e+002</v>
      </c>
      <c r="Q1120" s="44">
        <v>3.86e+002</v>
      </c>
    </row>
    <row r="1121" spans="1:17" x14ac:dyDescent="0.25">
      <c r="A1121" t="s">
        <v>32</v>
      </c>
      <c r="B1121" t="s">
        <v>45</v>
      </c>
      <c r="C1121" t="s">
        <v>280</v>
      </c>
      <c r="D1121" t="s">
        <v>267</v>
      </c>
      <c r="E1121" t="s">
        <v>36</v>
      </c>
      <c r="F1121" t="s">
        <v>28</v>
      </c>
      <c r="G1121" t="s">
        <v>29</v>
      </c>
      <c r="H1121" s="44">
        <v>9.200447910392776e-001</v>
      </c>
      <c r="I1121" s="44">
        <v>9.200447910392776e-001</v>
      </c>
      <c r="J1121" s="44">
        <v>9.200447910392776e-001</v>
      </c>
      <c r="K1121" s="44">
        <v>9.200447910392776e-001</v>
      </c>
      <c r="L1121" s="44">
        <v>9.200447910392776e-001</v>
      </c>
      <c r="M1121" s="44">
        <v>9.200447910392776e-001</v>
      </c>
      <c r="N1121" s="44">
        <v>9.200447910392776e-001</v>
      </c>
      <c r="O1121" s="44">
        <v>9.200447910392776e-001</v>
      </c>
      <c r="P1121" s="44">
        <v>9.200447910392776e-001</v>
      </c>
      <c r="Q1121" s="44">
        <v>9.200447910392776e-001</v>
      </c>
    </row>
    <row r="1122" spans="1:17" x14ac:dyDescent="0.25">
      <c r="A1122" t="s">
        <v>32</v>
      </c>
      <c r="B1122" t="s">
        <v>45</v>
      </c>
      <c r="C1122" t="s">
        <v>280</v>
      </c>
      <c r="D1122" t="s">
        <v>267</v>
      </c>
      <c r="E1122" t="s">
        <v>36</v>
      </c>
      <c r="F1122" t="s">
        <v>28</v>
      </c>
      <c r="G1122" t="s">
        <v>30</v>
      </c>
      <c r="H1122" s="44">
        <v>0.e+000</v>
      </c>
      <c r="I1122" s="44">
        <v>0.e+000</v>
      </c>
      <c r="J1122" s="44">
        <v>0.e+000</v>
      </c>
      <c r="K1122" s="44">
        <v>0.e+000</v>
      </c>
      <c r="L1122" s="44">
        <v>0.e+000</v>
      </c>
      <c r="M1122" s="44">
        <v>0.e+000</v>
      </c>
      <c r="N1122" s="44">
        <v>0.e+000</v>
      </c>
      <c r="O1122" s="44">
        <v>0.e+000</v>
      </c>
      <c r="P1122" s="44">
        <v>0.e+000</v>
      </c>
      <c r="Q1122" s="44">
        <v>0.e+000</v>
      </c>
    </row>
    <row r="1123" spans="1:17" x14ac:dyDescent="0.25">
      <c r="A1123" t="s">
        <v>32</v>
      </c>
      <c r="B1123" t="s">
        <v>45</v>
      </c>
      <c r="C1123" t="s">
        <v>280</v>
      </c>
      <c r="D1123" t="s">
        <v>267</v>
      </c>
      <c r="E1123" t="s">
        <v>36</v>
      </c>
      <c r="F1123" t="s">
        <v>28</v>
      </c>
      <c r="G1123" t="s">
        <v>31</v>
      </c>
      <c r="H1123" s="44">
        <v>9.93e+002</v>
      </c>
      <c r="I1123" s="44">
        <v>9.93e+002</v>
      </c>
      <c r="J1123" s="44">
        <v>9.93e+002</v>
      </c>
      <c r="K1123" s="44">
        <v>9.93e+002</v>
      </c>
      <c r="L1123" s="44">
        <v>9.93e+002</v>
      </c>
      <c r="M1123" s="44">
        <v>9.93e+002</v>
      </c>
      <c r="N1123" s="44">
        <v>9.93e+002</v>
      </c>
      <c r="O1123" s="44">
        <v>9.93e+002</v>
      </c>
      <c r="P1123" s="44">
        <v>9.93e+002</v>
      </c>
      <c r="Q1123" s="44">
        <v>9.93e+002</v>
      </c>
    </row>
    <row r="1124" spans="1:17" x14ac:dyDescent="0.25">
      <c r="A1124" t="s">
        <v>32</v>
      </c>
      <c r="B1124" t="s">
        <v>45</v>
      </c>
      <c r="C1124" t="s">
        <v>281</v>
      </c>
      <c r="D1124" t="s">
        <v>277</v>
      </c>
      <c r="E1124" t="s">
        <v>36</v>
      </c>
      <c r="F1124" t="s">
        <v>28</v>
      </c>
      <c r="G1124" t="s">
        <v>29</v>
      </c>
      <c r="H1124" s="44">
        <v>4.87543643243268e-001</v>
      </c>
      <c r="I1124" s="44">
        <v>4.87543643243268e-001</v>
      </c>
      <c r="J1124" s="44">
        <v>4.87543643243268e-001</v>
      </c>
      <c r="K1124" s="44">
        <v>4.87543643243268e-001</v>
      </c>
      <c r="L1124" s="44">
        <v>4.87543643243268e-001</v>
      </c>
      <c r="M1124" s="44">
        <v>4.87543643243268e-001</v>
      </c>
      <c r="N1124" s="44">
        <v>4.87543643243268e-001</v>
      </c>
      <c r="O1124" s="44">
        <v>4.87543643243268e-001</v>
      </c>
      <c r="P1124" s="44">
        <v>8.0287707164868352e-001</v>
      </c>
      <c r="Q1124" s="44">
        <v>8.0287707164868352e-001</v>
      </c>
    </row>
    <row r="1125" spans="1:17" x14ac:dyDescent="0.25">
      <c r="A1125" t="s">
        <v>32</v>
      </c>
      <c r="B1125" t="s">
        <v>45</v>
      </c>
      <c r="C1125" t="s">
        <v>281</v>
      </c>
      <c r="D1125" t="s">
        <v>277</v>
      </c>
      <c r="E1125" t="s">
        <v>36</v>
      </c>
      <c r="F1125" t="s">
        <v>28</v>
      </c>
      <c r="G1125" t="s">
        <v>30</v>
      </c>
      <c r="H1125" s="44">
        <v>0.e+000</v>
      </c>
      <c r="I1125" s="44">
        <v>0.e+000</v>
      </c>
      <c r="J1125" s="44">
        <v>0.e+000</v>
      </c>
      <c r="K1125" s="44">
        <v>0.e+000</v>
      </c>
      <c r="L1125" s="44">
        <v>0.e+000</v>
      </c>
      <c r="M1125" s="44">
        <v>0.e+000</v>
      </c>
      <c r="N1125" s="44">
        <v>0.e+000</v>
      </c>
      <c r="O1125" s="44">
        <v>0.e+000</v>
      </c>
      <c r="P1125" s="44">
        <v>0.e+000</v>
      </c>
      <c r="Q1125" s="44">
        <v>0.e+000</v>
      </c>
    </row>
    <row r="1126" spans="1:17" x14ac:dyDescent="0.25">
      <c r="A1126" t="s">
        <v>32</v>
      </c>
      <c r="B1126" t="s">
        <v>45</v>
      </c>
      <c r="C1126" t="s">
        <v>281</v>
      </c>
      <c r="D1126" t="s">
        <v>277</v>
      </c>
      <c r="E1126" t="s">
        <v>36</v>
      </c>
      <c r="F1126" t="s">
        <v>28</v>
      </c>
      <c r="G1126" t="s">
        <v>31</v>
      </c>
      <c r="H1126" s="44">
        <v>9.91e+002</v>
      </c>
      <c r="I1126" s="44">
        <v>9.91e+002</v>
      </c>
      <c r="J1126" s="44">
        <v>9.91e+002</v>
      </c>
      <c r="K1126" s="44">
        <v>9.91e+002</v>
      </c>
      <c r="L1126" s="44">
        <v>9.82e+002</v>
      </c>
      <c r="M1126" s="44">
        <v>9.82e+002</v>
      </c>
      <c r="N1126" s="44">
        <v>9.82e+002</v>
      </c>
      <c r="O1126" s="44">
        <v>9.82e+002</v>
      </c>
      <c r="P1126" s="44">
        <v>9.76e+002</v>
      </c>
      <c r="Q1126" s="44">
        <v>9.76e+002</v>
      </c>
    </row>
    <row r="1127" spans="1:17" x14ac:dyDescent="0.25">
      <c r="A1127" t="s">
        <v>37</v>
      </c>
      <c r="B1127" t="s">
        <v>45</v>
      </c>
      <c r="C1127" t="s">
        <v>138</v>
      </c>
      <c r="D1127" t="s">
        <v>118</v>
      </c>
      <c r="E1127" t="s">
        <v>36</v>
      </c>
      <c r="F1127" t="s">
        <v>28</v>
      </c>
      <c r="G1127" t="s">
        <v>29</v>
      </c>
      <c r="H1127" s="44">
        <v>4.2346714167050488e-002</v>
      </c>
      <c r="I1127" s="44">
        <v>8.4297745848360944e-002</v>
      </c>
      <c r="J1127" s="44">
        <v>1.006199949885764e-001</v>
      </c>
      <c r="K1127" s="44">
        <v>1.253049070451169e-001</v>
      </c>
      <c r="L1127" s="44">
        <v>1.5260746069909812e-001</v>
      </c>
      <c r="M1127" s="44">
        <v>1.5547253093805396e-001</v>
      </c>
      <c r="N1127" s="44">
        <v>1.7234185894607972e-001</v>
      </c>
      <c r="O1127" s="44">
        <v>1.8008544190690682e-001</v>
      </c>
      <c r="P1127" s="44">
        <v>1.8986622123965536e-001</v>
      </c>
      <c r="Q1127" s="44">
        <v>1.9386741133722296e-001</v>
      </c>
    </row>
    <row r="1128" spans="1:17" x14ac:dyDescent="0.25">
      <c r="A1128" t="s">
        <v>37</v>
      </c>
      <c r="B1128" t="s">
        <v>45</v>
      </c>
      <c r="C1128" t="s">
        <v>138</v>
      </c>
      <c r="D1128" t="s">
        <v>118</v>
      </c>
      <c r="E1128" t="s">
        <v>36</v>
      </c>
      <c r="F1128" t="s">
        <v>28</v>
      </c>
      <c r="G1128" t="s">
        <v>30</v>
      </c>
      <c r="H1128" s="44">
        <v>1.4393084527054902e+001</v>
      </c>
      <c r="I1128" s="44">
        <v>1.4572841571815308e+001</v>
      </c>
      <c r="J1128" s="44">
        <v>1.9273388901340784e+001</v>
      </c>
      <c r="K1128" s="44">
        <v>2.1071107442673952e+001</v>
      </c>
      <c r="L1128" s="44">
        <v>2.1818090694523664e+001</v>
      </c>
      <c r="M1128" s="44">
        <v>2.6138738993675256e+001</v>
      </c>
      <c r="N1128" s="44">
        <v>2.7693761446733016e+001</v>
      </c>
      <c r="O1128" s="44">
        <v>3.050337482902592e+001</v>
      </c>
      <c r="P1128" s="44">
        <v>3.2618860918228568e+001</v>
      </c>
      <c r="Q1128" s="44">
        <v>3.546636719990308e+001</v>
      </c>
    </row>
    <row r="1129" spans="1:17" x14ac:dyDescent="0.25">
      <c r="A1129" t="s">
        <v>37</v>
      </c>
      <c r="B1129" t="s">
        <v>45</v>
      </c>
      <c r="C1129" t="s">
        <v>138</v>
      </c>
      <c r="D1129" t="s">
        <v>118</v>
      </c>
      <c r="E1129" t="s">
        <v>36</v>
      </c>
      <c r="F1129" t="s">
        <v>28</v>
      </c>
      <c r="G1129" t="s">
        <v>31</v>
      </c>
      <c r="H1129" s="44">
        <v>6.7e+002</v>
      </c>
      <c r="I1129" s="44">
        <v>6.49e+002</v>
      </c>
      <c r="J1129" s="44">
        <v>6.42e+002</v>
      </c>
      <c r="K1129" s="44">
        <v>6.37e+002</v>
      </c>
      <c r="L1129" s="44">
        <v>6.32e+002</v>
      </c>
      <c r="M1129" s="44">
        <v>6.3e+002</v>
      </c>
      <c r="N1129" s="44">
        <v>6.27e+002</v>
      </c>
      <c r="O1129" s="44">
        <v>6.25e+002</v>
      </c>
      <c r="P1129" s="44">
        <v>6.22e+002</v>
      </c>
      <c r="Q1129" s="44">
        <v>6.2e+002</v>
      </c>
    </row>
    <row r="1130" spans="1:17" x14ac:dyDescent="0.25">
      <c r="A1130" t="s">
        <v>37</v>
      </c>
      <c r="B1130" t="s">
        <v>45</v>
      </c>
      <c r="C1130" t="s">
        <v>160</v>
      </c>
      <c r="D1130" t="s">
        <v>140</v>
      </c>
      <c r="E1130" t="s">
        <v>36</v>
      </c>
      <c r="F1130" t="s">
        <v>28</v>
      </c>
      <c r="G1130" t="s">
        <v>29</v>
      </c>
      <c r="H1130" s="44">
        <v>1.6840333533562684e-002</v>
      </c>
      <c r="I1130" s="44">
        <v>2.0442755366409688e-002</v>
      </c>
      <c r="J1130" s="44">
        <v>2.0473008617577028e-002</v>
      </c>
      <c r="K1130" s="44">
        <v>2.0473008617577028e-002</v>
      </c>
      <c r="L1130" s="44">
        <v>2.0473008617577028e-002</v>
      </c>
      <c r="M1130" s="44">
        <v>2.0473008617577028e-002</v>
      </c>
      <c r="N1130" s="44">
        <v>4.2565683421166448e-001</v>
      </c>
      <c r="O1130" s="44">
        <v>4.2570030749558824e-001</v>
      </c>
      <c r="P1130" s="44">
        <v>4.263186519008844e-001</v>
      </c>
      <c r="Q1130" s="44">
        <v>5.390029172353992e-001</v>
      </c>
    </row>
    <row r="1131" spans="1:17" x14ac:dyDescent="0.25">
      <c r="A1131" t="s">
        <v>37</v>
      </c>
      <c r="B1131" t="s">
        <v>45</v>
      </c>
      <c r="C1131" t="s">
        <v>160</v>
      </c>
      <c r="D1131" t="s">
        <v>140</v>
      </c>
      <c r="E1131" t="s">
        <v>36</v>
      </c>
      <c r="F1131" t="s">
        <v>28</v>
      </c>
      <c r="G1131" t="s">
        <v>30</v>
      </c>
      <c r="H1131" s="44">
        <v>5.7195867841409688e+000</v>
      </c>
      <c r="I1131" s="44">
        <v>2.5369899005294684e+001</v>
      </c>
      <c r="J1131" s="44">
        <v>3.0170982886347192e+001</v>
      </c>
      <c r="K1131" s="44">
        <v>6.7819950080951784e+001</v>
      </c>
      <c r="L1131" s="44">
        <v>6.7819950080951784e+001</v>
      </c>
      <c r="M1131" s="44">
        <v>7.2337026772785728e+001</v>
      </c>
      <c r="N1131" s="44">
        <v>3.6457183692110304e+000</v>
      </c>
      <c r="O1131" s="44">
        <v>3.9799999149565872e+000</v>
      </c>
      <c r="P1131" s="44">
        <v>4.5951677072100976e+000</v>
      </c>
      <c r="Q1131" s="44">
        <v>3.9289279917329992e+000</v>
      </c>
    </row>
    <row r="1132" spans="1:17" x14ac:dyDescent="0.25">
      <c r="A1132" t="s">
        <v>37</v>
      </c>
      <c r="B1132" t="s">
        <v>45</v>
      </c>
      <c r="C1132" t="s">
        <v>160</v>
      </c>
      <c r="D1132" t="s">
        <v>140</v>
      </c>
      <c r="E1132" t="s">
        <v>36</v>
      </c>
      <c r="F1132" t="s">
        <v>28</v>
      </c>
      <c r="G1132" t="s">
        <v>31</v>
      </c>
      <c r="H1132" s="44">
        <v>7.45e+002</v>
      </c>
      <c r="I1132" s="44">
        <v>7.13e+002</v>
      </c>
      <c r="J1132" s="44">
        <v>6.89e+002</v>
      </c>
      <c r="K1132" s="44">
        <v>6.87e+002</v>
      </c>
      <c r="L1132" s="44">
        <v>6.87e+002</v>
      </c>
      <c r="M1132" s="44">
        <v>6.81e+002</v>
      </c>
      <c r="N1132" s="44">
        <v>6.79e+002</v>
      </c>
      <c r="O1132" s="44">
        <v>6.75e+002</v>
      </c>
      <c r="P1132" s="44">
        <v>6.65e+002</v>
      </c>
      <c r="Q1132" s="44">
        <v>6.59e+002</v>
      </c>
    </row>
    <row r="1133" spans="1:17" x14ac:dyDescent="0.25">
      <c r="A1133" t="s">
        <v>37</v>
      </c>
      <c r="B1133" t="s">
        <v>45</v>
      </c>
      <c r="C1133" t="s">
        <v>161</v>
      </c>
      <c r="D1133" t="s">
        <v>141</v>
      </c>
      <c r="E1133" t="s">
        <v>36</v>
      </c>
      <c r="F1133" t="s">
        <v>28</v>
      </c>
      <c r="G1133" t="s">
        <v>29</v>
      </c>
      <c r="H1133" s="44">
        <v>1.4972226876667738e-001</v>
      </c>
      <c r="I1133" s="44">
        <v>1.4972226876667738e-001</v>
      </c>
      <c r="J1133" s="44">
        <v>1.4972226876667738e-001</v>
      </c>
      <c r="K1133" s="44">
        <v>1.5083218045897184e-001</v>
      </c>
      <c r="L1133" s="44">
        <v>1.5083218045897184e-001</v>
      </c>
      <c r="M1133" s="44">
        <v>1.509583852541161e-001</v>
      </c>
      <c r="N1133" s="44">
        <v>6.7476269989696792e-001</v>
      </c>
      <c r="O1133" s="44">
        <v>6.7476269989696792e-001</v>
      </c>
      <c r="P1133" s="44">
        <v>6.7765660999960016e-001</v>
      </c>
      <c r="Q1133" s="44">
        <v>6.7805017907158192e-001</v>
      </c>
    </row>
    <row r="1134" spans="1:17" x14ac:dyDescent="0.25">
      <c r="A1134" t="s">
        <v>37</v>
      </c>
      <c r="B1134" t="s">
        <v>45</v>
      </c>
      <c r="C1134" t="s">
        <v>161</v>
      </c>
      <c r="D1134" t="s">
        <v>141</v>
      </c>
      <c r="E1134" t="s">
        <v>36</v>
      </c>
      <c r="F1134" t="s">
        <v>28</v>
      </c>
      <c r="G1134" t="s">
        <v>30</v>
      </c>
      <c r="H1134" s="44">
        <v>7.2218940695405184e+000</v>
      </c>
      <c r="I1134" s="44">
        <v>7.2218940695405184e+000</v>
      </c>
      <c r="J1134" s="44">
        <v>7.2218940695405184e+000</v>
      </c>
      <c r="K1134" s="44">
        <v>1.0077958449959564e+001</v>
      </c>
      <c r="L1134" s="44">
        <v>1.190290091434969e+001</v>
      </c>
      <c r="M1134" s="44">
        <v>1.3304424263532184e+001</v>
      </c>
      <c r="N1134" s="44">
        <v>3.21845280498949e+000</v>
      </c>
      <c r="O1134" s="44">
        <v>3.21845280498949e+000</v>
      </c>
      <c r="P1134" s="44">
        <v>3.7693505140694728e+000</v>
      </c>
      <c r="Q1134" s="44">
        <v>4.576783355651656e+000</v>
      </c>
    </row>
    <row r="1135" spans="1:17" x14ac:dyDescent="0.25">
      <c r="A1135" t="s">
        <v>37</v>
      </c>
      <c r="B1135" t="s">
        <v>45</v>
      </c>
      <c r="C1135" t="s">
        <v>161</v>
      </c>
      <c r="D1135" t="s">
        <v>141</v>
      </c>
      <c r="E1135" t="s">
        <v>36</v>
      </c>
      <c r="F1135" t="s">
        <v>28</v>
      </c>
      <c r="G1135" t="s">
        <v>31</v>
      </c>
      <c r="H1135" s="44">
        <v>7.36e+002</v>
      </c>
      <c r="I1135" s="44">
        <v>7.36e+002</v>
      </c>
      <c r="J1135" s="44">
        <v>7.36e+002</v>
      </c>
      <c r="K1135" s="44">
        <v>7.1e+002</v>
      </c>
      <c r="L1135" s="44">
        <v>7.1e+002</v>
      </c>
      <c r="M1135" s="44">
        <v>6.94e+002</v>
      </c>
      <c r="N1135" s="44">
        <v>6.84e+002</v>
      </c>
      <c r="O1135" s="44">
        <v>6.84e+002</v>
      </c>
      <c r="P1135" s="44">
        <v>6.64e+002</v>
      </c>
      <c r="Q1135" s="44">
        <v>6.58e+002</v>
      </c>
    </row>
    <row r="1136" spans="1:17" x14ac:dyDescent="0.25">
      <c r="A1136" t="s">
        <v>37</v>
      </c>
      <c r="B1136" t="s">
        <v>45</v>
      </c>
      <c r="C1136" t="s">
        <v>162</v>
      </c>
      <c r="D1136" t="s">
        <v>142</v>
      </c>
      <c r="E1136" t="s">
        <v>36</v>
      </c>
      <c r="F1136" t="s">
        <v>28</v>
      </c>
      <c r="G1136" t="s">
        <v>29</v>
      </c>
      <c r="H1136" s="44">
        <v>1.1400672670647502e-001</v>
      </c>
      <c r="I1136" s="44">
        <v>1.1400672670647502e-001</v>
      </c>
      <c r="J1136" s="44">
        <v>1.2464377186111156e-001</v>
      </c>
      <c r="K1136" s="44">
        <v>1.3472606257041978e-001</v>
      </c>
      <c r="L1136" s="44">
        <v>1.3472606257041978e-001</v>
      </c>
      <c r="M1136" s="44">
        <v>1.3472606257041978e-001</v>
      </c>
      <c r="N1136" s="44">
        <v>1.3472606257041978e-001</v>
      </c>
      <c r="O1136" s="44">
        <v>1.3472606257041978e-001</v>
      </c>
      <c r="P1136" s="44">
        <v>1.350234873929621e-001</v>
      </c>
      <c r="Q1136" s="44">
        <v>1.350234873929621e-001</v>
      </c>
    </row>
    <row r="1137" spans="1:17" x14ac:dyDescent="0.25">
      <c r="A1137" t="s">
        <v>37</v>
      </c>
      <c r="B1137" t="s">
        <v>45</v>
      </c>
      <c r="C1137" t="s">
        <v>162</v>
      </c>
      <c r="D1137" t="s">
        <v>142</v>
      </c>
      <c r="E1137" t="s">
        <v>36</v>
      </c>
      <c r="F1137" t="s">
        <v>28</v>
      </c>
      <c r="G1137" t="s">
        <v>30</v>
      </c>
      <c r="H1137" s="44">
        <v>9.6361883009174e+000</v>
      </c>
      <c r="I1137" s="44">
        <v>9.6361883009174e+000</v>
      </c>
      <c r="J1137" s="44">
        <v>1.5372918792581484e+001</v>
      </c>
      <c r="K1137" s="44">
        <v>1.6429914045736228e+001</v>
      </c>
      <c r="L1137" s="44">
        <v>3.6396249067635744e+001</v>
      </c>
      <c r="M1137" s="44">
        <v>3.6396249067635744e+001</v>
      </c>
      <c r="N1137" s="44">
        <v>3.6396249067635744e+001</v>
      </c>
      <c r="O1137" s="44">
        <v>3.6396249067635744e+001</v>
      </c>
      <c r="P1137" s="44">
        <v>3.9392494687089408e+001</v>
      </c>
      <c r="Q1137" s="44">
        <v>4.1032968043173456e+001</v>
      </c>
    </row>
    <row r="1138" spans="1:17" x14ac:dyDescent="0.25">
      <c r="A1138" t="s">
        <v>37</v>
      </c>
      <c r="B1138" t="s">
        <v>45</v>
      </c>
      <c r="C1138" t="s">
        <v>162</v>
      </c>
      <c r="D1138" t="s">
        <v>142</v>
      </c>
      <c r="E1138" t="s">
        <v>36</v>
      </c>
      <c r="F1138" t="s">
        <v>28</v>
      </c>
      <c r="G1138" t="s">
        <v>31</v>
      </c>
      <c r="H1138" s="44">
        <v>7.51e+002</v>
      </c>
      <c r="I1138" s="44">
        <v>7.51e+002</v>
      </c>
      <c r="J1138" s="44">
        <v>7.22e+002</v>
      </c>
      <c r="K1138" s="44">
        <v>7.17e+002</v>
      </c>
      <c r="L1138" s="44">
        <v>7.e+002</v>
      </c>
      <c r="M1138" s="44">
        <v>7.e+002</v>
      </c>
      <c r="N1138" s="44">
        <v>7.e+002</v>
      </c>
      <c r="O1138" s="44">
        <v>7.e+002</v>
      </c>
      <c r="P1138" s="44">
        <v>6.86e+002</v>
      </c>
      <c r="Q1138" s="44">
        <v>6.83e+002</v>
      </c>
    </row>
    <row r="1139" spans="1:17" x14ac:dyDescent="0.25">
      <c r="A1139" t="s">
        <v>37</v>
      </c>
      <c r="B1139" t="s">
        <v>45</v>
      </c>
      <c r="C1139" t="s">
        <v>163</v>
      </c>
      <c r="D1139" t="s">
        <v>143</v>
      </c>
      <c r="E1139" t="s">
        <v>36</v>
      </c>
      <c r="F1139" t="s">
        <v>28</v>
      </c>
      <c r="G1139" t="s">
        <v>29</v>
      </c>
      <c r="H1139" s="44">
        <v>8.3264087171179056e-002</v>
      </c>
      <c r="I1139" s="44">
        <v>2.0858400444033204e-001</v>
      </c>
      <c r="J1139" s="44">
        <v>2.0858400444033204e-001</v>
      </c>
      <c r="K1139" s="44">
        <v>2.0858400444033204e-001</v>
      </c>
      <c r="L1139" s="44">
        <v>2.0858400444033204e-001</v>
      </c>
      <c r="M1139" s="44">
        <v>5.7629810195822808e-001</v>
      </c>
      <c r="N1139" s="44">
        <v>5.7640151551703752e-001</v>
      </c>
      <c r="O1139" s="44">
        <v>5.7647299542635824e-001</v>
      </c>
      <c r="P1139" s="44">
        <v>5.7647299542635824e-001</v>
      </c>
      <c r="Q1139" s="44">
        <v>5.7647299542635824e-001</v>
      </c>
    </row>
    <row r="1140" spans="1:17" x14ac:dyDescent="0.25">
      <c r="A1140" t="s">
        <v>37</v>
      </c>
      <c r="B1140" t="s">
        <v>45</v>
      </c>
      <c r="C1140" t="s">
        <v>163</v>
      </c>
      <c r="D1140" t="s">
        <v>143</v>
      </c>
      <c r="E1140" t="s">
        <v>36</v>
      </c>
      <c r="F1140" t="s">
        <v>28</v>
      </c>
      <c r="G1140" t="s">
        <v>30</v>
      </c>
      <c r="H1140" s="44">
        <v>7.7706763044486016e-002</v>
      </c>
      <c r="I1140" s="44">
        <v>3.0262582872377928e-001</v>
      </c>
      <c r="J1140" s="44">
        <v>8.1193533587810144e-001</v>
      </c>
      <c r="K1140" s="44">
        <v>2.1164326870890652e+000</v>
      </c>
      <c r="L1140" s="44">
        <v>3.454446183126484e+000</v>
      </c>
      <c r="M1140" s="44">
        <v>1.2509573554827104e+000</v>
      </c>
      <c r="N1140" s="44">
        <v>1.616681561375554e+000</v>
      </c>
      <c r="O1140" s="44">
        <v>2.91313231141827e+000</v>
      </c>
      <c r="P1140" s="44">
        <v>2.91313231141827e+000</v>
      </c>
      <c r="Q1140" s="44">
        <v>4.4711126111780088e+000</v>
      </c>
    </row>
    <row r="1141" spans="1:17" x14ac:dyDescent="0.25">
      <c r="A1141" t="s">
        <v>37</v>
      </c>
      <c r="B1141" t="s">
        <v>45</v>
      </c>
      <c r="C1141" t="s">
        <v>163</v>
      </c>
      <c r="D1141" t="s">
        <v>143</v>
      </c>
      <c r="E1141" t="s">
        <v>36</v>
      </c>
      <c r="F1141" t="s">
        <v>28</v>
      </c>
      <c r="G1141" t="s">
        <v>31</v>
      </c>
      <c r="H1141" s="44">
        <v>7.45e+002</v>
      </c>
      <c r="I1141" s="44">
        <v>7.23e+002</v>
      </c>
      <c r="J1141" s="44">
        <v>7.21e+002</v>
      </c>
      <c r="K1141" s="44">
        <v>7.05e+002</v>
      </c>
      <c r="L1141" s="44">
        <v>6.98e+002</v>
      </c>
      <c r="M1141" s="44">
        <v>6.93e+002</v>
      </c>
      <c r="N1141" s="44">
        <v>6.86e+002</v>
      </c>
      <c r="O1141" s="44">
        <v>6.83e+002</v>
      </c>
      <c r="P1141" s="44">
        <v>6.83e+002</v>
      </c>
      <c r="Q1141" s="44">
        <v>6.82e+002</v>
      </c>
    </row>
    <row r="1142" spans="1:17" x14ac:dyDescent="0.25">
      <c r="A1142" t="s">
        <v>37</v>
      </c>
      <c r="B1142" t="s">
        <v>45</v>
      </c>
      <c r="C1142" t="s">
        <v>189</v>
      </c>
      <c r="D1142" t="s">
        <v>165</v>
      </c>
      <c r="E1142" t="s">
        <v>36</v>
      </c>
      <c r="F1142" t="s">
        <v>28</v>
      </c>
      <c r="G1142" t="s">
        <v>29</v>
      </c>
      <c r="H1142" s="44">
        <v>3.504885242349536e-001</v>
      </c>
      <c r="I1142" s="44">
        <v>3.504885242349536e-001</v>
      </c>
      <c r="J1142" s="44">
        <v>3.5972103178518028e-001</v>
      </c>
      <c r="K1142" s="44">
        <v>3.5972103178518028e-001</v>
      </c>
      <c r="L1142" s="44">
        <v>3.6309843364952784e-001</v>
      </c>
      <c r="M1142" s="44">
        <v>3.644099150693e-001</v>
      </c>
      <c r="N1142" s="44">
        <v>3.644099150693e-001</v>
      </c>
      <c r="O1142" s="44">
        <v>4.6505197722165616e-001</v>
      </c>
      <c r="P1142" s="44">
        <v>4.7779037169621088e-001</v>
      </c>
      <c r="Q1142" s="44">
        <v>4.8892222737065504e-001</v>
      </c>
    </row>
    <row r="1143" spans="1:17" x14ac:dyDescent="0.25">
      <c r="A1143" t="s">
        <v>37</v>
      </c>
      <c r="B1143" t="s">
        <v>45</v>
      </c>
      <c r="C1143" t="s">
        <v>189</v>
      </c>
      <c r="D1143" t="s">
        <v>165</v>
      </c>
      <c r="E1143" t="s">
        <v>36</v>
      </c>
      <c r="F1143" t="s">
        <v>28</v>
      </c>
      <c r="G1143" t="s">
        <v>30</v>
      </c>
      <c r="H1143" s="44">
        <v>5.085304969679356e+000</v>
      </c>
      <c r="I1143" s="44">
        <v>5.085304969679356e+000</v>
      </c>
      <c r="J1143" s="44">
        <v>8.1016747186338304e+000</v>
      </c>
      <c r="K1143" s="44">
        <v>8.1390471113089616e+000</v>
      </c>
      <c r="L1143" s="44">
        <v>8.1425402292500496e+000</v>
      </c>
      <c r="M1143" s="44">
        <v>9.182821145541688e+000</v>
      </c>
      <c r="N1143" s="44">
        <v>9.3051422436292896e+000</v>
      </c>
      <c r="O1143" s="44">
        <v>8.9295839301838144e+000</v>
      </c>
      <c r="P1143" s="44">
        <v>1.0286829655294594e+001</v>
      </c>
      <c r="Q1143" s="44">
        <v>1.1095246251184618e+001</v>
      </c>
    </row>
    <row r="1144" spans="1:17" x14ac:dyDescent="0.25">
      <c r="A1144" t="s">
        <v>37</v>
      </c>
      <c r="B1144" t="s">
        <v>45</v>
      </c>
      <c r="C1144" t="s">
        <v>189</v>
      </c>
      <c r="D1144" t="s">
        <v>165</v>
      </c>
      <c r="E1144" t="s">
        <v>36</v>
      </c>
      <c r="F1144" t="s">
        <v>28</v>
      </c>
      <c r="G1144" t="s">
        <v>31</v>
      </c>
      <c r="H1144" s="44">
        <v>7.01e+002</v>
      </c>
      <c r="I1144" s="44">
        <v>7.01e+002</v>
      </c>
      <c r="J1144" s="44">
        <v>6.86e+002</v>
      </c>
      <c r="K1144" s="44">
        <v>6.81e+002</v>
      </c>
      <c r="L1144" s="44">
        <v>6.77e+002</v>
      </c>
      <c r="M1144" s="44">
        <v>6.7e+002</v>
      </c>
      <c r="N1144" s="44">
        <v>6.69e+002</v>
      </c>
      <c r="O1144" s="44">
        <v>6.57e+002</v>
      </c>
      <c r="P1144" s="44">
        <v>6.51e+002</v>
      </c>
      <c r="Q1144" s="44">
        <v>6.46e+002</v>
      </c>
    </row>
    <row r="1145" spans="1:17" x14ac:dyDescent="0.25">
      <c r="A1145" t="s">
        <v>37</v>
      </c>
      <c r="B1145" t="s">
        <v>45</v>
      </c>
      <c r="C1145" t="s">
        <v>190</v>
      </c>
      <c r="D1145" t="s">
        <v>166</v>
      </c>
      <c r="E1145" t="s">
        <v>36</v>
      </c>
      <c r="F1145" t="s">
        <v>28</v>
      </c>
      <c r="G1145" t="s">
        <v>29</v>
      </c>
      <c r="H1145" s="44">
        <v>7.946496668514768e-002</v>
      </c>
      <c r="I1145" s="44">
        <v>1.251141015807278e-001</v>
      </c>
      <c r="J1145" s="44">
        <v>1.251141015807278e-001</v>
      </c>
      <c r="K1145" s="44">
        <v>4.6322649792105712e-001</v>
      </c>
      <c r="L1145" s="44">
        <v>4.6359461949196992e-001</v>
      </c>
      <c r="M1145" s="44">
        <v>4.6487326886786e-001</v>
      </c>
      <c r="N1145" s="44">
        <v>4.6608168748006864e-001</v>
      </c>
      <c r="O1145" s="44">
        <v>4.663966958654344e-001</v>
      </c>
      <c r="P1145" s="44">
        <v>4.694012990331528e-001</v>
      </c>
      <c r="Q1145" s="44">
        <v>4.7653067668520688e-001</v>
      </c>
    </row>
    <row r="1146" spans="1:17" x14ac:dyDescent="0.25">
      <c r="A1146" t="s">
        <v>37</v>
      </c>
      <c r="B1146" t="s">
        <v>45</v>
      </c>
      <c r="C1146" t="s">
        <v>190</v>
      </c>
      <c r="D1146" t="s">
        <v>166</v>
      </c>
      <c r="E1146" t="s">
        <v>36</v>
      </c>
      <c r="F1146" t="s">
        <v>28</v>
      </c>
      <c r="G1146" t="s">
        <v>30</v>
      </c>
      <c r="H1146" s="44">
        <v>8.3574313279271776e+000</v>
      </c>
      <c r="I1146" s="44">
        <v>5.430442968644048e+000</v>
      </c>
      <c r="J1146" s="44">
        <v>5.430442968644048e+000</v>
      </c>
      <c r="K1146" s="44">
        <v>1.6469614540470052e+000</v>
      </c>
      <c r="L1146" s="44">
        <v>2.9595572756401004e+000</v>
      </c>
      <c r="M1146" s="44">
        <v>3.9288926285677096e+000</v>
      </c>
      <c r="N1146" s="44">
        <v>6.3611846044179584e+000</v>
      </c>
      <c r="O1146" s="44">
        <v>7.4707886942526848e+000</v>
      </c>
      <c r="P1146" s="44">
        <v>8.6745572272312976e+000</v>
      </c>
      <c r="Q1146" s="44">
        <v>1.241028962275141e+001</v>
      </c>
    </row>
    <row r="1147" spans="1:17" x14ac:dyDescent="0.25">
      <c r="A1147" t="s">
        <v>37</v>
      </c>
      <c r="B1147" t="s">
        <v>45</v>
      </c>
      <c r="C1147" t="s">
        <v>190</v>
      </c>
      <c r="D1147" t="s">
        <v>166</v>
      </c>
      <c r="E1147" t="s">
        <v>36</v>
      </c>
      <c r="F1147" t="s">
        <v>28</v>
      </c>
      <c r="G1147" t="s">
        <v>31</v>
      </c>
      <c r="H1147" s="44">
        <v>7.64e+002</v>
      </c>
      <c r="I1147" s="44">
        <v>7.33e+002</v>
      </c>
      <c r="J1147" s="44">
        <v>7.33e+002</v>
      </c>
      <c r="K1147" s="44">
        <v>7.04e+002</v>
      </c>
      <c r="L1147" s="44">
        <v>6.91e+002</v>
      </c>
      <c r="M1147" s="44">
        <v>6.74e+002</v>
      </c>
      <c r="N1147" s="44">
        <v>6.71e+002</v>
      </c>
      <c r="O1147" s="44">
        <v>6.7e+002</v>
      </c>
      <c r="P1147" s="44">
        <v>6.65e+002</v>
      </c>
      <c r="Q1147" s="44">
        <v>6.57e+002</v>
      </c>
    </row>
    <row r="1148" spans="1:17" x14ac:dyDescent="0.25">
      <c r="A1148" t="s">
        <v>37</v>
      </c>
      <c r="B1148" t="s">
        <v>45</v>
      </c>
      <c r="C1148" t="s">
        <v>191</v>
      </c>
      <c r="D1148" t="s">
        <v>167</v>
      </c>
      <c r="E1148" t="s">
        <v>36</v>
      </c>
      <c r="F1148" t="s">
        <v>28</v>
      </c>
      <c r="G1148" t="s">
        <v>29</v>
      </c>
      <c r="H1148" s="44">
        <v>3.136199646230532e-001</v>
      </c>
      <c r="I1148" s="44">
        <v>3.1430449820197632e-001</v>
      </c>
      <c r="J1148" s="44">
        <v>3.202254856329296e-001</v>
      </c>
      <c r="K1148" s="44">
        <v>5.9176097016599656e-001</v>
      </c>
      <c r="L1148" s="44">
        <v>6.6090702259390248e-001</v>
      </c>
      <c r="M1148" s="44">
        <v>6.7420959534349744e-001</v>
      </c>
      <c r="N1148" s="44">
        <v>6.7488735479497904e-001</v>
      </c>
      <c r="O1148" s="44">
        <v>6.7642241474493992e-001</v>
      </c>
      <c r="P1148" s="44">
        <v>6.8314450942035824e-001</v>
      </c>
      <c r="Q1148" s="44">
        <v>6.9402981213477776e-001</v>
      </c>
    </row>
    <row r="1149" spans="1:17" x14ac:dyDescent="0.25">
      <c r="A1149" t="s">
        <v>37</v>
      </c>
      <c r="B1149" t="s">
        <v>45</v>
      </c>
      <c r="C1149" t="s">
        <v>191</v>
      </c>
      <c r="D1149" t="s">
        <v>167</v>
      </c>
      <c r="E1149" t="s">
        <v>36</v>
      </c>
      <c r="F1149" t="s">
        <v>28</v>
      </c>
      <c r="G1149" t="s">
        <v>30</v>
      </c>
      <c r="H1149" s="44">
        <v>2.28827088526001e+000</v>
      </c>
      <c r="I1149" s="44">
        <v>2.466281947184384e+000</v>
      </c>
      <c r="J1149" s="44">
        <v>3.727614231241516e+000</v>
      </c>
      <c r="K1149" s="44">
        <v>2.4704859085374876e+000</v>
      </c>
      <c r="L1149" s="44">
        <v>2.84595519296393e+000</v>
      </c>
      <c r="M1149" s="44">
        <v>3.7265264065959752e+000</v>
      </c>
      <c r="N1149" s="44">
        <v>4.0611569690771176e+000</v>
      </c>
      <c r="O1149" s="44">
        <v>4.407698940344556e+000</v>
      </c>
      <c r="P1149" s="44">
        <v>5.138795067686344e+000</v>
      </c>
      <c r="Q1149" s="44">
        <v>5.8105163776429552e+000</v>
      </c>
    </row>
    <row r="1150" spans="1:17" x14ac:dyDescent="0.25">
      <c r="A1150" t="s">
        <v>37</v>
      </c>
      <c r="B1150" t="s">
        <v>45</v>
      </c>
      <c r="C1150" t="s">
        <v>191</v>
      </c>
      <c r="D1150" t="s">
        <v>167</v>
      </c>
      <c r="E1150" t="s">
        <v>36</v>
      </c>
      <c r="F1150" t="s">
        <v>28</v>
      </c>
      <c r="G1150" t="s">
        <v>31</v>
      </c>
      <c r="H1150" s="44">
        <v>7.01e+002</v>
      </c>
      <c r="I1150" s="44">
        <v>6.97e+002</v>
      </c>
      <c r="J1150" s="44">
        <v>6.88e+002</v>
      </c>
      <c r="K1150" s="44">
        <v>6.84e+002</v>
      </c>
      <c r="L1150" s="44">
        <v>6.73e+002</v>
      </c>
      <c r="M1150" s="44">
        <v>6.66e+002</v>
      </c>
      <c r="N1150" s="44">
        <v>6.63e+002</v>
      </c>
      <c r="O1150" s="44">
        <v>6.6e+002</v>
      </c>
      <c r="P1150" s="44">
        <v>6.56e+002</v>
      </c>
      <c r="Q1150" s="44">
        <v>6.52e+002</v>
      </c>
    </row>
    <row r="1151" spans="1:17" x14ac:dyDescent="0.25">
      <c r="A1151" t="s">
        <v>37</v>
      </c>
      <c r="B1151" t="s">
        <v>45</v>
      </c>
      <c r="C1151" t="s">
        <v>192</v>
      </c>
      <c r="D1151" t="s">
        <v>168</v>
      </c>
      <c r="E1151" t="s">
        <v>36</v>
      </c>
      <c r="F1151" t="s">
        <v>28</v>
      </c>
      <c r="G1151" t="s">
        <v>29</v>
      </c>
      <c r="H1151" s="44">
        <v>3.5041415472549704e-001</v>
      </c>
      <c r="I1151" s="44">
        <v>3.5041415472549704e-001</v>
      </c>
      <c r="J1151" s="44">
        <v>3.5808613068714208e-001</v>
      </c>
      <c r="K1151" s="44">
        <v>5.810288208797788e-001</v>
      </c>
      <c r="L1151" s="44">
        <v>5.82782654691024e-001</v>
      </c>
      <c r="M1151" s="44">
        <v>5.8556305598739312e-001</v>
      </c>
      <c r="N1151" s="44">
        <v>6.1070979518289384e-001</v>
      </c>
      <c r="O1151" s="44">
        <v>6.150662477680772e-001</v>
      </c>
      <c r="P1151" s="44">
        <v>6.150662477680772e-001</v>
      </c>
      <c r="Q1151" s="44">
        <v>6.150662477680772e-001</v>
      </c>
    </row>
    <row r="1152" spans="1:17" x14ac:dyDescent="0.25">
      <c r="A1152" t="s">
        <v>37</v>
      </c>
      <c r="B1152" t="s">
        <v>45</v>
      </c>
      <c r="C1152" t="s">
        <v>192</v>
      </c>
      <c r="D1152" t="s">
        <v>168</v>
      </c>
      <c r="E1152" t="s">
        <v>36</v>
      </c>
      <c r="F1152" t="s">
        <v>28</v>
      </c>
      <c r="G1152" t="s">
        <v>30</v>
      </c>
      <c r="H1152" s="44">
        <v>3.5596787829440552e-001</v>
      </c>
      <c r="I1152" s="44">
        <v>2.1883120912430056e+000</v>
      </c>
      <c r="J1152" s="44">
        <v>3.6559945539194608e+000</v>
      </c>
      <c r="K1152" s="44">
        <v>2.8082666734643872e+000</v>
      </c>
      <c r="L1152" s="44">
        <v>3.7933522604092824e+000</v>
      </c>
      <c r="M1152" s="44">
        <v>4.5358263686450008e+000</v>
      </c>
      <c r="N1152" s="44">
        <v>4.9126828568289408e+000</v>
      </c>
      <c r="O1152" s="44">
        <v>7.6643083030560768e+000</v>
      </c>
      <c r="P1152" s="44">
        <v>7.6643083030560768e+000</v>
      </c>
      <c r="Q1152" s="44">
        <v>7.7133430528334448e+000</v>
      </c>
    </row>
    <row r="1153" spans="1:17" x14ac:dyDescent="0.25">
      <c r="A1153" t="s">
        <v>37</v>
      </c>
      <c r="B1153" t="s">
        <v>45</v>
      </c>
      <c r="C1153" t="s">
        <v>192</v>
      </c>
      <c r="D1153" t="s">
        <v>168</v>
      </c>
      <c r="E1153" t="s">
        <v>36</v>
      </c>
      <c r="F1153" t="s">
        <v>28</v>
      </c>
      <c r="G1153" t="s">
        <v>31</v>
      </c>
      <c r="H1153" s="44">
        <v>7.29e+002</v>
      </c>
      <c r="I1153" s="44">
        <v>7.19e+002</v>
      </c>
      <c r="J1153" s="44">
        <v>7.03e+002</v>
      </c>
      <c r="K1153" s="44">
        <v>6.86e+002</v>
      </c>
      <c r="L1153" s="44">
        <v>6.82e+002</v>
      </c>
      <c r="M1153" s="44">
        <v>6.77e+002</v>
      </c>
      <c r="N1153" s="44">
        <v>6.69e+002</v>
      </c>
      <c r="O1153" s="44">
        <v>6.59e+002</v>
      </c>
      <c r="P1153" s="44">
        <v>6.59e+002</v>
      </c>
      <c r="Q1153" s="44">
        <v>6.59e+002</v>
      </c>
    </row>
    <row r="1154" spans="1:17" x14ac:dyDescent="0.25">
      <c r="A1154" t="s">
        <v>37</v>
      </c>
      <c r="B1154" t="s">
        <v>45</v>
      </c>
      <c r="C1154" t="s">
        <v>193</v>
      </c>
      <c r="D1154" t="s">
        <v>169</v>
      </c>
      <c r="E1154" t="s">
        <v>36</v>
      </c>
      <c r="F1154" t="s">
        <v>28</v>
      </c>
      <c r="G1154" t="s">
        <v>29</v>
      </c>
      <c r="H1154" s="44">
        <v>6.016448528851064e-001</v>
      </c>
      <c r="I1154" s="44">
        <v>6.016448528851064e-001</v>
      </c>
      <c r="J1154" s="44">
        <v>6.2327766464886896e-001</v>
      </c>
      <c r="K1154" s="44">
        <v>6.2504424548538392e-001</v>
      </c>
      <c r="L1154" s="44">
        <v>8.1194954413487312e-001</v>
      </c>
      <c r="M1154" s="44">
        <v>8.1311043615624496e-001</v>
      </c>
      <c r="N1154" s="44">
        <v>8.1480779237010944e-001</v>
      </c>
      <c r="O1154" s="44">
        <v>8.1754374164135072e-001</v>
      </c>
      <c r="P1154" s="44">
        <v>8.1919801623410112e-001</v>
      </c>
      <c r="Q1154" s="44">
        <v>8.1978442272129888e-001</v>
      </c>
    </row>
    <row r="1155" spans="1:17" x14ac:dyDescent="0.25">
      <c r="A1155" t="s">
        <v>37</v>
      </c>
      <c r="B1155" t="s">
        <v>45</v>
      </c>
      <c r="C1155" t="s">
        <v>193</v>
      </c>
      <c r="D1155" t="s">
        <v>169</v>
      </c>
      <c r="E1155" t="s">
        <v>36</v>
      </c>
      <c r="F1155" t="s">
        <v>28</v>
      </c>
      <c r="G1155" t="s">
        <v>30</v>
      </c>
      <c r="H1155" s="44">
        <v>4.1065844597824896e-003</v>
      </c>
      <c r="I1155" s="44">
        <v>4.1065844597824896e-003</v>
      </c>
      <c r="J1155" s="44">
        <v>4.4937689847932928e-001</v>
      </c>
      <c r="K1155" s="44">
        <v>8.5833122187259056e-001</v>
      </c>
      <c r="L1155" s="44">
        <v>9.1627968386993424e-001</v>
      </c>
      <c r="M1155" s="44">
        <v>1.1562173298135564e+000</v>
      </c>
      <c r="N1155" s="44">
        <v>1.3657426163288962e+000</v>
      </c>
      <c r="O1155" s="44">
        <v>1.7670005509016262e+000</v>
      </c>
      <c r="P1155" s="44">
        <v>2.1061055594896212e+000</v>
      </c>
      <c r="Q1155" s="44">
        <v>2.6100578702527544e+000</v>
      </c>
    </row>
    <row r="1156" spans="1:17" x14ac:dyDescent="0.25">
      <c r="A1156" t="s">
        <v>37</v>
      </c>
      <c r="B1156" t="s">
        <v>45</v>
      </c>
      <c r="C1156" t="s">
        <v>193</v>
      </c>
      <c r="D1156" t="s">
        <v>169</v>
      </c>
      <c r="E1156" t="s">
        <v>36</v>
      </c>
      <c r="F1156" t="s">
        <v>28</v>
      </c>
      <c r="G1156" t="s">
        <v>31</v>
      </c>
      <c r="H1156" s="44">
        <v>7.66e+002</v>
      </c>
      <c r="I1156" s="44">
        <v>7.66e+002</v>
      </c>
      <c r="J1156" s="44">
        <v>6.99e+002</v>
      </c>
      <c r="K1156" s="44">
        <v>6.88e+002</v>
      </c>
      <c r="L1156" s="44">
        <v>6.76e+002</v>
      </c>
      <c r="M1156" s="44">
        <v>6.71e+002</v>
      </c>
      <c r="N1156" s="44">
        <v>6.64e+002</v>
      </c>
      <c r="O1156" s="44">
        <v>6.57e+002</v>
      </c>
      <c r="P1156" s="44">
        <v>6.51e+002</v>
      </c>
      <c r="Q1156" s="44">
        <v>6.49e+002</v>
      </c>
    </row>
    <row r="1157" spans="1:17" x14ac:dyDescent="0.25">
      <c r="A1157" t="s">
        <v>37</v>
      </c>
      <c r="B1157" t="s">
        <v>45</v>
      </c>
      <c r="C1157" t="s">
        <v>210</v>
      </c>
      <c r="D1157" t="s">
        <v>194</v>
      </c>
      <c r="E1157" t="s">
        <v>36</v>
      </c>
      <c r="F1157" t="s">
        <v>28</v>
      </c>
      <c r="G1157" t="s">
        <v>29</v>
      </c>
      <c r="H1157" s="44">
        <v>2.940082266163632e-003</v>
      </c>
      <c r="I1157" s="44">
        <v>2.940082266163632e-003</v>
      </c>
      <c r="J1157" s="44">
        <v>3.296157673087026e-001</v>
      </c>
      <c r="K1157" s="44">
        <v>3.3707744422782348e-001</v>
      </c>
      <c r="L1157" s="44">
        <v>3.5016187497366272e-001</v>
      </c>
      <c r="M1157" s="44">
        <v>4.1455995858312304e-001</v>
      </c>
      <c r="N1157" s="44">
        <v>4.2395099461563376e-001</v>
      </c>
      <c r="O1157" s="44">
        <v>4.427431113052764e-001</v>
      </c>
      <c r="P1157" s="44">
        <v>4.4551401732525744e-001</v>
      </c>
      <c r="Q1157" s="44">
        <v>4.4956286103244624e-001</v>
      </c>
    </row>
    <row r="1158" spans="1:17" x14ac:dyDescent="0.25">
      <c r="A1158" t="s">
        <v>37</v>
      </c>
      <c r="B1158" t="s">
        <v>45</v>
      </c>
      <c r="C1158" t="s">
        <v>210</v>
      </c>
      <c r="D1158" t="s">
        <v>194</v>
      </c>
      <c r="E1158" t="s">
        <v>36</v>
      </c>
      <c r="F1158" t="s">
        <v>28</v>
      </c>
      <c r="G1158" t="s">
        <v>30</v>
      </c>
      <c r="H1158" s="44">
        <v>3.8093842211796096e+002</v>
      </c>
      <c r="I1158" s="44">
        <v>3.8406023236495112e+002</v>
      </c>
      <c r="J1158" s="44">
        <v>5.0640650860606576e+000</v>
      </c>
      <c r="K1158" s="44">
        <v>7.2805788874585808e+000</v>
      </c>
      <c r="L1158" s="44">
        <v>9.420861273199288e+000</v>
      </c>
      <c r="M1158" s="44">
        <v>1.0260798023660702e+001</v>
      </c>
      <c r="N1158" s="44">
        <v>1.1843990752632252e+001</v>
      </c>
      <c r="O1158" s="44">
        <v>1.4426066518401828e+001</v>
      </c>
      <c r="P1158" s="44">
        <v>1.5256255416962804e+001</v>
      </c>
      <c r="Q1158" s="44">
        <v>1.7172626482563652e+001</v>
      </c>
    </row>
    <row r="1159" spans="1:17" x14ac:dyDescent="0.25">
      <c r="A1159" t="s">
        <v>37</v>
      </c>
      <c r="B1159" t="s">
        <v>45</v>
      </c>
      <c r="C1159" t="s">
        <v>210</v>
      </c>
      <c r="D1159" t="s">
        <v>194</v>
      </c>
      <c r="E1159" t="s">
        <v>36</v>
      </c>
      <c r="F1159" t="s">
        <v>28</v>
      </c>
      <c r="G1159" t="s">
        <v>31</v>
      </c>
      <c r="H1159" s="44">
        <v>7.4e+002</v>
      </c>
      <c r="I1159" s="44">
        <v>7.36e+002</v>
      </c>
      <c r="J1159" s="44">
        <v>7.06e+002</v>
      </c>
      <c r="K1159" s="44">
        <v>6.87e+002</v>
      </c>
      <c r="L1159" s="44">
        <v>6.74e+002</v>
      </c>
      <c r="M1159" s="44">
        <v>6.67e+002</v>
      </c>
      <c r="N1159" s="44">
        <v>6.58e+002</v>
      </c>
      <c r="O1159" s="44">
        <v>6.5e+002</v>
      </c>
      <c r="P1159" s="44">
        <v>6.48e+002</v>
      </c>
      <c r="Q1159" s="44">
        <v>6.46e+002</v>
      </c>
    </row>
    <row r="1160" spans="1:17" x14ac:dyDescent="0.25">
      <c r="A1160" t="s">
        <v>37</v>
      </c>
      <c r="B1160" t="s">
        <v>45</v>
      </c>
      <c r="C1160" t="s">
        <v>211</v>
      </c>
      <c r="D1160" t="s">
        <v>195</v>
      </c>
      <c r="E1160" t="s">
        <v>36</v>
      </c>
      <c r="F1160" t="s">
        <v>28</v>
      </c>
      <c r="G1160" t="s">
        <v>29</v>
      </c>
      <c r="H1160" s="44">
        <v>0.e+000</v>
      </c>
      <c r="I1160" s="44">
        <v>2.9266688889501068e-001</v>
      </c>
      <c r="J1160" s="44">
        <v>5.1469381547324648e-001</v>
      </c>
      <c r="K1160" s="44">
        <v>5.1488198187297592e-001</v>
      </c>
      <c r="L1160" s="44">
        <v>5.1488198187297592e-001</v>
      </c>
      <c r="M1160" s="44">
        <v>5.1488198187297592e-001</v>
      </c>
      <c r="N1160" s="44">
        <v>5.1611240081959104e-001</v>
      </c>
      <c r="O1160" s="44">
        <v>5.3433519219985928e-001</v>
      </c>
      <c r="P1160" s="44">
        <v>5.3704016978718008e-001</v>
      </c>
      <c r="Q1160" s="44">
        <v>6.293808534653244e-001</v>
      </c>
    </row>
    <row r="1161" spans="1:17" x14ac:dyDescent="0.25">
      <c r="A1161" t="s">
        <v>37</v>
      </c>
      <c r="B1161" t="s">
        <v>45</v>
      </c>
      <c r="C1161" t="s">
        <v>211</v>
      </c>
      <c r="D1161" t="s">
        <v>195</v>
      </c>
      <c r="E1161" t="s">
        <v>36</v>
      </c>
      <c r="F1161" t="s">
        <v>28</v>
      </c>
      <c r="G1161" t="s">
        <v>30</v>
      </c>
      <c r="I1161" s="44">
        <v>1.196830960070464e+000</v>
      </c>
      <c r="J1161" s="44">
        <v>6.80545953898796e-001</v>
      </c>
      <c r="K1161" s="44">
        <v>2.0342530927396472e+000</v>
      </c>
      <c r="L1161" s="44">
        <v>2.0342530927396472e+000</v>
      </c>
      <c r="M1161" s="44">
        <v>2.6411636600539368e+000</v>
      </c>
      <c r="N1161" s="44">
        <v>3.2198614101584104e+000</v>
      </c>
      <c r="O1161" s="44">
        <v>3.7508529378848744e+000</v>
      </c>
      <c r="P1161" s="44">
        <v>4.623345497894764e+000</v>
      </c>
      <c r="Q1161" s="44">
        <v>4.32142684961608e+000</v>
      </c>
    </row>
    <row r="1162" spans="1:17" x14ac:dyDescent="0.25">
      <c r="A1162" t="s">
        <v>37</v>
      </c>
      <c r="B1162" t="s">
        <v>45</v>
      </c>
      <c r="C1162" t="s">
        <v>211</v>
      </c>
      <c r="D1162" t="s">
        <v>195</v>
      </c>
      <c r="E1162" t="s">
        <v>36</v>
      </c>
      <c r="F1162" t="s">
        <v>28</v>
      </c>
      <c r="G1162" t="s">
        <v>31</v>
      </c>
      <c r="H1162" s="44">
        <v>7.89e+002</v>
      </c>
      <c r="I1162" s="44">
        <v>7.65e+002</v>
      </c>
      <c r="J1162" s="44">
        <v>7.52e+002</v>
      </c>
      <c r="K1162" s="44">
        <v>7.41e+002</v>
      </c>
      <c r="L1162" s="44">
        <v>7.41e+002</v>
      </c>
      <c r="M1162" s="44">
        <v>7.24e+002</v>
      </c>
      <c r="N1162" s="44">
        <v>7.02e+002</v>
      </c>
      <c r="O1162" s="44">
        <v>6.91e+002</v>
      </c>
      <c r="P1162" s="44">
        <v>6.76e+002</v>
      </c>
      <c r="Q1162" s="44">
        <v>6.69e+002</v>
      </c>
    </row>
    <row r="1163" spans="1:17" x14ac:dyDescent="0.25">
      <c r="A1163" t="s">
        <v>37</v>
      </c>
      <c r="B1163" t="s">
        <v>45</v>
      </c>
      <c r="C1163" t="s">
        <v>212</v>
      </c>
      <c r="D1163" t="s">
        <v>196</v>
      </c>
      <c r="E1163" t="s">
        <v>36</v>
      </c>
      <c r="F1163" t="s">
        <v>28</v>
      </c>
      <c r="G1163" t="s">
        <v>29</v>
      </c>
      <c r="H1163" s="44">
        <v>0.e+000</v>
      </c>
      <c r="I1163" s="44">
        <v>1.261154462321583e-003</v>
      </c>
      <c r="J1163" s="44">
        <v>6.2351688016654384e-002</v>
      </c>
      <c r="K1163" s="44">
        <v>6.2351688016654384e-002</v>
      </c>
      <c r="L1163" s="44">
        <v>4.9532913185575752e-001</v>
      </c>
      <c r="M1163" s="44">
        <v>4.9532913185575752e-001</v>
      </c>
      <c r="N1163" s="44">
        <v>4.9532913185575752e-001</v>
      </c>
      <c r="O1163" s="44">
        <v>4.9532913185575752e-001</v>
      </c>
      <c r="P1163" s="44">
        <v>4.9532913185575752e-001</v>
      </c>
      <c r="Q1163" s="44">
        <v>6.2642952778283376e-001</v>
      </c>
    </row>
    <row r="1164" spans="1:17" x14ac:dyDescent="0.25">
      <c r="A1164" t="s">
        <v>37</v>
      </c>
      <c r="B1164" t="s">
        <v>45</v>
      </c>
      <c r="C1164" t="s">
        <v>212</v>
      </c>
      <c r="D1164" t="s">
        <v>196</v>
      </c>
      <c r="E1164" t="s">
        <v>36</v>
      </c>
      <c r="F1164" t="s">
        <v>28</v>
      </c>
      <c r="G1164" t="s">
        <v>30</v>
      </c>
      <c r="I1164" s="44">
        <v>8.3250333695483456e+002</v>
      </c>
      <c r="J1164" s="44">
        <v>2.7697359540156272e+001</v>
      </c>
      <c r="K1164" s="44">
        <v>2.7697359540156272e+001</v>
      </c>
      <c r="L1164" s="44">
        <v>3.514169554386812e+000</v>
      </c>
      <c r="M1164" s="44">
        <v>6.8195604000142784e+000</v>
      </c>
      <c r="N1164" s="44">
        <v>6.8195604000142784e+000</v>
      </c>
      <c r="O1164" s="44">
        <v>6.8195604000142784e+000</v>
      </c>
      <c r="P1164" s="44">
        <v>6.8238676442170704e+000</v>
      </c>
      <c r="Q1164" s="44">
        <v>5.9597478077775856e+000</v>
      </c>
    </row>
    <row r="1165" spans="1:17" x14ac:dyDescent="0.25">
      <c r="A1165" t="s">
        <v>37</v>
      </c>
      <c r="B1165" t="s">
        <v>45</v>
      </c>
      <c r="C1165" t="s">
        <v>212</v>
      </c>
      <c r="D1165" t="s">
        <v>196</v>
      </c>
      <c r="E1165" t="s">
        <v>36</v>
      </c>
      <c r="F1165" t="s">
        <v>28</v>
      </c>
      <c r="G1165" t="s">
        <v>31</v>
      </c>
      <c r="H1165" s="44">
        <v>7.06e+002</v>
      </c>
      <c r="I1165" s="44">
        <v>6.95e+002</v>
      </c>
      <c r="J1165" s="44">
        <v>6.93e+002</v>
      </c>
      <c r="K1165" s="44">
        <v>6.93e+002</v>
      </c>
      <c r="L1165" s="44">
        <v>6.92e+002</v>
      </c>
      <c r="M1165" s="44">
        <v>6.86e+002</v>
      </c>
      <c r="N1165" s="44">
        <v>6.86e+002</v>
      </c>
      <c r="O1165" s="44">
        <v>6.86e+002</v>
      </c>
      <c r="P1165" s="44">
        <v>6.85e+002</v>
      </c>
      <c r="Q1165" s="44">
        <v>6.76e+002</v>
      </c>
    </row>
    <row r="1166" spans="1:17" x14ac:dyDescent="0.25">
      <c r="A1166" t="s">
        <v>37</v>
      </c>
      <c r="B1166" t="s">
        <v>45</v>
      </c>
      <c r="C1166" t="s">
        <v>213</v>
      </c>
      <c r="D1166" t="s">
        <v>197</v>
      </c>
      <c r="E1166" t="s">
        <v>36</v>
      </c>
      <c r="F1166" t="s">
        <v>28</v>
      </c>
      <c r="G1166" t="s">
        <v>29</v>
      </c>
      <c r="H1166" s="44">
        <v>4.6884071255627104e-001</v>
      </c>
      <c r="I1166" s="44">
        <v>7.4352970032424448e-001</v>
      </c>
      <c r="J1166" s="44">
        <v>7.4476335348314816e-001</v>
      </c>
      <c r="K1166" s="44">
        <v>7.4928900022320544e-001</v>
      </c>
      <c r="L1166" s="44">
        <v>7.57880265189756e-001</v>
      </c>
      <c r="M1166" s="44">
        <v>7.5854208266723456e-001</v>
      </c>
      <c r="N1166" s="44">
        <v>7.5959068511729392e-001</v>
      </c>
      <c r="O1166" s="44">
        <v>8.8647579348833312e-001</v>
      </c>
      <c r="P1166" s="44">
        <v>8.9327398655540848e-001</v>
      </c>
      <c r="Q1166" s="44">
        <v>9.1455484542262576e-001</v>
      </c>
    </row>
    <row r="1167" spans="1:17" x14ac:dyDescent="0.25">
      <c r="A1167" t="s">
        <v>37</v>
      </c>
      <c r="B1167" t="s">
        <v>45</v>
      </c>
      <c r="C1167" t="s">
        <v>213</v>
      </c>
      <c r="D1167" t="s">
        <v>197</v>
      </c>
      <c r="E1167" t="s">
        <v>36</v>
      </c>
      <c r="F1167" t="s">
        <v>28</v>
      </c>
      <c r="G1167" t="s">
        <v>30</v>
      </c>
      <c r="H1167" s="44">
        <v>1.0071636079383044e-002</v>
      </c>
      <c r="I1167" s="44">
        <v>1.907683247479184e-001</v>
      </c>
      <c r="J1167" s="44">
        <v>7.2672236008517728e-001</v>
      </c>
      <c r="K1167" s="44">
        <v>1.299587530643371e+000</v>
      </c>
      <c r="L1167" s="44">
        <v>1.6726357263258284e+000</v>
      </c>
      <c r="M1167" s="44">
        <v>2.5606875643894808e+000</v>
      </c>
      <c r="N1167" s="44">
        <v>2.7927895982832456e+000</v>
      </c>
      <c r="O1167" s="44">
        <v>2.7392149078813704e+000</v>
      </c>
      <c r="P1167" s="44">
        <v>3.2005871086849224e+000</v>
      </c>
      <c r="Q1167" s="44">
        <v>3.6183351125027648e+000</v>
      </c>
    </row>
    <row r="1168" spans="1:17" x14ac:dyDescent="0.25">
      <c r="A1168" t="s">
        <v>37</v>
      </c>
      <c r="B1168" t="s">
        <v>45</v>
      </c>
      <c r="C1168" t="s">
        <v>213</v>
      </c>
      <c r="D1168" t="s">
        <v>197</v>
      </c>
      <c r="E1168" t="s">
        <v>36</v>
      </c>
      <c r="F1168" t="s">
        <v>28</v>
      </c>
      <c r="G1168" t="s">
        <v>31</v>
      </c>
      <c r="H1168" s="44">
        <v>7.47e+002</v>
      </c>
      <c r="I1168" s="44">
        <v>6.91e+002</v>
      </c>
      <c r="J1168" s="44">
        <v>6.72e+002</v>
      </c>
      <c r="K1168" s="44">
        <v>6.58e+002</v>
      </c>
      <c r="L1168" s="44">
        <v>6.49e+002</v>
      </c>
      <c r="M1168" s="44">
        <v>6.48e+002</v>
      </c>
      <c r="N1168" s="44">
        <v>6.46e+002</v>
      </c>
      <c r="O1168" s="44">
        <v>6.41e+002</v>
      </c>
      <c r="P1168" s="44">
        <v>6.37e+002</v>
      </c>
      <c r="Q1168" s="44">
        <v>6.32e+002</v>
      </c>
    </row>
    <row r="1169" spans="1:17" x14ac:dyDescent="0.25">
      <c r="A1169" t="s">
        <v>37</v>
      </c>
      <c r="B1169" t="s">
        <v>45</v>
      </c>
      <c r="C1169" t="s">
        <v>240</v>
      </c>
      <c r="D1169" t="s">
        <v>220</v>
      </c>
      <c r="E1169" t="s">
        <v>36</v>
      </c>
      <c r="F1169" t="s">
        <v>28</v>
      </c>
      <c r="G1169" t="s">
        <v>29</v>
      </c>
      <c r="H1169" s="44">
        <v>3.6785456826090752e-001</v>
      </c>
      <c r="I1169" s="44">
        <v>3.685157559208136e-001</v>
      </c>
      <c r="J1169" s="44">
        <v>3.690530639487616e-001</v>
      </c>
      <c r="K1169" s="44">
        <v>3.7004084862202368e-001</v>
      </c>
      <c r="L1169" s="44">
        <v>3.7015894624082152e-001</v>
      </c>
      <c r="M1169" s="44">
        <v>4.5400008849371088e-001</v>
      </c>
      <c r="N1169" s="44">
        <v>4.5779606686360472e-001</v>
      </c>
      <c r="O1169" s="44">
        <v>4.5876958441939376e-001</v>
      </c>
      <c r="P1169" s="44">
        <v>5.0121684635212088e-001</v>
      </c>
      <c r="Q1169" s="44">
        <v>5.0697908502735056e-001</v>
      </c>
    </row>
    <row r="1170" spans="1:17" x14ac:dyDescent="0.25">
      <c r="A1170" t="s">
        <v>37</v>
      </c>
      <c r="B1170" t="s">
        <v>45</v>
      </c>
      <c r="C1170" t="s">
        <v>240</v>
      </c>
      <c r="D1170" t="s">
        <v>220</v>
      </c>
      <c r="E1170" t="s">
        <v>36</v>
      </c>
      <c r="F1170" t="s">
        <v>28</v>
      </c>
      <c r="G1170" t="s">
        <v>30</v>
      </c>
      <c r="H1170" s="44">
        <v>4.9572622032206592e-002</v>
      </c>
      <c r="I1170" s="44">
        <v>6.9752212888544784e-001</v>
      </c>
      <c r="J1170" s="44">
        <v>1.1019905439293048e+000</v>
      </c>
      <c r="K1170" s="44">
        <v>1.8571241402206848e+000</v>
      </c>
      <c r="L1170" s="44">
        <v>2.2615425714934736e+000</v>
      </c>
      <c r="M1170" s="44">
        <v>2.2241199561178376e+000</v>
      </c>
      <c r="N1170" s="44">
        <v>2.7214575534637112e+000</v>
      </c>
      <c r="O1170" s="44">
        <v>3.1169572873351296e+000</v>
      </c>
      <c r="P1170" s="44">
        <v>3.2850893214293816e+000</v>
      </c>
      <c r="Q1170" s="44">
        <v>4.0789895212939968e+000</v>
      </c>
    </row>
    <row r="1171" spans="1:17" x14ac:dyDescent="0.25">
      <c r="A1171" t="s">
        <v>37</v>
      </c>
      <c r="B1171" t="s">
        <v>45</v>
      </c>
      <c r="C1171" t="s">
        <v>240</v>
      </c>
      <c r="D1171" t="s">
        <v>220</v>
      </c>
      <c r="E1171" t="s">
        <v>36</v>
      </c>
      <c r="F1171" t="s">
        <v>28</v>
      </c>
      <c r="G1171" t="s">
        <v>31</v>
      </c>
      <c r="H1171" s="44">
        <v>7.44e+002</v>
      </c>
      <c r="I1171" s="44">
        <v>7.32e+002</v>
      </c>
      <c r="J1171" s="44">
        <v>7.2e+002</v>
      </c>
      <c r="K1171" s="44">
        <v>7.02e+002</v>
      </c>
      <c r="L1171" s="44">
        <v>6.94e+002</v>
      </c>
      <c r="M1171" s="44">
        <v>6.71e+002</v>
      </c>
      <c r="N1171" s="44">
        <v>6.63e+002</v>
      </c>
      <c r="O1171" s="44">
        <v>6.58e+002</v>
      </c>
      <c r="P1171" s="44">
        <v>6.49e+002</v>
      </c>
      <c r="Q1171" s="44">
        <v>6.43e+002</v>
      </c>
    </row>
    <row r="1172" spans="1:17" x14ac:dyDescent="0.25">
      <c r="A1172" t="s">
        <v>37</v>
      </c>
      <c r="B1172" t="s">
        <v>45</v>
      </c>
      <c r="C1172" t="s">
        <v>241</v>
      </c>
      <c r="D1172" t="s">
        <v>221</v>
      </c>
      <c r="E1172" t="s">
        <v>36</v>
      </c>
      <c r="F1172" t="s">
        <v>28</v>
      </c>
      <c r="G1172" t="s">
        <v>29</v>
      </c>
      <c r="H1172" s="44">
        <v>2.7122674742573744e-001</v>
      </c>
      <c r="I1172" s="44">
        <v>4.09921355338816e-001</v>
      </c>
      <c r="J1172" s="44">
        <v>5.791765278749952e-001</v>
      </c>
      <c r="K1172" s="44">
        <v>5.791765278749952e-001</v>
      </c>
      <c r="L1172" s="44">
        <v>7.2918200012609856e-001</v>
      </c>
      <c r="M1172" s="44">
        <v>8.0351883717607392e-001</v>
      </c>
      <c r="N1172" s="44">
        <v>8.343514776441064e-001</v>
      </c>
      <c r="O1172" s="44">
        <v>8.348250188021288e-001</v>
      </c>
      <c r="P1172" s="44">
        <v>8.5291656918975376e-001</v>
      </c>
      <c r="Q1172" s="44">
        <v>8.5335982760646736e-001</v>
      </c>
    </row>
    <row r="1173" spans="1:17" x14ac:dyDescent="0.25">
      <c r="A1173" t="s">
        <v>37</v>
      </c>
      <c r="B1173" t="s">
        <v>45</v>
      </c>
      <c r="C1173" t="s">
        <v>241</v>
      </c>
      <c r="D1173" t="s">
        <v>221</v>
      </c>
      <c r="E1173" t="s">
        <v>36</v>
      </c>
      <c r="F1173" t="s">
        <v>28</v>
      </c>
      <c r="G1173" t="s">
        <v>30</v>
      </c>
      <c r="H1173" s="44">
        <v>0.e+000</v>
      </c>
      <c r="I1173" s="44">
        <v>0.e+000</v>
      </c>
      <c r="J1173" s="44">
        <v>1.7155967153448796e-002</v>
      </c>
      <c r="K1173" s="44">
        <v>1.7155967153448796e-002</v>
      </c>
      <c r="L1173" s="44">
        <v>1.3626685088981402e-002</v>
      </c>
      <c r="M1173" s="44">
        <v>1.1541368069250372e-001</v>
      </c>
      <c r="N1173" s="44">
        <v>2.2139667986159976e-001</v>
      </c>
      <c r="O1173" s="44">
        <v>3.2367075824712032e-001</v>
      </c>
      <c r="P1173" s="44">
        <v>5.9423038406682192e-001</v>
      </c>
      <c r="Q1173" s="44">
        <v>6.433617955364132e-001</v>
      </c>
    </row>
    <row r="1174" spans="1:17" x14ac:dyDescent="0.25">
      <c r="A1174" t="s">
        <v>37</v>
      </c>
      <c r="B1174" t="s">
        <v>45</v>
      </c>
      <c r="C1174" t="s">
        <v>241</v>
      </c>
      <c r="D1174" t="s">
        <v>221</v>
      </c>
      <c r="E1174" t="s">
        <v>36</v>
      </c>
      <c r="F1174" t="s">
        <v>28</v>
      </c>
      <c r="G1174" t="s">
        <v>31</v>
      </c>
      <c r="H1174" s="44">
        <v>7.73e+002</v>
      </c>
      <c r="I1174" s="44">
        <v>7.71e+002</v>
      </c>
      <c r="J1174" s="44">
        <v>7.54e+002</v>
      </c>
      <c r="K1174" s="44">
        <v>7.54e+002</v>
      </c>
      <c r="L1174" s="44">
        <v>7.49e+002</v>
      </c>
      <c r="M1174" s="44">
        <v>7.41e+002</v>
      </c>
      <c r="N1174" s="44">
        <v>6.88e+002</v>
      </c>
      <c r="O1174" s="44">
        <v>6.81e+002</v>
      </c>
      <c r="P1174" s="44">
        <v>6.7e+002</v>
      </c>
      <c r="Q1174" s="44">
        <v>6.67e+002</v>
      </c>
    </row>
    <row r="1175" spans="1:17" x14ac:dyDescent="0.25">
      <c r="A1175" t="s">
        <v>37</v>
      </c>
      <c r="B1175" t="s">
        <v>45</v>
      </c>
      <c r="C1175" t="s">
        <v>242</v>
      </c>
      <c r="D1175" t="s">
        <v>222</v>
      </c>
      <c r="E1175" t="s">
        <v>36</v>
      </c>
      <c r="F1175" t="s">
        <v>28</v>
      </c>
      <c r="G1175" t="s">
        <v>29</v>
      </c>
      <c r="H1175" s="44">
        <v>2.421803855491182e-001</v>
      </c>
      <c r="I1175" s="44">
        <v>2.421803855491182e-001</v>
      </c>
      <c r="J1175" s="44">
        <v>2.421803855491182e-001</v>
      </c>
      <c r="K1175" s="44">
        <v>3.601774900694866e-001</v>
      </c>
      <c r="L1175" s="44">
        <v>5.2955716923427408e-001</v>
      </c>
      <c r="M1175" s="44">
        <v>5.2955716923427408e-001</v>
      </c>
      <c r="N1175" s="44">
        <v>5.2955716923427408e-001</v>
      </c>
      <c r="O1175" s="44">
        <v>7.138257957891748e-001</v>
      </c>
      <c r="P1175" s="44">
        <v>7.138257957891748e-001</v>
      </c>
      <c r="Q1175" s="44">
        <v>8.5194121286092384e-001</v>
      </c>
    </row>
    <row r="1176" spans="1:17" x14ac:dyDescent="0.25">
      <c r="A1176" t="s">
        <v>37</v>
      </c>
      <c r="B1176" t="s">
        <v>45</v>
      </c>
      <c r="C1176" t="s">
        <v>242</v>
      </c>
      <c r="D1176" t="s">
        <v>222</v>
      </c>
      <c r="E1176" t="s">
        <v>36</v>
      </c>
      <c r="F1176" t="s">
        <v>28</v>
      </c>
      <c r="G1176" t="s">
        <v>30</v>
      </c>
      <c r="H1176" s="44">
        <v>0.e+000</v>
      </c>
      <c r="I1176" s="44">
        <v>0.e+000</v>
      </c>
      <c r="J1176" s="44">
        <v>0.e+000</v>
      </c>
      <c r="K1176" s="44">
        <v>0.e+000</v>
      </c>
      <c r="L1176" s="44">
        <v>0.e+000</v>
      </c>
      <c r="M1176" s="44">
        <v>0.e+000</v>
      </c>
      <c r="N1176" s="44">
        <v>0.e+000</v>
      </c>
      <c r="O1176" s="44">
        <v>0.e+000</v>
      </c>
      <c r="P1176" s="44">
        <v>0.e+000</v>
      </c>
      <c r="Q1176" s="44">
        <v>9.4234070055730976e-005</v>
      </c>
    </row>
    <row r="1177" spans="1:17" x14ac:dyDescent="0.25">
      <c r="A1177" t="s">
        <v>37</v>
      </c>
      <c r="B1177" t="s">
        <v>45</v>
      </c>
      <c r="C1177" t="s">
        <v>242</v>
      </c>
      <c r="D1177" t="s">
        <v>222</v>
      </c>
      <c r="E1177" t="s">
        <v>36</v>
      </c>
      <c r="F1177" t="s">
        <v>28</v>
      </c>
      <c r="G1177" t="s">
        <v>31</v>
      </c>
      <c r="H1177" s="44">
        <v>7.86e+002</v>
      </c>
      <c r="I1177" s="44">
        <v>7.86e+002</v>
      </c>
      <c r="J1177" s="44">
        <v>7.86e+002</v>
      </c>
      <c r="K1177" s="44">
        <v>7.77e+002</v>
      </c>
      <c r="L1177" s="44">
        <v>7.77e+002</v>
      </c>
      <c r="M1177" s="44">
        <v>7.77e+002</v>
      </c>
      <c r="N1177" s="44">
        <v>7.77e+002</v>
      </c>
      <c r="O1177" s="44">
        <v>7.75e+002</v>
      </c>
      <c r="P1177" s="44">
        <v>7.75e+002</v>
      </c>
      <c r="Q1177" s="44">
        <v>7.4e+002</v>
      </c>
    </row>
    <row r="1178" spans="1:17" x14ac:dyDescent="0.25">
      <c r="A1178" t="s">
        <v>37</v>
      </c>
      <c r="B1178" t="s">
        <v>45</v>
      </c>
      <c r="C1178" t="s">
        <v>243</v>
      </c>
      <c r="D1178" t="s">
        <v>223</v>
      </c>
      <c r="E1178" t="s">
        <v>36</v>
      </c>
      <c r="F1178" t="s">
        <v>28</v>
      </c>
      <c r="G1178" t="s">
        <v>29</v>
      </c>
      <c r="H1178" s="44">
        <v>2.2838676033635476e-001</v>
      </c>
      <c r="I1178" s="44">
        <v>2.2838676033635476e-001</v>
      </c>
      <c r="J1178" s="44">
        <v>3.5871027424263424e-001</v>
      </c>
      <c r="K1178" s="44">
        <v>7.1688781606546864e-001</v>
      </c>
      <c r="L1178" s="44">
        <v>7.1688781606546864e-001</v>
      </c>
      <c r="M1178" s="44">
        <v>7.1688781606546864e-001</v>
      </c>
      <c r="N1178" s="44">
        <v>7.1688781606546864e-001</v>
      </c>
      <c r="O1178" s="44">
        <v>8.6271562456014624e-001</v>
      </c>
      <c r="P1178" s="44">
        <v>8.6271562456014624e-001</v>
      </c>
      <c r="Q1178" s="44">
        <v>8.6271562456014624e-001</v>
      </c>
    </row>
    <row r="1179" spans="1:17" x14ac:dyDescent="0.25">
      <c r="A1179" t="s">
        <v>37</v>
      </c>
      <c r="B1179" t="s">
        <v>45</v>
      </c>
      <c r="C1179" t="s">
        <v>243</v>
      </c>
      <c r="D1179" t="s">
        <v>223</v>
      </c>
      <c r="E1179" t="s">
        <v>36</v>
      </c>
      <c r="F1179" t="s">
        <v>28</v>
      </c>
      <c r="G1179" t="s">
        <v>30</v>
      </c>
      <c r="H1179" s="44">
        <v>0.e+000</v>
      </c>
      <c r="I1179" s="44">
        <v>0.e+000</v>
      </c>
      <c r="J1179" s="44">
        <v>0.e+000</v>
      </c>
      <c r="K1179" s="44">
        <v>0.e+000</v>
      </c>
      <c r="L1179" s="44">
        <v>0.e+000</v>
      </c>
      <c r="M1179" s="44">
        <v>0.e+000</v>
      </c>
      <c r="N1179" s="44">
        <v>0.e+000</v>
      </c>
      <c r="O1179" s="44">
        <v>1.7206468614157984e-003</v>
      </c>
      <c r="P1179" s="44">
        <v>1.7206468614157984e-003</v>
      </c>
      <c r="Q1179" s="44">
        <v>2.0151417637033872e-001</v>
      </c>
    </row>
    <row r="1180" spans="1:17" x14ac:dyDescent="0.25">
      <c r="A1180" t="s">
        <v>37</v>
      </c>
      <c r="B1180" t="s">
        <v>45</v>
      </c>
      <c r="C1180" t="s">
        <v>243</v>
      </c>
      <c r="D1180" t="s">
        <v>223</v>
      </c>
      <c r="E1180" t="s">
        <v>36</v>
      </c>
      <c r="F1180" t="s">
        <v>28</v>
      </c>
      <c r="G1180" t="s">
        <v>31</v>
      </c>
      <c r="H1180" s="44">
        <v>7.95e+002</v>
      </c>
      <c r="I1180" s="44">
        <v>7.95e+002</v>
      </c>
      <c r="J1180" s="44">
        <v>7.7e+002</v>
      </c>
      <c r="K1180" s="44">
        <v>7.55e+002</v>
      </c>
      <c r="L1180" s="44">
        <v>7.55e+002</v>
      </c>
      <c r="M1180" s="44">
        <v>7.55e+002</v>
      </c>
      <c r="N1180" s="44">
        <v>7.55e+002</v>
      </c>
      <c r="O1180" s="44">
        <v>7.2e+002</v>
      </c>
      <c r="P1180" s="44">
        <v>7.2e+002</v>
      </c>
      <c r="Q1180" s="44">
        <v>7.14e+002</v>
      </c>
    </row>
    <row r="1181" spans="1:17" x14ac:dyDescent="0.25">
      <c r="A1181" t="s">
        <v>37</v>
      </c>
      <c r="B1181" t="s">
        <v>45</v>
      </c>
      <c r="C1181" t="s">
        <v>239</v>
      </c>
      <c r="D1181" t="s">
        <v>219</v>
      </c>
      <c r="E1181" t="s">
        <v>36</v>
      </c>
      <c r="F1181" t="s">
        <v>28</v>
      </c>
      <c r="G1181" t="s">
        <v>29</v>
      </c>
      <c r="H1181" s="44">
        <v>0.e+000</v>
      </c>
      <c r="I1181" s="44">
        <v>0.e+000</v>
      </c>
      <c r="J1181" s="44">
        <v>0.e+000</v>
      </c>
      <c r="K1181" s="44">
        <v>0.e+000</v>
      </c>
      <c r="L1181" s="44">
        <v>0.e+000</v>
      </c>
      <c r="M1181" s="44">
        <v>0.e+000</v>
      </c>
      <c r="N1181" s="44">
        <v>0.e+000</v>
      </c>
      <c r="O1181" s="44">
        <v>0.e+000</v>
      </c>
      <c r="P1181" s="44">
        <v>0.e+000</v>
      </c>
      <c r="Q1181" s="44">
        <v>0.e+000</v>
      </c>
    </row>
    <row r="1182" spans="1:17" x14ac:dyDescent="0.25">
      <c r="A1182" t="s">
        <v>37</v>
      </c>
      <c r="B1182" t="s">
        <v>45</v>
      </c>
      <c r="C1182" t="s">
        <v>239</v>
      </c>
      <c r="D1182" t="s">
        <v>219</v>
      </c>
      <c r="E1182" t="s">
        <v>36</v>
      </c>
      <c r="F1182" t="s">
        <v>28</v>
      </c>
      <c r="G1182" t="s">
        <v>30</v>
      </c>
    </row>
    <row r="1183" spans="1:17" x14ac:dyDescent="0.25">
      <c r="A1183" t="s">
        <v>37</v>
      </c>
      <c r="B1183" t="s">
        <v>45</v>
      </c>
      <c r="C1183" t="s">
        <v>239</v>
      </c>
      <c r="D1183" t="s">
        <v>219</v>
      </c>
      <c r="E1183" t="s">
        <v>36</v>
      </c>
      <c r="F1183" t="s">
        <v>28</v>
      </c>
      <c r="G1183" t="s">
        <v>31</v>
      </c>
      <c r="H1183" s="44">
        <v>7.66e+002</v>
      </c>
      <c r="I1183" s="44">
        <v>7.66e+002</v>
      </c>
      <c r="J1183" s="44">
        <v>7.66e+002</v>
      </c>
      <c r="K1183" s="44">
        <v>7.66e+002</v>
      </c>
      <c r="L1183" s="44">
        <v>7.66e+002</v>
      </c>
      <c r="M1183" s="44">
        <v>7.66e+002</v>
      </c>
      <c r="N1183" s="44">
        <v>7.66e+002</v>
      </c>
      <c r="O1183" s="44">
        <v>7.66e+002</v>
      </c>
      <c r="P1183" s="44">
        <v>7.66e+002</v>
      </c>
      <c r="Q1183" s="44">
        <v>7.66e+002</v>
      </c>
    </row>
    <row r="1184" spans="1:17" x14ac:dyDescent="0.25">
      <c r="A1184" t="s">
        <v>37</v>
      </c>
      <c r="B1184" t="s">
        <v>45</v>
      </c>
      <c r="C1184" t="s">
        <v>261</v>
      </c>
      <c r="D1184" t="s">
        <v>245</v>
      </c>
      <c r="E1184" t="s">
        <v>36</v>
      </c>
      <c r="F1184" t="s">
        <v>28</v>
      </c>
      <c r="G1184" t="s">
        <v>29</v>
      </c>
    </row>
    <row r="1185" spans="1:17" x14ac:dyDescent="0.25">
      <c r="A1185" t="s">
        <v>37</v>
      </c>
      <c r="B1185" t="s">
        <v>45</v>
      </c>
      <c r="C1185" t="s">
        <v>261</v>
      </c>
      <c r="D1185" t="s">
        <v>245</v>
      </c>
      <c r="E1185" t="s">
        <v>36</v>
      </c>
      <c r="F1185" t="s">
        <v>28</v>
      </c>
      <c r="G1185" t="s">
        <v>30</v>
      </c>
    </row>
    <row r="1186" spans="1:17" x14ac:dyDescent="0.25">
      <c r="A1186" t="s">
        <v>37</v>
      </c>
      <c r="B1186" t="s">
        <v>45</v>
      </c>
      <c r="C1186" t="s">
        <v>261</v>
      </c>
      <c r="D1186" t="s">
        <v>245</v>
      </c>
      <c r="E1186" t="s">
        <v>36</v>
      </c>
      <c r="F1186" t="s">
        <v>28</v>
      </c>
      <c r="G1186" t="s">
        <v>31</v>
      </c>
      <c r="H1186" s="44">
        <v>6.6e+002</v>
      </c>
      <c r="I1186" s="44">
        <v>6.47e+002</v>
      </c>
      <c r="J1186" s="44">
        <v>6.47e+002</v>
      </c>
      <c r="K1186" s="44">
        <v>6.47e+002</v>
      </c>
      <c r="L1186" s="44">
        <v>6.47e+002</v>
      </c>
      <c r="M1186" s="44">
        <v>6.47e+002</v>
      </c>
      <c r="N1186" s="44">
        <v>6.47e+002</v>
      </c>
      <c r="O1186" s="44">
        <v>6.47e+002</v>
      </c>
      <c r="P1186" s="44">
        <v>6.47e+002</v>
      </c>
      <c r="Q1186" s="44">
        <v>6.47e+002</v>
      </c>
    </row>
    <row r="1187" spans="1:17" x14ac:dyDescent="0.25">
      <c r="A1187" t="s">
        <v>37</v>
      </c>
      <c r="B1187" t="s">
        <v>45</v>
      </c>
      <c r="C1187" t="s">
        <v>262</v>
      </c>
      <c r="D1187" t="s">
        <v>246</v>
      </c>
      <c r="E1187" t="s">
        <v>36</v>
      </c>
      <c r="F1187" t="s">
        <v>28</v>
      </c>
      <c r="G1187" t="s">
        <v>29</v>
      </c>
      <c r="H1187" s="44">
        <v>0.e+000</v>
      </c>
      <c r="I1187" s="44">
        <v>0.e+000</v>
      </c>
      <c r="J1187" s="44">
        <v>0.e+000</v>
      </c>
      <c r="K1187" s="44">
        <v>0.e+000</v>
      </c>
      <c r="L1187" s="44">
        <v>0.e+000</v>
      </c>
      <c r="M1187" s="44">
        <v>2.1052271950802876e-001</v>
      </c>
      <c r="N1187" s="44">
        <v>2.1052271950802876e-001</v>
      </c>
      <c r="O1187" s="44">
        <v>2.1052271950802876e-001</v>
      </c>
      <c r="P1187" s="44">
        <v>2.1052271950802876e-001</v>
      </c>
      <c r="Q1187" s="44">
        <v>2.1052271950802876e-001</v>
      </c>
    </row>
    <row r="1188" spans="1:17" x14ac:dyDescent="0.25">
      <c r="A1188" t="s">
        <v>37</v>
      </c>
      <c r="B1188" t="s">
        <v>45</v>
      </c>
      <c r="C1188" t="s">
        <v>262</v>
      </c>
      <c r="D1188" t="s">
        <v>246</v>
      </c>
      <c r="E1188" t="s">
        <v>36</v>
      </c>
      <c r="F1188" t="s">
        <v>28</v>
      </c>
      <c r="G1188" t="s">
        <v>30</v>
      </c>
      <c r="M1188" s="44">
        <v>1.0440765985069782e+001</v>
      </c>
      <c r="N1188" s="44">
        <v>1.9664719246997724e+001</v>
      </c>
      <c r="O1188" s="44">
        <v>1.9664719246997724e+001</v>
      </c>
      <c r="P1188" s="44">
        <v>1.9664719246997724e+001</v>
      </c>
      <c r="Q1188" s="44">
        <v>1.9664719246997724e+001</v>
      </c>
    </row>
    <row r="1189" spans="1:17" x14ac:dyDescent="0.25">
      <c r="A1189" t="s">
        <v>37</v>
      </c>
      <c r="B1189" t="s">
        <v>45</v>
      </c>
      <c r="C1189" t="s">
        <v>262</v>
      </c>
      <c r="D1189" t="s">
        <v>246</v>
      </c>
      <c r="E1189" t="s">
        <v>36</v>
      </c>
      <c r="F1189" t="s">
        <v>28</v>
      </c>
      <c r="G1189" t="s">
        <v>31</v>
      </c>
      <c r="H1189" s="44">
        <v>6.34e+002</v>
      </c>
      <c r="I1189" s="44">
        <v>6.34e+002</v>
      </c>
      <c r="J1189" s="44">
        <v>6.31e+002</v>
      </c>
      <c r="K1189" s="44">
        <v>6.31e+002</v>
      </c>
      <c r="L1189" s="44">
        <v>6.19e+002</v>
      </c>
      <c r="M1189" s="44">
        <v>6.17e+002</v>
      </c>
      <c r="N1189" s="44">
        <v>6.16e+002</v>
      </c>
      <c r="O1189" s="44">
        <v>6.16e+002</v>
      </c>
      <c r="P1189" s="44">
        <v>6.16e+002</v>
      </c>
      <c r="Q1189" s="44">
        <v>6.16e+002</v>
      </c>
    </row>
    <row r="1190" spans="1:17" x14ac:dyDescent="0.25">
      <c r="A1190" t="s">
        <v>37</v>
      </c>
      <c r="B1190" t="s">
        <v>45</v>
      </c>
      <c r="C1190" t="s">
        <v>263</v>
      </c>
      <c r="D1190" t="s">
        <v>247</v>
      </c>
      <c r="E1190" t="s">
        <v>36</v>
      </c>
      <c r="F1190" t="s">
        <v>28</v>
      </c>
      <c r="G1190" t="s">
        <v>29</v>
      </c>
      <c r="H1190" s="44">
        <v>0.e+000</v>
      </c>
      <c r="I1190" s="44">
        <v>0.e+000</v>
      </c>
      <c r="J1190" s="44">
        <v>0.e+000</v>
      </c>
      <c r="K1190" s="44">
        <v>0.e+000</v>
      </c>
      <c r="L1190" s="44">
        <v>0.e+000</v>
      </c>
      <c r="M1190" s="44">
        <v>0.e+000</v>
      </c>
      <c r="N1190" s="44">
        <v>0.e+000</v>
      </c>
      <c r="O1190" s="44">
        <v>0.e+000</v>
      </c>
      <c r="P1190" s="44">
        <v>0.e+000</v>
      </c>
      <c r="Q1190" s="44">
        <v>0.e+000</v>
      </c>
    </row>
    <row r="1191" spans="1:17" x14ac:dyDescent="0.25">
      <c r="A1191" t="s">
        <v>37</v>
      </c>
      <c r="B1191" t="s">
        <v>45</v>
      </c>
      <c r="C1191" t="s">
        <v>263</v>
      </c>
      <c r="D1191" t="s">
        <v>247</v>
      </c>
      <c r="E1191" t="s">
        <v>36</v>
      </c>
      <c r="F1191" t="s">
        <v>28</v>
      </c>
      <c r="G1191" t="s">
        <v>30</v>
      </c>
    </row>
    <row r="1192" spans="1:17" x14ac:dyDescent="0.25">
      <c r="A1192" t="s">
        <v>37</v>
      </c>
      <c r="B1192" t="s">
        <v>45</v>
      </c>
      <c r="C1192" t="s">
        <v>263</v>
      </c>
      <c r="D1192" t="s">
        <v>247</v>
      </c>
      <c r="E1192" t="s">
        <v>36</v>
      </c>
      <c r="F1192" t="s">
        <v>28</v>
      </c>
      <c r="G1192" t="s">
        <v>31</v>
      </c>
      <c r="H1192" s="44">
        <v>6.44e+002</v>
      </c>
      <c r="I1192" s="44">
        <v>6.44e+002</v>
      </c>
      <c r="J1192" s="44">
        <v>6.3e+002</v>
      </c>
      <c r="K1192" s="44">
        <v>6.24e+002</v>
      </c>
      <c r="L1192" s="44">
        <v>6.24e+002</v>
      </c>
      <c r="M1192" s="44">
        <v>6.24e+002</v>
      </c>
      <c r="N1192" s="44">
        <v>6.23e+002</v>
      </c>
      <c r="O1192" s="44">
        <v>6.23e+002</v>
      </c>
      <c r="P1192" s="44">
        <v>6.23e+002</v>
      </c>
      <c r="Q1192" s="44">
        <v>6.23e+002</v>
      </c>
    </row>
    <row r="1193" spans="1:17" x14ac:dyDescent="0.25">
      <c r="A1193" t="s">
        <v>37</v>
      </c>
      <c r="B1193" t="s">
        <v>45</v>
      </c>
      <c r="C1193" t="s">
        <v>260</v>
      </c>
      <c r="D1193" t="s">
        <v>244</v>
      </c>
      <c r="E1193" t="s">
        <v>36</v>
      </c>
      <c r="F1193" t="s">
        <v>28</v>
      </c>
      <c r="G1193" t="s">
        <v>29</v>
      </c>
      <c r="H1193" s="44">
        <v>0.e+000</v>
      </c>
      <c r="I1193" s="44">
        <v>0.e+000</v>
      </c>
      <c r="J1193" s="44">
        <v>0.e+000</v>
      </c>
      <c r="K1193" s="44">
        <v>0.e+000</v>
      </c>
      <c r="L1193" s="44">
        <v>0.e+000</v>
      </c>
      <c r="M1193" s="44">
        <v>0.e+000</v>
      </c>
      <c r="N1193" s="44">
        <v>0.e+000</v>
      </c>
      <c r="O1193" s="44">
        <v>0.e+000</v>
      </c>
      <c r="P1193" s="44">
        <v>0.e+000</v>
      </c>
      <c r="Q1193" s="44">
        <v>0.e+000</v>
      </c>
    </row>
    <row r="1194" spans="1:17" x14ac:dyDescent="0.25">
      <c r="A1194" t="s">
        <v>37</v>
      </c>
      <c r="B1194" t="s">
        <v>45</v>
      </c>
      <c r="C1194" t="s">
        <v>260</v>
      </c>
      <c r="D1194" t="s">
        <v>244</v>
      </c>
      <c r="E1194" t="s">
        <v>36</v>
      </c>
      <c r="F1194" t="s">
        <v>28</v>
      </c>
      <c r="G1194" t="s">
        <v>30</v>
      </c>
    </row>
    <row r="1195" spans="1:17" x14ac:dyDescent="0.25">
      <c r="A1195" t="s">
        <v>37</v>
      </c>
      <c r="B1195" t="s">
        <v>45</v>
      </c>
      <c r="C1195" t="s">
        <v>260</v>
      </c>
      <c r="D1195" t="s">
        <v>244</v>
      </c>
      <c r="E1195" t="s">
        <v>36</v>
      </c>
      <c r="F1195" t="s">
        <v>28</v>
      </c>
      <c r="G1195" t="s">
        <v>31</v>
      </c>
      <c r="H1195" s="44">
        <v>6.53e+002</v>
      </c>
      <c r="I1195" s="44">
        <v>6.53e+002</v>
      </c>
      <c r="J1195" s="44">
        <v>6.53e+002</v>
      </c>
      <c r="K1195" s="44">
        <v>6.53e+002</v>
      </c>
      <c r="L1195" s="44">
        <v>6.53e+002</v>
      </c>
      <c r="M1195" s="44">
        <v>6.53e+002</v>
      </c>
      <c r="N1195" s="44">
        <v>6.53e+002</v>
      </c>
      <c r="O1195" s="44">
        <v>6.22e+002</v>
      </c>
      <c r="P1195" s="44">
        <v>6.22e+002</v>
      </c>
      <c r="Q1195" s="44">
        <v>6.22e+002</v>
      </c>
    </row>
    <row r="1196" spans="1:17" x14ac:dyDescent="0.25">
      <c r="A1196" t="s">
        <v>37</v>
      </c>
      <c r="B1196" t="s">
        <v>45</v>
      </c>
      <c r="C1196" t="s">
        <v>278</v>
      </c>
      <c r="D1196" t="s">
        <v>265</v>
      </c>
      <c r="E1196" t="s">
        <v>36</v>
      </c>
      <c r="F1196" t="s">
        <v>28</v>
      </c>
      <c r="G1196" t="s">
        <v>29</v>
      </c>
      <c r="H1196" s="44">
        <v>0.e+000</v>
      </c>
      <c r="I1196" s="44">
        <v>0.e+000</v>
      </c>
      <c r="J1196" s="44">
        <v>0.e+000</v>
      </c>
      <c r="K1196" s="44">
        <v>0.e+000</v>
      </c>
      <c r="L1196" s="44">
        <v>0.e+000</v>
      </c>
      <c r="M1196" s="44">
        <v>0.e+000</v>
      </c>
      <c r="N1196" s="44">
        <v>0.e+000</v>
      </c>
      <c r="O1196" s="44">
        <v>0.e+000</v>
      </c>
      <c r="P1196" s="44">
        <v>0.e+000</v>
      </c>
      <c r="Q1196" s="44">
        <v>0.e+000</v>
      </c>
    </row>
    <row r="1197" spans="1:17" x14ac:dyDescent="0.25">
      <c r="A1197" t="s">
        <v>37</v>
      </c>
      <c r="B1197" t="s">
        <v>45</v>
      </c>
      <c r="C1197" t="s">
        <v>278</v>
      </c>
      <c r="D1197" t="s">
        <v>265</v>
      </c>
      <c r="E1197" t="s">
        <v>36</v>
      </c>
      <c r="F1197" t="s">
        <v>28</v>
      </c>
      <c r="G1197" t="s">
        <v>30</v>
      </c>
    </row>
    <row r="1198" spans="1:17" x14ac:dyDescent="0.25">
      <c r="A1198" t="s">
        <v>37</v>
      </c>
      <c r="B1198" t="s">
        <v>45</v>
      </c>
      <c r="C1198" t="s">
        <v>278</v>
      </c>
      <c r="D1198" t="s">
        <v>265</v>
      </c>
      <c r="E1198" t="s">
        <v>36</v>
      </c>
      <c r="F1198" t="s">
        <v>28</v>
      </c>
      <c r="G1198" t="s">
        <v>31</v>
      </c>
      <c r="H1198" s="44">
        <v>6.24e+002</v>
      </c>
      <c r="I1198" s="44">
        <v>6.24e+002</v>
      </c>
      <c r="J1198" s="44">
        <v>6.23e+002</v>
      </c>
      <c r="K1198" s="44">
        <v>6.23e+002</v>
      </c>
      <c r="L1198" s="44">
        <v>6.23e+002</v>
      </c>
      <c r="M1198" s="44">
        <v>6.23e+002</v>
      </c>
      <c r="N1198" s="44">
        <v>6.23e+002</v>
      </c>
      <c r="O1198" s="44">
        <v>6.23e+002</v>
      </c>
      <c r="P1198" s="44">
        <v>6.23e+002</v>
      </c>
      <c r="Q1198" s="44">
        <v>6.23e+002</v>
      </c>
    </row>
    <row r="1199" spans="1:17" x14ac:dyDescent="0.25">
      <c r="A1199" t="s">
        <v>37</v>
      </c>
      <c r="B1199" t="s">
        <v>45</v>
      </c>
      <c r="C1199" t="s">
        <v>279</v>
      </c>
      <c r="D1199" t="s">
        <v>266</v>
      </c>
      <c r="E1199" t="s">
        <v>36</v>
      </c>
      <c r="F1199" t="s">
        <v>28</v>
      </c>
      <c r="G1199" t="s">
        <v>29</v>
      </c>
      <c r="H1199" s="44">
        <v>0.e+000</v>
      </c>
      <c r="I1199" s="44">
        <v>0.e+000</v>
      </c>
      <c r="J1199" s="44">
        <v>0.e+000</v>
      </c>
      <c r="K1199" s="44">
        <v>0.e+000</v>
      </c>
      <c r="L1199" s="44">
        <v>0.e+000</v>
      </c>
      <c r="M1199" s="44">
        <v>0.e+000</v>
      </c>
      <c r="N1199" s="44">
        <v>0.e+000</v>
      </c>
      <c r="O1199" s="44">
        <v>0.e+000</v>
      </c>
      <c r="P1199" s="44">
        <v>0.e+000</v>
      </c>
      <c r="Q1199" s="44">
        <v>0.e+000</v>
      </c>
    </row>
    <row r="1200" spans="1:17" x14ac:dyDescent="0.25">
      <c r="A1200" t="s">
        <v>37</v>
      </c>
      <c r="B1200" t="s">
        <v>45</v>
      </c>
      <c r="C1200" t="s">
        <v>279</v>
      </c>
      <c r="D1200" t="s">
        <v>266</v>
      </c>
      <c r="E1200" t="s">
        <v>36</v>
      </c>
      <c r="F1200" t="s">
        <v>28</v>
      </c>
      <c r="G1200" t="s">
        <v>30</v>
      </c>
    </row>
    <row r="1201" spans="1:17" x14ac:dyDescent="0.25">
      <c r="A1201" t="s">
        <v>37</v>
      </c>
      <c r="B1201" t="s">
        <v>45</v>
      </c>
      <c r="C1201" t="s">
        <v>279</v>
      </c>
      <c r="D1201" t="s">
        <v>266</v>
      </c>
      <c r="E1201" t="s">
        <v>36</v>
      </c>
      <c r="F1201" t="s">
        <v>28</v>
      </c>
      <c r="G1201" t="s">
        <v>31</v>
      </c>
      <c r="H1201" s="44">
        <v>6.61e+002</v>
      </c>
      <c r="I1201" s="44">
        <v>6.61e+002</v>
      </c>
      <c r="J1201" s="44">
        <v>6.55e+002</v>
      </c>
      <c r="K1201" s="44">
        <v>6.55e+002</v>
      </c>
      <c r="L1201" s="44">
        <v>6.55e+002</v>
      </c>
      <c r="M1201" s="44">
        <v>6.55e+002</v>
      </c>
      <c r="N1201" s="44">
        <v>6.48e+002</v>
      </c>
      <c r="O1201" s="44">
        <v>6.47e+002</v>
      </c>
      <c r="P1201" s="44">
        <v>6.35e+002</v>
      </c>
      <c r="Q1201" s="44">
        <v>6.32e+002</v>
      </c>
    </row>
    <row r="1202" spans="1:17" x14ac:dyDescent="0.25">
      <c r="A1202" t="s">
        <v>37</v>
      </c>
      <c r="B1202" t="s">
        <v>45</v>
      </c>
      <c r="C1202" t="s">
        <v>280</v>
      </c>
      <c r="D1202" t="s">
        <v>267</v>
      </c>
      <c r="E1202" t="s">
        <v>36</v>
      </c>
      <c r="F1202" t="s">
        <v>28</v>
      </c>
      <c r="G1202" t="s">
        <v>29</v>
      </c>
      <c r="H1202" s="44">
        <v>0.e+000</v>
      </c>
      <c r="I1202" s="44">
        <v>0.e+000</v>
      </c>
      <c r="J1202" s="44">
        <v>0.e+000</v>
      </c>
      <c r="K1202" s="44">
        <v>0.e+000</v>
      </c>
      <c r="L1202" s="44">
        <v>0.e+000</v>
      </c>
      <c r="M1202" s="44">
        <v>0.e+000</v>
      </c>
      <c r="N1202" s="44">
        <v>0.e+000</v>
      </c>
      <c r="O1202" s="44">
        <v>0.e+000</v>
      </c>
      <c r="P1202" s="44">
        <v>0.e+000</v>
      </c>
      <c r="Q1202" s="44">
        <v>0.e+000</v>
      </c>
    </row>
    <row r="1203" spans="1:17" x14ac:dyDescent="0.25">
      <c r="A1203" t="s">
        <v>37</v>
      </c>
      <c r="B1203" t="s">
        <v>45</v>
      </c>
      <c r="C1203" t="s">
        <v>280</v>
      </c>
      <c r="D1203" t="s">
        <v>267</v>
      </c>
      <c r="E1203" t="s">
        <v>36</v>
      </c>
      <c r="F1203" t="s">
        <v>28</v>
      </c>
      <c r="G1203" t="s">
        <v>30</v>
      </c>
    </row>
    <row r="1204" spans="1:17" x14ac:dyDescent="0.25">
      <c r="A1204" t="s">
        <v>37</v>
      </c>
      <c r="B1204" t="s">
        <v>45</v>
      </c>
      <c r="C1204" t="s">
        <v>280</v>
      </c>
      <c r="D1204" t="s">
        <v>267</v>
      </c>
      <c r="E1204" t="s">
        <v>36</v>
      </c>
      <c r="F1204" t="s">
        <v>28</v>
      </c>
      <c r="G1204" t="s">
        <v>31</v>
      </c>
      <c r="H1204" s="44">
        <v>7.16e+002</v>
      </c>
      <c r="I1204" s="44">
        <v>7.16e+002</v>
      </c>
      <c r="J1204" s="44">
        <v>7.16e+002</v>
      </c>
      <c r="K1204" s="44">
        <v>7.16e+002</v>
      </c>
      <c r="L1204" s="44">
        <v>7.16e+002</v>
      </c>
      <c r="M1204" s="44">
        <v>7.16e+002</v>
      </c>
      <c r="N1204" s="44">
        <v>7.16e+002</v>
      </c>
      <c r="O1204" s="44">
        <v>7.16e+002</v>
      </c>
      <c r="P1204" s="44">
        <v>7.16e+002</v>
      </c>
      <c r="Q1204" s="44">
        <v>7.16e+002</v>
      </c>
    </row>
    <row r="1205" spans="1:17" x14ac:dyDescent="0.25">
      <c r="A1205" t="s">
        <v>37</v>
      </c>
      <c r="B1205" t="s">
        <v>45</v>
      </c>
      <c r="C1205" t="s">
        <v>281</v>
      </c>
      <c r="D1205" t="s">
        <v>277</v>
      </c>
      <c r="E1205" t="s">
        <v>36</v>
      </c>
      <c r="F1205" t="s">
        <v>28</v>
      </c>
      <c r="G1205" t="s">
        <v>29</v>
      </c>
      <c r="H1205" s="44">
        <v>0.e+000</v>
      </c>
      <c r="I1205" s="44">
        <v>8.0018020515663984e-002</v>
      </c>
      <c r="J1205" s="44">
        <v>4.0275852509010248e-001</v>
      </c>
      <c r="K1205" s="44">
        <v>4.0275852509010248e-001</v>
      </c>
      <c r="L1205" s="44">
        <v>6.437482672581092e-001</v>
      </c>
      <c r="M1205" s="44">
        <v>6.437482672581092e-001</v>
      </c>
      <c r="N1205" s="44">
        <v>6.437482672581092e-001</v>
      </c>
      <c r="O1205" s="44">
        <v>6.437482672581092e-001</v>
      </c>
      <c r="P1205" s="44">
        <v>6.437482672581092e-001</v>
      </c>
      <c r="Q1205" s="44">
        <v>6.437482672581092e-001</v>
      </c>
    </row>
    <row r="1206" spans="1:17" x14ac:dyDescent="0.25">
      <c r="A1206" t="s">
        <v>37</v>
      </c>
      <c r="B1206" t="s">
        <v>45</v>
      </c>
      <c r="C1206" t="s">
        <v>281</v>
      </c>
      <c r="D1206" t="s">
        <v>277</v>
      </c>
      <c r="E1206" t="s">
        <v>36</v>
      </c>
      <c r="F1206" t="s">
        <v>28</v>
      </c>
      <c r="G1206" t="s">
        <v>30</v>
      </c>
      <c r="I1206" s="44">
        <v>4.1883066262451288e+001</v>
      </c>
      <c r="J1206" s="44">
        <v>1.2328514885561862e+001</v>
      </c>
      <c r="K1206" s="44">
        <v>1.6496558251591804e+001</v>
      </c>
      <c r="L1206" s="44">
        <v>1.1950312230835484e+001</v>
      </c>
      <c r="M1206" s="44">
        <v>1.3999784668389316e+001</v>
      </c>
      <c r="N1206" s="44">
        <v>1.7421726959517658e+001</v>
      </c>
      <c r="O1206" s="44">
        <v>2.17629737295435e+001</v>
      </c>
      <c r="P1206" s="44">
        <v>2.2320251937984496e+001</v>
      </c>
      <c r="Q1206" s="44">
        <v>2.537403100775192e+001</v>
      </c>
    </row>
    <row r="1207" spans="1:17" x14ac:dyDescent="0.25">
      <c r="A1207" t="s">
        <v>37</v>
      </c>
      <c r="B1207" t="s">
        <v>45</v>
      </c>
      <c r="C1207" t="s">
        <v>281</v>
      </c>
      <c r="D1207" t="s">
        <v>277</v>
      </c>
      <c r="E1207" t="s">
        <v>36</v>
      </c>
      <c r="F1207" t="s">
        <v>28</v>
      </c>
      <c r="G1207" t="s">
        <v>31</v>
      </c>
      <c r="H1207" s="44">
        <v>6.73e+002</v>
      </c>
      <c r="I1207" s="44">
        <v>6.57e+002</v>
      </c>
      <c r="J1207" s="44">
        <v>6.46e+002</v>
      </c>
      <c r="K1207" s="44">
        <v>6.42e+002</v>
      </c>
      <c r="L1207" s="44">
        <v>6.32e+002</v>
      </c>
      <c r="M1207" s="44">
        <v>6.26e+002</v>
      </c>
      <c r="N1207" s="44">
        <v>6.24e+002</v>
      </c>
      <c r="O1207" s="44">
        <v>6.22e+002</v>
      </c>
      <c r="P1207" s="44">
        <v>6.21e+002</v>
      </c>
      <c r="Q1207" s="44">
        <v>6.18e+002</v>
      </c>
    </row>
    <row r="1208" spans="1:17" x14ac:dyDescent="0.25">
      <c r="A1208" t="s">
        <v>38</v>
      </c>
      <c r="B1208" t="s">
        <v>45</v>
      </c>
      <c r="C1208" t="s">
        <v>138</v>
      </c>
      <c r="D1208" t="s">
        <v>118</v>
      </c>
      <c r="E1208" t="s">
        <v>36</v>
      </c>
      <c r="F1208" t="s">
        <v>28</v>
      </c>
      <c r="G1208" t="s">
        <v>29</v>
      </c>
      <c r="H1208" s="44">
        <v>2.8923433752424952e-002</v>
      </c>
      <c r="I1208" s="44">
        <v>2.8923433752424952e-002</v>
      </c>
      <c r="J1208" s="44">
        <v>3.017805451701726e-002</v>
      </c>
      <c r="K1208" s="44">
        <v>4.1766035282206552e-002</v>
      </c>
      <c r="L1208" s="44">
        <v>4.1766035282206552e-002</v>
      </c>
      <c r="M1208" s="44">
        <v>3.095512976299916e-001</v>
      </c>
      <c r="N1208" s="44">
        <v>3.1170322301429556e-001</v>
      </c>
      <c r="O1208" s="44">
        <v>6.6722702553058304e-001</v>
      </c>
      <c r="P1208" s="44">
        <v>6.8090950418441424e-001</v>
      </c>
      <c r="Q1208" s="44">
        <v>6.8427628557068952e-001</v>
      </c>
    </row>
    <row r="1209" spans="1:17" x14ac:dyDescent="0.25">
      <c r="A1209" t="s">
        <v>38</v>
      </c>
      <c r="B1209" t="s">
        <v>45</v>
      </c>
      <c r="C1209" t="s">
        <v>138</v>
      </c>
      <c r="D1209" t="s">
        <v>118</v>
      </c>
      <c r="E1209" t="s">
        <v>36</v>
      </c>
      <c r="F1209" t="s">
        <v>28</v>
      </c>
      <c r="G1209" t="s">
        <v>30</v>
      </c>
      <c r="H1209" s="44">
        <v>6.7316011364378544e+001</v>
      </c>
      <c r="I1209" s="44">
        <v>6.7316011364378544e+001</v>
      </c>
      <c r="J1209" s="44">
        <v>6.9770509197096704e+001</v>
      </c>
      <c r="K1209" s="44">
        <v>5.9648997711380608e+001</v>
      </c>
      <c r="L1209" s="44">
        <v>5.9648997711380608e+001</v>
      </c>
      <c r="M1209" s="44">
        <v>8.7071080746016304e+000</v>
      </c>
      <c r="N1209" s="44">
        <v>1.0528044437656736e+001</v>
      </c>
      <c r="O1209" s="44">
        <v>5.51541426037086e+000</v>
      </c>
      <c r="P1209" s="44">
        <v>7.3753305604907504e+000</v>
      </c>
      <c r="Q1209" s="44">
        <v>7.5351998788616944e+000</v>
      </c>
    </row>
    <row r="1210" spans="1:17" x14ac:dyDescent="0.25">
      <c r="A1210" t="s">
        <v>38</v>
      </c>
      <c r="B1210" t="s">
        <v>45</v>
      </c>
      <c r="C1210" t="s">
        <v>138</v>
      </c>
      <c r="D1210" t="s">
        <v>118</v>
      </c>
      <c r="E1210" t="s">
        <v>36</v>
      </c>
      <c r="F1210" t="s">
        <v>28</v>
      </c>
      <c r="G1210" t="s">
        <v>31</v>
      </c>
      <c r="H1210" s="44">
        <v>6.77e+002</v>
      </c>
      <c r="I1210" s="44">
        <v>6.77e+002</v>
      </c>
      <c r="J1210" s="44">
        <v>4.92e+002</v>
      </c>
      <c r="K1210" s="44">
        <v>2.95e+002</v>
      </c>
      <c r="L1210" s="44">
        <v>2.95e+002</v>
      </c>
      <c r="M1210" s="44">
        <v>2.48e+002</v>
      </c>
      <c r="N1210" s="44">
        <v>1.78e+002</v>
      </c>
      <c r="O1210" s="44">
        <v>1.46e+002</v>
      </c>
      <c r="P1210" s="44">
        <v>1.35e+002</v>
      </c>
      <c r="Q1210" s="44">
        <v>1.33e+002</v>
      </c>
    </row>
    <row r="1211" spans="1:17" x14ac:dyDescent="0.25">
      <c r="A1211" t="s">
        <v>38</v>
      </c>
      <c r="B1211" t="s">
        <v>45</v>
      </c>
      <c r="C1211" t="s">
        <v>160</v>
      </c>
      <c r="D1211" t="s">
        <v>140</v>
      </c>
      <c r="E1211" t="s">
        <v>36</v>
      </c>
      <c r="F1211" t="s">
        <v>28</v>
      </c>
      <c r="G1211" t="s">
        <v>29</v>
      </c>
      <c r="H1211" s="44">
        <v>9.2805477315948816e-002</v>
      </c>
      <c r="I1211" s="44">
        <v>9.2805477315948816e-002</v>
      </c>
      <c r="J1211" s="44">
        <v>9.3667541219498272e-002</v>
      </c>
      <c r="K1211" s="44">
        <v>9.3667541219498272e-002</v>
      </c>
      <c r="L1211" s="44">
        <v>2.1135604511954624e-001</v>
      </c>
      <c r="M1211" s="44">
        <v>2.1137890671328188e-001</v>
      </c>
      <c r="N1211" s="44">
        <v>2.1137890671328188e-001</v>
      </c>
      <c r="O1211" s="44">
        <v>4.7336035651209856e-001</v>
      </c>
      <c r="P1211" s="44">
        <v>4.735455890730768e-001</v>
      </c>
      <c r="Q1211" s="44">
        <v>4.9507311790439296e-001</v>
      </c>
    </row>
    <row r="1212" spans="1:17" x14ac:dyDescent="0.25">
      <c r="A1212" t="s">
        <v>38</v>
      </c>
      <c r="B1212" t="s">
        <v>45</v>
      </c>
      <c r="C1212" t="s">
        <v>160</v>
      </c>
      <c r="D1212" t="s">
        <v>140</v>
      </c>
      <c r="E1212" t="s">
        <v>36</v>
      </c>
      <c r="F1212" t="s">
        <v>28</v>
      </c>
      <c r="G1212" t="s">
        <v>30</v>
      </c>
      <c r="H1212" s="44">
        <v>2.9826931708417656e+000</v>
      </c>
      <c r="I1212" s="44">
        <v>2.989039527427678e+000</v>
      </c>
      <c r="J1212" s="44">
        <v>4.2931816333995696e+000</v>
      </c>
      <c r="K1212" s="44">
        <v>7.2488936027286384e+000</v>
      </c>
      <c r="L1212" s="44">
        <v>3.8169061049843176e+000</v>
      </c>
      <c r="M1212" s="44">
        <v>4.9468940638725352e+000</v>
      </c>
      <c r="N1212" s="44">
        <v>6.5523972558070512e+000</v>
      </c>
      <c r="O1212" s="44">
        <v>3.3898815359585176e+000</v>
      </c>
      <c r="P1212" s="44">
        <v>3.4430736762690728e+000</v>
      </c>
      <c r="Q1212" s="44">
        <v>3.8288155443945136e+000</v>
      </c>
    </row>
    <row r="1213" spans="1:17" x14ac:dyDescent="0.25">
      <c r="A1213" t="s">
        <v>38</v>
      </c>
      <c r="B1213" t="s">
        <v>45</v>
      </c>
      <c r="C1213" t="s">
        <v>160</v>
      </c>
      <c r="D1213" t="s">
        <v>140</v>
      </c>
      <c r="E1213" t="s">
        <v>36</v>
      </c>
      <c r="F1213" t="s">
        <v>28</v>
      </c>
      <c r="G1213" t="s">
        <v>31</v>
      </c>
      <c r="H1213" s="44">
        <v>8.5e+002</v>
      </c>
      <c r="I1213" s="44">
        <v>8.36e+002</v>
      </c>
      <c r="J1213" s="44">
        <v>6.25e+002</v>
      </c>
      <c r="K1213" s="44">
        <v>5.28e+002</v>
      </c>
      <c r="L1213" s="44">
        <v>4.28e+002</v>
      </c>
      <c r="M1213" s="44">
        <v>3.53e+002</v>
      </c>
      <c r="N1213" s="44">
        <v>3.39e+002</v>
      </c>
      <c r="O1213" s="44">
        <v>3.17e+002</v>
      </c>
      <c r="P1213" s="44">
        <v>2.64e+002</v>
      </c>
      <c r="Q1213" s="44">
        <v>2.2e+002</v>
      </c>
    </row>
    <row r="1214" spans="1:17" x14ac:dyDescent="0.25">
      <c r="A1214" t="s">
        <v>38</v>
      </c>
      <c r="B1214" t="s">
        <v>45</v>
      </c>
      <c r="C1214" t="s">
        <v>161</v>
      </c>
      <c r="D1214" t="s">
        <v>141</v>
      </c>
      <c r="E1214" t="s">
        <v>36</v>
      </c>
      <c r="F1214" t="s">
        <v>28</v>
      </c>
      <c r="G1214" t="s">
        <v>29</v>
      </c>
      <c r="H1214" s="44">
        <v>2.0544523544273304e-002</v>
      </c>
      <c r="I1214" s="44">
        <v>2.0544523544273304e-002</v>
      </c>
      <c r="J1214" s="44">
        <v>2.0544523544273304e-002</v>
      </c>
      <c r="K1214" s="44">
        <v>5.508391408253836e-001</v>
      </c>
      <c r="L1214" s="44">
        <v>5.6228318429344096e-001</v>
      </c>
      <c r="M1214" s="44">
        <v>6.0146539103771376e-001</v>
      </c>
      <c r="N1214" s="44">
        <v>6.1024358128247984e-001</v>
      </c>
      <c r="O1214" s="44">
        <v>6.2088680119610864e-001</v>
      </c>
      <c r="P1214" s="44">
        <v>6.2088680119610864e-001</v>
      </c>
      <c r="Q1214" s="44">
        <v>6.2088680119610864e-001</v>
      </c>
    </row>
    <row r="1215" spans="1:17" x14ac:dyDescent="0.25">
      <c r="A1215" t="s">
        <v>38</v>
      </c>
      <c r="B1215" t="s">
        <v>45</v>
      </c>
      <c r="C1215" t="s">
        <v>161</v>
      </c>
      <c r="D1215" t="s">
        <v>141</v>
      </c>
      <c r="E1215" t="s">
        <v>36</v>
      </c>
      <c r="F1215" t="s">
        <v>28</v>
      </c>
      <c r="G1215" t="s">
        <v>30</v>
      </c>
      <c r="H1215" s="44">
        <v>2.1273567599255112e+001</v>
      </c>
      <c r="I1215" s="44">
        <v>5.1999333337031872e+001</v>
      </c>
      <c r="J1215" s="44">
        <v>5.1999333337031872e+001</v>
      </c>
      <c r="K1215" s="44">
        <v>1.9484723856761036e+000</v>
      </c>
      <c r="L1215" s="44">
        <v>2.1888761943346556e+000</v>
      </c>
      <c r="M1215" s="44">
        <v>2.5164270994697324e+000</v>
      </c>
      <c r="N1215" s="44">
        <v>2.9486518660318776e+000</v>
      </c>
      <c r="O1215" s="44">
        <v>3.9997706270375072e+000</v>
      </c>
      <c r="P1215" s="44">
        <v>3.9997706270375072e+000</v>
      </c>
      <c r="Q1215" s="44">
        <v>5.7540233660587744e+000</v>
      </c>
    </row>
    <row r="1216" spans="1:17" x14ac:dyDescent="0.25">
      <c r="A1216" t="s">
        <v>38</v>
      </c>
      <c r="B1216" t="s">
        <v>45</v>
      </c>
      <c r="C1216" t="s">
        <v>161</v>
      </c>
      <c r="D1216" t="s">
        <v>141</v>
      </c>
      <c r="E1216" t="s">
        <v>36</v>
      </c>
      <c r="F1216" t="s">
        <v>28</v>
      </c>
      <c r="G1216" t="s">
        <v>31</v>
      </c>
      <c r="H1216" s="44">
        <v>8.19e+002</v>
      </c>
      <c r="I1216" s="44">
        <v>7.22e+002</v>
      </c>
      <c r="J1216" s="44">
        <v>7.22e+002</v>
      </c>
      <c r="K1216" s="44">
        <v>7.02e+002</v>
      </c>
      <c r="L1216" s="44">
        <v>4.69e+002</v>
      </c>
      <c r="M1216" s="44">
        <v>3.92e+002</v>
      </c>
      <c r="N1216" s="44">
        <v>3.6e+002</v>
      </c>
      <c r="O1216" s="44">
        <v>2.5e+002</v>
      </c>
      <c r="P1216" s="44">
        <v>2.5e+002</v>
      </c>
      <c r="Q1216" s="44">
        <v>2.45e+002</v>
      </c>
    </row>
    <row r="1217" spans="1:17" x14ac:dyDescent="0.25">
      <c r="A1217" t="s">
        <v>38</v>
      </c>
      <c r="B1217" t="s">
        <v>45</v>
      </c>
      <c r="C1217" t="s">
        <v>162</v>
      </c>
      <c r="D1217" t="s">
        <v>142</v>
      </c>
      <c r="E1217" t="s">
        <v>36</v>
      </c>
      <c r="F1217" t="s">
        <v>28</v>
      </c>
      <c r="G1217" t="s">
        <v>29</v>
      </c>
      <c r="H1217" s="44">
        <v>5.8863801505488432e-001</v>
      </c>
      <c r="I1217" s="44">
        <v>6.7354057687843856e-001</v>
      </c>
      <c r="J1217" s="44">
        <v>6.7354057687843856e-001</v>
      </c>
      <c r="K1217" s="44">
        <v>6.7354057687843856e-001</v>
      </c>
      <c r="L1217" s="44">
        <v>6.7354057687843856e-001</v>
      </c>
      <c r="M1217" s="44">
        <v>6.7354057687843856e-001</v>
      </c>
      <c r="N1217" s="44">
        <v>6.7391854731558512e-001</v>
      </c>
      <c r="O1217" s="44">
        <v>6.7391854731558512e-001</v>
      </c>
      <c r="P1217" s="44">
        <v>6.782470431193092e-001</v>
      </c>
      <c r="Q1217" s="44">
        <v>6.782470431193092e-001</v>
      </c>
    </row>
    <row r="1218" spans="1:17" x14ac:dyDescent="0.25">
      <c r="A1218" t="s">
        <v>38</v>
      </c>
      <c r="B1218" t="s">
        <v>45</v>
      </c>
      <c r="C1218" t="s">
        <v>162</v>
      </c>
      <c r="D1218" t="s">
        <v>142</v>
      </c>
      <c r="E1218" t="s">
        <v>36</v>
      </c>
      <c r="F1218" t="s">
        <v>28</v>
      </c>
      <c r="G1218" t="s">
        <v>30</v>
      </c>
      <c r="H1218" s="44">
        <v>9.1006246739308832e-003</v>
      </c>
      <c r="I1218" s="44">
        <v>1.645222065661751e-001</v>
      </c>
      <c r="J1218" s="44">
        <v>2.7166374574173904e+000</v>
      </c>
      <c r="K1218" s="44">
        <v>2.7166374574173904e+000</v>
      </c>
      <c r="L1218" s="44">
        <v>2.7166374574173904e+000</v>
      </c>
      <c r="M1218" s="44">
        <v>2.7166374574173904e+000</v>
      </c>
      <c r="N1218" s="44">
        <v>3.7160690573950408e+000</v>
      </c>
      <c r="O1218" s="44">
        <v>3.7160690573950408e+000</v>
      </c>
      <c r="P1218" s="44">
        <v>4.13576346101222e+000</v>
      </c>
      <c r="Q1218" s="44">
        <v>4.974646191265848e+000</v>
      </c>
    </row>
    <row r="1219" spans="1:17" x14ac:dyDescent="0.25">
      <c r="A1219" t="s">
        <v>38</v>
      </c>
      <c r="B1219" t="s">
        <v>45</v>
      </c>
      <c r="C1219" t="s">
        <v>162</v>
      </c>
      <c r="D1219" t="s">
        <v>142</v>
      </c>
      <c r="E1219" t="s">
        <v>36</v>
      </c>
      <c r="F1219" t="s">
        <v>28</v>
      </c>
      <c r="G1219" t="s">
        <v>31</v>
      </c>
      <c r="H1219" s="44">
        <v>8.54e+002</v>
      </c>
      <c r="I1219" s="44">
        <v>7.17e+002</v>
      </c>
      <c r="J1219" s="44">
        <v>6.71e+002</v>
      </c>
      <c r="K1219" s="44">
        <v>6.71e+002</v>
      </c>
      <c r="L1219" s="44">
        <v>6.71e+002</v>
      </c>
      <c r="M1219" s="44">
        <v>6.71e+002</v>
      </c>
      <c r="N1219" s="44">
        <v>6.44e+002</v>
      </c>
      <c r="O1219" s="44">
        <v>6.44e+002</v>
      </c>
      <c r="P1219" s="44">
        <v>6.33e+002</v>
      </c>
      <c r="Q1219" s="44">
        <v>6.02e+002</v>
      </c>
    </row>
    <row r="1220" spans="1:17" x14ac:dyDescent="0.25">
      <c r="A1220" t="s">
        <v>38</v>
      </c>
      <c r="B1220" t="s">
        <v>45</v>
      </c>
      <c r="C1220" t="s">
        <v>163</v>
      </c>
      <c r="D1220" t="s">
        <v>143</v>
      </c>
      <c r="E1220" t="s">
        <v>36</v>
      </c>
      <c r="F1220" t="s">
        <v>28</v>
      </c>
      <c r="G1220" t="s">
        <v>29</v>
      </c>
      <c r="H1220" s="44">
        <v>1.995129015633928e-001</v>
      </c>
      <c r="I1220" s="44">
        <v>5.6943861806523424e-001</v>
      </c>
      <c r="J1220" s="44">
        <v>5.7418666259569216e-001</v>
      </c>
      <c r="K1220" s="44">
        <v>5.9538836251445008e-001</v>
      </c>
      <c r="L1220" s="44">
        <v>6.1638179708993512e-001</v>
      </c>
      <c r="M1220" s="44">
        <v>6.1661349139551856e-001</v>
      </c>
      <c r="N1220" s="44">
        <v>6.1661349139551856e-001</v>
      </c>
      <c r="O1220" s="44">
        <v>6.1735626771582016e-001</v>
      </c>
      <c r="P1220" s="44">
        <v>6.2169698960410088e-001</v>
      </c>
      <c r="Q1220" s="44">
        <v>6.6739414957479784e-001</v>
      </c>
    </row>
    <row r="1221" spans="1:17" x14ac:dyDescent="0.25">
      <c r="A1221" t="s">
        <v>38</v>
      </c>
      <c r="B1221" t="s">
        <v>45</v>
      </c>
      <c r="C1221" t="s">
        <v>163</v>
      </c>
      <c r="D1221" t="s">
        <v>143</v>
      </c>
      <c r="E1221" t="s">
        <v>36</v>
      </c>
      <c r="F1221" t="s">
        <v>28</v>
      </c>
      <c r="G1221" t="s">
        <v>30</v>
      </c>
      <c r="H1221" s="44">
        <v>3.2138265427495392e-002</v>
      </c>
      <c r="I1221" s="44">
        <v>6.3768649797433104e-002</v>
      </c>
      <c r="J1221" s="44">
        <v>5.085841406209512e-001</v>
      </c>
      <c r="K1221" s="44">
        <v>8.8016642071469856e-001</v>
      </c>
      <c r="L1221" s="44">
        <v>1.4180391580524976e+000</v>
      </c>
      <c r="M1221" s="44">
        <v>2.7199921931959128e+000</v>
      </c>
      <c r="N1221" s="44">
        <v>2.7199921931959128e+000</v>
      </c>
      <c r="O1221" s="44">
        <v>2.848099460184754e+000</v>
      </c>
      <c r="P1221" s="44">
        <v>3.103102325884478e+000</v>
      </c>
      <c r="Q1221" s="44">
        <v>3.3141612413517e+000</v>
      </c>
    </row>
    <row r="1222" spans="1:17" x14ac:dyDescent="0.25">
      <c r="A1222" t="s">
        <v>38</v>
      </c>
      <c r="B1222" t="s">
        <v>45</v>
      </c>
      <c r="C1222" t="s">
        <v>163</v>
      </c>
      <c r="D1222" t="s">
        <v>143</v>
      </c>
      <c r="E1222" t="s">
        <v>36</v>
      </c>
      <c r="F1222" t="s">
        <v>28</v>
      </c>
      <c r="G1222" t="s">
        <v>31</v>
      </c>
      <c r="H1222" s="44">
        <v>9.28e+002</v>
      </c>
      <c r="I1222" s="44">
        <v>8.68e+002</v>
      </c>
      <c r="J1222" s="44">
        <v>8.e+002</v>
      </c>
      <c r="K1222" s="44">
        <v>7.07e+002</v>
      </c>
      <c r="L1222" s="44">
        <v>6.02e+002</v>
      </c>
      <c r="M1222" s="44">
        <v>5.37e+002</v>
      </c>
      <c r="N1222" s="44">
        <v>5.37e+002</v>
      </c>
      <c r="O1222" s="44">
        <v>4.33e+002</v>
      </c>
      <c r="P1222" s="44">
        <v>3.26e+002</v>
      </c>
      <c r="Q1222" s="44">
        <v>2.66e+002</v>
      </c>
    </row>
    <row r="1223" spans="1:17" x14ac:dyDescent="0.25">
      <c r="A1223" t="s">
        <v>38</v>
      </c>
      <c r="B1223" t="s">
        <v>45</v>
      </c>
      <c r="C1223" t="s">
        <v>189</v>
      </c>
      <c r="D1223" t="s">
        <v>165</v>
      </c>
      <c r="E1223" t="s">
        <v>36</v>
      </c>
      <c r="F1223" t="s">
        <v>28</v>
      </c>
      <c r="G1223" t="s">
        <v>29</v>
      </c>
      <c r="H1223" s="44">
        <v>1.7373538644847952e-001</v>
      </c>
      <c r="I1223" s="44">
        <v>2.4475677219283672e-001</v>
      </c>
      <c r="J1223" s="44">
        <v>4.3406356191070824e-001</v>
      </c>
      <c r="K1223" s="44">
        <v>5.1055914788190656e-001</v>
      </c>
      <c r="L1223" s="44">
        <v>5.1055914788190656e-001</v>
      </c>
      <c r="M1223" s="44">
        <v>5.112659143833332e-001</v>
      </c>
      <c r="N1223" s="44">
        <v>5.8227334251876944e-001</v>
      </c>
      <c r="O1223" s="44">
        <v>5.827442601067176e-001</v>
      </c>
      <c r="P1223" s="44">
        <v>5.8481848216291288e-001</v>
      </c>
      <c r="Q1223" s="44">
        <v>5.8481848216291288e-001</v>
      </c>
    </row>
    <row r="1224" spans="1:17" x14ac:dyDescent="0.25">
      <c r="A1224" t="s">
        <v>38</v>
      </c>
      <c r="B1224" t="s">
        <v>45</v>
      </c>
      <c r="C1224" t="s">
        <v>189</v>
      </c>
      <c r="D1224" t="s">
        <v>165</v>
      </c>
      <c r="E1224" t="s">
        <v>36</v>
      </c>
      <c r="F1224" t="s">
        <v>28</v>
      </c>
      <c r="G1224" t="s">
        <v>30</v>
      </c>
      <c r="H1224" s="44">
        <v>0.e+000</v>
      </c>
      <c r="I1224" s="44">
        <v>5.610552230291916e-004</v>
      </c>
      <c r="J1224" s="44">
        <v>8.7603895550762384e-001</v>
      </c>
      <c r="K1224" s="44">
        <v>2.5393539513648792e+000</v>
      </c>
      <c r="L1224" s="44">
        <v>3.9410162987301032e+000</v>
      </c>
      <c r="M1224" s="44">
        <v>5.5834017955324512e+000</v>
      </c>
      <c r="N1224" s="44">
        <v>6.3913732795025688e+000</v>
      </c>
      <c r="O1224" s="44">
        <v>7.6264601034303888e+000</v>
      </c>
      <c r="P1224" s="44">
        <v>9.2067101813955488e+000</v>
      </c>
      <c r="Q1224" s="44">
        <v>1.0618981391268126e+001</v>
      </c>
    </row>
    <row r="1225" spans="1:17" x14ac:dyDescent="0.25">
      <c r="A1225" t="s">
        <v>38</v>
      </c>
      <c r="B1225" t="s">
        <v>45</v>
      </c>
      <c r="C1225" t="s">
        <v>189</v>
      </c>
      <c r="D1225" t="s">
        <v>165</v>
      </c>
      <c r="E1225" t="s">
        <v>36</v>
      </c>
      <c r="F1225" t="s">
        <v>28</v>
      </c>
      <c r="G1225" t="s">
        <v>31</v>
      </c>
      <c r="H1225" s="44">
        <v>9.66e+002</v>
      </c>
      <c r="I1225" s="44">
        <v>9.39e+002</v>
      </c>
      <c r="J1225" s="44">
        <v>6.79e+002</v>
      </c>
      <c r="K1225" s="44">
        <v>4.64e+002</v>
      </c>
      <c r="L1225" s="44">
        <v>4.63e+002</v>
      </c>
      <c r="M1225" s="44">
        <v>4.22e+002</v>
      </c>
      <c r="N1225" s="44">
        <v>3.03e+002</v>
      </c>
      <c r="O1225" s="44">
        <v>2.57e+002</v>
      </c>
      <c r="P1225" s="44">
        <v>1.96e+002</v>
      </c>
      <c r="Q1225" s="44">
        <v>1.87e+002</v>
      </c>
    </row>
    <row r="1226" spans="1:17" x14ac:dyDescent="0.25">
      <c r="A1226" t="s">
        <v>38</v>
      </c>
      <c r="B1226" t="s">
        <v>45</v>
      </c>
      <c r="C1226" t="s">
        <v>190</v>
      </c>
      <c r="D1226" t="s">
        <v>166</v>
      </c>
      <c r="E1226" t="s">
        <v>36</v>
      </c>
      <c r="F1226" t="s">
        <v>28</v>
      </c>
      <c r="G1226" t="s">
        <v>29</v>
      </c>
      <c r="H1226" s="44">
        <v>2.2926314235898192e-001</v>
      </c>
      <c r="I1226" s="44">
        <v>2.2926314235898192e-001</v>
      </c>
      <c r="J1226" s="44">
        <v>2.2926314235898192e-001</v>
      </c>
      <c r="K1226" s="44">
        <v>2.3034285352041684e-001</v>
      </c>
      <c r="L1226" s="44">
        <v>2.5526210320106e-001</v>
      </c>
      <c r="M1226" s="44">
        <v>6.146527146436616e-001</v>
      </c>
      <c r="N1226" s="44">
        <v>6.1552679525159216e-001</v>
      </c>
      <c r="O1226" s="44">
        <v>6.6839683772168816e-001</v>
      </c>
      <c r="P1226" s="44">
        <v>6.6839683772168816e-001</v>
      </c>
      <c r="Q1226" s="44">
        <v>7.2053959778874752e-001</v>
      </c>
    </row>
    <row r="1227" spans="1:17" x14ac:dyDescent="0.25">
      <c r="A1227" t="s">
        <v>38</v>
      </c>
      <c r="B1227" t="s">
        <v>45</v>
      </c>
      <c r="C1227" t="s">
        <v>190</v>
      </c>
      <c r="D1227" t="s">
        <v>166</v>
      </c>
      <c r="E1227" t="s">
        <v>36</v>
      </c>
      <c r="F1227" t="s">
        <v>28</v>
      </c>
      <c r="G1227" t="s">
        <v>30</v>
      </c>
      <c r="H1227" s="44">
        <v>1.9754994374526976e+000</v>
      </c>
      <c r="I1227" s="44">
        <v>2.1336768236429e+000</v>
      </c>
      <c r="J1227" s="44">
        <v>4.7692959314448488e+000</v>
      </c>
      <c r="K1227" s="44">
        <v>5.2302884373099992e+000</v>
      </c>
      <c r="L1227" s="44">
        <v>7.6823837735083024e+000</v>
      </c>
      <c r="M1227" s="44">
        <v>3.387358714062046e+000</v>
      </c>
      <c r="N1227" s="44">
        <v>4.5180314020769032e+000</v>
      </c>
      <c r="O1227" s="44">
        <v>4.943249823452344e+000</v>
      </c>
      <c r="P1227" s="44">
        <v>6.6926658234180632e+000</v>
      </c>
      <c r="Q1227" s="44">
        <v>6.6277023027349104e+000</v>
      </c>
    </row>
    <row r="1228" spans="1:17" x14ac:dyDescent="0.25">
      <c r="A1228" t="s">
        <v>38</v>
      </c>
      <c r="B1228" t="s">
        <v>45</v>
      </c>
      <c r="C1228" t="s">
        <v>190</v>
      </c>
      <c r="D1228" t="s">
        <v>166</v>
      </c>
      <c r="E1228" t="s">
        <v>36</v>
      </c>
      <c r="F1228" t="s">
        <v>28</v>
      </c>
      <c r="G1228" t="s">
        <v>31</v>
      </c>
      <c r="H1228" s="44">
        <v>7.76e+002</v>
      </c>
      <c r="I1228" s="44">
        <v>7.63e+002</v>
      </c>
      <c r="J1228" s="44">
        <v>7.27e+002</v>
      </c>
      <c r="K1228" s="44">
        <v>5.66e+002</v>
      </c>
      <c r="L1228" s="44">
        <v>4.57e+002</v>
      </c>
      <c r="M1228" s="44">
        <v>3.67e+002</v>
      </c>
      <c r="N1228" s="44">
        <v>3.2e+002</v>
      </c>
      <c r="O1228" s="44">
        <v>2.39e+002</v>
      </c>
      <c r="P1228" s="44">
        <v>2.35e+002</v>
      </c>
      <c r="Q1228" s="44">
        <v>2.07e+002</v>
      </c>
    </row>
    <row r="1229" spans="1:17" x14ac:dyDescent="0.25">
      <c r="A1229" t="s">
        <v>38</v>
      </c>
      <c r="B1229" t="s">
        <v>45</v>
      </c>
      <c r="C1229" t="s">
        <v>191</v>
      </c>
      <c r="D1229" t="s">
        <v>167</v>
      </c>
      <c r="E1229" t="s">
        <v>36</v>
      </c>
      <c r="F1229" t="s">
        <v>28</v>
      </c>
      <c r="G1229" t="s">
        <v>29</v>
      </c>
      <c r="H1229" s="44">
        <v>0.e+000</v>
      </c>
      <c r="I1229" s="44">
        <v>3.3563075531562088e-001</v>
      </c>
      <c r="J1229" s="44">
        <v>3.3588168758423712e-001</v>
      </c>
      <c r="K1229" s="44">
        <v>3.3624230549301752e-001</v>
      </c>
      <c r="L1229" s="44">
        <v>3.3624230549301752e-001</v>
      </c>
      <c r="M1229" s="44">
        <v>6.5357855069885232e-001</v>
      </c>
      <c r="N1229" s="44">
        <v>6.5357855069885232e-001</v>
      </c>
      <c r="O1229" s="44">
        <v>6.5357855069885232e-001</v>
      </c>
      <c r="P1229" s="44">
        <v>6.5460793461174992e-001</v>
      </c>
      <c r="Q1229" s="44">
        <v>6.5722016668578768e-001</v>
      </c>
    </row>
    <row r="1230" spans="1:17" x14ac:dyDescent="0.25">
      <c r="A1230" t="s">
        <v>38</v>
      </c>
      <c r="B1230" t="s">
        <v>45</v>
      </c>
      <c r="C1230" t="s">
        <v>191</v>
      </c>
      <c r="D1230" t="s">
        <v>167</v>
      </c>
      <c r="E1230" t="s">
        <v>36</v>
      </c>
      <c r="F1230" t="s">
        <v>28</v>
      </c>
      <c r="G1230" t="s">
        <v>30</v>
      </c>
      <c r="I1230" s="44">
        <v>1.9318404443032836e+000</v>
      </c>
      <c r="J1230" s="44">
        <v>3.350012089012816e+000</v>
      </c>
      <c r="K1230" s="44">
        <v>5.8180112992595888e+000</v>
      </c>
      <c r="L1230" s="44">
        <v>6.179731891359172e+000</v>
      </c>
      <c r="M1230" s="44">
        <v>3.65711353303648e+000</v>
      </c>
      <c r="N1230" s="44">
        <v>5.0691600997773432e+000</v>
      </c>
      <c r="O1230" s="44">
        <v>5.5556506957078192e+000</v>
      </c>
      <c r="P1230" s="44">
        <v>6.403072731244196e+000</v>
      </c>
      <c r="Q1230" s="44">
        <v>8.1912179142622512e+000</v>
      </c>
    </row>
    <row r="1231" spans="1:17" x14ac:dyDescent="0.25">
      <c r="A1231" t="s">
        <v>38</v>
      </c>
      <c r="B1231" t="s">
        <v>45</v>
      </c>
      <c r="C1231" t="s">
        <v>191</v>
      </c>
      <c r="D1231" t="s">
        <v>167</v>
      </c>
      <c r="E1231" t="s">
        <v>36</v>
      </c>
      <c r="F1231" t="s">
        <v>28</v>
      </c>
      <c r="G1231" t="s">
        <v>31</v>
      </c>
      <c r="H1231" s="44">
        <v>9.11e+002</v>
      </c>
      <c r="I1231" s="44">
        <v>6.59e+002</v>
      </c>
      <c r="J1231" s="44">
        <v>5.29e+002</v>
      </c>
      <c r="K1231" s="44">
        <v>3.99e+002</v>
      </c>
      <c r="L1231" s="44">
        <v>3.71e+002</v>
      </c>
      <c r="M1231" s="44">
        <v>3.01e+002</v>
      </c>
      <c r="N1231" s="44">
        <v>2.97e+002</v>
      </c>
      <c r="O1231" s="44">
        <v>2.9e+002</v>
      </c>
      <c r="P1231" s="44">
        <v>2.54e+002</v>
      </c>
      <c r="Q1231" s="44">
        <v>2.15e+002</v>
      </c>
    </row>
    <row r="1232" spans="1:17" x14ac:dyDescent="0.25">
      <c r="A1232" t="s">
        <v>38</v>
      </c>
      <c r="B1232" t="s">
        <v>45</v>
      </c>
      <c r="C1232" t="s">
        <v>192</v>
      </c>
      <c r="D1232" t="s">
        <v>168</v>
      </c>
      <c r="E1232" t="s">
        <v>36</v>
      </c>
      <c r="F1232" t="s">
        <v>28</v>
      </c>
      <c r="G1232" t="s">
        <v>29</v>
      </c>
      <c r="H1232" s="44">
        <v>1.8207909131544484e-002</v>
      </c>
      <c r="I1232" s="44">
        <v>5.8477217203614352e-002</v>
      </c>
      <c r="J1232" s="44">
        <v>3.669265560740864e-001</v>
      </c>
      <c r="K1232" s="44">
        <v>3.669265560740864e-001</v>
      </c>
      <c r="L1232" s="44">
        <v>4.0078840775047056e-001</v>
      </c>
      <c r="M1232" s="44">
        <v>4.0078840775047056e-001</v>
      </c>
      <c r="N1232" s="44">
        <v>4.0078840775047056e-001</v>
      </c>
      <c r="O1232" s="44">
        <v>4.3477069730878056e-001</v>
      </c>
      <c r="P1232" s="44">
        <v>4.3645425912690304e-001</v>
      </c>
      <c r="Q1232" s="44">
        <v>4.5723028352096128e-001</v>
      </c>
    </row>
    <row r="1233" spans="1:17" x14ac:dyDescent="0.25">
      <c r="A1233" t="s">
        <v>38</v>
      </c>
      <c r="B1233" t="s">
        <v>45</v>
      </c>
      <c r="C1233" t="s">
        <v>192</v>
      </c>
      <c r="D1233" t="s">
        <v>168</v>
      </c>
      <c r="E1233" t="s">
        <v>36</v>
      </c>
      <c r="F1233" t="s">
        <v>28</v>
      </c>
      <c r="G1233" t="s">
        <v>30</v>
      </c>
      <c r="H1233" s="44">
        <v>7.3854490940651552e-001</v>
      </c>
      <c r="I1233" s="44">
        <v>8.0025721351774304e+000</v>
      </c>
      <c r="J1233" s="44">
        <v>1.8240066166530044e+000</v>
      </c>
      <c r="K1233" s="44">
        <v>4.1492570295264312e+000</v>
      </c>
      <c r="L1233" s="44">
        <v>7.1338548957344048e+000</v>
      </c>
      <c r="M1233" s="44">
        <v>7.1338548957344048e+000</v>
      </c>
      <c r="N1233" s="44">
        <v>7.1973505170238144e+000</v>
      </c>
      <c r="O1233" s="44">
        <v>7.741206572573448e+000</v>
      </c>
      <c r="P1233" s="44">
        <v>8.9173064182496096e+000</v>
      </c>
      <c r="Q1233" s="44">
        <v>9.3461788561145184e+000</v>
      </c>
    </row>
    <row r="1234" spans="1:17" x14ac:dyDescent="0.25">
      <c r="A1234" t="s">
        <v>38</v>
      </c>
      <c r="B1234" t="s">
        <v>45</v>
      </c>
      <c r="C1234" t="s">
        <v>192</v>
      </c>
      <c r="D1234" t="s">
        <v>168</v>
      </c>
      <c r="E1234" t="s">
        <v>36</v>
      </c>
      <c r="F1234" t="s">
        <v>28</v>
      </c>
      <c r="G1234" t="s">
        <v>31</v>
      </c>
      <c r="H1234" s="44">
        <v>8.99e+002</v>
      </c>
      <c r="I1234" s="44">
        <v>7.42e+002</v>
      </c>
      <c r="J1234" s="44">
        <v>6.36e+002</v>
      </c>
      <c r="K1234" s="44">
        <v>6.26e+002</v>
      </c>
      <c r="L1234" s="44">
        <v>5.37e+002</v>
      </c>
      <c r="M1234" s="44">
        <v>5.37e+002</v>
      </c>
      <c r="N1234" s="44">
        <v>5.2e+002</v>
      </c>
      <c r="O1234" s="44">
        <v>4.12e+002</v>
      </c>
      <c r="P1234" s="44">
        <v>3.16e+002</v>
      </c>
      <c r="Q1234" s="44">
        <v>2.48e+002</v>
      </c>
    </row>
    <row r="1235" spans="1:17" x14ac:dyDescent="0.25">
      <c r="A1235" t="s">
        <v>38</v>
      </c>
      <c r="B1235" t="s">
        <v>45</v>
      </c>
      <c r="C1235" t="s">
        <v>193</v>
      </c>
      <c r="D1235" t="s">
        <v>169</v>
      </c>
      <c r="E1235" t="s">
        <v>36</v>
      </c>
      <c r="F1235" t="s">
        <v>28</v>
      </c>
      <c r="G1235" t="s">
        <v>29</v>
      </c>
      <c r="H1235" s="44">
        <v>2.2660732438923344e-001</v>
      </c>
      <c r="I1235" s="44">
        <v>4.3069137040695856e-001</v>
      </c>
      <c r="J1235" s="44">
        <v>4.3083075911434944e-001</v>
      </c>
      <c r="K1235" s="44">
        <v>7.7809384023774688e-001</v>
      </c>
      <c r="L1235" s="44">
        <v>7.7809384023774688e-001</v>
      </c>
      <c r="M1235" s="44">
        <v>7.818860079634624e-001</v>
      </c>
      <c r="N1235" s="44">
        <v>7.8986646094995008e-001</v>
      </c>
      <c r="O1235" s="44">
        <v>8.0470466590476256e-001</v>
      </c>
      <c r="P1235" s="44">
        <v>8.0505600283298656e-001</v>
      </c>
      <c r="Q1235" s="44">
        <v>8.0578398472433584e-001</v>
      </c>
    </row>
    <row r="1236" spans="1:17" x14ac:dyDescent="0.25">
      <c r="A1236" t="s">
        <v>38</v>
      </c>
      <c r="B1236" t="s">
        <v>45</v>
      </c>
      <c r="C1236" t="s">
        <v>193</v>
      </c>
      <c r="D1236" t="s">
        <v>169</v>
      </c>
      <c r="E1236" t="s">
        <v>36</v>
      </c>
      <c r="F1236" t="s">
        <v>28</v>
      </c>
      <c r="G1236" t="s">
        <v>30</v>
      </c>
      <c r="H1236" s="44">
        <v>6.151419344660872e-001</v>
      </c>
      <c r="I1236" s="44">
        <v>4.0158826224719624e-001</v>
      </c>
      <c r="J1236" s="44">
        <v>9.6576479462976768e-001</v>
      </c>
      <c r="K1236" s="44">
        <v>7.8746573080619056e-001</v>
      </c>
      <c r="L1236" s="44">
        <v>7.9406548545955904e-001</v>
      </c>
      <c r="M1236" s="44">
        <v>1.3020853851851404e+000</v>
      </c>
      <c r="N1236" s="44">
        <v>1.4987171525165356e+000</v>
      </c>
      <c r="O1236" s="44">
        <v>1.8398611413808956e+000</v>
      </c>
      <c r="P1236" s="44">
        <v>2.308920868712032e+000</v>
      </c>
      <c r="Q1236" s="44">
        <v>2.5533631105717464e+000</v>
      </c>
    </row>
    <row r="1237" spans="1:17" x14ac:dyDescent="0.25">
      <c r="A1237" t="s">
        <v>38</v>
      </c>
      <c r="B1237" t="s">
        <v>45</v>
      </c>
      <c r="C1237" t="s">
        <v>193</v>
      </c>
      <c r="D1237" t="s">
        <v>169</v>
      </c>
      <c r="E1237" t="s">
        <v>36</v>
      </c>
      <c r="F1237" t="s">
        <v>28</v>
      </c>
      <c r="G1237" t="s">
        <v>31</v>
      </c>
      <c r="H1237" s="44">
        <v>8.21e+002</v>
      </c>
      <c r="I1237" s="44">
        <v>7.02e+002</v>
      </c>
      <c r="J1237" s="44">
        <v>5.73e+002</v>
      </c>
      <c r="K1237" s="44">
        <v>4.58e+002</v>
      </c>
      <c r="L1237" s="44">
        <v>4.52e+002</v>
      </c>
      <c r="M1237" s="44">
        <v>3.69e+002</v>
      </c>
      <c r="N1237" s="44">
        <v>3.38e+002</v>
      </c>
      <c r="O1237" s="44">
        <v>3.03e+002</v>
      </c>
      <c r="P1237" s="44">
        <v>2.71e+002</v>
      </c>
      <c r="Q1237" s="44">
        <v>2.15e+002</v>
      </c>
    </row>
    <row r="1238" spans="1:17" x14ac:dyDescent="0.25">
      <c r="A1238" t="s">
        <v>38</v>
      </c>
      <c r="B1238" t="s">
        <v>45</v>
      </c>
      <c r="C1238" t="s">
        <v>210</v>
      </c>
      <c r="D1238" t="s">
        <v>194</v>
      </c>
      <c r="E1238" t="s">
        <v>36</v>
      </c>
      <c r="F1238" t="s">
        <v>28</v>
      </c>
      <c r="G1238" t="s">
        <v>29</v>
      </c>
      <c r="H1238" s="44">
        <v>2.3385524539837896e-002</v>
      </c>
      <c r="I1238" s="44">
        <v>3.7708012963575752e-002</v>
      </c>
      <c r="J1238" s="44">
        <v>3.5963541158567192e-001</v>
      </c>
      <c r="K1238" s="44">
        <v>3.5982729216383448e-001</v>
      </c>
      <c r="L1238" s="44">
        <v>5.5355795469354312e-001</v>
      </c>
      <c r="M1238" s="44">
        <v>5.74274398083312e-001</v>
      </c>
      <c r="N1238" s="44">
        <v>5.8122961123190312e-001</v>
      </c>
      <c r="O1238" s="44">
        <v>5.819863458806076e-001</v>
      </c>
      <c r="P1238" s="44">
        <v>6.0780112581925528e-001</v>
      </c>
      <c r="Q1238" s="44">
        <v>6.3600580616046288e-001</v>
      </c>
    </row>
    <row r="1239" spans="1:17" x14ac:dyDescent="0.25">
      <c r="A1239" t="s">
        <v>38</v>
      </c>
      <c r="B1239" t="s">
        <v>45</v>
      </c>
      <c r="C1239" t="s">
        <v>210</v>
      </c>
      <c r="D1239" t="s">
        <v>194</v>
      </c>
      <c r="E1239" t="s">
        <v>36</v>
      </c>
      <c r="F1239" t="s">
        <v>28</v>
      </c>
      <c r="G1239" t="s">
        <v>30</v>
      </c>
      <c r="H1239" s="44">
        <v>1.9330109002688048e+000</v>
      </c>
      <c r="I1239" s="44">
        <v>2.4642247385067476e+001</v>
      </c>
      <c r="J1239" s="44">
        <v>4.5007619382672648e+000</v>
      </c>
      <c r="K1239" s="44">
        <v>6.9303708105448192e+000</v>
      </c>
      <c r="L1239" s="44">
        <v>5.7956556371152208e+000</v>
      </c>
      <c r="M1239" s="44">
        <v>7.1797483211466688e+000</v>
      </c>
      <c r="N1239" s="44">
        <v>9.5969329594127984e+000</v>
      </c>
      <c r="O1239" s="44">
        <v>1.0381468671172206e+001</v>
      </c>
      <c r="P1239" s="44">
        <v>1.1450182348450852e+001</v>
      </c>
      <c r="Q1239" s="44">
        <v>1.218417282427022e+001</v>
      </c>
    </row>
    <row r="1240" spans="1:17" x14ac:dyDescent="0.25">
      <c r="A1240" t="s">
        <v>38</v>
      </c>
      <c r="B1240" t="s">
        <v>45</v>
      </c>
      <c r="C1240" t="s">
        <v>210</v>
      </c>
      <c r="D1240" t="s">
        <v>194</v>
      </c>
      <c r="E1240" t="s">
        <v>36</v>
      </c>
      <c r="F1240" t="s">
        <v>28</v>
      </c>
      <c r="G1240" t="s">
        <v>31</v>
      </c>
      <c r="H1240" s="44">
        <v>7.1e+002</v>
      </c>
      <c r="I1240" s="44">
        <v>5.39e+002</v>
      </c>
      <c r="J1240" s="44">
        <v>3.89e+002</v>
      </c>
      <c r="K1240" s="44">
        <v>3.52e+002</v>
      </c>
      <c r="L1240" s="44">
        <v>2.76e+002</v>
      </c>
      <c r="M1240" s="44">
        <v>2.32e+002</v>
      </c>
      <c r="N1240" s="44">
        <v>2.11e+002</v>
      </c>
      <c r="O1240" s="44">
        <v>1.93e+002</v>
      </c>
      <c r="P1240" s="44">
        <v>1.59e+002</v>
      </c>
      <c r="Q1240" s="44">
        <v>1.43e+002</v>
      </c>
    </row>
    <row r="1241" spans="1:17" x14ac:dyDescent="0.25">
      <c r="A1241" t="s">
        <v>38</v>
      </c>
      <c r="B1241" t="s">
        <v>45</v>
      </c>
      <c r="C1241" t="s">
        <v>211</v>
      </c>
      <c r="D1241" t="s">
        <v>195</v>
      </c>
      <c r="E1241" t="s">
        <v>36</v>
      </c>
      <c r="F1241" t="s">
        <v>28</v>
      </c>
      <c r="G1241" t="s">
        <v>29</v>
      </c>
      <c r="H1241" s="44">
        <v>2.0479678738669064e-002</v>
      </c>
      <c r="I1241" s="44">
        <v>5.475832522193216e-001</v>
      </c>
      <c r="J1241" s="44">
        <v>5.475832522193216e-001</v>
      </c>
      <c r="K1241" s="44">
        <v>5.4790279877400008e-001</v>
      </c>
      <c r="L1241" s="44">
        <v>5.482007843439592e-001</v>
      </c>
      <c r="M1241" s="44">
        <v>5.490629711688284e-001</v>
      </c>
      <c r="N1241" s="44">
        <v>5.7176073288737984e-001</v>
      </c>
      <c r="O1241" s="44">
        <v>6.3051714128194e-001</v>
      </c>
      <c r="P1241" s="44">
        <v>7.3881053683462144e-001</v>
      </c>
      <c r="Q1241" s="44">
        <v>7.6468798550017008e-001</v>
      </c>
    </row>
    <row r="1242" spans="1:17" x14ac:dyDescent="0.25">
      <c r="A1242" t="s">
        <v>38</v>
      </c>
      <c r="B1242" t="s">
        <v>45</v>
      </c>
      <c r="C1242" t="s">
        <v>211</v>
      </c>
      <c r="D1242" t="s">
        <v>195</v>
      </c>
      <c r="E1242" t="s">
        <v>36</v>
      </c>
      <c r="F1242" t="s">
        <v>28</v>
      </c>
      <c r="G1242" t="s">
        <v>30</v>
      </c>
      <c r="H1242" s="44">
        <v>4.3565885938123712e-003</v>
      </c>
      <c r="I1242" s="44">
        <v>1.0032807564759722e-003</v>
      </c>
      <c r="J1242" s="44">
        <v>6.3653198451720448e-001</v>
      </c>
      <c r="K1242" s="44">
        <v>9.049137690010928e-001</v>
      </c>
      <c r="L1242" s="44">
        <v>2.2319981647082232e+000</v>
      </c>
      <c r="M1242" s="44">
        <v>2.3404712291463756e+000</v>
      </c>
      <c r="N1242" s="44">
        <v>2.7102953435507204e+000</v>
      </c>
      <c r="O1242" s="44">
        <v>3.1340888000325004e+000</v>
      </c>
      <c r="P1242" s="44">
        <v>2.906564640005438e+000</v>
      </c>
      <c r="Q1242" s="44">
        <v>3.3853389451654552e+000</v>
      </c>
    </row>
    <row r="1243" spans="1:17" x14ac:dyDescent="0.25">
      <c r="A1243" t="s">
        <v>38</v>
      </c>
      <c r="B1243" t="s">
        <v>45</v>
      </c>
      <c r="C1243" t="s">
        <v>211</v>
      </c>
      <c r="D1243" t="s">
        <v>195</v>
      </c>
      <c r="E1243" t="s">
        <v>36</v>
      </c>
      <c r="F1243" t="s">
        <v>28</v>
      </c>
      <c r="G1243" t="s">
        <v>31</v>
      </c>
      <c r="H1243" s="44">
        <v>9.26e+002</v>
      </c>
      <c r="I1243" s="44">
        <v>8.47e+002</v>
      </c>
      <c r="J1243" s="44">
        <v>8.09e+002</v>
      </c>
      <c r="K1243" s="44">
        <v>7.56e+002</v>
      </c>
      <c r="L1243" s="44">
        <v>7.44e+002</v>
      </c>
      <c r="M1243" s="44">
        <v>6.76e+002</v>
      </c>
      <c r="N1243" s="44">
        <v>5.27e+002</v>
      </c>
      <c r="O1243" s="44">
        <v>4.03e+002</v>
      </c>
      <c r="P1243" s="44">
        <v>3.01e+002</v>
      </c>
      <c r="Q1243" s="44">
        <v>2.5e+002</v>
      </c>
    </row>
    <row r="1244" spans="1:17" x14ac:dyDescent="0.25">
      <c r="A1244" t="s">
        <v>38</v>
      </c>
      <c r="B1244" t="s">
        <v>45</v>
      </c>
      <c r="C1244" t="s">
        <v>212</v>
      </c>
      <c r="D1244" t="s">
        <v>196</v>
      </c>
      <c r="E1244" t="s">
        <v>36</v>
      </c>
      <c r="F1244" t="s">
        <v>28</v>
      </c>
      <c r="G1244" t="s">
        <v>29</v>
      </c>
      <c r="H1244" s="44">
        <v>1.4805159001436912e-001</v>
      </c>
      <c r="I1244" s="44">
        <v>5.7655566914185808e-001</v>
      </c>
      <c r="J1244" s="44">
        <v>6.1604666057773136e-001</v>
      </c>
      <c r="K1244" s="44">
        <v>6.1604666057773136e-001</v>
      </c>
      <c r="L1244" s="44">
        <v>6.1604666057773136e-001</v>
      </c>
      <c r="M1244" s="44">
        <v>7.3093632255167696e-001</v>
      </c>
      <c r="N1244" s="44">
        <v>7.3093632255167696e-001</v>
      </c>
      <c r="O1244" s="44">
        <v>7.334200983028712e-001</v>
      </c>
      <c r="P1244" s="44">
        <v>7.334200983028712e-001</v>
      </c>
      <c r="Q1244" s="44">
        <v>7.3348889177039552e-001</v>
      </c>
    </row>
    <row r="1245" spans="1:17" x14ac:dyDescent="0.25">
      <c r="A1245" t="s">
        <v>38</v>
      </c>
      <c r="B1245" t="s">
        <v>45</v>
      </c>
      <c r="C1245" t="s">
        <v>212</v>
      </c>
      <c r="D1245" t="s">
        <v>196</v>
      </c>
      <c r="E1245" t="s">
        <v>36</v>
      </c>
      <c r="F1245" t="s">
        <v>28</v>
      </c>
      <c r="G1245" t="s">
        <v>30</v>
      </c>
      <c r="H1245" s="44">
        <v>2.872689371817024e+000</v>
      </c>
      <c r="I1245" s="44">
        <v>1.1223399191619176e+000</v>
      </c>
      <c r="J1245" s="44">
        <v>3.2954129230426424e+000</v>
      </c>
      <c r="K1245" s="44">
        <v>3.2954129230426424e+000</v>
      </c>
      <c r="L1245" s="44">
        <v>3.2954129230426424e+000</v>
      </c>
      <c r="M1245" s="44">
        <v>2.8592374381121872e+000</v>
      </c>
      <c r="N1245" s="44">
        <v>3.4202546371075272e+000</v>
      </c>
      <c r="O1245" s="44">
        <v>4.4785435904089536e+000</v>
      </c>
      <c r="P1245" s="44">
        <v>4.888914604990512e+000</v>
      </c>
      <c r="Q1245" s="44">
        <v>5.6340234423414312e+000</v>
      </c>
    </row>
    <row r="1246" spans="1:17" x14ac:dyDescent="0.25">
      <c r="A1246" t="s">
        <v>38</v>
      </c>
      <c r="B1246" t="s">
        <v>45</v>
      </c>
      <c r="C1246" t="s">
        <v>212</v>
      </c>
      <c r="D1246" t="s">
        <v>196</v>
      </c>
      <c r="E1246" t="s">
        <v>36</v>
      </c>
      <c r="F1246" t="s">
        <v>28</v>
      </c>
      <c r="G1246" t="s">
        <v>31</v>
      </c>
      <c r="H1246" s="44">
        <v>7.68e+002</v>
      </c>
      <c r="I1246" s="44">
        <v>7.01e+002</v>
      </c>
      <c r="J1246" s="44">
        <v>6.48e+002</v>
      </c>
      <c r="K1246" s="44">
        <v>6.48e+002</v>
      </c>
      <c r="L1246" s="44">
        <v>6.48e+002</v>
      </c>
      <c r="M1246" s="44">
        <v>5.49e+002</v>
      </c>
      <c r="N1246" s="44">
        <v>5.31e+002</v>
      </c>
      <c r="O1246" s="44">
        <v>3.94e+002</v>
      </c>
      <c r="P1246" s="44">
        <v>3.87e+002</v>
      </c>
      <c r="Q1246" s="44">
        <v>3.75e+002</v>
      </c>
    </row>
    <row r="1247" spans="1:17" x14ac:dyDescent="0.25">
      <c r="A1247" t="s">
        <v>38</v>
      </c>
      <c r="B1247" t="s">
        <v>45</v>
      </c>
      <c r="C1247" t="s">
        <v>213</v>
      </c>
      <c r="D1247" t="s">
        <v>197</v>
      </c>
      <c r="E1247" t="s">
        <v>36</v>
      </c>
      <c r="F1247" t="s">
        <v>28</v>
      </c>
      <c r="G1247" t="s">
        <v>29</v>
      </c>
      <c r="H1247" s="44">
        <v>6.9006481754538544e-001</v>
      </c>
      <c r="I1247" s="44">
        <v>6.9164710000214864e-001</v>
      </c>
      <c r="J1247" s="44">
        <v>8.1476063871104768e-001</v>
      </c>
      <c r="K1247" s="44">
        <v>8.1476063871104768e-001</v>
      </c>
      <c r="L1247" s="44">
        <v>8.5732475007332144e-001</v>
      </c>
      <c r="M1247" s="44">
        <v>8.7208290312788976e-001</v>
      </c>
      <c r="N1247" s="44">
        <v>8.7208290312788976e-001</v>
      </c>
      <c r="O1247" s="44">
        <v>8.7391256244030016e-001</v>
      </c>
      <c r="P1247" s="44">
        <v>8.7541216980113984e-001</v>
      </c>
      <c r="Q1247" s="44">
        <v>8.7712305796267328e-001</v>
      </c>
    </row>
    <row r="1248" spans="1:17" x14ac:dyDescent="0.25">
      <c r="A1248" t="s">
        <v>38</v>
      </c>
      <c r="B1248" t="s">
        <v>45</v>
      </c>
      <c r="C1248" t="s">
        <v>213</v>
      </c>
      <c r="D1248" t="s">
        <v>197</v>
      </c>
      <c r="E1248" t="s">
        <v>36</v>
      </c>
      <c r="F1248" t="s">
        <v>28</v>
      </c>
      <c r="G1248" t="s">
        <v>30</v>
      </c>
      <c r="H1248" s="44">
        <v>0.e+000</v>
      </c>
      <c r="I1248" s="44">
        <v>4.0016784710694224e-001</v>
      </c>
      <c r="J1248" s="44">
        <v>5.6208018182656256e-001</v>
      </c>
      <c r="K1248" s="44">
        <v>1.3335489771426852e+000</v>
      </c>
      <c r="L1248" s="44">
        <v>1.601926066904646e+000</v>
      </c>
      <c r="M1248" s="44">
        <v>2.669180300219574e+000</v>
      </c>
      <c r="N1248" s="44">
        <v>2.669180300219574e+000</v>
      </c>
      <c r="O1248" s="44">
        <v>3.0902154675809868e+000</v>
      </c>
      <c r="P1248" s="44">
        <v>3.640989219305312e+000</v>
      </c>
      <c r="Q1248" s="44">
        <v>4.1846216423595192e+000</v>
      </c>
    </row>
    <row r="1249" spans="1:17" x14ac:dyDescent="0.25">
      <c r="A1249" t="s">
        <v>38</v>
      </c>
      <c r="B1249" t="s">
        <v>45</v>
      </c>
      <c r="C1249" t="s">
        <v>213</v>
      </c>
      <c r="D1249" t="s">
        <v>197</v>
      </c>
      <c r="E1249" t="s">
        <v>36</v>
      </c>
      <c r="F1249" t="s">
        <v>28</v>
      </c>
      <c r="G1249" t="s">
        <v>31</v>
      </c>
      <c r="H1249" s="44">
        <v>9.18e+002</v>
      </c>
      <c r="I1249" s="44">
        <v>6.44e+002</v>
      </c>
      <c r="J1249" s="44">
        <v>3.93e+002</v>
      </c>
      <c r="K1249" s="44">
        <v>3.47e+002</v>
      </c>
      <c r="L1249" s="44">
        <v>3.09e+002</v>
      </c>
      <c r="M1249" s="44">
        <v>2.54e+002</v>
      </c>
      <c r="N1249" s="44">
        <v>2.54e+002</v>
      </c>
      <c r="O1249" s="44">
        <v>1.98e+002</v>
      </c>
      <c r="P1249" s="44">
        <v>1.8e+002</v>
      </c>
      <c r="Q1249" s="44">
        <v>1.62e+002</v>
      </c>
    </row>
    <row r="1250" spans="1:17" x14ac:dyDescent="0.25">
      <c r="A1250" t="s">
        <v>38</v>
      </c>
      <c r="B1250" t="s">
        <v>45</v>
      </c>
      <c r="C1250" t="s">
        <v>240</v>
      </c>
      <c r="D1250" t="s">
        <v>220</v>
      </c>
      <c r="E1250" t="s">
        <v>36</v>
      </c>
      <c r="F1250" t="s">
        <v>28</v>
      </c>
      <c r="G1250" t="s">
        <v>29</v>
      </c>
      <c r="H1250" s="44">
        <v>2.3846826148477248e-001</v>
      </c>
      <c r="I1250" s="44">
        <v>2.396409857158334e-001</v>
      </c>
      <c r="J1250" s="44">
        <v>2.3966857363948236e-001</v>
      </c>
      <c r="K1250" s="44">
        <v>3.9884372810471472e-001</v>
      </c>
      <c r="L1250" s="44">
        <v>6.1617456487344304e-001</v>
      </c>
      <c r="M1250" s="44">
        <v>6.443148576479424e-001</v>
      </c>
      <c r="N1250" s="44">
        <v>6.443148576479424e-001</v>
      </c>
      <c r="O1250" s="44">
        <v>7.2087355769303808e-001</v>
      </c>
      <c r="P1250" s="44">
        <v>7.2125332927751488e-001</v>
      </c>
      <c r="Q1250" s="44">
        <v>7.2171069444163984e-001</v>
      </c>
    </row>
    <row r="1251" spans="1:17" x14ac:dyDescent="0.25">
      <c r="A1251" t="s">
        <v>38</v>
      </c>
      <c r="B1251" t="s">
        <v>45</v>
      </c>
      <c r="C1251" t="s">
        <v>240</v>
      </c>
      <c r="D1251" t="s">
        <v>220</v>
      </c>
      <c r="E1251" t="s">
        <v>36</v>
      </c>
      <c r="F1251" t="s">
        <v>28</v>
      </c>
      <c r="G1251" t="s">
        <v>30</v>
      </c>
      <c r="H1251" s="44">
        <v>2.002730533440186e-001</v>
      </c>
      <c r="I1251" s="44">
        <v>1.2870450271561388e+000</v>
      </c>
      <c r="J1251" s="44">
        <v>2.4615695677441256e+000</v>
      </c>
      <c r="K1251" s="44">
        <v>1.789968500371775e+000</v>
      </c>
      <c r="L1251" s="44">
        <v>1.4423701061131012e+000</v>
      </c>
      <c r="M1251" s="44">
        <v>1.8464921508840872e+000</v>
      </c>
      <c r="N1251" s="44">
        <v>1.9673460131134752e+000</v>
      </c>
      <c r="O1251" s="44">
        <v>1.9754539763397632e+000</v>
      </c>
      <c r="P1251" s="44">
        <v>2.281747434325842e+000</v>
      </c>
      <c r="Q1251" s="44">
        <v>2.911118221846238e+000</v>
      </c>
    </row>
    <row r="1252" spans="1:17" x14ac:dyDescent="0.25">
      <c r="A1252" t="s">
        <v>38</v>
      </c>
      <c r="B1252" t="s">
        <v>45</v>
      </c>
      <c r="C1252" t="s">
        <v>240</v>
      </c>
      <c r="D1252" t="s">
        <v>220</v>
      </c>
      <c r="E1252" t="s">
        <v>36</v>
      </c>
      <c r="F1252" t="s">
        <v>28</v>
      </c>
      <c r="G1252" t="s">
        <v>31</v>
      </c>
      <c r="H1252" s="44">
        <v>7.99e+002</v>
      </c>
      <c r="I1252" s="44">
        <v>6.02e+002</v>
      </c>
      <c r="J1252" s="44">
        <v>4.97e+002</v>
      </c>
      <c r="K1252" s="44">
        <v>4.12e+002</v>
      </c>
      <c r="L1252" s="44">
        <v>3.75e+002</v>
      </c>
      <c r="M1252" s="44">
        <v>3.21e+002</v>
      </c>
      <c r="N1252" s="44">
        <v>3.1e+002</v>
      </c>
      <c r="O1252" s="44">
        <v>2.94e+002</v>
      </c>
      <c r="P1252" s="44">
        <v>2.64e+002</v>
      </c>
      <c r="Q1252" s="44">
        <v>2.24e+002</v>
      </c>
    </row>
    <row r="1253" spans="1:17" x14ac:dyDescent="0.25">
      <c r="A1253" t="s">
        <v>38</v>
      </c>
      <c r="B1253" t="s">
        <v>45</v>
      </c>
      <c r="C1253" t="s">
        <v>241</v>
      </c>
      <c r="D1253" t="s">
        <v>221</v>
      </c>
      <c r="E1253" t="s">
        <v>36</v>
      </c>
      <c r="F1253" t="s">
        <v>28</v>
      </c>
      <c r="G1253" t="s">
        <v>29</v>
      </c>
      <c r="H1253" s="44">
        <v>1.9389609925564684e-001</v>
      </c>
      <c r="I1253" s="44">
        <v>2.2629279567207816e-001</v>
      </c>
      <c r="J1253" s="44">
        <v>2.2670201685223144e-001</v>
      </c>
      <c r="K1253" s="44">
        <v>3.2642198712077624e-001</v>
      </c>
      <c r="L1253" s="44">
        <v>3.9425016343120792e-001</v>
      </c>
      <c r="M1253" s="44">
        <v>5.0434552575109e-001</v>
      </c>
      <c r="N1253" s="44">
        <v>6.25568261978816e-001</v>
      </c>
      <c r="O1253" s="44">
        <v>6.7426131226140688e-001</v>
      </c>
      <c r="P1253" s="44">
        <v>7.27806401371704e-001</v>
      </c>
      <c r="Q1253" s="44">
        <v>7.3243025375728896e-001</v>
      </c>
    </row>
    <row r="1254" spans="1:17" x14ac:dyDescent="0.25">
      <c r="A1254" t="s">
        <v>38</v>
      </c>
      <c r="B1254" t="s">
        <v>45</v>
      </c>
      <c r="C1254" t="s">
        <v>241</v>
      </c>
      <c r="D1254" t="s">
        <v>221</v>
      </c>
      <c r="E1254" t="s">
        <v>36</v>
      </c>
      <c r="F1254" t="s">
        <v>28</v>
      </c>
      <c r="G1254" t="s">
        <v>30</v>
      </c>
      <c r="H1254" s="44">
        <v>0.e+000</v>
      </c>
      <c r="I1254" s="44">
        <v>7.3863890846214368e-003</v>
      </c>
      <c r="J1254" s="44">
        <v>6.5859408760353512e-001</v>
      </c>
      <c r="K1254" s="44">
        <v>5.1308808270313792e-001</v>
      </c>
      <c r="L1254" s="44">
        <v>5.8397622413890352e-001</v>
      </c>
      <c r="M1254" s="44">
        <v>5.0138413749924496e-001</v>
      </c>
      <c r="N1254" s="44">
        <v>5.0975929141232336e-001</v>
      </c>
      <c r="O1254" s="44">
        <v>5.0987427699019456e-001</v>
      </c>
      <c r="P1254" s="44">
        <v>6.1448790112998416e-001</v>
      </c>
      <c r="Q1254" s="44">
        <v>7.4132726560294016e-001</v>
      </c>
    </row>
    <row r="1255" spans="1:17" x14ac:dyDescent="0.25">
      <c r="A1255" t="s">
        <v>38</v>
      </c>
      <c r="B1255" t="s">
        <v>45</v>
      </c>
      <c r="C1255" t="s">
        <v>241</v>
      </c>
      <c r="D1255" t="s">
        <v>221</v>
      </c>
      <c r="E1255" t="s">
        <v>36</v>
      </c>
      <c r="F1255" t="s">
        <v>28</v>
      </c>
      <c r="G1255" t="s">
        <v>31</v>
      </c>
      <c r="H1255" s="44">
        <v>9.9e+002</v>
      </c>
      <c r="I1255" s="44">
        <v>8.55e+002</v>
      </c>
      <c r="J1255" s="44">
        <v>7.1e+002</v>
      </c>
      <c r="K1255" s="44">
        <v>6.3e+002</v>
      </c>
      <c r="L1255" s="44">
        <v>5.62e+002</v>
      </c>
      <c r="M1255" s="44">
        <v>5.01e+002</v>
      </c>
      <c r="N1255" s="44">
        <v>4.71e+002</v>
      </c>
      <c r="O1255" s="44">
        <v>4.07e+002</v>
      </c>
      <c r="P1255" s="44">
        <v>3.39e+002</v>
      </c>
      <c r="Q1255" s="44">
        <v>2.91e+002</v>
      </c>
    </row>
    <row r="1256" spans="1:17" x14ac:dyDescent="0.25">
      <c r="A1256" t="s">
        <v>38</v>
      </c>
      <c r="B1256" t="s">
        <v>45</v>
      </c>
      <c r="C1256" t="s">
        <v>242</v>
      </c>
      <c r="D1256" t="s">
        <v>222</v>
      </c>
      <c r="E1256" t="s">
        <v>36</v>
      </c>
      <c r="F1256" t="s">
        <v>28</v>
      </c>
      <c r="G1256" t="s">
        <v>29</v>
      </c>
      <c r="H1256" s="44">
        <v>8.5411362499624352e-002</v>
      </c>
      <c r="I1256" s="44">
        <v>1.914616864283772e-001</v>
      </c>
      <c r="J1256" s="44">
        <v>2.9192947504614848e-001</v>
      </c>
      <c r="K1256" s="44">
        <v>3.6857868429679776e-001</v>
      </c>
      <c r="L1256" s="44">
        <v>4.1248843346156424e-001</v>
      </c>
      <c r="M1256" s="44">
        <v>5.2589292670146e-001</v>
      </c>
      <c r="N1256" s="44">
        <v>6.2666932886496208e-001</v>
      </c>
      <c r="O1256" s="44">
        <v>6.2666932886496208e-001</v>
      </c>
      <c r="P1256" s="44">
        <v>7.35819587535876e-001</v>
      </c>
      <c r="Q1256" s="44">
        <v>8.4522000732396992e-001</v>
      </c>
    </row>
    <row r="1257" spans="1:17" x14ac:dyDescent="0.25">
      <c r="A1257" t="s">
        <v>38</v>
      </c>
      <c r="B1257" t="s">
        <v>45</v>
      </c>
      <c r="C1257" t="s">
        <v>242</v>
      </c>
      <c r="D1257" t="s">
        <v>222</v>
      </c>
      <c r="E1257" t="s">
        <v>36</v>
      </c>
      <c r="F1257" t="s">
        <v>28</v>
      </c>
      <c r="G1257" t="s">
        <v>30</v>
      </c>
      <c r="H1257" s="44">
        <v>0.e+000</v>
      </c>
      <c r="I1257" s="44">
        <v>0.e+000</v>
      </c>
      <c r="J1257" s="44">
        <v>0.e+000</v>
      </c>
      <c r="K1257" s="44">
        <v>0.e+000</v>
      </c>
      <c r="L1257" s="44">
        <v>0.e+000</v>
      </c>
      <c r="M1257" s="44">
        <v>2.1953648390871372e-002</v>
      </c>
      <c r="N1257" s="44">
        <v>1.8552033358916688e-002</v>
      </c>
      <c r="O1257" s="44">
        <v>6.7181809198991512e-002</v>
      </c>
      <c r="P1257" s="44">
        <v>7.7819759401756064e-002</v>
      </c>
      <c r="Q1257" s="44">
        <v>6.841311827716412e-002</v>
      </c>
    </row>
    <row r="1258" spans="1:17" x14ac:dyDescent="0.25">
      <c r="A1258" t="s">
        <v>38</v>
      </c>
      <c r="B1258" t="s">
        <v>45</v>
      </c>
      <c r="C1258" t="s">
        <v>242</v>
      </c>
      <c r="D1258" t="s">
        <v>222</v>
      </c>
      <c r="E1258" t="s">
        <v>36</v>
      </c>
      <c r="F1258" t="s">
        <v>28</v>
      </c>
      <c r="G1258" t="s">
        <v>31</v>
      </c>
      <c r="H1258" s="44">
        <v>9.96e+002</v>
      </c>
      <c r="I1258" s="44">
        <v>9.94e+002</v>
      </c>
      <c r="J1258" s="44">
        <v>9.94e+002</v>
      </c>
      <c r="K1258" s="44">
        <v>9.94e+002</v>
      </c>
      <c r="L1258" s="44">
        <v>9.61e+002</v>
      </c>
      <c r="M1258" s="44">
        <v>8.46e+002</v>
      </c>
      <c r="N1258" s="44">
        <v>8.04e+002</v>
      </c>
      <c r="O1258" s="44">
        <v>7.97e+002</v>
      </c>
      <c r="P1258" s="44">
        <v>7.48e+002</v>
      </c>
      <c r="Q1258" s="44">
        <v>7.e+002</v>
      </c>
    </row>
    <row r="1259" spans="1:17" x14ac:dyDescent="0.25">
      <c r="A1259" t="s">
        <v>38</v>
      </c>
      <c r="B1259" t="s">
        <v>45</v>
      </c>
      <c r="C1259" t="s">
        <v>243</v>
      </c>
      <c r="D1259" t="s">
        <v>223</v>
      </c>
      <c r="E1259" t="s">
        <v>36</v>
      </c>
      <c r="F1259" t="s">
        <v>28</v>
      </c>
      <c r="G1259" t="s">
        <v>29</v>
      </c>
      <c r="H1259" s="44">
        <v>7.2214661152135712e-002</v>
      </c>
      <c r="I1259" s="44">
        <v>1.6250012673074484e-001</v>
      </c>
      <c r="J1259" s="44">
        <v>2.5970980423891432e-001</v>
      </c>
      <c r="K1259" s="44">
        <v>2.5970980423891432e-001</v>
      </c>
      <c r="L1259" s="44">
        <v>3.296581439312416e-001</v>
      </c>
      <c r="M1259" s="44">
        <v>3.3839778614012472e-001</v>
      </c>
      <c r="N1259" s="44">
        <v>3.9995541890359368e-001</v>
      </c>
      <c r="O1259" s="44">
        <v>4.617710176738312e-001</v>
      </c>
      <c r="P1259" s="44">
        <v>6.0696936213325608e-001</v>
      </c>
      <c r="Q1259" s="44">
        <v>6.0696936213325608e-001</v>
      </c>
    </row>
    <row r="1260" spans="1:17" x14ac:dyDescent="0.25">
      <c r="A1260" t="s">
        <v>38</v>
      </c>
      <c r="B1260" t="s">
        <v>45</v>
      </c>
      <c r="C1260" t="s">
        <v>243</v>
      </c>
      <c r="D1260" t="s">
        <v>223</v>
      </c>
      <c r="E1260" t="s">
        <v>36</v>
      </c>
      <c r="F1260" t="s">
        <v>28</v>
      </c>
      <c r="G1260" t="s">
        <v>30</v>
      </c>
      <c r="H1260" s="44">
        <v>0.e+000</v>
      </c>
      <c r="I1260" s="44">
        <v>0.e+000</v>
      </c>
      <c r="J1260" s="44">
        <v>0.e+000</v>
      </c>
      <c r="K1260" s="44">
        <v>0.e+000</v>
      </c>
      <c r="L1260" s="44">
        <v>0.e+000</v>
      </c>
      <c r="M1260" s="44">
        <v>0.e+000</v>
      </c>
      <c r="N1260" s="44">
        <v>0.e+000</v>
      </c>
      <c r="O1260" s="44">
        <v>0.e+000</v>
      </c>
      <c r="P1260" s="44">
        <v>1.3061532732275238e-005</v>
      </c>
      <c r="Q1260" s="44">
        <v>1.3061532732275238e-005</v>
      </c>
    </row>
    <row r="1261" spans="1:17" x14ac:dyDescent="0.25">
      <c r="A1261" t="s">
        <v>38</v>
      </c>
      <c r="B1261" t="s">
        <v>45</v>
      </c>
      <c r="C1261" t="s">
        <v>243</v>
      </c>
      <c r="D1261" t="s">
        <v>223</v>
      </c>
      <c r="E1261" t="s">
        <v>36</v>
      </c>
      <c r="F1261" t="s">
        <v>28</v>
      </c>
      <c r="G1261" t="s">
        <v>31</v>
      </c>
      <c r="H1261" s="44">
        <v>9.98e+002</v>
      </c>
      <c r="I1261" s="44">
        <v>9.98e+002</v>
      </c>
      <c r="J1261" s="44">
        <v>9.97e+002</v>
      </c>
      <c r="K1261" s="44">
        <v>9.97e+002</v>
      </c>
      <c r="L1261" s="44">
        <v>9.95e+002</v>
      </c>
      <c r="M1261" s="44">
        <v>9.94e+002</v>
      </c>
      <c r="N1261" s="44">
        <v>9.92e+002</v>
      </c>
      <c r="O1261" s="44">
        <v>9.89e+002</v>
      </c>
      <c r="P1261" s="44">
        <v>9.54e+002</v>
      </c>
      <c r="Q1261" s="44">
        <v>9.54e+002</v>
      </c>
    </row>
    <row r="1262" spans="1:17" x14ac:dyDescent="0.25">
      <c r="A1262" t="s">
        <v>38</v>
      </c>
      <c r="B1262" t="s">
        <v>45</v>
      </c>
      <c r="C1262" t="s">
        <v>239</v>
      </c>
      <c r="D1262" t="s">
        <v>219</v>
      </c>
      <c r="E1262" t="s">
        <v>36</v>
      </c>
      <c r="F1262" t="s">
        <v>28</v>
      </c>
      <c r="G1262" t="s">
        <v>29</v>
      </c>
      <c r="H1262" s="44">
        <v>1.0524273983395352e-001</v>
      </c>
      <c r="I1262" s="44">
        <v>2.0863049070983636e-001</v>
      </c>
      <c r="J1262" s="44">
        <v>2.0863049070983636e-001</v>
      </c>
      <c r="K1262" s="44">
        <v>6.227176408109536e-001</v>
      </c>
      <c r="L1262" s="44">
        <v>6.227176408109536e-001</v>
      </c>
      <c r="M1262" s="44">
        <v>6.227176408109536e-001</v>
      </c>
      <c r="N1262" s="44">
        <v>6.227176408109536e-001</v>
      </c>
      <c r="O1262" s="44">
        <v>6.227176408109536e-001</v>
      </c>
      <c r="P1262" s="44">
        <v>6.227176408109536e-001</v>
      </c>
      <c r="Q1262" s="44">
        <v>6.66613665118588e-001</v>
      </c>
    </row>
    <row r="1263" spans="1:17" x14ac:dyDescent="0.25">
      <c r="A1263" t="s">
        <v>38</v>
      </c>
      <c r="B1263" t="s">
        <v>45</v>
      </c>
      <c r="C1263" t="s">
        <v>239</v>
      </c>
      <c r="D1263" t="s">
        <v>219</v>
      </c>
      <c r="E1263" t="s">
        <v>36</v>
      </c>
      <c r="F1263" t="s">
        <v>28</v>
      </c>
      <c r="G1263" t="s">
        <v>30</v>
      </c>
      <c r="H1263" s="44">
        <v>0.e+000</v>
      </c>
      <c r="I1263" s="44">
        <v>0.e+000</v>
      </c>
      <c r="J1263" s="44">
        <v>0.e+000</v>
      </c>
      <c r="K1263" s="44">
        <v>0.e+000</v>
      </c>
      <c r="L1263" s="44">
        <v>0.e+000</v>
      </c>
      <c r="M1263" s="44">
        <v>0.e+000</v>
      </c>
      <c r="N1263" s="44">
        <v>0.e+000</v>
      </c>
      <c r="O1263" s="44">
        <v>0.e+000</v>
      </c>
      <c r="P1263" s="44">
        <v>0.e+000</v>
      </c>
      <c r="Q1263" s="44">
        <v>0.e+000</v>
      </c>
    </row>
    <row r="1264" spans="1:17" x14ac:dyDescent="0.25">
      <c r="A1264" t="s">
        <v>38</v>
      </c>
      <c r="B1264" t="s">
        <v>45</v>
      </c>
      <c r="C1264" t="s">
        <v>239</v>
      </c>
      <c r="D1264" t="s">
        <v>219</v>
      </c>
      <c r="E1264" t="s">
        <v>36</v>
      </c>
      <c r="F1264" t="s">
        <v>28</v>
      </c>
      <c r="G1264" t="s">
        <v>31</v>
      </c>
      <c r="H1264" s="44">
        <v>9.98e+002</v>
      </c>
      <c r="I1264" s="44">
        <v>9.94e+002</v>
      </c>
      <c r="J1264" s="44">
        <v>9.94e+002</v>
      </c>
      <c r="K1264" s="44">
        <v>9.9e+002</v>
      </c>
      <c r="L1264" s="44">
        <v>9.9e+002</v>
      </c>
      <c r="M1264" s="44">
        <v>9.9e+002</v>
      </c>
      <c r="N1264" s="44">
        <v>9.9e+002</v>
      </c>
      <c r="O1264" s="44">
        <v>9.9e+002</v>
      </c>
      <c r="P1264" s="44">
        <v>9.9e+002</v>
      </c>
      <c r="Q1264" s="44">
        <v>9.89e+002</v>
      </c>
    </row>
    <row r="1265" spans="1:17" x14ac:dyDescent="0.25">
      <c r="A1265" t="s">
        <v>38</v>
      </c>
      <c r="B1265" t="s">
        <v>45</v>
      </c>
      <c r="C1265" t="s">
        <v>261</v>
      </c>
      <c r="D1265" t="s">
        <v>245</v>
      </c>
      <c r="E1265" t="s">
        <v>36</v>
      </c>
      <c r="F1265" t="s">
        <v>28</v>
      </c>
      <c r="G1265" t="s">
        <v>29</v>
      </c>
      <c r="H1265" s="44">
        <v>1.8132163430927304e-001</v>
      </c>
      <c r="I1265" s="44">
        <v>2.5278904622133276e-001</v>
      </c>
      <c r="J1265" s="44">
        <v>4.8057646423681264e-001</v>
      </c>
      <c r="K1265" s="44">
        <v>7.1800789217061808e-001</v>
      </c>
      <c r="L1265" s="44">
        <v>7.1800789217061808e-001</v>
      </c>
      <c r="M1265" s="44">
        <v>7.323501288968e-001</v>
      </c>
      <c r="N1265" s="44">
        <v>7.3257767142998416e-001</v>
      </c>
      <c r="O1265" s="44">
        <v>7.3665490369798144e-001</v>
      </c>
      <c r="P1265" s="44">
        <v>7.3674040746320304e-001</v>
      </c>
      <c r="Q1265" s="44">
        <v>7.6360581516433456e-001</v>
      </c>
    </row>
    <row r="1266" spans="1:17" x14ac:dyDescent="0.25">
      <c r="A1266" t="s">
        <v>38</v>
      </c>
      <c r="B1266" t="s">
        <v>45</v>
      </c>
      <c r="C1266" t="s">
        <v>261</v>
      </c>
      <c r="D1266" t="s">
        <v>245</v>
      </c>
      <c r="E1266" t="s">
        <v>36</v>
      </c>
      <c r="F1266" t="s">
        <v>28</v>
      </c>
      <c r="G1266" t="s">
        <v>30</v>
      </c>
      <c r="H1266" s="44">
        <v>0.e+000</v>
      </c>
      <c r="I1266" s="44">
        <v>0.e+000</v>
      </c>
      <c r="J1266" s="44">
        <v>0.e+000</v>
      </c>
      <c r="K1266" s="44">
        <v>0.e+000</v>
      </c>
      <c r="L1266" s="44">
        <v>0.e+000</v>
      </c>
      <c r="M1266" s="44">
        <v>0.e+000</v>
      </c>
      <c r="N1266" s="44">
        <v>1.3700802550580028e-001</v>
      </c>
      <c r="O1266" s="44">
        <v>1.9713645479242248e-001</v>
      </c>
      <c r="P1266" s="44">
        <v>3.6798441280235008e-001</v>
      </c>
      <c r="Q1266" s="44">
        <v>3.5902932981975624e-001</v>
      </c>
    </row>
    <row r="1267" spans="1:17" x14ac:dyDescent="0.25">
      <c r="A1267" t="s">
        <v>38</v>
      </c>
      <c r="B1267" t="s">
        <v>45</v>
      </c>
      <c r="C1267" t="s">
        <v>261</v>
      </c>
      <c r="D1267" t="s">
        <v>245</v>
      </c>
      <c r="E1267" t="s">
        <v>36</v>
      </c>
      <c r="F1267" t="s">
        <v>28</v>
      </c>
      <c r="G1267" t="s">
        <v>31</v>
      </c>
      <c r="H1267" s="44">
        <v>9.98e+002</v>
      </c>
      <c r="I1267" s="44">
        <v>9.96e+002</v>
      </c>
      <c r="J1267" s="44">
        <v>9.93e+002</v>
      </c>
      <c r="K1267" s="44">
        <v>9.79e+002</v>
      </c>
      <c r="L1267" s="44">
        <v>9.79e+002</v>
      </c>
      <c r="M1267" s="44">
        <v>9.39e+002</v>
      </c>
      <c r="N1267" s="44">
        <v>8.4e+002</v>
      </c>
      <c r="O1267" s="44">
        <v>7.55e+002</v>
      </c>
      <c r="P1267" s="44">
        <v>7.23e+002</v>
      </c>
      <c r="Q1267" s="44">
        <v>6.64e+002</v>
      </c>
    </row>
    <row r="1268" spans="1:17" x14ac:dyDescent="0.25">
      <c r="A1268" t="s">
        <v>38</v>
      </c>
      <c r="B1268" t="s">
        <v>45</v>
      </c>
      <c r="C1268" t="s">
        <v>262</v>
      </c>
      <c r="D1268" t="s">
        <v>246</v>
      </c>
      <c r="E1268" t="s">
        <v>36</v>
      </c>
      <c r="F1268" t="s">
        <v>28</v>
      </c>
      <c r="G1268" t="s">
        <v>29</v>
      </c>
      <c r="H1268" s="44">
        <v>1.641376232600218e-001</v>
      </c>
      <c r="I1268" s="44">
        <v>2.8797602333133928e-001</v>
      </c>
      <c r="J1268" s="44">
        <v>2.8797602333133928e-001</v>
      </c>
      <c r="K1268" s="44">
        <v>7.142006088207912e-001</v>
      </c>
      <c r="L1268" s="44">
        <v>7.142006088207912e-001</v>
      </c>
      <c r="M1268" s="44">
        <v>7.142006088207912e-001</v>
      </c>
      <c r="N1268" s="44">
        <v>7.142006088207912e-001</v>
      </c>
      <c r="O1268" s="44">
        <v>7.1423869703412048e-001</v>
      </c>
      <c r="P1268" s="44">
        <v>7.1423869703412048e-001</v>
      </c>
      <c r="Q1268" s="44">
        <v>7.1423869703412048e-001</v>
      </c>
    </row>
    <row r="1269" spans="1:17" x14ac:dyDescent="0.25">
      <c r="A1269" t="s">
        <v>38</v>
      </c>
      <c r="B1269" t="s">
        <v>45</v>
      </c>
      <c r="C1269" t="s">
        <v>262</v>
      </c>
      <c r="D1269" t="s">
        <v>246</v>
      </c>
      <c r="E1269" t="s">
        <v>36</v>
      </c>
      <c r="F1269" t="s">
        <v>28</v>
      </c>
      <c r="G1269" t="s">
        <v>30</v>
      </c>
      <c r="H1269" s="44">
        <v>0.e+000</v>
      </c>
      <c r="I1269" s="44">
        <v>0.e+000</v>
      </c>
      <c r="J1269" s="44">
        <v>0.e+000</v>
      </c>
      <c r="K1269" s="44">
        <v>0.e+000</v>
      </c>
      <c r="L1269" s="44">
        <v>0.e+000</v>
      </c>
      <c r="M1269" s="44">
        <v>0.e+000</v>
      </c>
      <c r="N1269" s="44">
        <v>0.e+000</v>
      </c>
      <c r="O1269" s="44">
        <v>8.228469628025248e-006</v>
      </c>
      <c r="P1269" s="44">
        <v>8.228469628025248e-006</v>
      </c>
      <c r="Q1269" s="44">
        <v>8.228469628025248e-006</v>
      </c>
    </row>
    <row r="1270" spans="1:17" x14ac:dyDescent="0.25">
      <c r="A1270" t="s">
        <v>38</v>
      </c>
      <c r="B1270" t="s">
        <v>45</v>
      </c>
      <c r="C1270" t="s">
        <v>262</v>
      </c>
      <c r="D1270" t="s">
        <v>246</v>
      </c>
      <c r="E1270" t="s">
        <v>36</v>
      </c>
      <c r="F1270" t="s">
        <v>28</v>
      </c>
      <c r="G1270" t="s">
        <v>31</v>
      </c>
      <c r="H1270" s="44">
        <v>9.96e+002</v>
      </c>
      <c r="I1270" s="44">
        <v>9.95e+002</v>
      </c>
      <c r="J1270" s="44">
        <v>9.95e+002</v>
      </c>
      <c r="K1270" s="44">
        <v>9.81e+002</v>
      </c>
      <c r="L1270" s="44">
        <v>9.81e+002</v>
      </c>
      <c r="M1270" s="44">
        <v>9.81e+002</v>
      </c>
      <c r="N1270" s="44">
        <v>9.81e+002</v>
      </c>
      <c r="O1270" s="44">
        <v>9.15e+002</v>
      </c>
      <c r="P1270" s="44">
        <v>9.15e+002</v>
      </c>
      <c r="Q1270" s="44">
        <v>9.15e+002</v>
      </c>
    </row>
    <row r="1271" spans="1:17" x14ac:dyDescent="0.25">
      <c r="A1271" t="s">
        <v>38</v>
      </c>
      <c r="B1271" t="s">
        <v>45</v>
      </c>
      <c r="C1271" t="s">
        <v>263</v>
      </c>
      <c r="D1271" t="s">
        <v>247</v>
      </c>
      <c r="E1271" t="s">
        <v>36</v>
      </c>
      <c r="F1271" t="s">
        <v>28</v>
      </c>
      <c r="G1271" t="s">
        <v>29</v>
      </c>
      <c r="H1271" s="44">
        <v>6.3605220023368976e-002</v>
      </c>
      <c r="I1271" s="44">
        <v>1.0766403822253868e-001</v>
      </c>
      <c r="J1271" s="44">
        <v>1.0766403822253868e-001</v>
      </c>
      <c r="K1271" s="44">
        <v>1.7142018554327324e-001</v>
      </c>
      <c r="L1271" s="44">
        <v>1.7142018554327324e-001</v>
      </c>
      <c r="M1271" s="44">
        <v>2.3090701492483484e-001</v>
      </c>
      <c r="N1271" s="44">
        <v>2.6899255612692184e-001</v>
      </c>
      <c r="O1271" s="44">
        <v>3.3142662084012852e-001</v>
      </c>
      <c r="P1271" s="44">
        <v>3.3142662084012852e-001</v>
      </c>
      <c r="Q1271" s="44">
        <v>4.4223014943484928e-001</v>
      </c>
    </row>
    <row r="1272" spans="1:17" x14ac:dyDescent="0.25">
      <c r="A1272" t="s">
        <v>38</v>
      </c>
      <c r="B1272" t="s">
        <v>45</v>
      </c>
      <c r="C1272" t="s">
        <v>263</v>
      </c>
      <c r="D1272" t="s">
        <v>247</v>
      </c>
      <c r="E1272" t="s">
        <v>36</v>
      </c>
      <c r="F1272" t="s">
        <v>28</v>
      </c>
      <c r="G1272" t="s">
        <v>30</v>
      </c>
      <c r="H1272" s="44">
        <v>0.e+000</v>
      </c>
      <c r="I1272" s="44">
        <v>0.e+000</v>
      </c>
      <c r="J1272" s="44">
        <v>0.e+000</v>
      </c>
      <c r="K1272" s="44">
        <v>0.e+000</v>
      </c>
      <c r="L1272" s="44">
        <v>0.e+000</v>
      </c>
      <c r="M1272" s="44">
        <v>0.e+000</v>
      </c>
      <c r="N1272" s="44">
        <v>0.e+000</v>
      </c>
      <c r="O1272" s="44">
        <v>0.e+000</v>
      </c>
      <c r="P1272" s="44">
        <v>0.e+000</v>
      </c>
      <c r="Q1272" s="44">
        <v>0.e+000</v>
      </c>
    </row>
    <row r="1273" spans="1:17" x14ac:dyDescent="0.25">
      <c r="A1273" t="s">
        <v>38</v>
      </c>
      <c r="B1273" t="s">
        <v>45</v>
      </c>
      <c r="C1273" t="s">
        <v>263</v>
      </c>
      <c r="D1273" t="s">
        <v>247</v>
      </c>
      <c r="E1273" t="s">
        <v>36</v>
      </c>
      <c r="F1273" t="s">
        <v>28</v>
      </c>
      <c r="G1273" t="s">
        <v>31</v>
      </c>
      <c r="H1273" s="44">
        <v>9.98e+002</v>
      </c>
      <c r="I1273" s="44">
        <v>9.98e+002</v>
      </c>
      <c r="J1273" s="44">
        <v>9.98e+002</v>
      </c>
      <c r="K1273" s="44">
        <v>9.97e+002</v>
      </c>
      <c r="L1273" s="44">
        <v>9.97e+002</v>
      </c>
      <c r="M1273" s="44">
        <v>9.96e+002</v>
      </c>
      <c r="N1273" s="44">
        <v>9.96e+002</v>
      </c>
      <c r="O1273" s="44">
        <v>9.96e+002</v>
      </c>
      <c r="P1273" s="44">
        <v>9.96e+002</v>
      </c>
      <c r="Q1273" s="44">
        <v>9.93e+002</v>
      </c>
    </row>
    <row r="1274" spans="1:17" x14ac:dyDescent="0.25">
      <c r="A1274" t="s">
        <v>38</v>
      </c>
      <c r="B1274" t="s">
        <v>45</v>
      </c>
      <c r="C1274" t="s">
        <v>260</v>
      </c>
      <c r="D1274" t="s">
        <v>244</v>
      </c>
      <c r="E1274" t="s">
        <v>36</v>
      </c>
      <c r="F1274" t="s">
        <v>28</v>
      </c>
      <c r="G1274" t="s">
        <v>29</v>
      </c>
      <c r="H1274" s="44">
        <v>1.7079410316672324e-001</v>
      </c>
      <c r="I1274" s="44">
        <v>1.7079410316672324e-001</v>
      </c>
      <c r="J1274" s="44">
        <v>3.6915240806406392e-001</v>
      </c>
      <c r="K1274" s="44">
        <v>3.6915240806406392e-001</v>
      </c>
      <c r="L1274" s="44">
        <v>3.6915240806406392e-001</v>
      </c>
      <c r="M1274" s="44">
        <v>4.256618776248524e-001</v>
      </c>
      <c r="N1274" s="44">
        <v>5.8763910098320208e-001</v>
      </c>
      <c r="O1274" s="44">
        <v>5.8763910098320208e-001</v>
      </c>
      <c r="P1274" s="44">
        <v>6.1542330054867856e-001</v>
      </c>
      <c r="Q1274" s="44">
        <v>9.3352433443557264e-001</v>
      </c>
    </row>
    <row r="1275" spans="1:17" x14ac:dyDescent="0.25">
      <c r="A1275" t="s">
        <v>38</v>
      </c>
      <c r="B1275" t="s">
        <v>45</v>
      </c>
      <c r="C1275" t="s">
        <v>260</v>
      </c>
      <c r="D1275" t="s">
        <v>244</v>
      </c>
      <c r="E1275" t="s">
        <v>36</v>
      </c>
      <c r="F1275" t="s">
        <v>28</v>
      </c>
      <c r="G1275" t="s">
        <v>30</v>
      </c>
      <c r="H1275" s="44">
        <v>0.e+000</v>
      </c>
      <c r="I1275" s="44">
        <v>0.e+000</v>
      </c>
      <c r="J1275" s="44">
        <v>0.e+000</v>
      </c>
      <c r="K1275" s="44">
        <v>0.e+000</v>
      </c>
      <c r="L1275" s="44">
        <v>0.e+000</v>
      </c>
      <c r="M1275" s="44">
        <v>0.e+000</v>
      </c>
      <c r="N1275" s="44">
        <v>0.e+000</v>
      </c>
      <c r="O1275" s="44">
        <v>0.e+000</v>
      </c>
      <c r="P1275" s="44">
        <v>0.e+000</v>
      </c>
      <c r="Q1275" s="44">
        <v>0.e+000</v>
      </c>
    </row>
    <row r="1276" spans="1:17" x14ac:dyDescent="0.25">
      <c r="A1276" t="s">
        <v>38</v>
      </c>
      <c r="B1276" t="s">
        <v>45</v>
      </c>
      <c r="C1276" t="s">
        <v>260</v>
      </c>
      <c r="D1276" t="s">
        <v>244</v>
      </c>
      <c r="E1276" t="s">
        <v>36</v>
      </c>
      <c r="F1276" t="s">
        <v>28</v>
      </c>
      <c r="G1276" t="s">
        <v>31</v>
      </c>
      <c r="H1276" s="44">
        <v>9.99e+002</v>
      </c>
      <c r="I1276" s="44">
        <v>9.99e+002</v>
      </c>
      <c r="J1276" s="44">
        <v>9.98e+002</v>
      </c>
      <c r="K1276" s="44">
        <v>9.98e+002</v>
      </c>
      <c r="L1276" s="44">
        <v>9.98e+002</v>
      </c>
      <c r="M1276" s="44">
        <v>9.96e+002</v>
      </c>
      <c r="N1276" s="44">
        <v>9.96e+002</v>
      </c>
      <c r="O1276" s="44">
        <v>9.96e+002</v>
      </c>
      <c r="P1276" s="44">
        <v>9.93e+002</v>
      </c>
      <c r="Q1276" s="44">
        <v>9.83e+002</v>
      </c>
    </row>
    <row r="1277" spans="1:17" x14ac:dyDescent="0.25">
      <c r="A1277" t="s">
        <v>38</v>
      </c>
      <c r="B1277" t="s">
        <v>45</v>
      </c>
      <c r="C1277" t="s">
        <v>278</v>
      </c>
      <c r="D1277" t="s">
        <v>265</v>
      </c>
      <c r="E1277" t="s">
        <v>36</v>
      </c>
      <c r="F1277" t="s">
        <v>28</v>
      </c>
      <c r="G1277" t="s">
        <v>29</v>
      </c>
      <c r="H1277" s="44">
        <v>5.9496270763876376e-002</v>
      </c>
      <c r="I1277" s="44">
        <v>5.9496270763876376e-002</v>
      </c>
      <c r="J1277" s="44">
        <v>5.9496270763876376e-002</v>
      </c>
      <c r="K1277" s="44">
        <v>5.9496270763876376e-002</v>
      </c>
      <c r="L1277" s="44">
        <v>5.9496270763876376e-002</v>
      </c>
      <c r="M1277" s="44">
        <v>6.7637285947145104e-002</v>
      </c>
      <c r="N1277" s="44">
        <v>7.5845463169406816e-002</v>
      </c>
      <c r="O1277" s="44">
        <v>8.191839881980728e-002</v>
      </c>
      <c r="P1277" s="44">
        <v>8.191839881980728e-002</v>
      </c>
      <c r="Q1277" s="44">
        <v>8.191839881980728e-002</v>
      </c>
    </row>
    <row r="1278" spans="1:17" x14ac:dyDescent="0.25">
      <c r="A1278" t="s">
        <v>38</v>
      </c>
      <c r="B1278" t="s">
        <v>45</v>
      </c>
      <c r="C1278" t="s">
        <v>278</v>
      </c>
      <c r="D1278" t="s">
        <v>265</v>
      </c>
      <c r="E1278" t="s">
        <v>36</v>
      </c>
      <c r="F1278" t="s">
        <v>28</v>
      </c>
      <c r="G1278" t="s">
        <v>30</v>
      </c>
      <c r="H1278" s="44">
        <v>2.7055864132430264e+000</v>
      </c>
      <c r="I1278" s="44">
        <v>2.7055864132430264e+000</v>
      </c>
      <c r="J1278" s="44">
        <v>2.7055864132430264e+000</v>
      </c>
      <c r="K1278" s="44">
        <v>2.7055864132430264e+000</v>
      </c>
      <c r="L1278" s="44">
        <v>2.7055864132430264e+000</v>
      </c>
      <c r="M1278" s="44">
        <v>7.177226889312648e+000</v>
      </c>
      <c r="N1278" s="44">
        <v>4.0663652658832864e+001</v>
      </c>
      <c r="O1278" s="44">
        <v>6.2448324382902488e+001</v>
      </c>
      <c r="P1278" s="44">
        <v>1.3109530861255548e+002</v>
      </c>
      <c r="Q1278" s="44">
        <v>1.3109530861255548e+002</v>
      </c>
    </row>
    <row r="1279" spans="1:17" x14ac:dyDescent="0.25">
      <c r="A1279" t="s">
        <v>38</v>
      </c>
      <c r="B1279" t="s">
        <v>45</v>
      </c>
      <c r="C1279" t="s">
        <v>278</v>
      </c>
      <c r="D1279" t="s">
        <v>265</v>
      </c>
      <c r="E1279" t="s">
        <v>36</v>
      </c>
      <c r="F1279" t="s">
        <v>28</v>
      </c>
      <c r="G1279" t="s">
        <v>31</v>
      </c>
      <c r="H1279" s="44">
        <v>5.95e+002</v>
      </c>
      <c r="I1279" s="44">
        <v>5.95e+002</v>
      </c>
      <c r="J1279" s="44">
        <v>5.95e+002</v>
      </c>
      <c r="K1279" s="44">
        <v>5.95e+002</v>
      </c>
      <c r="L1279" s="44">
        <v>5.95e+002</v>
      </c>
      <c r="M1279" s="44">
        <v>4.3e+002</v>
      </c>
      <c r="N1279" s="44">
        <v>2.97e+002</v>
      </c>
      <c r="O1279" s="44">
        <v>2.36e+002</v>
      </c>
      <c r="P1279" s="44">
        <v>2.24e+002</v>
      </c>
      <c r="Q1279" s="44">
        <v>2.24e+002</v>
      </c>
    </row>
    <row r="1280" spans="1:17" x14ac:dyDescent="0.25">
      <c r="A1280" t="s">
        <v>38</v>
      </c>
      <c r="B1280" t="s">
        <v>45</v>
      </c>
      <c r="C1280" t="s">
        <v>279</v>
      </c>
      <c r="D1280" t="s">
        <v>266</v>
      </c>
      <c r="E1280" t="s">
        <v>36</v>
      </c>
      <c r="F1280" t="s">
        <v>28</v>
      </c>
      <c r="G1280" t="s">
        <v>29</v>
      </c>
      <c r="H1280" s="44">
        <v>1.3599877681062028e-001</v>
      </c>
      <c r="I1280" s="44">
        <v>1.3782610504408956e-001</v>
      </c>
      <c r="J1280" s="44">
        <v>1.4279623037237598e-001</v>
      </c>
      <c r="K1280" s="44">
        <v>1.4378547938056064e-001</v>
      </c>
      <c r="L1280" s="44">
        <v>1.4430284958822724e-001</v>
      </c>
      <c r="M1280" s="44">
        <v>1.8077528811674776e-001</v>
      </c>
      <c r="N1280" s="44">
        <v>1.8095314763258304e-001</v>
      </c>
      <c r="O1280" s="44">
        <v>2.598078015061872e-001</v>
      </c>
      <c r="P1280" s="44">
        <v>2.598078015061872e-001</v>
      </c>
      <c r="Q1280" s="44">
        <v>2.8152200633313888e-001</v>
      </c>
    </row>
    <row r="1281" spans="1:17" x14ac:dyDescent="0.25">
      <c r="A1281" t="s">
        <v>38</v>
      </c>
      <c r="B1281" t="s">
        <v>45</v>
      </c>
      <c r="C1281" t="s">
        <v>279</v>
      </c>
      <c r="D1281" t="s">
        <v>266</v>
      </c>
      <c r="E1281" t="s">
        <v>36</v>
      </c>
      <c r="F1281" t="s">
        <v>28</v>
      </c>
      <c r="G1281" t="s">
        <v>30</v>
      </c>
      <c r="H1281" s="44">
        <v>6.252188940092164e+000</v>
      </c>
      <c r="I1281" s="44">
        <v>1.430126749200908e+001</v>
      </c>
      <c r="J1281" s="44">
        <v>1.6391064897877948e+001</v>
      </c>
      <c r="K1281" s="44">
        <v>2.9226139320127872e+001</v>
      </c>
      <c r="L1281" s="44">
        <v>3.3236434160769792e+001</v>
      </c>
      <c r="M1281" s="44">
        <v>3.2896391119102104e+001</v>
      </c>
      <c r="N1281" s="44">
        <v>4.4712571732263192e+001</v>
      </c>
      <c r="O1281" s="44">
        <v>3.3551177221665344e+001</v>
      </c>
      <c r="P1281" s="44">
        <v>3.748211355063028e+001</v>
      </c>
      <c r="Q1281" s="44">
        <v>3.8920490345996552e+001</v>
      </c>
    </row>
    <row r="1282" spans="1:17" x14ac:dyDescent="0.25">
      <c r="A1282" t="s">
        <v>38</v>
      </c>
      <c r="B1282" t="s">
        <v>45</v>
      </c>
      <c r="C1282" t="s">
        <v>279</v>
      </c>
      <c r="D1282" t="s">
        <v>266</v>
      </c>
      <c r="E1282" t="s">
        <v>36</v>
      </c>
      <c r="F1282" t="s">
        <v>28</v>
      </c>
      <c r="G1282" t="s">
        <v>31</v>
      </c>
      <c r="H1282" s="44">
        <v>6.08e+002</v>
      </c>
      <c r="I1282" s="44">
        <v>5.28e+002</v>
      </c>
      <c r="J1282" s="44">
        <v>4.7e+002</v>
      </c>
      <c r="K1282" s="44">
        <v>3.94e+002</v>
      </c>
      <c r="L1282" s="44">
        <v>3.56e+002</v>
      </c>
      <c r="M1282" s="44">
        <v>2.53e+002</v>
      </c>
      <c r="N1282" s="44">
        <v>2.3e+002</v>
      </c>
      <c r="O1282" s="44">
        <v>1.99e+002</v>
      </c>
      <c r="P1282" s="44">
        <v>1.52e+002</v>
      </c>
      <c r="Q1282" s="44">
        <v>1.46e+002</v>
      </c>
    </row>
    <row r="1283" spans="1:17" x14ac:dyDescent="0.25">
      <c r="A1283" t="s">
        <v>38</v>
      </c>
      <c r="B1283" t="s">
        <v>45</v>
      </c>
      <c r="C1283" t="s">
        <v>280</v>
      </c>
      <c r="D1283" t="s">
        <v>267</v>
      </c>
      <c r="E1283" t="s">
        <v>36</v>
      </c>
      <c r="F1283" t="s">
        <v>28</v>
      </c>
      <c r="G1283" t="s">
        <v>29</v>
      </c>
      <c r="H1283" s="44">
        <v>9.200447910392776e-001</v>
      </c>
      <c r="I1283" s="44">
        <v>9.200447910392776e-001</v>
      </c>
      <c r="J1283" s="44">
        <v>9.200447910392776e-001</v>
      </c>
      <c r="K1283" s="44">
        <v>9.200447910392776e-001</v>
      </c>
      <c r="L1283" s="44">
        <v>9.200447910392776e-001</v>
      </c>
      <c r="M1283" s="44">
        <v>9.200447910392776e-001</v>
      </c>
      <c r="N1283" s="44">
        <v>9.200447910392776e-001</v>
      </c>
      <c r="O1283" s="44">
        <v>9.200447910392776e-001</v>
      </c>
      <c r="P1283" s="44">
        <v>9.200447910392776e-001</v>
      </c>
      <c r="Q1283" s="44">
        <v>9.200447910392776e-001</v>
      </c>
    </row>
    <row r="1284" spans="1:17" x14ac:dyDescent="0.25">
      <c r="A1284" t="s">
        <v>38</v>
      </c>
      <c r="B1284" t="s">
        <v>45</v>
      </c>
      <c r="C1284" t="s">
        <v>280</v>
      </c>
      <c r="D1284" t="s">
        <v>267</v>
      </c>
      <c r="E1284" t="s">
        <v>36</v>
      </c>
      <c r="F1284" t="s">
        <v>28</v>
      </c>
      <c r="G1284" t="s">
        <v>30</v>
      </c>
      <c r="H1284" s="44">
        <v>0.e+000</v>
      </c>
      <c r="I1284" s="44">
        <v>0.e+000</v>
      </c>
      <c r="J1284" s="44">
        <v>0.e+000</v>
      </c>
      <c r="K1284" s="44">
        <v>0.e+000</v>
      </c>
      <c r="L1284" s="44">
        <v>0.e+000</v>
      </c>
      <c r="M1284" s="44">
        <v>0.e+000</v>
      </c>
      <c r="N1284" s="44">
        <v>0.e+000</v>
      </c>
      <c r="O1284" s="44">
        <v>0.e+000</v>
      </c>
      <c r="P1284" s="44">
        <v>0.e+000</v>
      </c>
      <c r="Q1284" s="44">
        <v>0.e+000</v>
      </c>
    </row>
    <row r="1285" spans="1:17" x14ac:dyDescent="0.25">
      <c r="A1285" t="s">
        <v>38</v>
      </c>
      <c r="B1285" t="s">
        <v>45</v>
      </c>
      <c r="C1285" t="s">
        <v>280</v>
      </c>
      <c r="D1285" t="s">
        <v>267</v>
      </c>
      <c r="E1285" t="s">
        <v>36</v>
      </c>
      <c r="F1285" t="s">
        <v>28</v>
      </c>
      <c r="G1285" t="s">
        <v>31</v>
      </c>
      <c r="H1285" s="44">
        <v>9.92e+002</v>
      </c>
      <c r="I1285" s="44">
        <v>9.92e+002</v>
      </c>
      <c r="J1285" s="44">
        <v>9.92e+002</v>
      </c>
      <c r="K1285" s="44">
        <v>9.92e+002</v>
      </c>
      <c r="L1285" s="44">
        <v>9.92e+002</v>
      </c>
      <c r="M1285" s="44">
        <v>9.92e+002</v>
      </c>
      <c r="N1285" s="44">
        <v>9.92e+002</v>
      </c>
      <c r="O1285" s="44">
        <v>9.92e+002</v>
      </c>
      <c r="P1285" s="44">
        <v>9.92e+002</v>
      </c>
      <c r="Q1285" s="44">
        <v>9.92e+002</v>
      </c>
    </row>
    <row r="1286" spans="1:17" x14ac:dyDescent="0.25">
      <c r="A1286" t="s">
        <v>38</v>
      </c>
      <c r="B1286" t="s">
        <v>45</v>
      </c>
      <c r="C1286" t="s">
        <v>281</v>
      </c>
      <c r="D1286" t="s">
        <v>277</v>
      </c>
      <c r="E1286" t="s">
        <v>36</v>
      </c>
      <c r="F1286" t="s">
        <v>28</v>
      </c>
      <c r="G1286" t="s">
        <v>29</v>
      </c>
      <c r="H1286" s="44">
        <v>3.1533342840541524e-001</v>
      </c>
      <c r="I1286" s="44">
        <v>3.1533342840541524e-001</v>
      </c>
      <c r="J1286" s="44">
        <v>3.1533342840541524e-001</v>
      </c>
      <c r="K1286" s="44">
        <v>8.0287707164868352e-001</v>
      </c>
      <c r="L1286" s="44">
        <v>8.0287707164868352e-001</v>
      </c>
      <c r="M1286" s="44">
        <v>8.0287707164868352e-001</v>
      </c>
      <c r="N1286" s="44">
        <v>8.0287707164868352e-001</v>
      </c>
      <c r="O1286" s="44">
        <v>8.0287707164868352e-001</v>
      </c>
      <c r="P1286" s="44">
        <v>9.2516696858825408e-001</v>
      </c>
      <c r="Q1286" s="44">
        <v>9.2516696858825408e-001</v>
      </c>
    </row>
    <row r="1287" spans="1:17" x14ac:dyDescent="0.25">
      <c r="A1287" t="s">
        <v>38</v>
      </c>
      <c r="B1287" t="s">
        <v>45</v>
      </c>
      <c r="C1287" t="s">
        <v>281</v>
      </c>
      <c r="D1287" t="s">
        <v>277</v>
      </c>
      <c r="E1287" t="s">
        <v>36</v>
      </c>
      <c r="F1287" t="s">
        <v>28</v>
      </c>
      <c r="G1287" t="s">
        <v>30</v>
      </c>
      <c r="H1287" s="44">
        <v>0.e+000</v>
      </c>
      <c r="I1287" s="44">
        <v>0.e+000</v>
      </c>
      <c r="J1287" s="44">
        <v>0.e+000</v>
      </c>
      <c r="K1287" s="44">
        <v>0.e+000</v>
      </c>
      <c r="L1287" s="44">
        <v>0.e+000</v>
      </c>
      <c r="M1287" s="44">
        <v>0.e+000</v>
      </c>
      <c r="N1287" s="44">
        <v>0.e+000</v>
      </c>
      <c r="O1287" s="44">
        <v>0.e+000</v>
      </c>
      <c r="P1287" s="44">
        <v>0.e+000</v>
      </c>
      <c r="Q1287" s="44">
        <v>0.e+000</v>
      </c>
    </row>
    <row r="1288" spans="1:17" x14ac:dyDescent="0.25">
      <c r="A1288" t="s">
        <v>38</v>
      </c>
      <c r="B1288" t="s">
        <v>45</v>
      </c>
      <c r="C1288" t="s">
        <v>281</v>
      </c>
      <c r="D1288" t="s">
        <v>277</v>
      </c>
      <c r="E1288" t="s">
        <v>36</v>
      </c>
      <c r="F1288" t="s">
        <v>28</v>
      </c>
      <c r="G1288" t="s">
        <v>31</v>
      </c>
      <c r="H1288" s="44">
        <v>9.99e+002</v>
      </c>
      <c r="I1288" s="44">
        <v>9.99e+002</v>
      </c>
      <c r="J1288" s="44">
        <v>9.99e+002</v>
      </c>
      <c r="K1288" s="44">
        <v>9.95e+002</v>
      </c>
      <c r="L1288" s="44">
        <v>9.95e+002</v>
      </c>
      <c r="M1288" s="44">
        <v>9.95e+002</v>
      </c>
      <c r="N1288" s="44">
        <v>9.95e+002</v>
      </c>
      <c r="O1288" s="44">
        <v>9.95e+002</v>
      </c>
      <c r="P1288" s="44">
        <v>9.9e+002</v>
      </c>
      <c r="Q1288" s="44">
        <v>9.83e+002</v>
      </c>
    </row>
    <row r="1289" spans="1:17" x14ac:dyDescent="0.25">
      <c r="A1289" t="s">
        <v>39</v>
      </c>
      <c r="B1289" t="s">
        <v>45</v>
      </c>
      <c r="C1289" t="s">
        <v>138</v>
      </c>
      <c r="D1289" t="s">
        <v>118</v>
      </c>
      <c r="E1289" t="s">
        <v>36</v>
      </c>
      <c r="F1289" t="s">
        <v>28</v>
      </c>
      <c r="G1289" t="s">
        <v>29</v>
      </c>
      <c r="H1289" s="44">
        <v>2.8923433752424928e-002</v>
      </c>
      <c r="I1289" s="44">
        <v>2.967934205469342e-002</v>
      </c>
      <c r="J1289" s="44">
        <v>4.184802058851276e-002</v>
      </c>
      <c r="K1289" s="44">
        <v>5.7788967743599e-002</v>
      </c>
      <c r="L1289" s="44">
        <v>6.7142754458824624e-002</v>
      </c>
      <c r="M1289" s="44">
        <v>4.331637931352036e-001</v>
      </c>
      <c r="N1289" s="44">
        <v>7.039776947073096e-001</v>
      </c>
      <c r="O1289" s="44">
        <v>7.1412998808096048e-001</v>
      </c>
      <c r="P1289" s="44">
        <v>7.1412998808096048e-001</v>
      </c>
      <c r="Q1289" s="44">
        <v>7.1770919452931264e-001</v>
      </c>
    </row>
    <row r="1290" spans="1:17" x14ac:dyDescent="0.25">
      <c r="A1290" t="s">
        <v>39</v>
      </c>
      <c r="B1290" t="s">
        <v>45</v>
      </c>
      <c r="C1290" t="s">
        <v>138</v>
      </c>
      <c r="D1290" t="s">
        <v>118</v>
      </c>
      <c r="E1290" t="s">
        <v>36</v>
      </c>
      <c r="F1290" t="s">
        <v>28</v>
      </c>
      <c r="G1290" t="s">
        <v>30</v>
      </c>
      <c r="H1290" s="44">
        <v>5.1491525700476784e+001</v>
      </c>
      <c r="I1290" s="44">
        <v>5.0791250163100736e+001</v>
      </c>
      <c r="J1290" s="44">
        <v>5.3839054205337456e+001</v>
      </c>
      <c r="K1290" s="44">
        <v>5.1687658439395536e+001</v>
      </c>
      <c r="L1290" s="44">
        <v>5.3137637896738864e+001</v>
      </c>
      <c r="M1290" s="44">
        <v>9.9014790387915968e+000</v>
      </c>
      <c r="N1290" s="44">
        <v>6.3260363304498672e+000</v>
      </c>
      <c r="O1290" s="44">
        <v>6.7539264315044592e+000</v>
      </c>
      <c r="P1290" s="44">
        <v>6.7539264315044592e+000</v>
      </c>
      <c r="Q1290" s="44">
        <v>7.10164088639766e+000</v>
      </c>
    </row>
    <row r="1291" spans="1:17" x14ac:dyDescent="0.25">
      <c r="A1291" t="s">
        <v>39</v>
      </c>
      <c r="B1291" t="s">
        <v>45</v>
      </c>
      <c r="C1291" t="s">
        <v>138</v>
      </c>
      <c r="D1291" t="s">
        <v>118</v>
      </c>
      <c r="E1291" t="s">
        <v>36</v>
      </c>
      <c r="F1291" t="s">
        <v>28</v>
      </c>
      <c r="G1291" t="s">
        <v>31</v>
      </c>
      <c r="H1291" s="44">
        <v>9.19e+002</v>
      </c>
      <c r="I1291" s="44">
        <v>8.43e+002</v>
      </c>
      <c r="J1291" s="44">
        <v>5.86e+002</v>
      </c>
      <c r="K1291" s="44">
        <v>4.29e+002</v>
      </c>
      <c r="L1291" s="44">
        <v>3.74e+002</v>
      </c>
      <c r="M1291" s="44">
        <v>3.28e+002</v>
      </c>
      <c r="N1291" s="44">
        <v>3.18e+002</v>
      </c>
      <c r="O1291" s="44">
        <v>2.89e+002</v>
      </c>
      <c r="P1291" s="44">
        <v>2.89e+002</v>
      </c>
      <c r="Q1291" s="44">
        <v>2.76e+002</v>
      </c>
    </row>
    <row r="1292" spans="1:17" x14ac:dyDescent="0.25">
      <c r="A1292" t="s">
        <v>39</v>
      </c>
      <c r="B1292" t="s">
        <v>45</v>
      </c>
      <c r="C1292" t="s">
        <v>160</v>
      </c>
      <c r="D1292" t="s">
        <v>140</v>
      </c>
      <c r="E1292" t="s">
        <v>36</v>
      </c>
      <c r="F1292" t="s">
        <v>28</v>
      </c>
      <c r="G1292" t="s">
        <v>29</v>
      </c>
      <c r="H1292" s="44">
        <v>2.0585956060374548e-002</v>
      </c>
      <c r="I1292" s="44">
        <v>2.617384224135188e-002</v>
      </c>
      <c r="J1292" s="44">
        <v>2.6306242762047776e-002</v>
      </c>
      <c r="K1292" s="44">
        <v>1.140059393049427e-001</v>
      </c>
      <c r="L1292" s="44">
        <v>1.1436755189320984e-001</v>
      </c>
      <c r="M1292" s="44">
        <v>2.3240838365343024e-001</v>
      </c>
      <c r="N1292" s="44">
        <v>2.3288884970326312e-001</v>
      </c>
      <c r="O1292" s="44">
        <v>2.3379376046599764e-001</v>
      </c>
      <c r="P1292" s="44">
        <v>4.9842691668606392e-001</v>
      </c>
      <c r="Q1292" s="44">
        <v>5.000546800439484e-001</v>
      </c>
    </row>
    <row r="1293" spans="1:17" x14ac:dyDescent="0.25">
      <c r="A1293" t="s">
        <v>39</v>
      </c>
      <c r="B1293" t="s">
        <v>45</v>
      </c>
      <c r="C1293" t="s">
        <v>160</v>
      </c>
      <c r="D1293" t="s">
        <v>140</v>
      </c>
      <c r="E1293" t="s">
        <v>36</v>
      </c>
      <c r="F1293" t="s">
        <v>28</v>
      </c>
      <c r="G1293" t="s">
        <v>30</v>
      </c>
      <c r="H1293" s="44">
        <v>1.3519776935740524e+001</v>
      </c>
      <c r="I1293" s="44">
        <v>1.0837441138790038e+001</v>
      </c>
      <c r="J1293" s="44">
        <v>2.156015747246384e+001</v>
      </c>
      <c r="K1293" s="44">
        <v>5.5456899547095376e+000</v>
      </c>
      <c r="L1293" s="44">
        <v>7.6186818135735808e+000</v>
      </c>
      <c r="M1293" s="44">
        <v>4.7430308472791448e+000</v>
      </c>
      <c r="N1293" s="44">
        <v>6.0530584492833136e+000</v>
      </c>
      <c r="O1293" s="44">
        <v>6.414318050459392e+000</v>
      </c>
      <c r="P1293" s="44">
        <v>3.270032134754514e+000</v>
      </c>
      <c r="Q1293" s="44">
        <v>3.5627863608161656e+000</v>
      </c>
    </row>
    <row r="1294" spans="1:17" x14ac:dyDescent="0.25">
      <c r="A1294" t="s">
        <v>39</v>
      </c>
      <c r="B1294" t="s">
        <v>45</v>
      </c>
      <c r="C1294" t="s">
        <v>160</v>
      </c>
      <c r="D1294" t="s">
        <v>140</v>
      </c>
      <c r="E1294" t="s">
        <v>36</v>
      </c>
      <c r="F1294" t="s">
        <v>28</v>
      </c>
      <c r="G1294" t="s">
        <v>31</v>
      </c>
      <c r="H1294" s="44">
        <v>9.12e+002</v>
      </c>
      <c r="I1294" s="44">
        <v>8.56e+002</v>
      </c>
      <c r="J1294" s="44">
        <v>8.38e+002</v>
      </c>
      <c r="K1294" s="44">
        <v>7.88e+002</v>
      </c>
      <c r="L1294" s="44">
        <v>7.17e+002</v>
      </c>
      <c r="M1294" s="44">
        <v>6.09e+002</v>
      </c>
      <c r="N1294" s="44">
        <v>5.51e+002</v>
      </c>
      <c r="O1294" s="44">
        <v>4.94e+002</v>
      </c>
      <c r="P1294" s="44">
        <v>4.6e+002</v>
      </c>
      <c r="Q1294" s="44">
        <v>4.03e+002</v>
      </c>
    </row>
    <row r="1295" spans="1:17" x14ac:dyDescent="0.25">
      <c r="A1295" t="s">
        <v>39</v>
      </c>
      <c r="B1295" t="s">
        <v>45</v>
      </c>
      <c r="C1295" t="s">
        <v>161</v>
      </c>
      <c r="D1295" t="s">
        <v>141</v>
      </c>
      <c r="E1295" t="s">
        <v>36</v>
      </c>
      <c r="F1295" t="s">
        <v>28</v>
      </c>
      <c r="G1295" t="s">
        <v>29</v>
      </c>
      <c r="H1295" s="44">
        <v>2.0544523544273288e-002</v>
      </c>
      <c r="I1295" s="44">
        <v>2.0544523544273288e-002</v>
      </c>
      <c r="J1295" s="44">
        <v>2.6496038585725504e-002</v>
      </c>
      <c r="K1295" s="44">
        <v>5.5717240386004688e-001</v>
      </c>
      <c r="L1295" s="44">
        <v>5.5717240386004688e-001</v>
      </c>
      <c r="M1295" s="44">
        <v>5.698685830253828e-001</v>
      </c>
      <c r="N1295" s="44">
        <v>6.3736280978984528e-001</v>
      </c>
      <c r="O1295" s="44">
        <v>7.126701619454168e-001</v>
      </c>
      <c r="P1295" s="44">
        <v>7.3429976844750352e-001</v>
      </c>
      <c r="Q1295" s="44">
        <v>7.3429976844750352e-001</v>
      </c>
    </row>
    <row r="1296" spans="1:17" x14ac:dyDescent="0.25">
      <c r="A1296" t="s">
        <v>39</v>
      </c>
      <c r="B1296" t="s">
        <v>45</v>
      </c>
      <c r="C1296" t="s">
        <v>161</v>
      </c>
      <c r="D1296" t="s">
        <v>141</v>
      </c>
      <c r="E1296" t="s">
        <v>36</v>
      </c>
      <c r="F1296" t="s">
        <v>28</v>
      </c>
      <c r="G1296" t="s">
        <v>30</v>
      </c>
      <c r="H1296" s="44">
        <v>2.0359824171109548e+001</v>
      </c>
      <c r="I1296" s="44">
        <v>4.1975023716928056e+001</v>
      </c>
      <c r="J1296" s="44">
        <v>3.8433270289918448e+001</v>
      </c>
      <c r="K1296" s="44">
        <v>2.2935432980772168e+000</v>
      </c>
      <c r="L1296" s="44">
        <v>2.2935432980772168e+000</v>
      </c>
      <c r="M1296" s="44">
        <v>2.6394848104381984e+000</v>
      </c>
      <c r="N1296" s="44">
        <v>2.744244099249854e+000</v>
      </c>
      <c r="O1296" s="44">
        <v>2.8419639355819208e+000</v>
      </c>
      <c r="P1296" s="44">
        <v>3.7114491195471504e+000</v>
      </c>
      <c r="Q1296" s="44">
        <v>3.7114491195471504e+000</v>
      </c>
    </row>
    <row r="1297" spans="1:17" x14ac:dyDescent="0.25">
      <c r="A1297" t="s">
        <v>39</v>
      </c>
      <c r="B1297" t="s">
        <v>45</v>
      </c>
      <c r="C1297" t="s">
        <v>161</v>
      </c>
      <c r="D1297" t="s">
        <v>141</v>
      </c>
      <c r="E1297" t="s">
        <v>36</v>
      </c>
      <c r="F1297" t="s">
        <v>28</v>
      </c>
      <c r="G1297" t="s">
        <v>31</v>
      </c>
      <c r="H1297" s="44">
        <v>8.54e+002</v>
      </c>
      <c r="I1297" s="44">
        <v>8.29e+002</v>
      </c>
      <c r="J1297" s="44">
        <v>7.68e+002</v>
      </c>
      <c r="K1297" s="44">
        <v>6.98e+002</v>
      </c>
      <c r="L1297" s="44">
        <v>6.98e+002</v>
      </c>
      <c r="M1297" s="44">
        <v>5.78e+002</v>
      </c>
      <c r="N1297" s="44">
        <v>5.1e+002</v>
      </c>
      <c r="O1297" s="44">
        <v>4.56e+002</v>
      </c>
      <c r="P1297" s="44">
        <v>3.8e+002</v>
      </c>
      <c r="Q1297" s="44">
        <v>3.8e+002</v>
      </c>
    </row>
    <row r="1298" spans="1:17" x14ac:dyDescent="0.25">
      <c r="A1298" t="s">
        <v>39</v>
      </c>
      <c r="B1298" t="s">
        <v>45</v>
      </c>
      <c r="C1298" t="s">
        <v>162</v>
      </c>
      <c r="D1298" t="s">
        <v>142</v>
      </c>
      <c r="E1298" t="s">
        <v>36</v>
      </c>
      <c r="F1298" t="s">
        <v>28</v>
      </c>
      <c r="G1298" t="s">
        <v>29</v>
      </c>
      <c r="H1298" s="44">
        <v>4.461804456779024e-001</v>
      </c>
      <c r="I1298" s="44">
        <v>4.461804456779024e-001</v>
      </c>
      <c r="J1298" s="44">
        <v>5.380374942330436e-001</v>
      </c>
      <c r="K1298" s="44">
        <v>5.380374942330436e-001</v>
      </c>
      <c r="L1298" s="44">
        <v>5.628300397535168e-001</v>
      </c>
      <c r="M1298" s="44">
        <v>5.628300397535168e-001</v>
      </c>
      <c r="N1298" s="44">
        <v>7.055946710033096e-001</v>
      </c>
      <c r="O1298" s="44">
        <v>7.056333919011456e-001</v>
      </c>
      <c r="P1298" s="44">
        <v>7.056333919011456e-001</v>
      </c>
      <c r="Q1298" s="44">
        <v>7.056333919011456e-001</v>
      </c>
    </row>
    <row r="1299" spans="1:17" x14ac:dyDescent="0.25">
      <c r="A1299" t="s">
        <v>39</v>
      </c>
      <c r="B1299" t="s">
        <v>45</v>
      </c>
      <c r="C1299" t="s">
        <v>162</v>
      </c>
      <c r="D1299" t="s">
        <v>142</v>
      </c>
      <c r="E1299" t="s">
        <v>36</v>
      </c>
      <c r="F1299" t="s">
        <v>28</v>
      </c>
      <c r="G1299" t="s">
        <v>30</v>
      </c>
      <c r="H1299" s="44">
        <v>1.330907092769219e-002</v>
      </c>
      <c r="I1299" s="44">
        <v>8.3681842466747056e-001</v>
      </c>
      <c r="J1299" s="44">
        <v>1.150843061265906e+000</v>
      </c>
      <c r="K1299" s="44">
        <v>2.29453923337519e+000</v>
      </c>
      <c r="L1299" s="44">
        <v>3.4890244602656696e+000</v>
      </c>
      <c r="M1299" s="44">
        <v>3.4890244602656696e+000</v>
      </c>
      <c r="N1299" s="44">
        <v>2.9028568079615624e+000</v>
      </c>
      <c r="O1299" s="44">
        <v>4.9695804225988576e+000</v>
      </c>
      <c r="P1299" s="44">
        <v>4.9695804225988576e+000</v>
      </c>
      <c r="Q1299" s="44">
        <v>4.9695804225988576e+000</v>
      </c>
    </row>
    <row r="1300" spans="1:17" x14ac:dyDescent="0.25">
      <c r="A1300" t="s">
        <v>39</v>
      </c>
      <c r="B1300" t="s">
        <v>45</v>
      </c>
      <c r="C1300" t="s">
        <v>162</v>
      </c>
      <c r="D1300" t="s">
        <v>142</v>
      </c>
      <c r="E1300" t="s">
        <v>36</v>
      </c>
      <c r="F1300" t="s">
        <v>28</v>
      </c>
      <c r="G1300" t="s">
        <v>31</v>
      </c>
      <c r="H1300" s="44">
        <v>9.38e+002</v>
      </c>
      <c r="I1300" s="44">
        <v>9.17e+002</v>
      </c>
      <c r="J1300" s="44">
        <v>8.77e+002</v>
      </c>
      <c r="K1300" s="44">
        <v>8.39e+002</v>
      </c>
      <c r="L1300" s="44">
        <v>7.87e+002</v>
      </c>
      <c r="M1300" s="44">
        <v>7.87e+002</v>
      </c>
      <c r="N1300" s="44">
        <v>7.42e+002</v>
      </c>
      <c r="O1300" s="44">
        <v>7.17e+002</v>
      </c>
      <c r="P1300" s="44">
        <v>7.17e+002</v>
      </c>
      <c r="Q1300" s="44">
        <v>7.17e+002</v>
      </c>
    </row>
    <row r="1301" spans="1:17" x14ac:dyDescent="0.25">
      <c r="A1301" t="s">
        <v>39</v>
      </c>
      <c r="B1301" t="s">
        <v>45</v>
      </c>
      <c r="C1301" t="s">
        <v>163</v>
      </c>
      <c r="D1301" t="s">
        <v>143</v>
      </c>
      <c r="E1301" t="s">
        <v>36</v>
      </c>
      <c r="F1301" t="s">
        <v>28</v>
      </c>
      <c r="G1301" t="s">
        <v>29</v>
      </c>
      <c r="H1301" s="44">
        <v>1.9951290156339224e-001</v>
      </c>
      <c r="I1301" s="44">
        <v>1.9951290156339224e-001</v>
      </c>
      <c r="J1301" s="44">
        <v>5.7380929276193008e-001</v>
      </c>
      <c r="K1301" s="44">
        <v>5.9908923197603856e-001</v>
      </c>
      <c r="L1301" s="44">
        <v>5.9908923197603856e-001</v>
      </c>
      <c r="M1301" s="44">
        <v>5.9950480275062312e-001</v>
      </c>
      <c r="N1301" s="44">
        <v>6.0539428925976256e-001</v>
      </c>
      <c r="O1301" s="44">
        <v>6.2768541814982552e-001</v>
      </c>
      <c r="P1301" s="44">
        <v>6.5778146676289584e-001</v>
      </c>
      <c r="Q1301" s="44">
        <v>6.598436598499336e-001</v>
      </c>
    </row>
    <row r="1302" spans="1:17" x14ac:dyDescent="0.25">
      <c r="A1302" t="s">
        <v>39</v>
      </c>
      <c r="B1302" t="s">
        <v>45</v>
      </c>
      <c r="C1302" t="s">
        <v>163</v>
      </c>
      <c r="D1302" t="s">
        <v>143</v>
      </c>
      <c r="E1302" t="s">
        <v>36</v>
      </c>
      <c r="F1302" t="s">
        <v>28</v>
      </c>
      <c r="G1302" t="s">
        <v>30</v>
      </c>
      <c r="H1302" s="44">
        <v>3.4912145179411648e-002</v>
      </c>
      <c r="I1302" s="44">
        <v>1.0622696934948852e+000</v>
      </c>
      <c r="J1302" s="44">
        <v>3.7572386363914488e-001</v>
      </c>
      <c r="K1302" s="44">
        <v>1.612256682568855e+000</v>
      </c>
      <c r="L1302" s="44">
        <v>1.612256682568855e+000</v>
      </c>
      <c r="M1302" s="44">
        <v>2.0478869563500168e+000</v>
      </c>
      <c r="N1302" s="44">
        <v>2.841889777919972e+000</v>
      </c>
      <c r="O1302" s="44">
        <v>3.1839504988637504e+000</v>
      </c>
      <c r="P1302" s="44">
        <v>3.235333312560578e+000</v>
      </c>
      <c r="Q1302" s="44">
        <v>3.6335776157130992e+000</v>
      </c>
    </row>
    <row r="1303" spans="1:17" x14ac:dyDescent="0.25">
      <c r="A1303" t="s">
        <v>39</v>
      </c>
      <c r="B1303" t="s">
        <v>45</v>
      </c>
      <c r="C1303" t="s">
        <v>163</v>
      </c>
      <c r="D1303" t="s">
        <v>143</v>
      </c>
      <c r="E1303" t="s">
        <v>36</v>
      </c>
      <c r="F1303" t="s">
        <v>28</v>
      </c>
      <c r="G1303" t="s">
        <v>31</v>
      </c>
      <c r="H1303" s="44">
        <v>9.22e+002</v>
      </c>
      <c r="I1303" s="44">
        <v>9.15e+002</v>
      </c>
      <c r="J1303" s="44">
        <v>8.71e+002</v>
      </c>
      <c r="K1303" s="44">
        <v>8.08e+002</v>
      </c>
      <c r="L1303" s="44">
        <v>8.08e+002</v>
      </c>
      <c r="M1303" s="44">
        <v>7.58e+002</v>
      </c>
      <c r="N1303" s="44">
        <v>6.41e+002</v>
      </c>
      <c r="O1303" s="44">
        <v>5.5e+002</v>
      </c>
      <c r="P1303" s="44">
        <v>5.12e+002</v>
      </c>
      <c r="Q1303" s="44">
        <v>4.76e+002</v>
      </c>
    </row>
    <row r="1304" spans="1:17" x14ac:dyDescent="0.25">
      <c r="A1304" t="s">
        <v>39</v>
      </c>
      <c r="B1304" t="s">
        <v>45</v>
      </c>
      <c r="C1304" t="s">
        <v>189</v>
      </c>
      <c r="D1304" t="s">
        <v>165</v>
      </c>
      <c r="E1304" t="s">
        <v>36</v>
      </c>
      <c r="F1304" t="s">
        <v>28</v>
      </c>
      <c r="G1304" t="s">
        <v>29</v>
      </c>
      <c r="H1304" s="44">
        <v>2.0691166922859596e-001</v>
      </c>
      <c r="I1304" s="44">
        <v>2.8823129959990196e-001</v>
      </c>
      <c r="J1304" s="44">
        <v>3.5141891231734708e-001</v>
      </c>
      <c r="K1304" s="44">
        <v>4.077053110089036e-001</v>
      </c>
      <c r="L1304" s="44">
        <v>5.3414672671964016e-001</v>
      </c>
      <c r="M1304" s="44">
        <v>5.3559064569719424e-001</v>
      </c>
      <c r="N1304" s="44">
        <v>5.3758120879308552e-001</v>
      </c>
      <c r="O1304" s="44">
        <v>5.76380153944624e-001</v>
      </c>
      <c r="P1304" s="44">
        <v>5.8099444409141016e-001</v>
      </c>
      <c r="Q1304" s="44">
        <v>6.050731400380776e-001</v>
      </c>
    </row>
    <row r="1305" spans="1:17" x14ac:dyDescent="0.25">
      <c r="A1305" t="s">
        <v>39</v>
      </c>
      <c r="B1305" t="s">
        <v>45</v>
      </c>
      <c r="C1305" t="s">
        <v>189</v>
      </c>
      <c r="D1305" t="s">
        <v>165</v>
      </c>
      <c r="E1305" t="s">
        <v>36</v>
      </c>
      <c r="F1305" t="s">
        <v>28</v>
      </c>
      <c r="G1305" t="s">
        <v>30</v>
      </c>
      <c r="H1305" s="44">
        <v>0.e+000</v>
      </c>
      <c r="I1305" s="44">
        <v>2.8734389319784756e-002</v>
      </c>
      <c r="J1305" s="44">
        <v>2.0599607779915664e+000</v>
      </c>
      <c r="K1305" s="44">
        <v>3.2825231970989512e+000</v>
      </c>
      <c r="L1305" s="44">
        <v>3.6434043159580376e+000</v>
      </c>
      <c r="M1305" s="44">
        <v>5.759317458614028e+000</v>
      </c>
      <c r="N1305" s="44">
        <v>6.8989323427340312e+000</v>
      </c>
      <c r="O1305" s="44">
        <v>7.743772244669224e+000</v>
      </c>
      <c r="P1305" s="44">
        <v>8.7950121375403424e+000</v>
      </c>
      <c r="Q1305" s="44">
        <v>1.0137488073063376e+001</v>
      </c>
    </row>
    <row r="1306" spans="1:17" x14ac:dyDescent="0.25">
      <c r="A1306" t="s">
        <v>39</v>
      </c>
      <c r="B1306" t="s">
        <v>45</v>
      </c>
      <c r="C1306" t="s">
        <v>189</v>
      </c>
      <c r="D1306" t="s">
        <v>165</v>
      </c>
      <c r="E1306" t="s">
        <v>36</v>
      </c>
      <c r="F1306" t="s">
        <v>28</v>
      </c>
      <c r="G1306" t="s">
        <v>31</v>
      </c>
      <c r="H1306" s="44">
        <v>9.9e+002</v>
      </c>
      <c r="I1306" s="44">
        <v>9.77e+002</v>
      </c>
      <c r="J1306" s="44">
        <v>9.28e+002</v>
      </c>
      <c r="K1306" s="44">
        <v>6.94e+002</v>
      </c>
      <c r="L1306" s="44">
        <v>5.78e+002</v>
      </c>
      <c r="M1306" s="44">
        <v>5.33e+002</v>
      </c>
      <c r="N1306" s="44">
        <v>4.76e+002</v>
      </c>
      <c r="O1306" s="44">
        <v>4.16e+002</v>
      </c>
      <c r="P1306" s="44">
        <v>3.83e+002</v>
      </c>
      <c r="Q1306" s="44">
        <v>3.44e+002</v>
      </c>
    </row>
    <row r="1307" spans="1:17" x14ac:dyDescent="0.25">
      <c r="A1307" t="s">
        <v>39</v>
      </c>
      <c r="B1307" t="s">
        <v>45</v>
      </c>
      <c r="C1307" t="s">
        <v>190</v>
      </c>
      <c r="D1307" t="s">
        <v>166</v>
      </c>
      <c r="E1307" t="s">
        <v>36</v>
      </c>
      <c r="F1307" t="s">
        <v>28</v>
      </c>
      <c r="G1307" t="s">
        <v>29</v>
      </c>
      <c r="H1307" s="44">
        <v>1.2470663914574064e-001</v>
      </c>
      <c r="I1307" s="44">
        <v>2.2926314235898168e-001</v>
      </c>
      <c r="J1307" s="44">
        <v>2.6333649442570076e-001</v>
      </c>
      <c r="K1307" s="44">
        <v>4.6505739150255808e-001</v>
      </c>
      <c r="L1307" s="44">
        <v>4.6505739150255808e-001</v>
      </c>
      <c r="M1307" s="44">
        <v>4.6644046049485008e-001</v>
      </c>
      <c r="N1307" s="44">
        <v>6.7591350883438704e-001</v>
      </c>
      <c r="O1307" s="44">
        <v>6.7591350883438704e-001</v>
      </c>
      <c r="P1307" s="44">
        <v>6.7591350883438704e-001</v>
      </c>
      <c r="Q1307" s="44">
        <v>6.8184072662360064e-001</v>
      </c>
    </row>
    <row r="1308" spans="1:17" x14ac:dyDescent="0.25">
      <c r="A1308" t="s">
        <v>39</v>
      </c>
      <c r="B1308" t="s">
        <v>45</v>
      </c>
      <c r="C1308" t="s">
        <v>190</v>
      </c>
      <c r="D1308" t="s">
        <v>166</v>
      </c>
      <c r="E1308" t="s">
        <v>36</v>
      </c>
      <c r="F1308" t="s">
        <v>28</v>
      </c>
      <c r="G1308" t="s">
        <v>30</v>
      </c>
      <c r="H1308" s="44">
        <v>6.4171837656897688e+000</v>
      </c>
      <c r="I1308" s="44">
        <v>4.5816114432182312e+000</v>
      </c>
      <c r="J1308" s="44">
        <v>5.5918185379283248e+000</v>
      </c>
      <c r="K1308" s="44">
        <v>3.7866981625816152e+000</v>
      </c>
      <c r="L1308" s="44">
        <v>3.7866981625816152e+000</v>
      </c>
      <c r="M1308" s="44">
        <v>4.530609583409928e+000</v>
      </c>
      <c r="N1308" s="44">
        <v>7.4555938576654432e+000</v>
      </c>
      <c r="O1308" s="44">
        <v>7.4555938576654432e+000</v>
      </c>
      <c r="P1308" s="44">
        <v>7.4555938576654432e+000</v>
      </c>
      <c r="Q1308" s="44">
        <v>7.6272633882759616e+000</v>
      </c>
    </row>
    <row r="1309" spans="1:17" x14ac:dyDescent="0.25">
      <c r="A1309" t="s">
        <v>39</v>
      </c>
      <c r="B1309" t="s">
        <v>45</v>
      </c>
      <c r="C1309" t="s">
        <v>190</v>
      </c>
      <c r="D1309" t="s">
        <v>166</v>
      </c>
      <c r="E1309" t="s">
        <v>36</v>
      </c>
      <c r="F1309" t="s">
        <v>28</v>
      </c>
      <c r="G1309" t="s">
        <v>31</v>
      </c>
      <c r="H1309" s="44">
        <v>8.61e+002</v>
      </c>
      <c r="I1309" s="44">
        <v>8.35e+002</v>
      </c>
      <c r="J1309" s="44">
        <v>7.64e+002</v>
      </c>
      <c r="K1309" s="44">
        <v>7.06e+002</v>
      </c>
      <c r="L1309" s="44">
        <v>7.06e+002</v>
      </c>
      <c r="M1309" s="44">
        <v>5.65e+002</v>
      </c>
      <c r="N1309" s="44">
        <v>5.27e+002</v>
      </c>
      <c r="O1309" s="44">
        <v>5.27e+002</v>
      </c>
      <c r="P1309" s="44">
        <v>5.27e+002</v>
      </c>
      <c r="Q1309" s="44">
        <v>4.88e+002</v>
      </c>
    </row>
    <row r="1310" spans="1:17" x14ac:dyDescent="0.25">
      <c r="A1310" t="s">
        <v>39</v>
      </c>
      <c r="B1310" t="s">
        <v>45</v>
      </c>
      <c r="C1310" t="s">
        <v>191</v>
      </c>
      <c r="D1310" t="s">
        <v>167</v>
      </c>
      <c r="E1310" t="s">
        <v>36</v>
      </c>
      <c r="F1310" t="s">
        <v>28</v>
      </c>
      <c r="G1310" t="s">
        <v>29</v>
      </c>
      <c r="H1310" s="44">
        <v>6.839516645969224e-002</v>
      </c>
      <c r="I1310" s="44">
        <v>6.871059177538584e-002</v>
      </c>
      <c r="J1310" s="44">
        <v>6.8964239818265744e-002</v>
      </c>
      <c r="K1310" s="44">
        <v>3.398346420421004e-001</v>
      </c>
      <c r="L1310" s="44">
        <v>3.398346420421004e-001</v>
      </c>
      <c r="M1310" s="44">
        <v>3.3989655114861608e-001</v>
      </c>
      <c r="N1310" s="44">
        <v>3.3989655114861608e-001</v>
      </c>
      <c r="O1310" s="44">
        <v>3.43430168966774e-001</v>
      </c>
      <c r="P1310" s="44">
        <v>3.8750578782910776e-001</v>
      </c>
      <c r="Q1310" s="44">
        <v>4.1102502575437312e-001</v>
      </c>
    </row>
    <row r="1311" spans="1:17" x14ac:dyDescent="0.25">
      <c r="A1311" t="s">
        <v>39</v>
      </c>
      <c r="B1311" t="s">
        <v>45</v>
      </c>
      <c r="C1311" t="s">
        <v>191</v>
      </c>
      <c r="D1311" t="s">
        <v>167</v>
      </c>
      <c r="E1311" t="s">
        <v>36</v>
      </c>
      <c r="F1311" t="s">
        <v>28</v>
      </c>
      <c r="G1311" t="s">
        <v>30</v>
      </c>
      <c r="H1311" s="44">
        <v>2.5440764319424032e+000</v>
      </c>
      <c r="I1311" s="44">
        <v>1.0781422333522774e+001</v>
      </c>
      <c r="J1311" s="44">
        <v>1.8151039713225796e+001</v>
      </c>
      <c r="K1311" s="44">
        <v>7.0425588586397952e+000</v>
      </c>
      <c r="L1311" s="44">
        <v>7.0425588586397952e+000</v>
      </c>
      <c r="M1311" s="44">
        <v>1.0581409048561368e+001</v>
      </c>
      <c r="N1311" s="44">
        <v>1.0581409048561368e+001</v>
      </c>
      <c r="O1311" s="44">
        <v>1.2429202538355084e+001</v>
      </c>
      <c r="P1311" s="44">
        <v>1.164904637176956e+001</v>
      </c>
      <c r="Q1311" s="44">
        <v>1.2327349837565738e+001</v>
      </c>
    </row>
    <row r="1312" spans="1:17" x14ac:dyDescent="0.25">
      <c r="A1312" t="s">
        <v>39</v>
      </c>
      <c r="B1312" t="s">
        <v>45</v>
      </c>
      <c r="C1312" t="s">
        <v>191</v>
      </c>
      <c r="D1312" t="s">
        <v>167</v>
      </c>
      <c r="E1312" t="s">
        <v>36</v>
      </c>
      <c r="F1312" t="s">
        <v>28</v>
      </c>
      <c r="G1312" t="s">
        <v>31</v>
      </c>
      <c r="H1312" s="44">
        <v>9.11e+002</v>
      </c>
      <c r="I1312" s="44">
        <v>8.e+002</v>
      </c>
      <c r="J1312" s="44">
        <v>6.9e+002</v>
      </c>
      <c r="K1312" s="44">
        <v>5.44e+002</v>
      </c>
      <c r="L1312" s="44">
        <v>5.44e+002</v>
      </c>
      <c r="M1312" s="44">
        <v>5.35e+002</v>
      </c>
      <c r="N1312" s="44">
        <v>5.35e+002</v>
      </c>
      <c r="O1312" s="44">
        <v>4.66e+002</v>
      </c>
      <c r="P1312" s="44">
        <v>4.42e+002</v>
      </c>
      <c r="Q1312" s="44">
        <v>3.91e+002</v>
      </c>
    </row>
    <row r="1313" spans="1:17" x14ac:dyDescent="0.25">
      <c r="A1313" t="s">
        <v>39</v>
      </c>
      <c r="B1313" t="s">
        <v>45</v>
      </c>
      <c r="C1313" t="s">
        <v>192</v>
      </c>
      <c r="D1313" t="s">
        <v>168</v>
      </c>
      <c r="E1313" t="s">
        <v>36</v>
      </c>
      <c r="F1313" t="s">
        <v>28</v>
      </c>
      <c r="G1313" t="s">
        <v>29</v>
      </c>
      <c r="H1313" s="44">
        <v>3.2559368115784928e-001</v>
      </c>
      <c r="I1313" s="44">
        <v>3.2559368115784928e-001</v>
      </c>
      <c r="J1313" s="44">
        <v>3.272746744471324e-001</v>
      </c>
      <c r="K1313" s="44">
        <v>3.2754382579540872e-001</v>
      </c>
      <c r="L1313" s="44">
        <v>3.2754382579540872e-001</v>
      </c>
      <c r="M1313" s="44">
        <v>3.2754382579540872e-001</v>
      </c>
      <c r="N1313" s="44">
        <v>3.2779876316629528e-001</v>
      </c>
      <c r="O1313" s="44">
        <v>3.7121247295018096e-001</v>
      </c>
      <c r="P1313" s="44">
        <v>4.603240765077676e-001</v>
      </c>
      <c r="Q1313" s="44">
        <v>5.2473117788052648e-001</v>
      </c>
    </row>
    <row r="1314" spans="1:17" x14ac:dyDescent="0.25">
      <c r="A1314" t="s">
        <v>39</v>
      </c>
      <c r="B1314" t="s">
        <v>45</v>
      </c>
      <c r="C1314" t="s">
        <v>192</v>
      </c>
      <c r="D1314" t="s">
        <v>168</v>
      </c>
      <c r="E1314" t="s">
        <v>36</v>
      </c>
      <c r="F1314" t="s">
        <v>28</v>
      </c>
      <c r="G1314" t="s">
        <v>30</v>
      </c>
      <c r="H1314" s="44">
        <v>1.4338489102821228e+000</v>
      </c>
      <c r="I1314" s="44">
        <v>1.569257587912822e+000</v>
      </c>
      <c r="J1314" s="44">
        <v>2.7801226932006176e+000</v>
      </c>
      <c r="K1314" s="44">
        <v>4.3733788351902952e+000</v>
      </c>
      <c r="L1314" s="44">
        <v>9.3446463955592576e+000</v>
      </c>
      <c r="M1314" s="44">
        <v>9.3446463955592576e+000</v>
      </c>
      <c r="N1314" s="44">
        <v>9.4017017255048192e+000</v>
      </c>
      <c r="O1314" s="44">
        <v>9.229467122175232e+000</v>
      </c>
      <c r="P1314" s="44">
        <v>8.8194034521540144e+000</v>
      </c>
      <c r="Q1314" s="44">
        <v>8.2462082553201856e+000</v>
      </c>
    </row>
    <row r="1315" spans="1:17" x14ac:dyDescent="0.25">
      <c r="A1315" t="s">
        <v>39</v>
      </c>
      <c r="B1315" t="s">
        <v>45</v>
      </c>
      <c r="C1315" t="s">
        <v>192</v>
      </c>
      <c r="D1315" t="s">
        <v>168</v>
      </c>
      <c r="E1315" t="s">
        <v>36</v>
      </c>
      <c r="F1315" t="s">
        <v>28</v>
      </c>
      <c r="G1315" t="s">
        <v>31</v>
      </c>
      <c r="H1315" s="44">
        <v>8.84e+002</v>
      </c>
      <c r="I1315" s="44">
        <v>8.33e+002</v>
      </c>
      <c r="J1315" s="44">
        <v>7.38e+002</v>
      </c>
      <c r="K1315" s="44">
        <v>7.18e+002</v>
      </c>
      <c r="L1315" s="44">
        <v>7.12e+002</v>
      </c>
      <c r="M1315" s="44">
        <v>7.12e+002</v>
      </c>
      <c r="N1315" s="44">
        <v>6.79e+002</v>
      </c>
      <c r="O1315" s="44">
        <v>5.81e+002</v>
      </c>
      <c r="P1315" s="44">
        <v>4.95e+002</v>
      </c>
      <c r="Q1315" s="44">
        <v>4.61e+002</v>
      </c>
    </row>
    <row r="1316" spans="1:17" x14ac:dyDescent="0.25">
      <c r="A1316" t="s">
        <v>39</v>
      </c>
      <c r="B1316" t="s">
        <v>45</v>
      </c>
      <c r="C1316" t="s">
        <v>193</v>
      </c>
      <c r="D1316" t="s">
        <v>169</v>
      </c>
      <c r="E1316" t="s">
        <v>36</v>
      </c>
      <c r="F1316" t="s">
        <v>28</v>
      </c>
      <c r="G1316" t="s">
        <v>29</v>
      </c>
      <c r="H1316" s="44">
        <v>2.4743114771412568e-001</v>
      </c>
      <c r="I1316" s="44">
        <v>4.306331419494244e-001</v>
      </c>
      <c r="J1316" s="44">
        <v>4.3370067134635752e-001</v>
      </c>
      <c r="K1316" s="44">
        <v>4.356315261570424e-001</v>
      </c>
      <c r="L1316" s="44">
        <v>7.8670693101068608e-001</v>
      </c>
      <c r="M1316" s="44">
        <v>7.8670693101068608e-001</v>
      </c>
      <c r="N1316" s="44">
        <v>7.8785487697766368e-001</v>
      </c>
      <c r="O1316" s="44">
        <v>7.9206575757163216e-001</v>
      </c>
      <c r="P1316" s="44">
        <v>7.93195292915796e-001</v>
      </c>
      <c r="Q1316" s="44">
        <v>7.9626405249140976e-001</v>
      </c>
    </row>
    <row r="1317" spans="1:17" x14ac:dyDescent="0.25">
      <c r="A1317" t="s">
        <v>39</v>
      </c>
      <c r="B1317" t="s">
        <v>45</v>
      </c>
      <c r="C1317" t="s">
        <v>193</v>
      </c>
      <c r="D1317" t="s">
        <v>169</v>
      </c>
      <c r="E1317" t="s">
        <v>36</v>
      </c>
      <c r="F1317" t="s">
        <v>28</v>
      </c>
      <c r="G1317" t="s">
        <v>30</v>
      </c>
      <c r="H1317" s="44">
        <v>2.9842888931430136e-001</v>
      </c>
      <c r="I1317" s="44">
        <v>5.2427241784405792e-001</v>
      </c>
      <c r="J1317" s="44">
        <v>9.6605742536533776e-001</v>
      </c>
      <c r="K1317" s="44">
        <v>1.690347426736881e+000</v>
      </c>
      <c r="L1317" s="44">
        <v>1.1117286682277264e+000</v>
      </c>
      <c r="M1317" s="44">
        <v>1.1117286682277264e+000</v>
      </c>
      <c r="N1317" s="44">
        <v>1.4432311347999756e+000</v>
      </c>
      <c r="O1317" s="44">
        <v>1.8150687483683004e+000</v>
      </c>
      <c r="P1317" s="44">
        <v>2.0916862524949664e+000</v>
      </c>
      <c r="Q1317" s="44">
        <v>2.4949491021460088e+000</v>
      </c>
    </row>
    <row r="1318" spans="1:17" x14ac:dyDescent="0.25">
      <c r="A1318" t="s">
        <v>39</v>
      </c>
      <c r="B1318" t="s">
        <v>45</v>
      </c>
      <c r="C1318" t="s">
        <v>193</v>
      </c>
      <c r="D1318" t="s">
        <v>169</v>
      </c>
      <c r="E1318" t="s">
        <v>36</v>
      </c>
      <c r="F1318" t="s">
        <v>28</v>
      </c>
      <c r="G1318" t="s">
        <v>31</v>
      </c>
      <c r="H1318" s="44">
        <v>8.6e+002</v>
      </c>
      <c r="I1318" s="44">
        <v>8.17e+002</v>
      </c>
      <c r="J1318" s="44">
        <v>7.29e+002</v>
      </c>
      <c r="K1318" s="44">
        <v>6.45e+002</v>
      </c>
      <c r="L1318" s="44">
        <v>5.79e+002</v>
      </c>
      <c r="M1318" s="44">
        <v>5.79e+002</v>
      </c>
      <c r="N1318" s="44">
        <v>5.28e+002</v>
      </c>
      <c r="O1318" s="44">
        <v>4.57e+002</v>
      </c>
      <c r="P1318" s="44">
        <v>4.25e+002</v>
      </c>
      <c r="Q1318" s="44">
        <v>4.e+002</v>
      </c>
    </row>
    <row r="1319" spans="1:17" x14ac:dyDescent="0.25">
      <c r="A1319" t="s">
        <v>39</v>
      </c>
      <c r="B1319" t="s">
        <v>45</v>
      </c>
      <c r="C1319" t="s">
        <v>210</v>
      </c>
      <c r="D1319" t="s">
        <v>194</v>
      </c>
      <c r="E1319" t="s">
        <v>36</v>
      </c>
      <c r="F1319" t="s">
        <v>28</v>
      </c>
      <c r="G1319" t="s">
        <v>29</v>
      </c>
      <c r="H1319" s="44">
        <v>2.0123821073142212e-002</v>
      </c>
      <c r="I1319" s="44">
        <v>2.0315701651305064e-002</v>
      </c>
      <c r="J1319" s="44">
        <v>1.1036642564672576e-001</v>
      </c>
      <c r="K1319" s="44">
        <v>1.127688117714459e-001</v>
      </c>
      <c r="L1319" s="44">
        <v>4.4693937659155616e-001</v>
      </c>
      <c r="M1319" s="44">
        <v>4.4739701992781312e-001</v>
      </c>
      <c r="N1319" s="44">
        <v>4.4988680610765696e-001</v>
      </c>
      <c r="O1319" s="44">
        <v>4.6361510733759048e-001</v>
      </c>
      <c r="P1319" s="44">
        <v>4.765076642689876e-001</v>
      </c>
      <c r="Q1319" s="44">
        <v>6.2092991261393048e-001</v>
      </c>
    </row>
    <row r="1320" spans="1:17" x14ac:dyDescent="0.25">
      <c r="A1320" t="s">
        <v>39</v>
      </c>
      <c r="B1320" t="s">
        <v>45</v>
      </c>
      <c r="C1320" t="s">
        <v>210</v>
      </c>
      <c r="D1320" t="s">
        <v>194</v>
      </c>
      <c r="E1320" t="s">
        <v>36</v>
      </c>
      <c r="F1320" t="s">
        <v>28</v>
      </c>
      <c r="G1320" t="s">
        <v>30</v>
      </c>
      <c r="H1320" s="44">
        <v>2.3686782869102676e+000</v>
      </c>
      <c r="I1320" s="44">
        <v>5.708148575474296e+001</v>
      </c>
      <c r="J1320" s="44">
        <v>1.6165507564757716e+001</v>
      </c>
      <c r="K1320" s="44">
        <v>2.4203094953457912e+001</v>
      </c>
      <c r="L1320" s="44">
        <v>7.56372630892328e+000</v>
      </c>
      <c r="M1320" s="44">
        <v>9.6860653649676608e+000</v>
      </c>
      <c r="N1320" s="44">
        <v>1.152719360321514e+001</v>
      </c>
      <c r="O1320" s="44">
        <v>1.324034580265745e+001</v>
      </c>
      <c r="P1320" s="44">
        <v>1.4837924290244138e+001</v>
      </c>
      <c r="Q1320" s="44">
        <v>1.2686889233151508e+001</v>
      </c>
    </row>
    <row r="1321" spans="1:17" x14ac:dyDescent="0.25">
      <c r="A1321" t="s">
        <v>39</v>
      </c>
      <c r="B1321" t="s">
        <v>45</v>
      </c>
      <c r="C1321" t="s">
        <v>210</v>
      </c>
      <c r="D1321" t="s">
        <v>194</v>
      </c>
      <c r="E1321" t="s">
        <v>36</v>
      </c>
      <c r="F1321" t="s">
        <v>28</v>
      </c>
      <c r="G1321" t="s">
        <v>31</v>
      </c>
      <c r="H1321" s="44">
        <v>8.17e+002</v>
      </c>
      <c r="I1321" s="44">
        <v>7.85e+002</v>
      </c>
      <c r="J1321" s="44">
        <v>5.76e+002</v>
      </c>
      <c r="K1321" s="44">
        <v>5.26e+002</v>
      </c>
      <c r="L1321" s="44">
        <v>4.9e+002</v>
      </c>
      <c r="M1321" s="44">
        <v>4.75e+002</v>
      </c>
      <c r="N1321" s="44">
        <v>4.51e+002</v>
      </c>
      <c r="O1321" s="44">
        <v>4.2e+002</v>
      </c>
      <c r="P1321" s="44">
        <v>3.75e+002</v>
      </c>
      <c r="Q1321" s="44">
        <v>3.42e+002</v>
      </c>
    </row>
    <row r="1322" spans="1:17" x14ac:dyDescent="0.25">
      <c r="A1322" t="s">
        <v>39</v>
      </c>
      <c r="B1322" t="s">
        <v>45</v>
      </c>
      <c r="C1322" t="s">
        <v>211</v>
      </c>
      <c r="D1322" t="s">
        <v>195</v>
      </c>
      <c r="E1322" t="s">
        <v>36</v>
      </c>
      <c r="F1322" t="s">
        <v>28</v>
      </c>
      <c r="G1322" t="s">
        <v>29</v>
      </c>
      <c r="H1322" s="44">
        <v>3.161037093999312e-004</v>
      </c>
      <c r="I1322" s="44">
        <v>2.3791885984662032e-001</v>
      </c>
      <c r="J1322" s="44">
        <v>5.276814796524848e-001</v>
      </c>
      <c r="K1322" s="44">
        <v>5.276814796524848e-001</v>
      </c>
      <c r="L1322" s="44">
        <v>5.3763085055226704e-001</v>
      </c>
      <c r="M1322" s="44">
        <v>6.4846781753850448e-001</v>
      </c>
      <c r="N1322" s="44">
        <v>6.6437093135278808e-001</v>
      </c>
      <c r="O1322" s="44">
        <v>6.6684023569532592e-001</v>
      </c>
      <c r="P1322" s="44">
        <v>6.959878024910108e-001</v>
      </c>
      <c r="Q1322" s="44">
        <v>7.2841103053065984e-001</v>
      </c>
    </row>
    <row r="1323" spans="1:17" x14ac:dyDescent="0.25">
      <c r="A1323" t="s">
        <v>39</v>
      </c>
      <c r="B1323" t="s">
        <v>45</v>
      </c>
      <c r="C1323" t="s">
        <v>211</v>
      </c>
      <c r="D1323" t="s">
        <v>195</v>
      </c>
      <c r="E1323" t="s">
        <v>36</v>
      </c>
      <c r="F1323" t="s">
        <v>28</v>
      </c>
      <c r="G1323" t="s">
        <v>30</v>
      </c>
      <c r="H1323" s="44">
        <v>1.097206518082422e+003</v>
      </c>
      <c r="I1323" s="44">
        <v>1.4596961952697894e+000</v>
      </c>
      <c r="J1323" s="44">
        <v>6.5910659565853288e-001</v>
      </c>
      <c r="K1323" s="44">
        <v>1.9669278581608088e+000</v>
      </c>
      <c r="L1323" s="44">
        <v>1.9972633306407164e+000</v>
      </c>
      <c r="M1323" s="44">
        <v>1.8894360143528788e+000</v>
      </c>
      <c r="N1323" s="44">
        <v>2.18333193542999e+000</v>
      </c>
      <c r="O1323" s="44">
        <v>2.7183414799219848e+000</v>
      </c>
      <c r="P1323" s="44">
        <v>3.2683243229161432e+000</v>
      </c>
      <c r="Q1323" s="44">
        <v>3.4716253740538872e+000</v>
      </c>
    </row>
    <row r="1324" spans="1:17" x14ac:dyDescent="0.25">
      <c r="A1324" t="s">
        <v>39</v>
      </c>
      <c r="B1324" t="s">
        <v>45</v>
      </c>
      <c r="C1324" t="s">
        <v>211</v>
      </c>
      <c r="D1324" t="s">
        <v>195</v>
      </c>
      <c r="E1324" t="s">
        <v>36</v>
      </c>
      <c r="F1324" t="s">
        <v>28</v>
      </c>
      <c r="G1324" t="s">
        <v>31</v>
      </c>
      <c r="H1324" s="44">
        <v>9.67e+002</v>
      </c>
      <c r="I1324" s="44">
        <v>9.39e+002</v>
      </c>
      <c r="J1324" s="44">
        <v>9.32e+002</v>
      </c>
      <c r="K1324" s="44">
        <v>9.23e+002</v>
      </c>
      <c r="L1324" s="44">
        <v>9.05e+002</v>
      </c>
      <c r="M1324" s="44">
        <v>8.59e+002</v>
      </c>
      <c r="N1324" s="44">
        <v>6.29e+002</v>
      </c>
      <c r="O1324" s="44">
        <v>5.75e+002</v>
      </c>
      <c r="P1324" s="44">
        <v>5.63e+002</v>
      </c>
      <c r="Q1324" s="44">
        <v>4.58e+002</v>
      </c>
    </row>
    <row r="1325" spans="1:17" x14ac:dyDescent="0.25">
      <c r="A1325" t="s">
        <v>39</v>
      </c>
      <c r="B1325" t="s">
        <v>45</v>
      </c>
      <c r="C1325" t="s">
        <v>212</v>
      </c>
      <c r="D1325" t="s">
        <v>196</v>
      </c>
      <c r="E1325" t="s">
        <v>36</v>
      </c>
      <c r="F1325" t="s">
        <v>28</v>
      </c>
      <c r="G1325" t="s">
        <v>29</v>
      </c>
      <c r="H1325" s="44">
        <v>5.7247425604870688e-001</v>
      </c>
      <c r="I1325" s="44">
        <v>6.9076151696645848e-001</v>
      </c>
      <c r="J1325" s="44">
        <v>7.3377291833285056e-001</v>
      </c>
      <c r="K1325" s="44">
        <v>7.3464225272241216e-001</v>
      </c>
      <c r="L1325" s="44">
        <v>7.3490516158964224e-001</v>
      </c>
      <c r="M1325" s="44">
        <v>7.3490516158964224e-001</v>
      </c>
      <c r="N1325" s="44">
        <v>7.3490516158964224e-001</v>
      </c>
      <c r="O1325" s="44">
        <v>7.3533778461727824e-001</v>
      </c>
      <c r="P1325" s="44">
        <v>7.3731695690406352e-001</v>
      </c>
      <c r="Q1325" s="44">
        <v>7.4030668816722752e-001</v>
      </c>
    </row>
    <row r="1326" spans="1:17" x14ac:dyDescent="0.25">
      <c r="A1326" t="s">
        <v>39</v>
      </c>
      <c r="B1326" t="s">
        <v>45</v>
      </c>
      <c r="C1326" t="s">
        <v>212</v>
      </c>
      <c r="D1326" t="s">
        <v>196</v>
      </c>
      <c r="E1326" t="s">
        <v>36</v>
      </c>
      <c r="F1326" t="s">
        <v>28</v>
      </c>
      <c r="G1326" t="s">
        <v>30</v>
      </c>
      <c r="H1326" s="44">
        <v>3.4815679710974408e-002</v>
      </c>
      <c r="I1326" s="44">
        <v>4.7676233360780976e-001</v>
      </c>
      <c r="J1326" s="44">
        <v>1.1438645544015488e+000</v>
      </c>
      <c r="K1326" s="44">
        <v>1.6193488046321004e+000</v>
      </c>
      <c r="L1326" s="44">
        <v>3.4995218600688052e+000</v>
      </c>
      <c r="M1326" s="44">
        <v>3.4995218600688052e+000</v>
      </c>
      <c r="N1326" s="44">
        <v>3.4995218600688052e+000</v>
      </c>
      <c r="O1326" s="44">
        <v>4.4299704980140144e+000</v>
      </c>
      <c r="P1326" s="44">
        <v>4.8503043418901616e+000</v>
      </c>
      <c r="Q1326" s="44">
        <v>5.7823525569812008e+000</v>
      </c>
    </row>
    <row r="1327" spans="1:17" x14ac:dyDescent="0.25">
      <c r="A1327" t="s">
        <v>39</v>
      </c>
      <c r="B1327" t="s">
        <v>45</v>
      </c>
      <c r="C1327" t="s">
        <v>212</v>
      </c>
      <c r="D1327" t="s">
        <v>196</v>
      </c>
      <c r="E1327" t="s">
        <v>36</v>
      </c>
      <c r="F1327" t="s">
        <v>28</v>
      </c>
      <c r="G1327" t="s">
        <v>31</v>
      </c>
      <c r="H1327" s="44">
        <v>9.68e+002</v>
      </c>
      <c r="I1327" s="44">
        <v>8.62e+002</v>
      </c>
      <c r="J1327" s="44">
        <v>7.27e+002</v>
      </c>
      <c r="K1327" s="44">
        <v>6.53e+002</v>
      </c>
      <c r="L1327" s="44">
        <v>6.25e+002</v>
      </c>
      <c r="M1327" s="44">
        <v>6.25e+002</v>
      </c>
      <c r="N1327" s="44">
        <v>6.25e+002</v>
      </c>
      <c r="O1327" s="44">
        <v>6.07e+002</v>
      </c>
      <c r="P1327" s="44">
        <v>5.6e+002</v>
      </c>
      <c r="Q1327" s="44">
        <v>4.94e+002</v>
      </c>
    </row>
    <row r="1328" spans="1:17" x14ac:dyDescent="0.25">
      <c r="A1328" t="s">
        <v>39</v>
      </c>
      <c r="B1328" t="s">
        <v>45</v>
      </c>
      <c r="C1328" t="s">
        <v>213</v>
      </c>
      <c r="D1328" t="s">
        <v>197</v>
      </c>
      <c r="E1328" t="s">
        <v>36</v>
      </c>
      <c r="F1328" t="s">
        <v>28</v>
      </c>
      <c r="G1328" t="s">
        <v>29</v>
      </c>
      <c r="H1328" s="44">
        <v>6.9138907805245136e-001</v>
      </c>
      <c r="I1328" s="44">
        <v>7.3623837229487392e-001</v>
      </c>
      <c r="J1328" s="44">
        <v>7.3778210005821104e-001</v>
      </c>
      <c r="K1328" s="44">
        <v>7.4166677586443824e-001</v>
      </c>
      <c r="L1328" s="44">
        <v>7.4237988909379104e-001</v>
      </c>
      <c r="M1328" s="44">
        <v>7.4635075233661888e-001</v>
      </c>
      <c r="N1328" s="44">
        <v>7.4635075233661888e-001</v>
      </c>
      <c r="O1328" s="44">
        <v>7.521954223123608e-001</v>
      </c>
      <c r="P1328" s="44">
        <v>8.7590389749585056e-001</v>
      </c>
      <c r="Q1328" s="44">
        <v>8.9331873100212128e-001</v>
      </c>
    </row>
    <row r="1329" spans="1:17" x14ac:dyDescent="0.25">
      <c r="A1329" t="s">
        <v>39</v>
      </c>
      <c r="B1329" t="s">
        <v>45</v>
      </c>
      <c r="C1329" t="s">
        <v>213</v>
      </c>
      <c r="D1329" t="s">
        <v>197</v>
      </c>
      <c r="E1329" t="s">
        <v>36</v>
      </c>
      <c r="F1329" t="s">
        <v>28</v>
      </c>
      <c r="G1329" t="s">
        <v>30</v>
      </c>
      <c r="H1329" s="44">
        <v>0.e+000</v>
      </c>
      <c r="I1329" s="44">
        <v>1.6512795855957882e-001</v>
      </c>
      <c r="J1329" s="44">
        <v>7.6559641935729984e-001</v>
      </c>
      <c r="K1329" s="44">
        <v>1.4091040002646196e+000</v>
      </c>
      <c r="L1329" s="44">
        <v>2.1208537120265564e+000</v>
      </c>
      <c r="M1329" s="44">
        <v>3.285655088134868e+000</v>
      </c>
      <c r="N1329" s="44">
        <v>3.2920078877219252e+000</v>
      </c>
      <c r="O1329" s="44">
        <v>3.9597831922991136e+000</v>
      </c>
      <c r="P1329" s="44">
        <v>3.733786477460656e+000</v>
      </c>
      <c r="Q1329" s="44">
        <v>4.0902367330100704e+000</v>
      </c>
    </row>
    <row r="1330" spans="1:17" x14ac:dyDescent="0.25">
      <c r="A1330" t="s">
        <v>39</v>
      </c>
      <c r="B1330" t="s">
        <v>45</v>
      </c>
      <c r="C1330" t="s">
        <v>213</v>
      </c>
      <c r="D1330" t="s">
        <v>197</v>
      </c>
      <c r="E1330" t="s">
        <v>36</v>
      </c>
      <c r="F1330" t="s">
        <v>28</v>
      </c>
      <c r="G1330" t="s">
        <v>31</v>
      </c>
      <c r="H1330" s="44">
        <v>9.7e+002</v>
      </c>
      <c r="I1330" s="44">
        <v>7.52e+002</v>
      </c>
      <c r="J1330" s="44">
        <v>6.37e+002</v>
      </c>
      <c r="K1330" s="44">
        <v>5.53e+002</v>
      </c>
      <c r="L1330" s="44">
        <v>5.19e+002</v>
      </c>
      <c r="M1330" s="44">
        <v>4.54e+002</v>
      </c>
      <c r="N1330" s="44">
        <v>4.52e+002</v>
      </c>
      <c r="O1330" s="44">
        <v>3.81e+002</v>
      </c>
      <c r="P1330" s="44">
        <v>3.52e+002</v>
      </c>
      <c r="Q1330" s="44">
        <v>3.19e+002</v>
      </c>
    </row>
    <row r="1331" spans="1:17" x14ac:dyDescent="0.25">
      <c r="A1331" t="s">
        <v>39</v>
      </c>
      <c r="B1331" t="s">
        <v>45</v>
      </c>
      <c r="C1331" t="s">
        <v>240</v>
      </c>
      <c r="D1331" t="s">
        <v>220</v>
      </c>
      <c r="E1331" t="s">
        <v>36</v>
      </c>
      <c r="F1331" t="s">
        <v>28</v>
      </c>
      <c r="G1331" t="s">
        <v>29</v>
      </c>
      <c r="H1331" s="44">
        <v>2.34830183777639e-001</v>
      </c>
      <c r="I1331" s="44">
        <v>2.3918474686634872e-001</v>
      </c>
      <c r="J1331" s="44">
        <v>2.4001735121627888e-001</v>
      </c>
      <c r="K1331" s="44">
        <v>2.4267542662627368e-001</v>
      </c>
      <c r="L1331" s="44">
        <v>3.1935553796152596e-001</v>
      </c>
      <c r="M1331" s="44">
        <v>4.791102966544496e-001</v>
      </c>
      <c r="N1331" s="44">
        <v>4.8356613307035712e-001</v>
      </c>
      <c r="O1331" s="44">
        <v>4.8535685121725616e-001</v>
      </c>
      <c r="P1331" s="44">
        <v>4.8756057401553616e-001</v>
      </c>
      <c r="Q1331" s="44">
        <v>4.8760523306951e-001</v>
      </c>
    </row>
    <row r="1332" spans="1:17" x14ac:dyDescent="0.25">
      <c r="A1332" t="s">
        <v>39</v>
      </c>
      <c r="B1332" t="s">
        <v>45</v>
      </c>
      <c r="C1332" t="s">
        <v>240</v>
      </c>
      <c r="D1332" t="s">
        <v>220</v>
      </c>
      <c r="E1332" t="s">
        <v>36</v>
      </c>
      <c r="F1332" t="s">
        <v>28</v>
      </c>
      <c r="G1332" t="s">
        <v>30</v>
      </c>
      <c r="H1332" s="44">
        <v>1.9974814254840516e-001</v>
      </c>
      <c r="I1332" s="44">
        <v>1.8750357569947272e+000</v>
      </c>
      <c r="J1332" s="44">
        <v>2.5678244555210816e+000</v>
      </c>
      <c r="K1332" s="44">
        <v>3.567350192549908e+000</v>
      </c>
      <c r="L1332" s="44">
        <v>3.2902675343136724e+000</v>
      </c>
      <c r="M1332" s="44">
        <v>2.3356799121746516e+000</v>
      </c>
      <c r="N1332" s="44">
        <v>2.8982338974159352e+000</v>
      </c>
      <c r="O1332" s="44">
        <v>3.3784936424479564e+000</v>
      </c>
      <c r="P1332" s="44">
        <v>4.4614656344500192e+000</v>
      </c>
      <c r="Q1332" s="44">
        <v>4.5253023027297216e+000</v>
      </c>
    </row>
    <row r="1333" spans="1:17" x14ac:dyDescent="0.25">
      <c r="A1333" t="s">
        <v>39</v>
      </c>
      <c r="B1333" t="s">
        <v>45</v>
      </c>
      <c r="C1333" t="s">
        <v>240</v>
      </c>
      <c r="D1333" t="s">
        <v>220</v>
      </c>
      <c r="E1333" t="s">
        <v>36</v>
      </c>
      <c r="F1333" t="s">
        <v>28</v>
      </c>
      <c r="G1333" t="s">
        <v>31</v>
      </c>
      <c r="H1333" s="44">
        <v>9.12e+002</v>
      </c>
      <c r="I1333" s="44">
        <v>7.5e+002</v>
      </c>
      <c r="J1333" s="44">
        <v>7.26e+002</v>
      </c>
      <c r="K1333" s="44">
        <v>6.5e+002</v>
      </c>
      <c r="L1333" s="44">
        <v>6.06e+002</v>
      </c>
      <c r="M1333" s="44">
        <v>5.71e+002</v>
      </c>
      <c r="N1333" s="44">
        <v>4.89e+002</v>
      </c>
      <c r="O1333" s="44">
        <v>4.3e+002</v>
      </c>
      <c r="P1333" s="44">
        <v>3.88e+002</v>
      </c>
      <c r="Q1333" s="44">
        <v>3.85e+002</v>
      </c>
    </row>
    <row r="1334" spans="1:17" x14ac:dyDescent="0.25">
      <c r="A1334" t="s">
        <v>39</v>
      </c>
      <c r="B1334" t="s">
        <v>45</v>
      </c>
      <c r="C1334" t="s">
        <v>241</v>
      </c>
      <c r="D1334" t="s">
        <v>221</v>
      </c>
      <c r="E1334" t="s">
        <v>36</v>
      </c>
      <c r="F1334" t="s">
        <v>28</v>
      </c>
      <c r="G1334" t="s">
        <v>29</v>
      </c>
      <c r="H1334" s="44">
        <v>1.9389609925564684e-001</v>
      </c>
      <c r="I1334" s="44">
        <v>2.0572149465204296e-001</v>
      </c>
      <c r="J1334" s="44">
        <v>3.7975840340717728e-001</v>
      </c>
      <c r="K1334" s="44">
        <v>3.7994725848839152e-001</v>
      </c>
      <c r="L1334" s="44">
        <v>4.2857584679932824e-001</v>
      </c>
      <c r="M1334" s="44">
        <v>5.3924972210938112e-001</v>
      </c>
      <c r="N1334" s="44">
        <v>6.0718635292517392e-001</v>
      </c>
      <c r="O1334" s="44">
        <v>7.28412105570984e-001</v>
      </c>
      <c r="P1334" s="44">
        <v>9.6183396953376832e-001</v>
      </c>
      <c r="Q1334" s="44">
        <v>9.6183396953376832e-001</v>
      </c>
    </row>
    <row r="1335" spans="1:17" x14ac:dyDescent="0.25">
      <c r="A1335" t="s">
        <v>39</v>
      </c>
      <c r="B1335" t="s">
        <v>45</v>
      </c>
      <c r="C1335" t="s">
        <v>241</v>
      </c>
      <c r="D1335" t="s">
        <v>221</v>
      </c>
      <c r="E1335" t="s">
        <v>36</v>
      </c>
      <c r="F1335" t="s">
        <v>28</v>
      </c>
      <c r="G1335" t="s">
        <v>30</v>
      </c>
      <c r="H1335" s="44">
        <v>0.e+000</v>
      </c>
      <c r="I1335" s="44">
        <v>3.916008233639772e-001</v>
      </c>
      <c r="J1335" s="44">
        <v>3.162040851528656e-001</v>
      </c>
      <c r="K1335" s="44">
        <v>4.725939538101508e-001</v>
      </c>
      <c r="L1335" s="44">
        <v>4.8437530366876064e-001</v>
      </c>
      <c r="M1335" s="44">
        <v>4.5371282250465392e-001</v>
      </c>
      <c r="N1335" s="44">
        <v>4.836166347002796e-001</v>
      </c>
      <c r="O1335" s="44">
        <v>4.3564972376604848e-001</v>
      </c>
      <c r="P1335" s="44">
        <v>4.0612555394544864e-001</v>
      </c>
      <c r="Q1335" s="44">
        <v>4.0612555394544864e-001</v>
      </c>
    </row>
    <row r="1336" spans="1:17" x14ac:dyDescent="0.25">
      <c r="A1336" t="s">
        <v>39</v>
      </c>
      <c r="B1336" t="s">
        <v>45</v>
      </c>
      <c r="C1336" t="s">
        <v>241</v>
      </c>
      <c r="D1336" t="s">
        <v>221</v>
      </c>
      <c r="E1336" t="s">
        <v>36</v>
      </c>
      <c r="F1336" t="s">
        <v>28</v>
      </c>
      <c r="G1336" t="s">
        <v>31</v>
      </c>
      <c r="H1336" s="44">
        <v>9.97e+002</v>
      </c>
      <c r="I1336" s="44">
        <v>9.52e+002</v>
      </c>
      <c r="J1336" s="44">
        <v>8.09e+002</v>
      </c>
      <c r="K1336" s="44">
        <v>7.92e+002</v>
      </c>
      <c r="L1336" s="44">
        <v>7.67e+002</v>
      </c>
      <c r="M1336" s="44">
        <v>6.5e+002</v>
      </c>
      <c r="N1336" s="44">
        <v>6.2e+002</v>
      </c>
      <c r="O1336" s="44">
        <v>5.82e+002</v>
      </c>
      <c r="P1336" s="44">
        <v>4.82e+002</v>
      </c>
      <c r="Q1336" s="44">
        <v>4.82e+002</v>
      </c>
    </row>
    <row r="1337" spans="1:17" x14ac:dyDescent="0.25">
      <c r="A1337" t="s">
        <v>39</v>
      </c>
      <c r="B1337" t="s">
        <v>45</v>
      </c>
      <c r="C1337" t="s">
        <v>242</v>
      </c>
      <c r="D1337" t="s">
        <v>222</v>
      </c>
      <c r="E1337" t="s">
        <v>36</v>
      </c>
      <c r="F1337" t="s">
        <v>28</v>
      </c>
      <c r="G1337" t="s">
        <v>29</v>
      </c>
      <c r="H1337" s="44">
        <v>8.5411362499624352e-002</v>
      </c>
      <c r="I1337" s="44">
        <v>1.914616864283772e-001</v>
      </c>
      <c r="J1337" s="44">
        <v>2.9192947504614848e-001</v>
      </c>
      <c r="K1337" s="44">
        <v>3.6935252934502072e-001</v>
      </c>
      <c r="L1337" s="44">
        <v>4.1239444769604424e-001</v>
      </c>
      <c r="M1337" s="44">
        <v>5.1828969564709808e-001</v>
      </c>
      <c r="N1337" s="44">
        <v>5.1845929192763912e-001</v>
      </c>
      <c r="O1337" s="44">
        <v>6.2775848007637608e-001</v>
      </c>
      <c r="P1337" s="44">
        <v>6.3148461537148944e-001</v>
      </c>
      <c r="Q1337" s="44">
        <v>7.4063317500991712e-001</v>
      </c>
    </row>
    <row r="1338" spans="1:17" x14ac:dyDescent="0.25">
      <c r="A1338" t="s">
        <v>39</v>
      </c>
      <c r="B1338" t="s">
        <v>45</v>
      </c>
      <c r="C1338" t="s">
        <v>242</v>
      </c>
      <c r="D1338" t="s">
        <v>222</v>
      </c>
      <c r="E1338" t="s">
        <v>36</v>
      </c>
      <c r="F1338" t="s">
        <v>28</v>
      </c>
      <c r="G1338" t="s">
        <v>30</v>
      </c>
      <c r="H1338" s="44">
        <v>0.e+000</v>
      </c>
      <c r="I1338" s="44">
        <v>0.e+000</v>
      </c>
      <c r="J1338" s="44">
        <v>0.e+000</v>
      </c>
      <c r="K1338" s="44">
        <v>0.e+000</v>
      </c>
      <c r="L1338" s="44">
        <v>0.e+000</v>
      </c>
      <c r="M1338" s="44">
        <v>0.e+000</v>
      </c>
      <c r="N1338" s="44">
        <v>1.0394166748341232e-001</v>
      </c>
      <c r="O1338" s="44">
        <v>1.3438976133546952e-001</v>
      </c>
      <c r="P1338" s="44">
        <v>1.5100786597600524e-001</v>
      </c>
      <c r="Q1338" s="44">
        <v>1.2886545232958924e-001</v>
      </c>
    </row>
    <row r="1339" spans="1:17" x14ac:dyDescent="0.25">
      <c r="A1339" t="s">
        <v>39</v>
      </c>
      <c r="B1339" t="s">
        <v>45</v>
      </c>
      <c r="C1339" t="s">
        <v>242</v>
      </c>
      <c r="D1339" t="s">
        <v>222</v>
      </c>
      <c r="E1339" t="s">
        <v>36</v>
      </c>
      <c r="F1339" t="s">
        <v>28</v>
      </c>
      <c r="G1339" t="s">
        <v>31</v>
      </c>
      <c r="H1339" s="44">
        <v>9.99e+002</v>
      </c>
      <c r="I1339" s="44">
        <v>9.99e+002</v>
      </c>
      <c r="J1339" s="44">
        <v>9.99e+002</v>
      </c>
      <c r="K1339" s="44">
        <v>9.98e+002</v>
      </c>
      <c r="L1339" s="44">
        <v>9.96e+002</v>
      </c>
      <c r="M1339" s="44">
        <v>9.74e+002</v>
      </c>
      <c r="N1339" s="44">
        <v>9.24e+002</v>
      </c>
      <c r="O1339" s="44">
        <v>9.18e+002</v>
      </c>
      <c r="P1339" s="44">
        <v>7.54e+002</v>
      </c>
      <c r="Q1339" s="44">
        <v>7.5e+002</v>
      </c>
    </row>
    <row r="1340" spans="1:17" x14ac:dyDescent="0.25">
      <c r="A1340" t="s">
        <v>39</v>
      </c>
      <c r="B1340" t="s">
        <v>45</v>
      </c>
      <c r="C1340" t="s">
        <v>243</v>
      </c>
      <c r="D1340" t="s">
        <v>223</v>
      </c>
      <c r="E1340" t="s">
        <v>36</v>
      </c>
      <c r="F1340" t="s">
        <v>28</v>
      </c>
      <c r="G1340" t="s">
        <v>29</v>
      </c>
      <c r="H1340" s="44">
        <v>6.198435336410376e-002</v>
      </c>
      <c r="I1340" s="44">
        <v>1.3419901451623944e-001</v>
      </c>
      <c r="J1340" s="44">
        <v>2.244844800948486e-001</v>
      </c>
      <c r="K1340" s="44">
        <v>2.244844800948486e-001</v>
      </c>
      <c r="L1340" s="44">
        <v>3.7334712620880552e-001</v>
      </c>
      <c r="M1340" s="44">
        <v>3.7334712620880552e-001</v>
      </c>
      <c r="N1340" s="44">
        <v>4.0894247995712896e-001</v>
      </c>
      <c r="O1340" s="44">
        <v>4.7809099758359696e-001</v>
      </c>
      <c r="P1340" s="44">
        <v>5.9035630954815152e-001</v>
      </c>
      <c r="Q1340" s="44">
        <v>5.9035630954815152e-001</v>
      </c>
    </row>
    <row r="1341" spans="1:17" x14ac:dyDescent="0.25">
      <c r="A1341" t="s">
        <v>39</v>
      </c>
      <c r="B1341" t="s">
        <v>45</v>
      </c>
      <c r="C1341" t="s">
        <v>243</v>
      </c>
      <c r="D1341" t="s">
        <v>223</v>
      </c>
      <c r="E1341" t="s">
        <v>36</v>
      </c>
      <c r="F1341" t="s">
        <v>28</v>
      </c>
      <c r="G1341" t="s">
        <v>30</v>
      </c>
      <c r="H1341" s="44">
        <v>0.e+000</v>
      </c>
      <c r="I1341" s="44">
        <v>0.e+000</v>
      </c>
      <c r="J1341" s="44">
        <v>0.e+000</v>
      </c>
      <c r="K1341" s="44">
        <v>0.e+000</v>
      </c>
      <c r="L1341" s="44">
        <v>0.e+000</v>
      </c>
      <c r="M1341" s="44">
        <v>0.e+000</v>
      </c>
      <c r="N1341" s="44">
        <v>0.e+000</v>
      </c>
      <c r="O1341" s="44">
        <v>0.e+000</v>
      </c>
      <c r="P1341" s="44">
        <v>0.e+000</v>
      </c>
      <c r="Q1341" s="44">
        <v>0.e+000</v>
      </c>
    </row>
    <row r="1342" spans="1:17" x14ac:dyDescent="0.25">
      <c r="A1342" t="s">
        <v>39</v>
      </c>
      <c r="B1342" t="s">
        <v>45</v>
      </c>
      <c r="C1342" t="s">
        <v>243</v>
      </c>
      <c r="D1342" t="s">
        <v>223</v>
      </c>
      <c r="E1342" t="s">
        <v>36</v>
      </c>
      <c r="F1342" t="s">
        <v>28</v>
      </c>
      <c r="G1342" t="s">
        <v>31</v>
      </c>
      <c r="H1342" s="44">
        <v>1.e+003</v>
      </c>
      <c r="I1342" s="44">
        <v>1.e+003</v>
      </c>
      <c r="J1342" s="44">
        <v>1.e+003</v>
      </c>
      <c r="K1342" s="44">
        <v>1.e+003</v>
      </c>
      <c r="L1342" s="44">
        <v>9.99e+002</v>
      </c>
      <c r="M1342" s="44">
        <v>9.99e+002</v>
      </c>
      <c r="N1342" s="44">
        <v>9.96e+002</v>
      </c>
      <c r="O1342" s="44">
        <v>9.82e+002</v>
      </c>
      <c r="P1342" s="44">
        <v>9.78e+002</v>
      </c>
      <c r="Q1342" s="44">
        <v>9.78e+002</v>
      </c>
    </row>
    <row r="1343" spans="1:17" x14ac:dyDescent="0.25">
      <c r="A1343" t="s">
        <v>39</v>
      </c>
      <c r="B1343" t="s">
        <v>45</v>
      </c>
      <c r="C1343" t="s">
        <v>239</v>
      </c>
      <c r="D1343" t="s">
        <v>219</v>
      </c>
      <c r="E1343" t="s">
        <v>36</v>
      </c>
      <c r="F1343" t="s">
        <v>28</v>
      </c>
      <c r="G1343" t="s">
        <v>29</v>
      </c>
      <c r="H1343" s="44">
        <v>1.0524273983395352e-001</v>
      </c>
      <c r="I1343" s="44">
        <v>2.0863049070983636e-001</v>
      </c>
      <c r="J1343" s="44">
        <v>2.0863049070983636e-001</v>
      </c>
      <c r="K1343" s="44">
        <v>6.2472378788823424e-001</v>
      </c>
      <c r="L1343" s="44">
        <v>6.2472378788823424e-001</v>
      </c>
      <c r="M1343" s="44">
        <v>6.2472378788823424e-001</v>
      </c>
      <c r="N1343" s="44">
        <v>6.2472378788823424e-001</v>
      </c>
      <c r="O1343" s="44">
        <v>6.2472378788823424e-001</v>
      </c>
      <c r="P1343" s="44">
        <v>6.2472378788823424e-001</v>
      </c>
      <c r="Q1343" s="44">
        <v>6.6861981219586864e-001</v>
      </c>
    </row>
    <row r="1344" spans="1:17" x14ac:dyDescent="0.25">
      <c r="A1344" t="s">
        <v>39</v>
      </c>
      <c r="B1344" t="s">
        <v>45</v>
      </c>
      <c r="C1344" t="s">
        <v>239</v>
      </c>
      <c r="D1344" t="s">
        <v>219</v>
      </c>
      <c r="E1344" t="s">
        <v>36</v>
      </c>
      <c r="F1344" t="s">
        <v>28</v>
      </c>
      <c r="G1344" t="s">
        <v>30</v>
      </c>
      <c r="H1344" s="44">
        <v>0.e+000</v>
      </c>
      <c r="I1344" s="44">
        <v>0.e+000</v>
      </c>
      <c r="J1344" s="44">
        <v>0.e+000</v>
      </c>
      <c r="K1344" s="44">
        <v>0.e+000</v>
      </c>
      <c r="L1344" s="44">
        <v>0.e+000</v>
      </c>
      <c r="M1344" s="44">
        <v>0.e+000</v>
      </c>
      <c r="N1344" s="44">
        <v>0.e+000</v>
      </c>
      <c r="O1344" s="44">
        <v>0.e+000</v>
      </c>
      <c r="P1344" s="44">
        <v>0.e+000</v>
      </c>
      <c r="Q1344" s="44">
        <v>0.e+000</v>
      </c>
    </row>
    <row r="1345" spans="1:17" x14ac:dyDescent="0.25">
      <c r="A1345" t="s">
        <v>39</v>
      </c>
      <c r="B1345" t="s">
        <v>45</v>
      </c>
      <c r="C1345" t="s">
        <v>239</v>
      </c>
      <c r="D1345" t="s">
        <v>219</v>
      </c>
      <c r="E1345" t="s">
        <v>36</v>
      </c>
      <c r="F1345" t="s">
        <v>28</v>
      </c>
      <c r="G1345" t="s">
        <v>31</v>
      </c>
      <c r="H1345" s="44">
        <v>9.99e+002</v>
      </c>
      <c r="I1345" s="44">
        <v>9.99e+002</v>
      </c>
      <c r="J1345" s="44">
        <v>9.99e+002</v>
      </c>
      <c r="K1345" s="44">
        <v>9.97e+002</v>
      </c>
      <c r="L1345" s="44">
        <v>9.97e+002</v>
      </c>
      <c r="M1345" s="44">
        <v>9.97e+002</v>
      </c>
      <c r="N1345" s="44">
        <v>9.97e+002</v>
      </c>
      <c r="O1345" s="44">
        <v>9.97e+002</v>
      </c>
      <c r="P1345" s="44">
        <v>9.97e+002</v>
      </c>
      <c r="Q1345" s="44">
        <v>9.91e+002</v>
      </c>
    </row>
    <row r="1346" spans="1:17" x14ac:dyDescent="0.25">
      <c r="A1346" t="s">
        <v>39</v>
      </c>
      <c r="B1346" t="s">
        <v>45</v>
      </c>
      <c r="C1346" t="s">
        <v>261</v>
      </c>
      <c r="D1346" t="s">
        <v>245</v>
      </c>
      <c r="E1346" t="s">
        <v>36</v>
      </c>
      <c r="F1346" t="s">
        <v>28</v>
      </c>
      <c r="G1346" t="s">
        <v>29</v>
      </c>
      <c r="H1346" s="44">
        <v>1.8132163430927304e-001</v>
      </c>
      <c r="I1346" s="44">
        <v>2.5578999852278764e-001</v>
      </c>
      <c r="J1346" s="44">
        <v>4.835774165382676e-001</v>
      </c>
      <c r="K1346" s="44">
        <v>7.2100884447207328e-001</v>
      </c>
      <c r="L1346" s="44">
        <v>7.2100884447207328e-001</v>
      </c>
      <c r="M1346" s="44">
        <v>7.4783182587610912e-001</v>
      </c>
      <c r="N1346" s="44">
        <v>7.5165759481531552e-001</v>
      </c>
      <c r="O1346" s="44">
        <v>7.5176745349016416e-001</v>
      </c>
      <c r="P1346" s="44">
        <v>7.657876388348112e-001</v>
      </c>
      <c r="Q1346" s="44">
        <v>8.5653895206589728e-001</v>
      </c>
    </row>
    <row r="1347" spans="1:17" x14ac:dyDescent="0.25">
      <c r="A1347" t="s">
        <v>39</v>
      </c>
      <c r="B1347" t="s">
        <v>45</v>
      </c>
      <c r="C1347" t="s">
        <v>261</v>
      </c>
      <c r="D1347" t="s">
        <v>245</v>
      </c>
      <c r="E1347" t="s">
        <v>36</v>
      </c>
      <c r="F1347" t="s">
        <v>28</v>
      </c>
      <c r="G1347" t="s">
        <v>30</v>
      </c>
      <c r="H1347" s="44">
        <v>0.e+000</v>
      </c>
      <c r="I1347" s="44">
        <v>0.e+000</v>
      </c>
      <c r="J1347" s="44">
        <v>0.e+000</v>
      </c>
      <c r="K1347" s="44">
        <v>0.e+000</v>
      </c>
      <c r="L1347" s="44">
        <v>0.e+000</v>
      </c>
      <c r="M1347" s="44">
        <v>9.8714977936579904e-004</v>
      </c>
      <c r="N1347" s="44">
        <v>9.8212540790957744e-004</v>
      </c>
      <c r="O1347" s="44">
        <v>1.4502451985989716e-001</v>
      </c>
      <c r="P1347" s="44">
        <v>2.5320689389924044e-001</v>
      </c>
      <c r="Q1347" s="44">
        <v>2.6690833827746088e-001</v>
      </c>
    </row>
    <row r="1348" spans="1:17" x14ac:dyDescent="0.25">
      <c r="A1348" t="s">
        <v>39</v>
      </c>
      <c r="B1348" t="s">
        <v>45</v>
      </c>
      <c r="C1348" t="s">
        <v>261</v>
      </c>
      <c r="D1348" t="s">
        <v>245</v>
      </c>
      <c r="E1348" t="s">
        <v>36</v>
      </c>
      <c r="F1348" t="s">
        <v>28</v>
      </c>
      <c r="G1348" t="s">
        <v>31</v>
      </c>
      <c r="H1348" s="44">
        <v>1.e+003</v>
      </c>
      <c r="I1348" s="44">
        <v>9.99e+002</v>
      </c>
      <c r="J1348" s="44">
        <v>9.98e+002</v>
      </c>
      <c r="K1348" s="44">
        <v>9.74e+002</v>
      </c>
      <c r="L1348" s="44">
        <v>9.74e+002</v>
      </c>
      <c r="M1348" s="44">
        <v>9.28e+002</v>
      </c>
      <c r="N1348" s="44">
        <v>9.25e+002</v>
      </c>
      <c r="O1348" s="44">
        <v>8.86e+002</v>
      </c>
      <c r="P1348" s="44">
        <v>7.63e+002</v>
      </c>
      <c r="Q1348" s="44">
        <v>7.31e+002</v>
      </c>
    </row>
    <row r="1349" spans="1:17" x14ac:dyDescent="0.25">
      <c r="A1349" t="s">
        <v>39</v>
      </c>
      <c r="B1349" t="s">
        <v>45</v>
      </c>
      <c r="C1349" t="s">
        <v>262</v>
      </c>
      <c r="D1349" t="s">
        <v>246</v>
      </c>
      <c r="E1349" t="s">
        <v>36</v>
      </c>
      <c r="F1349" t="s">
        <v>28</v>
      </c>
      <c r="G1349" t="s">
        <v>29</v>
      </c>
      <c r="H1349" s="44">
        <v>1.641376232600218e-001</v>
      </c>
      <c r="I1349" s="44">
        <v>2.8797602333133928e-001</v>
      </c>
      <c r="J1349" s="44">
        <v>2.8797602333133928e-001</v>
      </c>
      <c r="K1349" s="44">
        <v>7.142006088207912e-001</v>
      </c>
      <c r="L1349" s="44">
        <v>7.142006088207912e-001</v>
      </c>
      <c r="M1349" s="44">
        <v>7.142006088207912e-001</v>
      </c>
      <c r="N1349" s="44">
        <v>7.142006088207912e-001</v>
      </c>
      <c r="O1349" s="44">
        <v>7.732380677447376e-001</v>
      </c>
      <c r="P1349" s="44">
        <v>8.1814480680629504e-001</v>
      </c>
      <c r="Q1349" s="44">
        <v>8.1818870656727936e-001</v>
      </c>
    </row>
    <row r="1350" spans="1:17" x14ac:dyDescent="0.25">
      <c r="A1350" t="s">
        <v>39</v>
      </c>
      <c r="B1350" t="s">
        <v>45</v>
      </c>
      <c r="C1350" t="s">
        <v>262</v>
      </c>
      <c r="D1350" t="s">
        <v>246</v>
      </c>
      <c r="E1350" t="s">
        <v>36</v>
      </c>
      <c r="F1350" t="s">
        <v>28</v>
      </c>
      <c r="G1350" t="s">
        <v>30</v>
      </c>
      <c r="H1350" s="44">
        <v>0.e+000</v>
      </c>
      <c r="I1350" s="44">
        <v>0.e+000</v>
      </c>
      <c r="J1350" s="44">
        <v>0.e+000</v>
      </c>
      <c r="K1350" s="44">
        <v>0.e+000</v>
      </c>
      <c r="L1350" s="44">
        <v>0.e+000</v>
      </c>
      <c r="M1350" s="44">
        <v>0.e+000</v>
      </c>
      <c r="N1350" s="44">
        <v>0.e+000</v>
      </c>
      <c r="O1350" s="44">
        <v>0.e+000</v>
      </c>
      <c r="P1350" s="44">
        <v>2.5325170456855272e-002</v>
      </c>
      <c r="Q1350" s="44">
        <v>2.8461723580361376e-002</v>
      </c>
    </row>
    <row r="1351" spans="1:17" x14ac:dyDescent="0.25">
      <c r="A1351" t="s">
        <v>39</v>
      </c>
      <c r="B1351" t="s">
        <v>45</v>
      </c>
      <c r="C1351" t="s">
        <v>262</v>
      </c>
      <c r="D1351" t="s">
        <v>246</v>
      </c>
      <c r="E1351" t="s">
        <v>36</v>
      </c>
      <c r="F1351" t="s">
        <v>28</v>
      </c>
      <c r="G1351" t="s">
        <v>31</v>
      </c>
      <c r="H1351" s="44">
        <v>1.e+003</v>
      </c>
      <c r="I1351" s="44">
        <v>9.99e+002</v>
      </c>
      <c r="J1351" s="44">
        <v>9.99e+002</v>
      </c>
      <c r="K1351" s="44">
        <v>9.96e+002</v>
      </c>
      <c r="L1351" s="44">
        <v>9.96e+002</v>
      </c>
      <c r="M1351" s="44">
        <v>9.96e+002</v>
      </c>
      <c r="N1351" s="44">
        <v>9.96e+002</v>
      </c>
      <c r="O1351" s="44">
        <v>9.61e+002</v>
      </c>
      <c r="P1351" s="44">
        <v>9.15e+002</v>
      </c>
      <c r="Q1351" s="44">
        <v>8.63e+002</v>
      </c>
    </row>
    <row r="1352" spans="1:17" x14ac:dyDescent="0.25">
      <c r="A1352" t="s">
        <v>39</v>
      </c>
      <c r="B1352" t="s">
        <v>45</v>
      </c>
      <c r="C1352" t="s">
        <v>263</v>
      </c>
      <c r="D1352" t="s">
        <v>247</v>
      </c>
      <c r="E1352" t="s">
        <v>36</v>
      </c>
      <c r="F1352" t="s">
        <v>28</v>
      </c>
      <c r="G1352" t="s">
        <v>29</v>
      </c>
      <c r="H1352" s="44">
        <v>6.3605220023368976e-002</v>
      </c>
      <c r="I1352" s="44">
        <v>1.256689557438449e-001</v>
      </c>
      <c r="J1352" s="44">
        <v>1.256689557438449e-001</v>
      </c>
      <c r="K1352" s="44">
        <v>1.6375449694593196e-001</v>
      </c>
      <c r="L1352" s="44">
        <v>2.5290188294495544e-001</v>
      </c>
      <c r="M1352" s="44">
        <v>2.5290188294495544e-001</v>
      </c>
      <c r="N1352" s="44">
        <v>2.5290188294495544e-001</v>
      </c>
      <c r="O1352" s="44">
        <v>3.1533594765816204e-001</v>
      </c>
      <c r="P1352" s="44">
        <v>3.1533594765816204e-001</v>
      </c>
      <c r="Q1352" s="44">
        <v>4.235625699139684e-001</v>
      </c>
    </row>
    <row r="1353" spans="1:17" x14ac:dyDescent="0.25">
      <c r="A1353" t="s">
        <v>39</v>
      </c>
      <c r="B1353" t="s">
        <v>45</v>
      </c>
      <c r="C1353" t="s">
        <v>263</v>
      </c>
      <c r="D1353" t="s">
        <v>247</v>
      </c>
      <c r="E1353" t="s">
        <v>36</v>
      </c>
      <c r="F1353" t="s">
        <v>28</v>
      </c>
      <c r="G1353" t="s">
        <v>30</v>
      </c>
      <c r="H1353" s="44">
        <v>0.e+000</v>
      </c>
      <c r="I1353" s="44">
        <v>0.e+000</v>
      </c>
      <c r="J1353" s="44">
        <v>0.e+000</v>
      </c>
      <c r="K1353" s="44">
        <v>0.e+000</v>
      </c>
      <c r="L1353" s="44">
        <v>0.e+000</v>
      </c>
      <c r="M1353" s="44">
        <v>0.e+000</v>
      </c>
      <c r="N1353" s="44">
        <v>0.e+000</v>
      </c>
      <c r="O1353" s="44">
        <v>0.e+000</v>
      </c>
      <c r="P1353" s="44">
        <v>0.e+000</v>
      </c>
      <c r="Q1353" s="44">
        <v>0.e+000</v>
      </c>
    </row>
    <row r="1354" spans="1:17" x14ac:dyDescent="0.25">
      <c r="A1354" t="s">
        <v>39</v>
      </c>
      <c r="B1354" t="s">
        <v>45</v>
      </c>
      <c r="C1354" t="s">
        <v>263</v>
      </c>
      <c r="D1354" t="s">
        <v>247</v>
      </c>
      <c r="E1354" t="s">
        <v>36</v>
      </c>
      <c r="F1354" t="s">
        <v>28</v>
      </c>
      <c r="G1354" t="s">
        <v>31</v>
      </c>
      <c r="H1354" s="44">
        <v>1.e+003</v>
      </c>
      <c r="I1354" s="44">
        <v>9.99e+002</v>
      </c>
      <c r="J1354" s="44">
        <v>9.99e+002</v>
      </c>
      <c r="K1354" s="44">
        <v>9.99e+002</v>
      </c>
      <c r="L1354" s="44">
        <v>9.99e+002</v>
      </c>
      <c r="M1354" s="44">
        <v>9.99e+002</v>
      </c>
      <c r="N1354" s="44">
        <v>9.99e+002</v>
      </c>
      <c r="O1354" s="44">
        <v>9.99e+002</v>
      </c>
      <c r="P1354" s="44">
        <v>9.99e+002</v>
      </c>
      <c r="Q1354" s="44">
        <v>9.99e+002</v>
      </c>
    </row>
    <row r="1355" spans="1:17" x14ac:dyDescent="0.25">
      <c r="A1355" t="s">
        <v>39</v>
      </c>
      <c r="B1355" t="s">
        <v>45</v>
      </c>
      <c r="C1355" t="s">
        <v>260</v>
      </c>
      <c r="D1355" t="s">
        <v>244</v>
      </c>
      <c r="E1355" t="s">
        <v>36</v>
      </c>
      <c r="F1355" t="s">
        <v>28</v>
      </c>
      <c r="G1355" t="s">
        <v>29</v>
      </c>
      <c r="H1355" s="44">
        <v>1.968171889590584e-001</v>
      </c>
      <c r="I1355" s="44">
        <v>1.968171889590584e-001</v>
      </c>
      <c r="J1355" s="44">
        <v>2.5486777445812896e-001</v>
      </c>
      <c r="K1355" s="44">
        <v>4.256618776248524e-001</v>
      </c>
      <c r="L1355" s="44">
        <v>4.256618776248524e-001</v>
      </c>
      <c r="M1355" s="44">
        <v>4.256618776248524e-001</v>
      </c>
      <c r="N1355" s="44">
        <v>5.8763910098320208e-001</v>
      </c>
      <c r="O1355" s="44">
        <v>5.8763910098320208e-001</v>
      </c>
      <c r="P1355" s="44">
        <v>6.13196175937686e-001</v>
      </c>
      <c r="Q1355" s="44">
        <v>9.3352433443557264e-001</v>
      </c>
    </row>
    <row r="1356" spans="1:17" x14ac:dyDescent="0.25">
      <c r="A1356" t="s">
        <v>39</v>
      </c>
      <c r="B1356" t="s">
        <v>45</v>
      </c>
      <c r="C1356" t="s">
        <v>260</v>
      </c>
      <c r="D1356" t="s">
        <v>244</v>
      </c>
      <c r="E1356" t="s">
        <v>36</v>
      </c>
      <c r="F1356" t="s">
        <v>28</v>
      </c>
      <c r="G1356" t="s">
        <v>30</v>
      </c>
      <c r="H1356" s="44">
        <v>0.e+000</v>
      </c>
      <c r="I1356" s="44">
        <v>0.e+000</v>
      </c>
      <c r="J1356" s="44">
        <v>0.e+000</v>
      </c>
      <c r="K1356" s="44">
        <v>0.e+000</v>
      </c>
      <c r="L1356" s="44">
        <v>0.e+000</v>
      </c>
      <c r="M1356" s="44">
        <v>0.e+000</v>
      </c>
      <c r="N1356" s="44">
        <v>0.e+000</v>
      </c>
      <c r="O1356" s="44">
        <v>0.e+000</v>
      </c>
      <c r="P1356" s="44">
        <v>0.e+000</v>
      </c>
      <c r="Q1356" s="44">
        <v>0.e+000</v>
      </c>
    </row>
    <row r="1357" spans="1:17" x14ac:dyDescent="0.25">
      <c r="A1357" t="s">
        <v>39</v>
      </c>
      <c r="B1357" t="s">
        <v>45</v>
      </c>
      <c r="C1357" t="s">
        <v>260</v>
      </c>
      <c r="D1357" t="s">
        <v>244</v>
      </c>
      <c r="E1357" t="s">
        <v>36</v>
      </c>
      <c r="F1357" t="s">
        <v>28</v>
      </c>
      <c r="G1357" t="s">
        <v>31</v>
      </c>
      <c r="H1357" s="44">
        <v>1.e+003</v>
      </c>
      <c r="I1357" s="44">
        <v>1.e+003</v>
      </c>
      <c r="J1357" s="44">
        <v>1.e+003</v>
      </c>
      <c r="K1357" s="44">
        <v>9.99e+002</v>
      </c>
      <c r="L1357" s="44">
        <v>9.99e+002</v>
      </c>
      <c r="M1357" s="44">
        <v>9.99e+002</v>
      </c>
      <c r="N1357" s="44">
        <v>9.99e+002</v>
      </c>
      <c r="O1357" s="44">
        <v>9.99e+002</v>
      </c>
      <c r="P1357" s="44">
        <v>9.98e+002</v>
      </c>
      <c r="Q1357" s="44">
        <v>9.95e+002</v>
      </c>
    </row>
    <row r="1358" spans="1:17" x14ac:dyDescent="0.25">
      <c r="A1358" t="s">
        <v>39</v>
      </c>
      <c r="B1358" t="s">
        <v>45</v>
      </c>
      <c r="C1358" t="s">
        <v>278</v>
      </c>
      <c r="D1358" t="s">
        <v>265</v>
      </c>
      <c r="E1358" t="s">
        <v>36</v>
      </c>
      <c r="F1358" t="s">
        <v>28</v>
      </c>
      <c r="G1358" t="s">
        <v>29</v>
      </c>
      <c r="H1358" s="44">
        <v>0.e+000</v>
      </c>
      <c r="I1358" s="44">
        <v>6.0189039062278552e-002</v>
      </c>
      <c r="J1358" s="44">
        <v>7.547223744406848e-002</v>
      </c>
      <c r="K1358" s="44">
        <v>7.547223744406848e-002</v>
      </c>
      <c r="L1358" s="44">
        <v>7.547223744406848e-002</v>
      </c>
      <c r="M1358" s="44">
        <v>7.547223744406848e-002</v>
      </c>
      <c r="N1358" s="44">
        <v>7.547223744406848e-002</v>
      </c>
      <c r="O1358" s="44">
        <v>1.0979343373709582e-001</v>
      </c>
      <c r="P1358" s="44">
        <v>1.0979343373709582e-001</v>
      </c>
      <c r="Q1358" s="44">
        <v>1.0979343373709582e-001</v>
      </c>
    </row>
    <row r="1359" spans="1:17" x14ac:dyDescent="0.25">
      <c r="A1359" t="s">
        <v>39</v>
      </c>
      <c r="B1359" t="s">
        <v>45</v>
      </c>
      <c r="C1359" t="s">
        <v>278</v>
      </c>
      <c r="D1359" t="s">
        <v>265</v>
      </c>
      <c r="E1359" t="s">
        <v>36</v>
      </c>
      <c r="F1359" t="s">
        <v>28</v>
      </c>
      <c r="G1359" t="s">
        <v>30</v>
      </c>
      <c r="I1359" s="44">
        <v>5.0606903608177752e+001</v>
      </c>
      <c r="J1359" s="44">
        <v>4.3213071847123576e+001</v>
      </c>
      <c r="K1359" s="44">
        <v>4.3213071847123576e+001</v>
      </c>
      <c r="L1359" s="44">
        <v>4.3213071847123576e+001</v>
      </c>
      <c r="M1359" s="44">
        <v>4.3213071847123576e+001</v>
      </c>
      <c r="N1359" s="44">
        <v>4.3213071847123576e+001</v>
      </c>
      <c r="O1359" s="44">
        <v>9.1440996181558048e+001</v>
      </c>
      <c r="P1359" s="44">
        <v>9.1440996181558048e+001</v>
      </c>
      <c r="Q1359" s="44">
        <v>9.508331569455856e+001</v>
      </c>
    </row>
    <row r="1360" spans="1:17" x14ac:dyDescent="0.25">
      <c r="A1360" t="s">
        <v>39</v>
      </c>
      <c r="B1360" t="s">
        <v>45</v>
      </c>
      <c r="C1360" t="s">
        <v>278</v>
      </c>
      <c r="D1360" t="s">
        <v>265</v>
      </c>
      <c r="E1360" t="s">
        <v>36</v>
      </c>
      <c r="F1360" t="s">
        <v>28</v>
      </c>
      <c r="G1360" t="s">
        <v>31</v>
      </c>
      <c r="H1360" s="44">
        <v>7.69e+002</v>
      </c>
      <c r="I1360" s="44">
        <v>6.75e+002</v>
      </c>
      <c r="J1360" s="44">
        <v>5.39e+002</v>
      </c>
      <c r="K1360" s="44">
        <v>5.39e+002</v>
      </c>
      <c r="L1360" s="44">
        <v>5.39e+002</v>
      </c>
      <c r="M1360" s="44">
        <v>5.39e+002</v>
      </c>
      <c r="N1360" s="44">
        <v>5.39e+002</v>
      </c>
      <c r="O1360" s="44">
        <v>4.33e+002</v>
      </c>
      <c r="P1360" s="44">
        <v>4.33e+002</v>
      </c>
      <c r="Q1360" s="44">
        <v>4.18e+002</v>
      </c>
    </row>
    <row r="1361" spans="1:17" x14ac:dyDescent="0.25">
      <c r="A1361" t="s">
        <v>39</v>
      </c>
      <c r="B1361" t="s">
        <v>45</v>
      </c>
      <c r="C1361" t="s">
        <v>279</v>
      </c>
      <c r="D1361" t="s">
        <v>266</v>
      </c>
      <c r="E1361" t="s">
        <v>36</v>
      </c>
      <c r="F1361" t="s">
        <v>28</v>
      </c>
      <c r="G1361" t="s">
        <v>29</v>
      </c>
      <c r="H1361" s="44">
        <v>5.21768070543018e-003</v>
      </c>
      <c r="I1361" s="44">
        <v>1.4845045569747476e-001</v>
      </c>
      <c r="J1361" s="44">
        <v>1.4845045569747476e-001</v>
      </c>
      <c r="K1361" s="44">
        <v>1.542915091531198e-001</v>
      </c>
      <c r="L1361" s="44">
        <v>4.697593980006476e-001</v>
      </c>
      <c r="M1361" s="44">
        <v>4.8242124502741712e-001</v>
      </c>
      <c r="N1361" s="44">
        <v>4.9081305895135344e-001</v>
      </c>
      <c r="O1361" s="44">
        <v>5.0019779577383808e-001</v>
      </c>
      <c r="P1361" s="44">
        <v>5.0664763447384304e-001</v>
      </c>
      <c r="Q1361" s="44">
        <v>5.528747921955772e-001</v>
      </c>
    </row>
    <row r="1362" spans="1:17" x14ac:dyDescent="0.25">
      <c r="A1362" t="s">
        <v>39</v>
      </c>
      <c r="B1362" t="s">
        <v>45</v>
      </c>
      <c r="C1362" t="s">
        <v>279</v>
      </c>
      <c r="D1362" t="s">
        <v>266</v>
      </c>
      <c r="E1362" t="s">
        <v>36</v>
      </c>
      <c r="F1362" t="s">
        <v>28</v>
      </c>
      <c r="G1362" t="s">
        <v>30</v>
      </c>
      <c r="H1362" s="44">
        <v>2.5678731335556156e+002</v>
      </c>
      <c r="I1362" s="44">
        <v>1.7780313342077716e+001</v>
      </c>
      <c r="J1362" s="44">
        <v>2.9060026174923608e+001</v>
      </c>
      <c r="K1362" s="44">
        <v>2.8785265671725392e+001</v>
      </c>
      <c r="L1362" s="44">
        <v>1.1461718375133916e+001</v>
      </c>
      <c r="M1362" s="44">
        <v>1.3657044079322372e+001</v>
      </c>
      <c r="N1362" s="44">
        <v>1.4281294836211378e+001</v>
      </c>
      <c r="O1362" s="44">
        <v>1.835633402591184e+001</v>
      </c>
      <c r="P1362" s="44">
        <v>1.8477065403961112e+001</v>
      </c>
      <c r="Q1362" s="44">
        <v>1.9048976884350596e+001</v>
      </c>
    </row>
    <row r="1363" spans="1:17" x14ac:dyDescent="0.25">
      <c r="A1363" t="s">
        <v>39</v>
      </c>
      <c r="B1363" t="s">
        <v>45</v>
      </c>
      <c r="C1363" t="s">
        <v>279</v>
      </c>
      <c r="D1363" t="s">
        <v>266</v>
      </c>
      <c r="E1363" t="s">
        <v>36</v>
      </c>
      <c r="F1363" t="s">
        <v>28</v>
      </c>
      <c r="G1363" t="s">
        <v>31</v>
      </c>
      <c r="H1363" s="44">
        <v>6.84e+002</v>
      </c>
      <c r="I1363" s="44">
        <v>5.6e+002</v>
      </c>
      <c r="J1363" s="44">
        <v>5.42e+002</v>
      </c>
      <c r="K1363" s="44">
        <v>4.48e+002</v>
      </c>
      <c r="L1363" s="44">
        <v>3.72e+002</v>
      </c>
      <c r="M1363" s="44">
        <v>3.15e+002</v>
      </c>
      <c r="N1363" s="44">
        <v>3.05e+002</v>
      </c>
      <c r="O1363" s="44">
        <v>2.88e+002</v>
      </c>
      <c r="P1363" s="44">
        <v>2.82e+002</v>
      </c>
      <c r="Q1363" s="44">
        <v>2.5e+002</v>
      </c>
    </row>
    <row r="1364" spans="1:17" x14ac:dyDescent="0.25">
      <c r="A1364" t="s">
        <v>39</v>
      </c>
      <c r="B1364" t="s">
        <v>45</v>
      </c>
      <c r="C1364" t="s">
        <v>280</v>
      </c>
      <c r="D1364" t="s">
        <v>267</v>
      </c>
      <c r="E1364" t="s">
        <v>36</v>
      </c>
      <c r="F1364" t="s">
        <v>28</v>
      </c>
      <c r="G1364" t="s">
        <v>29</v>
      </c>
      <c r="H1364" s="44">
        <v>9.200447910392776e-001</v>
      </c>
      <c r="I1364" s="44">
        <v>9.200447910392776e-001</v>
      </c>
      <c r="J1364" s="44">
        <v>9.200447910392776e-001</v>
      </c>
      <c r="K1364" s="44">
        <v>9.200447910392776e-001</v>
      </c>
      <c r="L1364" s="44">
        <v>9.200447910392776e-001</v>
      </c>
      <c r="M1364" s="44">
        <v>9.200447910392776e-001</v>
      </c>
      <c r="N1364" s="44">
        <v>9.200447910392776e-001</v>
      </c>
      <c r="O1364" s="44">
        <v>9.200447910392776e-001</v>
      </c>
      <c r="P1364" s="44">
        <v>9.200447910392776e-001</v>
      </c>
      <c r="Q1364" s="44">
        <v>9.200447910392776e-001</v>
      </c>
    </row>
    <row r="1365" spans="1:17" x14ac:dyDescent="0.25">
      <c r="A1365" t="s">
        <v>39</v>
      </c>
      <c r="B1365" t="s">
        <v>45</v>
      </c>
      <c r="C1365" t="s">
        <v>280</v>
      </c>
      <c r="D1365" t="s">
        <v>267</v>
      </c>
      <c r="E1365" t="s">
        <v>36</v>
      </c>
      <c r="F1365" t="s">
        <v>28</v>
      </c>
      <c r="G1365" t="s">
        <v>30</v>
      </c>
      <c r="H1365" s="44">
        <v>0.e+000</v>
      </c>
      <c r="I1365" s="44">
        <v>0.e+000</v>
      </c>
      <c r="J1365" s="44">
        <v>0.e+000</v>
      </c>
      <c r="K1365" s="44">
        <v>0.e+000</v>
      </c>
      <c r="L1365" s="44">
        <v>0.e+000</v>
      </c>
      <c r="M1365" s="44">
        <v>0.e+000</v>
      </c>
      <c r="N1365" s="44">
        <v>0.e+000</v>
      </c>
      <c r="O1365" s="44">
        <v>0.e+000</v>
      </c>
      <c r="P1365" s="44">
        <v>0.e+000</v>
      </c>
      <c r="Q1365" s="44">
        <v>0.e+000</v>
      </c>
    </row>
    <row r="1366" spans="1:17" x14ac:dyDescent="0.25">
      <c r="A1366" t="s">
        <v>39</v>
      </c>
      <c r="B1366" t="s">
        <v>45</v>
      </c>
      <c r="C1366" t="s">
        <v>280</v>
      </c>
      <c r="D1366" t="s">
        <v>267</v>
      </c>
      <c r="E1366" t="s">
        <v>36</v>
      </c>
      <c r="F1366" t="s">
        <v>28</v>
      </c>
      <c r="G1366" t="s">
        <v>31</v>
      </c>
      <c r="H1366" s="44">
        <v>9.96e+002</v>
      </c>
      <c r="I1366" s="44">
        <v>9.96e+002</v>
      </c>
      <c r="J1366" s="44">
        <v>9.96e+002</v>
      </c>
      <c r="K1366" s="44">
        <v>9.96e+002</v>
      </c>
      <c r="L1366" s="44">
        <v>9.96e+002</v>
      </c>
      <c r="M1366" s="44">
        <v>9.96e+002</v>
      </c>
      <c r="N1366" s="44">
        <v>9.96e+002</v>
      </c>
      <c r="O1366" s="44">
        <v>9.96e+002</v>
      </c>
      <c r="P1366" s="44">
        <v>9.96e+002</v>
      </c>
      <c r="Q1366" s="44">
        <v>9.96e+002</v>
      </c>
    </row>
    <row r="1367" spans="1:17" x14ac:dyDescent="0.25">
      <c r="A1367" t="s">
        <v>39</v>
      </c>
      <c r="B1367" t="s">
        <v>45</v>
      </c>
      <c r="C1367" t="s">
        <v>281</v>
      </c>
      <c r="D1367" t="s">
        <v>277</v>
      </c>
      <c r="E1367" t="s">
        <v>36</v>
      </c>
      <c r="F1367" t="s">
        <v>28</v>
      </c>
      <c r="G1367" t="s">
        <v>29</v>
      </c>
      <c r="H1367" s="44">
        <v>3.1533342840541524e-001</v>
      </c>
      <c r="I1367" s="44">
        <v>3.1533342840541524e-001</v>
      </c>
      <c r="J1367" s="44">
        <v>3.1533342840541524e-001</v>
      </c>
      <c r="K1367" s="44">
        <v>4.3762332534498608e-001</v>
      </c>
      <c r="L1367" s="44">
        <v>9.2516696858825408e-001</v>
      </c>
      <c r="M1367" s="44">
        <v>9.2516696858825408e-001</v>
      </c>
      <c r="N1367" s="44">
        <v>9.2516696858825408e-001</v>
      </c>
      <c r="O1367" s="44">
        <v>9.2516696858825408e-001</v>
      </c>
      <c r="P1367" s="44">
        <v>9.2516696858825408e-001</v>
      </c>
      <c r="Q1367" s="44">
        <v>9.2516696858825408e-001</v>
      </c>
    </row>
    <row r="1368" spans="1:17" x14ac:dyDescent="0.25">
      <c r="A1368" t="s">
        <v>39</v>
      </c>
      <c r="B1368" t="s">
        <v>45</v>
      </c>
      <c r="C1368" t="s">
        <v>281</v>
      </c>
      <c r="D1368" t="s">
        <v>277</v>
      </c>
      <c r="E1368" t="s">
        <v>36</v>
      </c>
      <c r="F1368" t="s">
        <v>28</v>
      </c>
      <c r="G1368" t="s">
        <v>30</v>
      </c>
      <c r="H1368" s="44">
        <v>0.e+000</v>
      </c>
      <c r="I1368" s="44">
        <v>0.e+000</v>
      </c>
      <c r="J1368" s="44">
        <v>0.e+000</v>
      </c>
      <c r="K1368" s="44">
        <v>0.e+000</v>
      </c>
      <c r="L1368" s="44">
        <v>0.e+000</v>
      </c>
      <c r="M1368" s="44">
        <v>0.e+000</v>
      </c>
      <c r="N1368" s="44">
        <v>0.e+000</v>
      </c>
      <c r="O1368" s="44">
        <v>0.e+000</v>
      </c>
      <c r="P1368" s="44">
        <v>0.e+000</v>
      </c>
      <c r="Q1368" s="44">
        <v>0.e+000</v>
      </c>
    </row>
    <row r="1369" spans="1:17" x14ac:dyDescent="0.25">
      <c r="A1369" t="s">
        <v>39</v>
      </c>
      <c r="B1369" t="s">
        <v>45</v>
      </c>
      <c r="C1369" t="s">
        <v>281</v>
      </c>
      <c r="D1369" t="s">
        <v>277</v>
      </c>
      <c r="E1369" t="s">
        <v>36</v>
      </c>
      <c r="F1369" t="s">
        <v>28</v>
      </c>
      <c r="G1369" t="s">
        <v>31</v>
      </c>
      <c r="H1369" s="44">
        <v>1.e+003</v>
      </c>
      <c r="I1369" s="44">
        <v>1.e+003</v>
      </c>
      <c r="J1369" s="44">
        <v>1.e+003</v>
      </c>
      <c r="K1369" s="44">
        <v>9.99e+002</v>
      </c>
      <c r="L1369" s="44">
        <v>9.96e+002</v>
      </c>
      <c r="M1369" s="44">
        <v>9.96e+002</v>
      </c>
      <c r="N1369" s="44">
        <v>9.96e+002</v>
      </c>
      <c r="O1369" s="44">
        <v>9.96e+002</v>
      </c>
      <c r="P1369" s="44">
        <v>9.96e+002</v>
      </c>
      <c r="Q1369" s="44">
        <v>9.94e+002</v>
      </c>
    </row>
    <row r="1370" spans="1:17" x14ac:dyDescent="0.25">
      <c r="A1370" t="s">
        <v>40</v>
      </c>
      <c r="B1370" t="s">
        <v>45</v>
      </c>
      <c r="C1370" t="s">
        <v>138</v>
      </c>
      <c r="D1370" t="s">
        <v>118</v>
      </c>
      <c r="E1370" t="s">
        <v>36</v>
      </c>
      <c r="F1370" t="s">
        <v>28</v>
      </c>
      <c r="G1370" t="s">
        <v>29</v>
      </c>
      <c r="H1370" s="44">
        <v>2.8923433752424948e-002</v>
      </c>
      <c r="I1370" s="44">
        <v>2.8923433752424948e-002</v>
      </c>
      <c r="J1370" s="44">
        <v>3.7801460112967776e-002</v>
      </c>
      <c r="K1370" s="44">
        <v>4.831768134975012e-002</v>
      </c>
      <c r="L1370" s="44">
        <v>5.3404548465453192e-002</v>
      </c>
      <c r="M1370" s="44">
        <v>5.3404548465453192e-002</v>
      </c>
      <c r="N1370" s="44">
        <v>3.2247144516953996e-001</v>
      </c>
      <c r="O1370" s="44">
        <v>6.862113465963768e-001</v>
      </c>
      <c r="P1370" s="44">
        <v>6.9836340138145152e-001</v>
      </c>
      <c r="Q1370" s="44">
        <v>7.2144802674685504e-001</v>
      </c>
    </row>
    <row r="1371" spans="1:17" x14ac:dyDescent="0.25">
      <c r="A1371" t="s">
        <v>40</v>
      </c>
      <c r="B1371" t="s">
        <v>45</v>
      </c>
      <c r="C1371" t="s">
        <v>138</v>
      </c>
      <c r="D1371" t="s">
        <v>118</v>
      </c>
      <c r="E1371" t="s">
        <v>36</v>
      </c>
      <c r="F1371" t="s">
        <v>28</v>
      </c>
      <c r="G1371" t="s">
        <v>30</v>
      </c>
      <c r="H1371" s="44">
        <v>5.7026288289465104e+001</v>
      </c>
      <c r="I1371" s="44">
        <v>5.7026288289465104e+001</v>
      </c>
      <c r="J1371" s="44">
        <v>5.8370666693319056e+001</v>
      </c>
      <c r="K1371" s="44">
        <v>5.869899443262852e+001</v>
      </c>
      <c r="L1371" s="44">
        <v>6.2821781792970736e+001</v>
      </c>
      <c r="M1371" s="44">
        <v>6.2821781792970736e+001</v>
      </c>
      <c r="N1371" s="44">
        <v>1.0468956295821138e+001</v>
      </c>
      <c r="O1371" s="44">
        <v>5.7320910930338096e+000</v>
      </c>
      <c r="P1371" s="44">
        <v>6.2815833682388912e+000</v>
      </c>
      <c r="Q1371" s="44">
        <v>7.0527472585020392e+000</v>
      </c>
    </row>
    <row r="1372" spans="1:17" x14ac:dyDescent="0.25">
      <c r="A1372" t="s">
        <v>40</v>
      </c>
      <c r="B1372" t="s">
        <v>45</v>
      </c>
      <c r="C1372" t="s">
        <v>138</v>
      </c>
      <c r="D1372" t="s">
        <v>118</v>
      </c>
      <c r="E1372" t="s">
        <v>36</v>
      </c>
      <c r="F1372" t="s">
        <v>28</v>
      </c>
      <c r="G1372" t="s">
        <v>31</v>
      </c>
      <c r="H1372" s="44">
        <v>7.98e+002</v>
      </c>
      <c r="I1372" s="44">
        <v>7.98e+002</v>
      </c>
      <c r="J1372" s="44">
        <v>4.94e+002</v>
      </c>
      <c r="K1372" s="44">
        <v>3.255e+002</v>
      </c>
      <c r="L1372" s="44">
        <v>2.92e+002</v>
      </c>
      <c r="M1372" s="44">
        <v>2.92e+002</v>
      </c>
      <c r="N1372" s="44">
        <v>2.86e+002</v>
      </c>
      <c r="O1372" s="44">
        <v>2.47e+002</v>
      </c>
      <c r="P1372" s="44">
        <v>2.205e+002</v>
      </c>
      <c r="Q1372" s="44">
        <v>1.94e+002</v>
      </c>
    </row>
    <row r="1373" spans="1:17" x14ac:dyDescent="0.25">
      <c r="A1373" t="s">
        <v>40</v>
      </c>
      <c r="B1373" t="s">
        <v>45</v>
      </c>
      <c r="C1373" t="s">
        <v>160</v>
      </c>
      <c r="D1373" t="s">
        <v>140</v>
      </c>
      <c r="E1373" t="s">
        <v>36</v>
      </c>
      <c r="F1373" t="s">
        <v>28</v>
      </c>
      <c r="G1373" t="s">
        <v>29</v>
      </c>
      <c r="H1373" s="44">
        <v>2.0585956060374536e-002</v>
      </c>
      <c r="I1373" s="44">
        <v>8.7304849695155504e-002</v>
      </c>
      <c r="J1373" s="44">
        <v>8.7304849695155504e-002</v>
      </c>
      <c r="K1373" s="44">
        <v>9.917359362524592e-002</v>
      </c>
      <c r="L1373" s="44">
        <v>2.1128974053641076e-001</v>
      </c>
      <c r="M1373" s="44">
        <v>2.3251442031537888e-001</v>
      </c>
      <c r="N1373" s="44">
        <v>2.3251442031537888e-001</v>
      </c>
      <c r="O1373" s="44">
        <v>4.9436363352930872e-001</v>
      </c>
      <c r="P1373" s="44">
        <v>4.9436363352930872e-001</v>
      </c>
      <c r="Q1373" s="44">
        <v>4.9709334358915824e-001</v>
      </c>
    </row>
    <row r="1374" spans="1:17" x14ac:dyDescent="0.25">
      <c r="A1374" t="s">
        <v>40</v>
      </c>
      <c r="B1374" t="s">
        <v>45</v>
      </c>
      <c r="C1374" t="s">
        <v>160</v>
      </c>
      <c r="D1374" t="s">
        <v>140</v>
      </c>
      <c r="E1374" t="s">
        <v>36</v>
      </c>
      <c r="F1374" t="s">
        <v>28</v>
      </c>
      <c r="G1374" t="s">
        <v>30</v>
      </c>
      <c r="H1374" s="44">
        <v>1.3422949006230336e+001</v>
      </c>
      <c r="I1374" s="44">
        <v>3.2033927006442008e+000</v>
      </c>
      <c r="J1374" s="44">
        <v>3.909217416004424e+000</v>
      </c>
      <c r="K1374" s="44">
        <v>6.6269288474612312e+000</v>
      </c>
      <c r="L1374" s="44">
        <v>4.0451169472136744e+000</v>
      </c>
      <c r="M1374" s="44">
        <v>5.0386249192870512e+000</v>
      </c>
      <c r="N1374" s="44">
        <v>6.4967316143371584e+000</v>
      </c>
      <c r="O1374" s="44">
        <v>3.169895108816238e+000</v>
      </c>
      <c r="P1374" s="44">
        <v>3.2841527310174516e+000</v>
      </c>
      <c r="Q1374" s="44">
        <v>3.6406772218664808e+000</v>
      </c>
    </row>
    <row r="1375" spans="1:17" x14ac:dyDescent="0.25">
      <c r="A1375" t="s">
        <v>40</v>
      </c>
      <c r="B1375" t="s">
        <v>45</v>
      </c>
      <c r="C1375" t="s">
        <v>160</v>
      </c>
      <c r="D1375" t="s">
        <v>140</v>
      </c>
      <c r="E1375" t="s">
        <v>36</v>
      </c>
      <c r="F1375" t="s">
        <v>28</v>
      </c>
      <c r="G1375" t="s">
        <v>31</v>
      </c>
      <c r="H1375" s="44">
        <v>8.81e+002</v>
      </c>
      <c r="I1375" s="44">
        <v>8.345e+002</v>
      </c>
      <c r="J1375" s="44">
        <v>7.795e+002</v>
      </c>
      <c r="K1375" s="44">
        <v>6.55e+002</v>
      </c>
      <c r="L1375" s="44">
        <v>5.465e+002</v>
      </c>
      <c r="M1375" s="44">
        <v>4.645e+002</v>
      </c>
      <c r="N1375" s="44">
        <v>4.485e+002</v>
      </c>
      <c r="O1375" s="44">
        <v>3.885e+002</v>
      </c>
      <c r="P1375" s="44">
        <v>3.82e+002</v>
      </c>
      <c r="Q1375" s="44">
        <v>3.17e+002</v>
      </c>
    </row>
    <row r="1376" spans="1:17" x14ac:dyDescent="0.25">
      <c r="A1376" t="s">
        <v>40</v>
      </c>
      <c r="B1376" t="s">
        <v>45</v>
      </c>
      <c r="C1376" t="s">
        <v>161</v>
      </c>
      <c r="D1376" t="s">
        <v>141</v>
      </c>
      <c r="E1376" t="s">
        <v>36</v>
      </c>
      <c r="F1376" t="s">
        <v>28</v>
      </c>
      <c r="G1376" t="s">
        <v>29</v>
      </c>
      <c r="H1376" s="44">
        <v>2.0544523544273284e-002</v>
      </c>
      <c r="I1376" s="44">
        <v>2.0544523544273284e-002</v>
      </c>
      <c r="J1376" s="44">
        <v>2.0634394650756252e-002</v>
      </c>
      <c r="K1376" s="44">
        <v>5.509290119318664e-001</v>
      </c>
      <c r="L1376" s="44">
        <v>5.6224826924509688e-001</v>
      </c>
      <c r="M1376" s="44">
        <v>6.0777903097937392e-001</v>
      </c>
      <c r="N1376" s="44">
        <v>6.0833900148812592e-001</v>
      </c>
      <c r="O1376" s="44">
        <v>6.1796128867150312e-001</v>
      </c>
      <c r="P1376" s="44">
        <v>6.5518593516993584e-001</v>
      </c>
      <c r="Q1376" s="44">
        <v>7.2738622794724352e-001</v>
      </c>
    </row>
    <row r="1377" spans="1:17" x14ac:dyDescent="0.25">
      <c r="A1377" t="s">
        <v>40</v>
      </c>
      <c r="B1377" t="s">
        <v>45</v>
      </c>
      <c r="C1377" t="s">
        <v>161</v>
      </c>
      <c r="D1377" t="s">
        <v>141</v>
      </c>
      <c r="E1377" t="s">
        <v>36</v>
      </c>
      <c r="F1377" t="s">
        <v>28</v>
      </c>
      <c r="G1377" t="s">
        <v>30</v>
      </c>
      <c r="H1377" s="44">
        <v>1.9856778418242712e+001</v>
      </c>
      <c r="I1377" s="44">
        <v>4.1508868189358176e+001</v>
      </c>
      <c r="J1377" s="44">
        <v>5.092930640366696e+001</v>
      </c>
      <c r="K1377" s="44">
        <v>1.9107485450073728e+000</v>
      </c>
      <c r="L1377" s="44">
        <v>2.3036971939839256e+000</v>
      </c>
      <c r="M1377" s="44">
        <v>2.4629997450518356e+000</v>
      </c>
      <c r="N1377" s="44">
        <v>3.0658737105110156e+000</v>
      </c>
      <c r="O1377" s="44">
        <v>3.4678599211072696e+000</v>
      </c>
      <c r="P1377" s="44">
        <v>4.18433224309558e+000</v>
      </c>
      <c r="Q1377" s="44">
        <v>3.785844431558372e+000</v>
      </c>
    </row>
    <row r="1378" spans="1:17" x14ac:dyDescent="0.25">
      <c r="A1378" t="s">
        <v>40</v>
      </c>
      <c r="B1378" t="s">
        <v>45</v>
      </c>
      <c r="C1378" t="s">
        <v>161</v>
      </c>
      <c r="D1378" t="s">
        <v>141</v>
      </c>
      <c r="E1378" t="s">
        <v>36</v>
      </c>
      <c r="F1378" t="s">
        <v>28</v>
      </c>
      <c r="G1378" t="s">
        <v>31</v>
      </c>
      <c r="H1378" s="44">
        <v>8.365e+002</v>
      </c>
      <c r="I1378" s="44">
        <v>7.755e+002</v>
      </c>
      <c r="J1378" s="44">
        <v>7.12e+002</v>
      </c>
      <c r="K1378" s="44">
        <v>7.e+002</v>
      </c>
      <c r="L1378" s="44">
        <v>5.695e+002</v>
      </c>
      <c r="M1378" s="44">
        <v>4.815e+002</v>
      </c>
      <c r="N1378" s="44">
        <v>4.245e+002</v>
      </c>
      <c r="O1378" s="44">
        <v>3.55e+002</v>
      </c>
      <c r="P1378" s="44">
        <v>3.15e+002</v>
      </c>
      <c r="Q1378" s="44">
        <v>3.115e+002</v>
      </c>
    </row>
    <row r="1379" spans="1:17" x14ac:dyDescent="0.25">
      <c r="A1379" t="s">
        <v>40</v>
      </c>
      <c r="B1379" t="s">
        <v>45</v>
      </c>
      <c r="C1379" t="s">
        <v>162</v>
      </c>
      <c r="D1379" t="s">
        <v>142</v>
      </c>
      <c r="E1379" t="s">
        <v>36</v>
      </c>
      <c r="F1379" t="s">
        <v>28</v>
      </c>
      <c r="G1379" t="s">
        <v>29</v>
      </c>
      <c r="H1379" s="44">
        <v>4.4618044567790224e-001</v>
      </c>
      <c r="I1379" s="44">
        <v>6.73540576878438e-001</v>
      </c>
      <c r="J1379" s="44">
        <v>6.7391854731558448e-001</v>
      </c>
      <c r="K1379" s="44">
        <v>6.8049506361002472e-001</v>
      </c>
      <c r="L1379" s="44">
        <v>6.8049506361002472e-001</v>
      </c>
      <c r="M1379" s="44">
        <v>6.8049506361002472e-001</v>
      </c>
      <c r="N1379" s="44">
        <v>6.8095196652379624e-001</v>
      </c>
      <c r="O1379" s="44">
        <v>6.8095196652379624e-001</v>
      </c>
      <c r="P1379" s="44">
        <v>6.8095196652379624e-001</v>
      </c>
      <c r="Q1379" s="44">
        <v>6.8095196652379624e-001</v>
      </c>
    </row>
    <row r="1380" spans="1:17" x14ac:dyDescent="0.25">
      <c r="A1380" t="s">
        <v>40</v>
      </c>
      <c r="B1380" t="s">
        <v>45</v>
      </c>
      <c r="C1380" t="s">
        <v>162</v>
      </c>
      <c r="D1380" t="s">
        <v>142</v>
      </c>
      <c r="E1380" t="s">
        <v>36</v>
      </c>
      <c r="F1380" t="s">
        <v>28</v>
      </c>
      <c r="G1380" t="s">
        <v>30</v>
      </c>
      <c r="H1380" s="44">
        <v>1.0125692289677024e-002</v>
      </c>
      <c r="I1380" s="44">
        <v>3.1719285621210252e-001</v>
      </c>
      <c r="J1380" s="44">
        <v>7.9823420042625296e-001</v>
      </c>
      <c r="K1380" s="44">
        <v>1.271727196578082e+000</v>
      </c>
      <c r="L1380" s="44">
        <v>2.7033733383379596e+000</v>
      </c>
      <c r="M1380" s="44">
        <v>2.7033733383379596e+000</v>
      </c>
      <c r="N1380" s="44">
        <v>4.929370883453668e+000</v>
      </c>
      <c r="O1380" s="44">
        <v>4.929370883453668e+000</v>
      </c>
      <c r="P1380" s="44">
        <v>4.929370883453668e+000</v>
      </c>
      <c r="Q1380" s="44">
        <v>4.929370883453668e+000</v>
      </c>
    </row>
    <row r="1381" spans="1:17" x14ac:dyDescent="0.25">
      <c r="A1381" t="s">
        <v>40</v>
      </c>
      <c r="B1381" t="s">
        <v>45</v>
      </c>
      <c r="C1381" t="s">
        <v>162</v>
      </c>
      <c r="D1381" t="s">
        <v>142</v>
      </c>
      <c r="E1381" t="s">
        <v>36</v>
      </c>
      <c r="F1381" t="s">
        <v>28</v>
      </c>
      <c r="G1381" t="s">
        <v>31</v>
      </c>
      <c r="H1381" s="44">
        <v>8.96e+002</v>
      </c>
      <c r="I1381" s="44">
        <v>7.92e+002</v>
      </c>
      <c r="J1381" s="44">
        <v>7.565e+002</v>
      </c>
      <c r="K1381" s="44">
        <v>7.365e+002</v>
      </c>
      <c r="L1381" s="44">
        <v>7.155e+002</v>
      </c>
      <c r="M1381" s="44">
        <v>7.155e+002</v>
      </c>
      <c r="N1381" s="44">
        <v>6.94e+002</v>
      </c>
      <c r="O1381" s="44">
        <v>6.94e+002</v>
      </c>
      <c r="P1381" s="44">
        <v>6.94e+002</v>
      </c>
      <c r="Q1381" s="44">
        <v>6.94e+002</v>
      </c>
    </row>
    <row r="1382" spans="1:17" x14ac:dyDescent="0.25">
      <c r="A1382" t="s">
        <v>40</v>
      </c>
      <c r="B1382" t="s">
        <v>45</v>
      </c>
      <c r="C1382" t="s">
        <v>163</v>
      </c>
      <c r="D1382" t="s">
        <v>143</v>
      </c>
      <c r="E1382" t="s">
        <v>36</v>
      </c>
      <c r="F1382" t="s">
        <v>28</v>
      </c>
      <c r="G1382" t="s">
        <v>29</v>
      </c>
      <c r="H1382" s="44">
        <v>1.9951290156339232e-001</v>
      </c>
      <c r="I1382" s="44">
        <v>5.7410826978553088e-001</v>
      </c>
      <c r="J1382" s="44">
        <v>5.7410826978553088e-001</v>
      </c>
      <c r="K1382" s="44">
        <v>5.9513595899711088e-001</v>
      </c>
      <c r="L1382" s="44">
        <v>5.9540057472773224e-001</v>
      </c>
      <c r="M1382" s="44">
        <v>5.9540057472773224e-001</v>
      </c>
      <c r="N1382" s="44">
        <v>6.2058038090337536e-001</v>
      </c>
      <c r="O1382" s="44">
        <v>6.2665863232205848e-001</v>
      </c>
      <c r="P1382" s="44">
        <v>6.2694356618919056e-001</v>
      </c>
      <c r="Q1382" s="44">
        <v>6.530700944245832e-001</v>
      </c>
    </row>
    <row r="1383" spans="1:17" x14ac:dyDescent="0.25">
      <c r="A1383" t="s">
        <v>40</v>
      </c>
      <c r="B1383" t="s">
        <v>45</v>
      </c>
      <c r="C1383" t="s">
        <v>163</v>
      </c>
      <c r="D1383" t="s">
        <v>143</v>
      </c>
      <c r="E1383" t="s">
        <v>36</v>
      </c>
      <c r="F1383" t="s">
        <v>28</v>
      </c>
      <c r="G1383" t="s">
        <v>30</v>
      </c>
      <c r="H1383" s="44">
        <v>3.2057364685043976e-002</v>
      </c>
      <c r="I1383" s="44">
        <v>1.2458884155807096e-002</v>
      </c>
      <c r="J1383" s="44">
        <v>3.7107880742191928e-001</v>
      </c>
      <c r="K1383" s="44">
        <v>7.9557294638015152e-001</v>
      </c>
      <c r="L1383" s="44">
        <v>2.2650402512614524e+000</v>
      </c>
      <c r="M1383" s="44">
        <v>2.2650402512614524e+000</v>
      </c>
      <c r="N1383" s="44">
        <v>2.6305521710615556e+000</v>
      </c>
      <c r="O1383" s="44">
        <v>2.90130032578139e+000</v>
      </c>
      <c r="P1383" s="44">
        <v>2.9768286199619432e+000</v>
      </c>
      <c r="Q1383" s="44">
        <v>3.5535799142056792e+000</v>
      </c>
    </row>
    <row r="1384" spans="1:17" x14ac:dyDescent="0.25">
      <c r="A1384" t="s">
        <v>40</v>
      </c>
      <c r="B1384" t="s">
        <v>45</v>
      </c>
      <c r="C1384" t="s">
        <v>163</v>
      </c>
      <c r="D1384" t="s">
        <v>143</v>
      </c>
      <c r="E1384" t="s">
        <v>36</v>
      </c>
      <c r="F1384" t="s">
        <v>28</v>
      </c>
      <c r="G1384" t="s">
        <v>31</v>
      </c>
      <c r="H1384" s="44">
        <v>9.25e+002</v>
      </c>
      <c r="I1384" s="44">
        <v>8.695e+002</v>
      </c>
      <c r="J1384" s="44">
        <v>8.11e+002</v>
      </c>
      <c r="K1384" s="44">
        <v>7.4e+002</v>
      </c>
      <c r="L1384" s="44">
        <v>6.725e+002</v>
      </c>
      <c r="M1384" s="44">
        <v>6.725e+002</v>
      </c>
      <c r="N1384" s="44">
        <v>6.215e+002</v>
      </c>
      <c r="O1384" s="44">
        <v>4.745e+002</v>
      </c>
      <c r="P1384" s="44">
        <v>4.435e+002</v>
      </c>
      <c r="Q1384" s="44">
        <v>3.89e+002</v>
      </c>
    </row>
    <row r="1385" spans="1:17" x14ac:dyDescent="0.25">
      <c r="A1385" t="s">
        <v>40</v>
      </c>
      <c r="B1385" t="s">
        <v>45</v>
      </c>
      <c r="C1385" t="s">
        <v>189</v>
      </c>
      <c r="D1385" t="s">
        <v>165</v>
      </c>
      <c r="E1385" t="s">
        <v>36</v>
      </c>
      <c r="F1385" t="s">
        <v>28</v>
      </c>
      <c r="G1385" t="s">
        <v>29</v>
      </c>
      <c r="H1385" s="44">
        <v>1.8734448861271516e-001</v>
      </c>
      <c r="I1385" s="44">
        <v>2.5520881059758756e-001</v>
      </c>
      <c r="J1385" s="44">
        <v>4.7436979878589592e-001</v>
      </c>
      <c r="K1385" s="44">
        <v>4.7546421403447112e-001</v>
      </c>
      <c r="L1385" s="44">
        <v>5.6612456238344648e-001</v>
      </c>
      <c r="M1385" s="44">
        <v>5.6776718222837448e-001</v>
      </c>
      <c r="N1385" s="44">
        <v>5.699081147197548e-001</v>
      </c>
      <c r="O1385" s="44">
        <v>5.7068523277173744e-001</v>
      </c>
      <c r="P1385" s="44">
        <v>5.87341341648716e-001</v>
      </c>
      <c r="Q1385" s="44">
        <v>5.9217773983311744e-001</v>
      </c>
    </row>
    <row r="1386" spans="1:17" x14ac:dyDescent="0.25">
      <c r="A1386" t="s">
        <v>40</v>
      </c>
      <c r="B1386" t="s">
        <v>45</v>
      </c>
      <c r="C1386" t="s">
        <v>189</v>
      </c>
      <c r="D1386" t="s">
        <v>165</v>
      </c>
      <c r="E1386" t="s">
        <v>36</v>
      </c>
      <c r="F1386" t="s">
        <v>28</v>
      </c>
      <c r="G1386" t="s">
        <v>30</v>
      </c>
      <c r="H1386" s="44">
        <v>0.e+000</v>
      </c>
      <c r="I1386" s="44">
        <v>5.3807729086236736e-004</v>
      </c>
      <c r="J1386" s="44">
        <v>1.8540187078488128e+000</v>
      </c>
      <c r="K1386" s="44">
        <v>2.6263640167783624e+000</v>
      </c>
      <c r="L1386" s="44">
        <v>3.6778563094224208e+000</v>
      </c>
      <c r="M1386" s="44">
        <v>5.1504256351928248e+000</v>
      </c>
      <c r="N1386" s="44">
        <v>6.5180955265397488e+000</v>
      </c>
      <c r="O1386" s="44">
        <v>7.9517852741514384e+000</v>
      </c>
      <c r="P1386" s="44">
        <v>9.2710704649096864e+000</v>
      </c>
      <c r="Q1386" s="44">
        <v>1.033434054676757e+001</v>
      </c>
    </row>
    <row r="1387" spans="1:17" x14ac:dyDescent="0.25">
      <c r="A1387" t="s">
        <v>40</v>
      </c>
      <c r="B1387" t="s">
        <v>45</v>
      </c>
      <c r="C1387" t="s">
        <v>189</v>
      </c>
      <c r="D1387" t="s">
        <v>165</v>
      </c>
      <c r="E1387" t="s">
        <v>36</v>
      </c>
      <c r="F1387" t="s">
        <v>28</v>
      </c>
      <c r="G1387" t="s">
        <v>31</v>
      </c>
      <c r="H1387" s="44">
        <v>9.78e+002</v>
      </c>
      <c r="I1387" s="44">
        <v>9.58e+002</v>
      </c>
      <c r="J1387" s="44">
        <v>6.96e+002</v>
      </c>
      <c r="K1387" s="44">
        <v>5.905e+002</v>
      </c>
      <c r="L1387" s="44">
        <v>5.1e+002</v>
      </c>
      <c r="M1387" s="44">
        <v>4.245e+002</v>
      </c>
      <c r="N1387" s="44">
        <v>3.83e+002</v>
      </c>
      <c r="O1387" s="44">
        <v>3.62e+002</v>
      </c>
      <c r="P1387" s="44">
        <v>3.13e+002</v>
      </c>
      <c r="Q1387" s="44">
        <v>2.715e+002</v>
      </c>
    </row>
    <row r="1388" spans="1:17" x14ac:dyDescent="0.25">
      <c r="A1388" t="s">
        <v>40</v>
      </c>
      <c r="B1388" t="s">
        <v>45</v>
      </c>
      <c r="C1388" t="s">
        <v>190</v>
      </c>
      <c r="D1388" t="s">
        <v>166</v>
      </c>
      <c r="E1388" t="s">
        <v>36</v>
      </c>
      <c r="F1388" t="s">
        <v>28</v>
      </c>
      <c r="G1388" t="s">
        <v>29</v>
      </c>
      <c r="H1388" s="44">
        <v>2.2926314235898168e-001</v>
      </c>
      <c r="I1388" s="44">
        <v>2.2926314235898168e-001</v>
      </c>
      <c r="J1388" s="44">
        <v>2.2926314235898168e-001</v>
      </c>
      <c r="K1388" s="44">
        <v>2.2994414281192672e-001</v>
      </c>
      <c r="L1388" s="44">
        <v>4.3199346082779392e-001</v>
      </c>
      <c r="M1388" s="44">
        <v>6.2156101178373056e-001</v>
      </c>
      <c r="N1388" s="44">
        <v>6.47446642150298e-001</v>
      </c>
      <c r="O1388" s="44">
        <v>7.0054180032715392e-001</v>
      </c>
      <c r="P1388" s="44">
        <v>7.0054180032715392e-001</v>
      </c>
      <c r="Q1388" s="44">
        <v>7.0054180032715392e-001</v>
      </c>
    </row>
    <row r="1389" spans="1:17" x14ac:dyDescent="0.25">
      <c r="A1389" t="s">
        <v>40</v>
      </c>
      <c r="B1389" t="s">
        <v>45</v>
      </c>
      <c r="C1389" t="s">
        <v>190</v>
      </c>
      <c r="D1389" t="s">
        <v>166</v>
      </c>
      <c r="E1389" t="s">
        <v>36</v>
      </c>
      <c r="F1389" t="s">
        <v>28</v>
      </c>
      <c r="G1389" t="s">
        <v>30</v>
      </c>
      <c r="H1389" s="44">
        <v>3.5302111903185312e+000</v>
      </c>
      <c r="I1389" s="44">
        <v>4.7558715669326064e+000</v>
      </c>
      <c r="J1389" s="44">
        <v>4.7558715669326064e+000</v>
      </c>
      <c r="K1389" s="44">
        <v>5.168722821557316e+000</v>
      </c>
      <c r="L1389" s="44">
        <v>4.5655129098597376e+000</v>
      </c>
      <c r="M1389" s="44">
        <v>3.297843631282572e+000</v>
      </c>
      <c r="N1389" s="44">
        <v>4.2956098697946944e+000</v>
      </c>
      <c r="O1389" s="44">
        <v>7.6037868693520848e+000</v>
      </c>
      <c r="P1389" s="44">
        <v>7.6037868693520848e+000</v>
      </c>
      <c r="Q1389" s="44">
        <v>7.6037868693520848e+000</v>
      </c>
    </row>
    <row r="1390" spans="1:17" x14ac:dyDescent="0.25">
      <c r="A1390" t="s">
        <v>40</v>
      </c>
      <c r="B1390" t="s">
        <v>45</v>
      </c>
      <c r="C1390" t="s">
        <v>190</v>
      </c>
      <c r="D1390" t="s">
        <v>166</v>
      </c>
      <c r="E1390" t="s">
        <v>36</v>
      </c>
      <c r="F1390" t="s">
        <v>28</v>
      </c>
      <c r="G1390" t="s">
        <v>31</v>
      </c>
      <c r="H1390" s="44">
        <v>7.94e+002</v>
      </c>
      <c r="I1390" s="44">
        <v>7.345e+002</v>
      </c>
      <c r="J1390" s="44">
        <v>7.345e+002</v>
      </c>
      <c r="K1390" s="44">
        <v>6.29e+002</v>
      </c>
      <c r="L1390" s="44">
        <v>5.69e+002</v>
      </c>
      <c r="M1390" s="44">
        <v>4.86e+002</v>
      </c>
      <c r="N1390" s="44">
        <v>4.015e+002</v>
      </c>
      <c r="O1390" s="44">
        <v>3.64e+002</v>
      </c>
      <c r="P1390" s="44">
        <v>3.64e+002</v>
      </c>
      <c r="Q1390" s="44">
        <v>3.64e+002</v>
      </c>
    </row>
    <row r="1391" spans="1:17" x14ac:dyDescent="0.25">
      <c r="A1391" t="s">
        <v>40</v>
      </c>
      <c r="B1391" t="s">
        <v>45</v>
      </c>
      <c r="C1391" t="s">
        <v>191</v>
      </c>
      <c r="D1391" t="s">
        <v>167</v>
      </c>
      <c r="E1391" t="s">
        <v>36</v>
      </c>
      <c r="F1391" t="s">
        <v>28</v>
      </c>
      <c r="G1391" t="s">
        <v>29</v>
      </c>
      <c r="H1391" s="44">
        <v>1.5477276628951088e-004</v>
      </c>
      <c r="I1391" s="44">
        <v>6.8273932187222224e-002</v>
      </c>
      <c r="J1391" s="44">
        <v>3.3609328067614072e-001</v>
      </c>
      <c r="K1391" s="44">
        <v>3.3660498000755144e-001</v>
      </c>
      <c r="L1391" s="44">
        <v>3.3851780792509912e-001</v>
      </c>
      <c r="M1391" s="44">
        <v>3.3851780792509912e-001</v>
      </c>
      <c r="N1391" s="44">
        <v>3.3851780792509912e-001</v>
      </c>
      <c r="O1391" s="44">
        <v>3.591585096980436e-001</v>
      </c>
      <c r="P1391" s="44">
        <v>3.591585096980436e-001</v>
      </c>
      <c r="Q1391" s="44">
        <v>3.6080105215950384e-001</v>
      </c>
    </row>
    <row r="1392" spans="1:17" x14ac:dyDescent="0.25">
      <c r="A1392" t="s">
        <v>40</v>
      </c>
      <c r="B1392" t="s">
        <v>45</v>
      </c>
      <c r="C1392" t="s">
        <v>191</v>
      </c>
      <c r="D1392" t="s">
        <v>167</v>
      </c>
      <c r="E1392" t="s">
        <v>36</v>
      </c>
      <c r="F1392" t="s">
        <v>28</v>
      </c>
      <c r="G1392" t="s">
        <v>30</v>
      </c>
      <c r="H1392" s="44">
        <v>2.659829642248722e+003</v>
      </c>
      <c r="I1392" s="44">
        <v>9.919087694582056e+000</v>
      </c>
      <c r="J1392" s="44">
        <v>3.063586772120046e+000</v>
      </c>
      <c r="K1392" s="44">
        <v>4.6441579812806736e+000</v>
      </c>
      <c r="L1392" s="44">
        <v>9.0334413157471872e+000</v>
      </c>
      <c r="M1392" s="44">
        <v>9.0334413157471872e+000</v>
      </c>
      <c r="N1392" s="44">
        <v>9.966065726138832e+000</v>
      </c>
      <c r="O1392" s="44">
        <v>1.225441969218119e+001</v>
      </c>
      <c r="P1392" s="44">
        <v>1.2886344826067316e+001</v>
      </c>
      <c r="Q1392" s="44">
        <v>1.407927764403629e+001</v>
      </c>
    </row>
    <row r="1393" spans="1:17" x14ac:dyDescent="0.25">
      <c r="A1393" t="s">
        <v>40</v>
      </c>
      <c r="B1393" t="s">
        <v>45</v>
      </c>
      <c r="C1393" t="s">
        <v>191</v>
      </c>
      <c r="D1393" t="s">
        <v>167</v>
      </c>
      <c r="E1393" t="s">
        <v>36</v>
      </c>
      <c r="F1393" t="s">
        <v>28</v>
      </c>
      <c r="G1393" t="s">
        <v>31</v>
      </c>
      <c r="H1393" s="44">
        <v>8.89e+002</v>
      </c>
      <c r="I1393" s="44">
        <v>6.885e+002</v>
      </c>
      <c r="J1393" s="44">
        <v>5.375e+002</v>
      </c>
      <c r="K1393" s="44">
        <v>4.535e+002</v>
      </c>
      <c r="L1393" s="44">
        <v>4.16e+002</v>
      </c>
      <c r="M1393" s="44">
        <v>4.16e+002</v>
      </c>
      <c r="N1393" s="44">
        <v>4.1e+002</v>
      </c>
      <c r="O1393" s="44">
        <v>3.795e+002</v>
      </c>
      <c r="P1393" s="44">
        <v>3.58e+002</v>
      </c>
      <c r="Q1393" s="44">
        <v>3.34e+002</v>
      </c>
    </row>
    <row r="1394" spans="1:17" x14ac:dyDescent="0.25">
      <c r="A1394" t="s">
        <v>40</v>
      </c>
      <c r="B1394" t="s">
        <v>45</v>
      </c>
      <c r="C1394" t="s">
        <v>192</v>
      </c>
      <c r="D1394" t="s">
        <v>168</v>
      </c>
      <c r="E1394" t="s">
        <v>36</v>
      </c>
      <c r="F1394" t="s">
        <v>28</v>
      </c>
      <c r="G1394" t="s">
        <v>29</v>
      </c>
      <c r="H1394" s="44">
        <v>1.7988408751761376e-002</v>
      </c>
      <c r="I1394" s="44">
        <v>1.800142553350575e-002</v>
      </c>
      <c r="J1394" s="44">
        <v>3.6660977810631728e-001</v>
      </c>
      <c r="K1394" s="44">
        <v>3.6660977810631728e-001</v>
      </c>
      <c r="L1394" s="44">
        <v>3.6685008792313664e-001</v>
      </c>
      <c r="M1394" s="44">
        <v>3.6734457325906808e-001</v>
      </c>
      <c r="N1394" s="44">
        <v>3.6734457325906808e-001</v>
      </c>
      <c r="O1394" s="44">
        <v>4.3338086200045528e-001</v>
      </c>
      <c r="P1394" s="44">
        <v>4.3789838181594784e-001</v>
      </c>
      <c r="Q1394" s="44">
        <v>4.9054904371821128e-001</v>
      </c>
    </row>
    <row r="1395" spans="1:17" x14ac:dyDescent="0.25">
      <c r="A1395" t="s">
        <v>40</v>
      </c>
      <c r="B1395" t="s">
        <v>45</v>
      </c>
      <c r="C1395" t="s">
        <v>192</v>
      </c>
      <c r="D1395" t="s">
        <v>168</v>
      </c>
      <c r="E1395" t="s">
        <v>36</v>
      </c>
      <c r="F1395" t="s">
        <v>28</v>
      </c>
      <c r="G1395" t="s">
        <v>30</v>
      </c>
      <c r="H1395" s="44">
        <v>5.9387705711519848e+000</v>
      </c>
      <c r="I1395" s="44">
        <v>3.11062263753963e+001</v>
      </c>
      <c r="J1395" s="44">
        <v>2.8292356962003072e+000</v>
      </c>
      <c r="K1395" s="44">
        <v>3.9611197586459056e+000</v>
      </c>
      <c r="L1395" s="44">
        <v>4.8904689442121528e+000</v>
      </c>
      <c r="M1395" s="44">
        <v>8.1814244019562624e+000</v>
      </c>
      <c r="N1395" s="44">
        <v>8.1814244019562624e+000</v>
      </c>
      <c r="O1395" s="44">
        <v>7.780117728851168e+000</v>
      </c>
      <c r="P1395" s="44">
        <v>9.1402459647281632e+000</v>
      </c>
      <c r="Q1395" s="44">
        <v>8.9671164977322688e+000</v>
      </c>
    </row>
    <row r="1396" spans="1:17" x14ac:dyDescent="0.25">
      <c r="A1396" t="s">
        <v>40</v>
      </c>
      <c r="B1396" t="s">
        <v>45</v>
      </c>
      <c r="C1396" t="s">
        <v>192</v>
      </c>
      <c r="D1396" t="s">
        <v>168</v>
      </c>
      <c r="E1396" t="s">
        <v>36</v>
      </c>
      <c r="F1396" t="s">
        <v>28</v>
      </c>
      <c r="G1396" t="s">
        <v>31</v>
      </c>
      <c r="H1396" s="44">
        <v>8.66e+002</v>
      </c>
      <c r="I1396" s="44">
        <v>7.62e+002</v>
      </c>
      <c r="J1396" s="44">
        <v>6.81e+002</v>
      </c>
      <c r="K1396" s="44">
        <v>6.73e+002</v>
      </c>
      <c r="L1396" s="44">
        <v>6.27e+002</v>
      </c>
      <c r="M1396" s="44">
        <v>6.245e+002</v>
      </c>
      <c r="N1396" s="44">
        <v>6.245e+002</v>
      </c>
      <c r="O1396" s="44">
        <v>4.87e+002</v>
      </c>
      <c r="P1396" s="44">
        <v>3.77e+002</v>
      </c>
      <c r="Q1396" s="44">
        <v>3.64e+002</v>
      </c>
    </row>
    <row r="1397" spans="1:17" x14ac:dyDescent="0.25">
      <c r="A1397" t="s">
        <v>40</v>
      </c>
      <c r="B1397" t="s">
        <v>45</v>
      </c>
      <c r="C1397" t="s">
        <v>193</v>
      </c>
      <c r="D1397" t="s">
        <v>169</v>
      </c>
      <c r="E1397" t="s">
        <v>36</v>
      </c>
      <c r="F1397" t="s">
        <v>28</v>
      </c>
      <c r="G1397" t="s">
        <v>29</v>
      </c>
      <c r="H1397" s="44">
        <v>4.3063314194942472e-001</v>
      </c>
      <c r="I1397" s="44">
        <v>4.3063314194942472e-001</v>
      </c>
      <c r="J1397" s="44">
        <v>4.307884388648776e-001</v>
      </c>
      <c r="K1397" s="44">
        <v>4.3732634437632512e-001</v>
      </c>
      <c r="L1397" s="44">
        <v>7.842808924809648e-001</v>
      </c>
      <c r="M1397" s="44">
        <v>7.8482510460330272e-001</v>
      </c>
      <c r="N1397" s="44">
        <v>7.8659320782601856e-001</v>
      </c>
      <c r="O1397" s="44">
        <v>7.8753218113256048e-001</v>
      </c>
      <c r="P1397" s="44">
        <v>7.8862492677413952e-001</v>
      </c>
      <c r="Q1397" s="44">
        <v>7.973113130648608e-001</v>
      </c>
    </row>
    <row r="1398" spans="1:17" x14ac:dyDescent="0.25">
      <c r="A1398" t="s">
        <v>40</v>
      </c>
      <c r="B1398" t="s">
        <v>45</v>
      </c>
      <c r="C1398" t="s">
        <v>193</v>
      </c>
      <c r="D1398" t="s">
        <v>169</v>
      </c>
      <c r="E1398" t="s">
        <v>36</v>
      </c>
      <c r="F1398" t="s">
        <v>28</v>
      </c>
      <c r="G1398" t="s">
        <v>30</v>
      </c>
      <c r="H1398" s="44">
        <v>1.1233237333609394e-001</v>
      </c>
      <c r="I1398" s="44">
        <v>5.150817881756388e-001</v>
      </c>
      <c r="J1398" s="44">
        <v>9.646915409583032e-001</v>
      </c>
      <c r="K1398" s="44">
        <v>1.5921527059663204e+000</v>
      </c>
      <c r="L1398" s="44">
        <v>9.0491644938652736e-001</v>
      </c>
      <c r="M1398" s="44">
        <v>1.151177068223127e+000</v>
      </c>
      <c r="N1398" s="44">
        <v>1.5219505745734298e+000</v>
      </c>
      <c r="O1398" s="44">
        <v>1.9515312650478396e+000</v>
      </c>
      <c r="P1398" s="44">
        <v>2.1472231333509704e+000</v>
      </c>
      <c r="Q1398" s="44">
        <v>2.5656713436409904e+000</v>
      </c>
    </row>
    <row r="1399" spans="1:17" x14ac:dyDescent="0.25">
      <c r="A1399" t="s">
        <v>40</v>
      </c>
      <c r="B1399" t="s">
        <v>45</v>
      </c>
      <c r="C1399" t="s">
        <v>193</v>
      </c>
      <c r="D1399" t="s">
        <v>169</v>
      </c>
      <c r="E1399" t="s">
        <v>36</v>
      </c>
      <c r="F1399" t="s">
        <v>28</v>
      </c>
      <c r="G1399" t="s">
        <v>31</v>
      </c>
      <c r="H1399" s="44">
        <v>8.315e+002</v>
      </c>
      <c r="I1399" s="44">
        <v>7.615e+002</v>
      </c>
      <c r="J1399" s="44">
        <v>6.045e+002</v>
      </c>
      <c r="K1399" s="44">
        <v>5.205e+002</v>
      </c>
      <c r="L1399" s="44">
        <v>5.185e+002</v>
      </c>
      <c r="M1399" s="44">
        <v>4.315e+002</v>
      </c>
      <c r="N1399" s="44">
        <v>4.04e+002</v>
      </c>
      <c r="O1399" s="44">
        <v>3.485e+002</v>
      </c>
      <c r="P1399" s="44">
        <v>3.255e+002</v>
      </c>
      <c r="Q1399" s="44">
        <v>3.065e+002</v>
      </c>
    </row>
    <row r="1400" spans="1:17" x14ac:dyDescent="0.25">
      <c r="A1400" t="s">
        <v>40</v>
      </c>
      <c r="B1400" t="s">
        <v>45</v>
      </c>
      <c r="C1400" t="s">
        <v>210</v>
      </c>
      <c r="D1400" t="s">
        <v>194</v>
      </c>
      <c r="E1400" t="s">
        <v>36</v>
      </c>
      <c r="F1400" t="s">
        <v>28</v>
      </c>
      <c r="G1400" t="s">
        <v>29</v>
      </c>
      <c r="H1400" s="44">
        <v>3.480370080800276e-002</v>
      </c>
      <c r="I1400" s="44">
        <v>4.7041273402488592e-002</v>
      </c>
      <c r="J1400" s="44">
        <v>4.7547094978655512e-002</v>
      </c>
      <c r="K1400" s="44">
        <v>3.5967220284697196e-001</v>
      </c>
      <c r="L1400" s="44">
        <v>4.199106848015744e-001</v>
      </c>
      <c r="M1400" s="44">
        <v>4.4166973593463528e-001</v>
      </c>
      <c r="N1400" s="44">
        <v>5.7597675138556688e-001</v>
      </c>
      <c r="O1400" s="44">
        <v>5.875319376449064e-001</v>
      </c>
      <c r="P1400" s="44">
        <v>5.9653437638945424e-001</v>
      </c>
      <c r="Q1400" s="44">
        <v>6.3853754436676712e-001</v>
      </c>
    </row>
    <row r="1401" spans="1:17" x14ac:dyDescent="0.25">
      <c r="A1401" t="s">
        <v>40</v>
      </c>
      <c r="B1401" t="s">
        <v>45</v>
      </c>
      <c r="C1401" t="s">
        <v>210</v>
      </c>
      <c r="D1401" t="s">
        <v>194</v>
      </c>
      <c r="E1401" t="s">
        <v>36</v>
      </c>
      <c r="F1401" t="s">
        <v>28</v>
      </c>
      <c r="G1401" t="s">
        <v>30</v>
      </c>
      <c r="H1401" s="44">
        <v>1.5259134893643478e+000</v>
      </c>
      <c r="I1401" s="44">
        <v>2.0297331213743548e+001</v>
      </c>
      <c r="J1401" s="44">
        <v>4.3054197209609808e+001</v>
      </c>
      <c r="K1401" s="44">
        <v>7.3491248557626256e+000</v>
      </c>
      <c r="L1401" s="44">
        <v>8.3093727218621824e+000</v>
      </c>
      <c r="M1401" s="44">
        <v>9.6624321422207024e+000</v>
      </c>
      <c r="N1401" s="44">
        <v>8.9119803721149904e+000</v>
      </c>
      <c r="O1401" s="44">
        <v>1.021553646315558e+001</v>
      </c>
      <c r="P1401" s="44">
        <v>1.165296311287654e+001</v>
      </c>
      <c r="Q1401" s="44">
        <v>1.2367561384817816e+001</v>
      </c>
    </row>
    <row r="1402" spans="1:17" x14ac:dyDescent="0.25">
      <c r="A1402" t="s">
        <v>40</v>
      </c>
      <c r="B1402" t="s">
        <v>45</v>
      </c>
      <c r="C1402" t="s">
        <v>210</v>
      </c>
      <c r="D1402" t="s">
        <v>194</v>
      </c>
      <c r="E1402" t="s">
        <v>36</v>
      </c>
      <c r="F1402" t="s">
        <v>28</v>
      </c>
      <c r="G1402" t="s">
        <v>31</v>
      </c>
      <c r="H1402" s="44">
        <v>7.555e+002</v>
      </c>
      <c r="I1402" s="44">
        <v>5.39e+002</v>
      </c>
      <c r="J1402" s="44">
        <v>4.98e+002</v>
      </c>
      <c r="K1402" s="44">
        <v>4.635e+002</v>
      </c>
      <c r="L1402" s="44">
        <v>4.125e+002</v>
      </c>
      <c r="M1402" s="44">
        <v>3.665e+002</v>
      </c>
      <c r="N1402" s="44">
        <v>3.395e+002</v>
      </c>
      <c r="O1402" s="44">
        <v>3.02e+002</v>
      </c>
      <c r="P1402" s="44">
        <v>2.73e+002</v>
      </c>
      <c r="Q1402" s="44">
        <v>2.405e+002</v>
      </c>
    </row>
    <row r="1403" spans="1:17" x14ac:dyDescent="0.25">
      <c r="A1403" t="s">
        <v>40</v>
      </c>
      <c r="B1403" t="s">
        <v>45</v>
      </c>
      <c r="C1403" t="s">
        <v>211</v>
      </c>
      <c r="D1403" t="s">
        <v>195</v>
      </c>
      <c r="E1403" t="s">
        <v>36</v>
      </c>
      <c r="F1403" t="s">
        <v>28</v>
      </c>
      <c r="G1403" t="s">
        <v>29</v>
      </c>
      <c r="H1403" s="44">
        <v>1.783340683165513e-002</v>
      </c>
      <c r="I1403" s="44">
        <v>5.472685708436856e-001</v>
      </c>
      <c r="J1403" s="44">
        <v>5.472685708436856e-001</v>
      </c>
      <c r="K1403" s="44">
        <v>5.4784505468175352e-001</v>
      </c>
      <c r="L1403" s="44">
        <v>5.4784505468175352e-001</v>
      </c>
      <c r="M1403" s="44">
        <v>5.581580777757348e-001</v>
      </c>
      <c r="N1403" s="44">
        <v>6.6289038824726832e-001</v>
      </c>
      <c r="O1403" s="44">
        <v>6.6343157959801648e-001</v>
      </c>
      <c r="P1403" s="44">
        <v>7.3964511443306416e-001</v>
      </c>
      <c r="Q1403" s="44">
        <v>7.4023332255505568e-001</v>
      </c>
    </row>
    <row r="1404" spans="1:17" x14ac:dyDescent="0.25">
      <c r="A1404" t="s">
        <v>40</v>
      </c>
      <c r="B1404" t="s">
        <v>45</v>
      </c>
      <c r="C1404" t="s">
        <v>211</v>
      </c>
      <c r="D1404" t="s">
        <v>195</v>
      </c>
      <c r="E1404" t="s">
        <v>36</v>
      </c>
      <c r="F1404" t="s">
        <v>28</v>
      </c>
      <c r="G1404" t="s">
        <v>30</v>
      </c>
      <c r="H1404" s="44">
        <v>0.e+000</v>
      </c>
      <c r="I1404" s="44">
        <v>0.e+000</v>
      </c>
      <c r="J1404" s="44">
        <v>6.336868092391144e-001</v>
      </c>
      <c r="K1404" s="44">
        <v>1.8948555703090644e+000</v>
      </c>
      <c r="L1404" s="44">
        <v>1.8948555703090644e+000</v>
      </c>
      <c r="M1404" s="44">
        <v>2.264909716101792e+000</v>
      </c>
      <c r="N1404" s="44">
        <v>2.3341945763347976e+000</v>
      </c>
      <c r="O1404" s="44">
        <v>2.7625614253604928e+000</v>
      </c>
      <c r="P1404" s="44">
        <v>3.1593732862656052e+000</v>
      </c>
      <c r="Q1404" s="44">
        <v>3.402421145156864e+000</v>
      </c>
    </row>
    <row r="1405" spans="1:17" x14ac:dyDescent="0.25">
      <c r="A1405" t="s">
        <v>40</v>
      </c>
      <c r="B1405" t="s">
        <v>45</v>
      </c>
      <c r="C1405" t="s">
        <v>211</v>
      </c>
      <c r="D1405" t="s">
        <v>195</v>
      </c>
      <c r="E1405" t="s">
        <v>36</v>
      </c>
      <c r="F1405" t="s">
        <v>28</v>
      </c>
      <c r="G1405" t="s">
        <v>31</v>
      </c>
      <c r="H1405" s="44">
        <v>9.21e+002</v>
      </c>
      <c r="I1405" s="44">
        <v>8.895e+002</v>
      </c>
      <c r="J1405" s="44">
        <v>8.88e+002</v>
      </c>
      <c r="K1405" s="44">
        <v>8.335e+002</v>
      </c>
      <c r="L1405" s="44">
        <v>8.335e+002</v>
      </c>
      <c r="M1405" s="44">
        <v>7.2e+002</v>
      </c>
      <c r="N1405" s="44">
        <v>5.8e+002</v>
      </c>
      <c r="O1405" s="44">
        <v>4.865e+002</v>
      </c>
      <c r="P1405" s="44">
        <v>4.065e+002</v>
      </c>
      <c r="Q1405" s="44">
        <v>3.78e+002</v>
      </c>
    </row>
    <row r="1406" spans="1:17" x14ac:dyDescent="0.25">
      <c r="A1406" t="s">
        <v>40</v>
      </c>
      <c r="B1406" t="s">
        <v>45</v>
      </c>
      <c r="C1406" t="s">
        <v>212</v>
      </c>
      <c r="D1406" t="s">
        <v>196</v>
      </c>
      <c r="E1406" t="s">
        <v>36</v>
      </c>
      <c r="F1406" t="s">
        <v>28</v>
      </c>
      <c r="G1406" t="s">
        <v>29</v>
      </c>
      <c r="H1406" s="44">
        <v>5.7529861901862224e-001</v>
      </c>
      <c r="I1406" s="44">
        <v>6.162190144500408e-001</v>
      </c>
      <c r="J1406" s="44">
        <v>7.3010004894412224e-001</v>
      </c>
      <c r="K1406" s="44">
        <v>7.321866446287208e-001</v>
      </c>
      <c r="L1406" s="44">
        <v>7.321866446287208e-001</v>
      </c>
      <c r="M1406" s="44">
        <v>7.321866446287208e-001</v>
      </c>
      <c r="N1406" s="44">
        <v>7.3340319770836976e-001</v>
      </c>
      <c r="O1406" s="44">
        <v>7.3391755523017728e-001</v>
      </c>
      <c r="P1406" s="44">
        <v>7.3391755523017728e-001</v>
      </c>
      <c r="Q1406" s="44">
        <v>7.358636989265648e-001</v>
      </c>
    </row>
    <row r="1407" spans="1:17" x14ac:dyDescent="0.25">
      <c r="A1407" t="s">
        <v>40</v>
      </c>
      <c r="B1407" t="s">
        <v>45</v>
      </c>
      <c r="C1407" t="s">
        <v>212</v>
      </c>
      <c r="D1407" t="s">
        <v>196</v>
      </c>
      <c r="E1407" t="s">
        <v>36</v>
      </c>
      <c r="F1407" t="s">
        <v>28</v>
      </c>
      <c r="G1407" t="s">
        <v>30</v>
      </c>
      <c r="H1407" s="44">
        <v>2.2166071272493196e-001</v>
      </c>
      <c r="I1407" s="44">
        <v>5.82392590203072e-001</v>
      </c>
      <c r="J1407" s="44">
        <v>9.038405278700344e-001</v>
      </c>
      <c r="K1407" s="44">
        <v>3.1841540005705952e+000</v>
      </c>
      <c r="L1407" s="44">
        <v>3.1841540005705952e+000</v>
      </c>
      <c r="M1407" s="44">
        <v>3.1841540005705952e+000</v>
      </c>
      <c r="N1407" s="44">
        <v>3.6466683059413216e+000</v>
      </c>
      <c r="O1407" s="44">
        <v>4.7260837728522512e+000</v>
      </c>
      <c r="P1407" s="44">
        <v>4.7260837728522512e+000</v>
      </c>
      <c r="Q1407" s="44">
        <v>5.7823512862645376e+000</v>
      </c>
    </row>
    <row r="1408" spans="1:17" x14ac:dyDescent="0.25">
      <c r="A1408" t="s">
        <v>40</v>
      </c>
      <c r="B1408" t="s">
        <v>45</v>
      </c>
      <c r="C1408" t="s">
        <v>212</v>
      </c>
      <c r="D1408" t="s">
        <v>196</v>
      </c>
      <c r="E1408" t="s">
        <v>36</v>
      </c>
      <c r="F1408" t="s">
        <v>28</v>
      </c>
      <c r="G1408" t="s">
        <v>31</v>
      </c>
      <c r="H1408" s="44">
        <v>8.345e+002</v>
      </c>
      <c r="I1408" s="44">
        <v>7.455e+002</v>
      </c>
      <c r="J1408" s="44">
        <v>6.895e+002</v>
      </c>
      <c r="K1408" s="44">
        <v>6.365e+002</v>
      </c>
      <c r="L1408" s="44">
        <v>6.365e+002</v>
      </c>
      <c r="M1408" s="44">
        <v>6.365e+002</v>
      </c>
      <c r="N1408" s="44">
        <v>5.455e+002</v>
      </c>
      <c r="O1408" s="44">
        <v>5.005e+002</v>
      </c>
      <c r="P1408" s="44">
        <v>5.005e+002</v>
      </c>
      <c r="Q1408" s="44">
        <v>4.345e+002</v>
      </c>
    </row>
    <row r="1409" spans="1:17" x14ac:dyDescent="0.25">
      <c r="A1409" t="s">
        <v>40</v>
      </c>
      <c r="B1409" t="s">
        <v>45</v>
      </c>
      <c r="C1409" t="s">
        <v>213</v>
      </c>
      <c r="D1409" t="s">
        <v>197</v>
      </c>
      <c r="E1409" t="s">
        <v>36</v>
      </c>
      <c r="F1409" t="s">
        <v>28</v>
      </c>
      <c r="G1409" t="s">
        <v>29</v>
      </c>
      <c r="H1409" s="44">
        <v>6.9006481754538544e-001</v>
      </c>
      <c r="I1409" s="44">
        <v>6.92394147846038e-001</v>
      </c>
      <c r="J1409" s="44">
        <v>7.37354107837776e-001</v>
      </c>
      <c r="K1409" s="44">
        <v>7.3745064317036928e-001</v>
      </c>
      <c r="L1409" s="44">
        <v>8.6085232890476816e-001</v>
      </c>
      <c r="M1409" s="44">
        <v>8.6180933366709696e-001</v>
      </c>
      <c r="N1409" s="44">
        <v>8.6253952227573856e-001</v>
      </c>
      <c r="O1409" s="44">
        <v>8.6366047229364448e-001</v>
      </c>
      <c r="P1409" s="44">
        <v>8.8428277530570624e-001</v>
      </c>
      <c r="Q1409" s="44">
        <v>8.9017561838472672e-001</v>
      </c>
    </row>
    <row r="1410" spans="1:17" x14ac:dyDescent="0.25">
      <c r="A1410" t="s">
        <v>40</v>
      </c>
      <c r="B1410" t="s">
        <v>45</v>
      </c>
      <c r="C1410" t="s">
        <v>213</v>
      </c>
      <c r="D1410" t="s">
        <v>197</v>
      </c>
      <c r="E1410" t="s">
        <v>36</v>
      </c>
      <c r="F1410" t="s">
        <v>28</v>
      </c>
      <c r="G1410" t="s">
        <v>30</v>
      </c>
      <c r="H1410" s="44">
        <v>0.e+000</v>
      </c>
      <c r="I1410" s="44">
        <v>2.6843699831015076e-001</v>
      </c>
      <c r="J1410" s="44">
        <v>6.810289700582008e-001</v>
      </c>
      <c r="K1410" s="44">
        <v>1.328017714739281e+000</v>
      </c>
      <c r="L1410" s="44">
        <v>1.5623040701682252e+000</v>
      </c>
      <c r="M1410" s="44">
        <v>2.1463377503123836e+000</v>
      </c>
      <c r="N1410" s="44">
        <v>3.0203699533579404e+000</v>
      </c>
      <c r="O1410" s="44">
        <v>3.2515683798603244e+000</v>
      </c>
      <c r="P1410" s="44">
        <v>3.592404172054788e+000</v>
      </c>
      <c r="Q1410" s="44">
        <v>4.1004104530432312e+000</v>
      </c>
    </row>
    <row r="1411" spans="1:17" x14ac:dyDescent="0.25">
      <c r="A1411" t="s">
        <v>40</v>
      </c>
      <c r="B1411" t="s">
        <v>45</v>
      </c>
      <c r="C1411" t="s">
        <v>213</v>
      </c>
      <c r="D1411" t="s">
        <v>197</v>
      </c>
      <c r="E1411" t="s">
        <v>36</v>
      </c>
      <c r="F1411" t="s">
        <v>28</v>
      </c>
      <c r="G1411" t="s">
        <v>31</v>
      </c>
      <c r="H1411" s="44">
        <v>9.44e+002</v>
      </c>
      <c r="I1411" s="44">
        <v>6.515e+002</v>
      </c>
      <c r="J1411" s="44">
        <v>4.64e+002</v>
      </c>
      <c r="K1411" s="44">
        <v>4.37e+002</v>
      </c>
      <c r="L1411" s="44">
        <v>3.82e+002</v>
      </c>
      <c r="M1411" s="44">
        <v>3.655e+002</v>
      </c>
      <c r="N1411" s="44">
        <v>3.54e+002</v>
      </c>
      <c r="O1411" s="44">
        <v>3.3e+002</v>
      </c>
      <c r="P1411" s="44">
        <v>2.73e+002</v>
      </c>
      <c r="Q1411" s="44">
        <v>2.335e+002</v>
      </c>
    </row>
    <row r="1412" spans="1:17" x14ac:dyDescent="0.25">
      <c r="A1412" t="s">
        <v>40</v>
      </c>
      <c r="B1412" t="s">
        <v>45</v>
      </c>
      <c r="C1412" t="s">
        <v>240</v>
      </c>
      <c r="D1412" t="s">
        <v>220</v>
      </c>
      <c r="E1412" t="s">
        <v>36</v>
      </c>
      <c r="F1412" t="s">
        <v>28</v>
      </c>
      <c r="G1412" t="s">
        <v>29</v>
      </c>
      <c r="H1412" s="44">
        <v>2.3832842205870112e-001</v>
      </c>
      <c r="I1412" s="44">
        <v>2.3969427532536096e-001</v>
      </c>
      <c r="J1412" s="44">
        <v>2.3982718045286632e-001</v>
      </c>
      <c r="K1412" s="44">
        <v>2.3982718045286632e-001</v>
      </c>
      <c r="L1412" s="44">
        <v>3.990253225927968e-001</v>
      </c>
      <c r="M1412" s="44">
        <v>4.7687256729607824e-001</v>
      </c>
      <c r="N1412" s="44">
        <v>4.7986788573535264e-001</v>
      </c>
      <c r="O1412" s="44">
        <v>5.0897286021387696e-001</v>
      </c>
      <c r="P1412" s="44">
        <v>7.2565054305192496e-001</v>
      </c>
      <c r="Q1412" s="44">
        <v>7.2629977523645008e-001</v>
      </c>
    </row>
    <row r="1413" spans="1:17" x14ac:dyDescent="0.25">
      <c r="A1413" t="s">
        <v>40</v>
      </c>
      <c r="B1413" t="s">
        <v>45</v>
      </c>
      <c r="C1413" t="s">
        <v>240</v>
      </c>
      <c r="D1413" t="s">
        <v>220</v>
      </c>
      <c r="E1413" t="s">
        <v>36</v>
      </c>
      <c r="F1413" t="s">
        <v>28</v>
      </c>
      <c r="G1413" t="s">
        <v>30</v>
      </c>
      <c r="H1413" s="44">
        <v>2.798842987497792e-001</v>
      </c>
      <c r="I1413" s="44">
        <v>1.2860714797262372e+000</v>
      </c>
      <c r="J1413" s="44">
        <v>2.5472437915260024e+000</v>
      </c>
      <c r="K1413" s="44">
        <v>3.7274792024834808e+000</v>
      </c>
      <c r="L1413" s="44">
        <v>2.304998768910152e+000</v>
      </c>
      <c r="M1413" s="44">
        <v>2.3090119033793992e+000</v>
      </c>
      <c r="N1413" s="44">
        <v>2.8910079369072052e+000</v>
      </c>
      <c r="O1413" s="44">
        <v>3.187548759157508e+000</v>
      </c>
      <c r="P1413" s="44">
        <v>2.3583149588075696e+000</v>
      </c>
      <c r="Q1413" s="44">
        <v>2.820456221945416e+000</v>
      </c>
    </row>
    <row r="1414" spans="1:17" x14ac:dyDescent="0.25">
      <c r="A1414" t="s">
        <v>40</v>
      </c>
      <c r="B1414" t="s">
        <v>45</v>
      </c>
      <c r="C1414" t="s">
        <v>240</v>
      </c>
      <c r="D1414" t="s">
        <v>220</v>
      </c>
      <c r="E1414" t="s">
        <v>36</v>
      </c>
      <c r="F1414" t="s">
        <v>28</v>
      </c>
      <c r="G1414" t="s">
        <v>31</v>
      </c>
      <c r="H1414" s="44">
        <v>8.84e+002</v>
      </c>
      <c r="I1414" s="44">
        <v>6.265e+002</v>
      </c>
      <c r="J1414" s="44">
        <v>5.435e+002</v>
      </c>
      <c r="K1414" s="44">
        <v>5.355e+002</v>
      </c>
      <c r="L1414" s="44">
        <v>5.055e+002</v>
      </c>
      <c r="M1414" s="44">
        <v>4.565e+002</v>
      </c>
      <c r="N1414" s="44">
        <v>4.27e+002</v>
      </c>
      <c r="O1414" s="44">
        <v>3.43e+002</v>
      </c>
      <c r="P1414" s="44">
        <v>3.155e+002</v>
      </c>
      <c r="Q1414" s="44">
        <v>3.06e+002</v>
      </c>
    </row>
    <row r="1415" spans="1:17" x14ac:dyDescent="0.25">
      <c r="A1415" t="s">
        <v>40</v>
      </c>
      <c r="B1415" t="s">
        <v>45</v>
      </c>
      <c r="C1415" t="s">
        <v>241</v>
      </c>
      <c r="D1415" t="s">
        <v>221</v>
      </c>
      <c r="E1415" t="s">
        <v>36</v>
      </c>
      <c r="F1415" t="s">
        <v>28</v>
      </c>
      <c r="G1415" t="s">
        <v>29</v>
      </c>
      <c r="H1415" s="44">
        <v>1.9389609925564684e-001</v>
      </c>
      <c r="I1415" s="44">
        <v>2.2629279567207816e-001</v>
      </c>
      <c r="J1415" s="44">
        <v>2.2712436503701096e-001</v>
      </c>
      <c r="K1415" s="44">
        <v>3.2652820103575e-001</v>
      </c>
      <c r="L1415" s="44">
        <v>3.9421554289607512e-001</v>
      </c>
      <c r="M1415" s="44">
        <v>4.9925908765306944e-001</v>
      </c>
      <c r="N1415" s="44">
        <v>6.0635626694279696e-001</v>
      </c>
      <c r="O1415" s="44">
        <v>7.2739336311928304e-001</v>
      </c>
      <c r="P1415" s="44">
        <v>7.2849708663355808e-001</v>
      </c>
      <c r="Q1415" s="44">
        <v>9.6104117293380064e-001</v>
      </c>
    </row>
    <row r="1416" spans="1:17" x14ac:dyDescent="0.25">
      <c r="A1416" t="s">
        <v>40</v>
      </c>
      <c r="B1416" t="s">
        <v>45</v>
      </c>
      <c r="C1416" t="s">
        <v>241</v>
      </c>
      <c r="D1416" t="s">
        <v>221</v>
      </c>
      <c r="E1416" t="s">
        <v>36</v>
      </c>
      <c r="F1416" t="s">
        <v>28</v>
      </c>
      <c r="G1416" t="s">
        <v>30</v>
      </c>
      <c r="H1416" s="44">
        <v>0.e+000</v>
      </c>
      <c r="I1416" s="44">
        <v>2.6411258023506872e-001</v>
      </c>
      <c r="J1416" s="44">
        <v>5.492967130022836e-001</v>
      </c>
      <c r="K1416" s="44">
        <v>5.0527108599767992e-001</v>
      </c>
      <c r="L1416" s="44">
        <v>6.140121190922792e-001</v>
      </c>
      <c r="M1416" s="44">
        <v>5.4079997762300352e-001</v>
      </c>
      <c r="N1416" s="44">
        <v>4.6350981308573824e-001</v>
      </c>
      <c r="O1416" s="44">
        <v>4.1539970380475576e-001</v>
      </c>
      <c r="P1416" s="44">
        <v>5.6339205792074704e-001</v>
      </c>
      <c r="Q1416" s="44">
        <v>4.3048936223211352e-001</v>
      </c>
    </row>
    <row r="1417" spans="1:17" x14ac:dyDescent="0.25">
      <c r="A1417" t="s">
        <v>40</v>
      </c>
      <c r="B1417" t="s">
        <v>45</v>
      </c>
      <c r="C1417" t="s">
        <v>241</v>
      </c>
      <c r="D1417" t="s">
        <v>221</v>
      </c>
      <c r="E1417" t="s">
        <v>36</v>
      </c>
      <c r="F1417" t="s">
        <v>28</v>
      </c>
      <c r="G1417" t="s">
        <v>31</v>
      </c>
      <c r="H1417" s="44">
        <v>9.935e+002</v>
      </c>
      <c r="I1417" s="44">
        <v>8.345e+002</v>
      </c>
      <c r="J1417" s="44">
        <v>7.49e+002</v>
      </c>
      <c r="K1417" s="44">
        <v>6.825e+002</v>
      </c>
      <c r="L1417" s="44">
        <v>6.275e+002</v>
      </c>
      <c r="M1417" s="44">
        <v>5.945e+002</v>
      </c>
      <c r="N1417" s="44">
        <v>5.585e+002</v>
      </c>
      <c r="O1417" s="44">
        <v>5.265e+002</v>
      </c>
      <c r="P1417" s="44">
        <v>3.91e+002</v>
      </c>
      <c r="Q1417" s="44">
        <v>3.795e+002</v>
      </c>
    </row>
    <row r="1418" spans="1:17" x14ac:dyDescent="0.25">
      <c r="A1418" t="s">
        <v>40</v>
      </c>
      <c r="B1418" t="s">
        <v>45</v>
      </c>
      <c r="C1418" t="s">
        <v>242</v>
      </c>
      <c r="D1418" t="s">
        <v>222</v>
      </c>
      <c r="E1418" t="s">
        <v>36</v>
      </c>
      <c r="F1418" t="s">
        <v>28</v>
      </c>
      <c r="G1418" t="s">
        <v>29</v>
      </c>
      <c r="H1418" s="44">
        <v>8.5411362499624352e-002</v>
      </c>
      <c r="I1418" s="44">
        <v>1.914616864283772e-001</v>
      </c>
      <c r="J1418" s="44">
        <v>2.9192947504614848e-001</v>
      </c>
      <c r="K1418" s="44">
        <v>3.6857868429679776e-001</v>
      </c>
      <c r="L1418" s="44">
        <v>4.1248843346156424e-001</v>
      </c>
      <c r="M1418" s="44">
        <v>5.1834992206544992e-001</v>
      </c>
      <c r="N1418" s="44">
        <v>6.2783573608294312e-001</v>
      </c>
      <c r="O1418" s="44">
        <v>6.2783573608294312e-001</v>
      </c>
      <c r="P1418" s="44">
        <v>7.358199587530576e-001</v>
      </c>
      <c r="Q1418" s="44">
        <v>7.358199587530576e-001</v>
      </c>
    </row>
    <row r="1419" spans="1:17" x14ac:dyDescent="0.25">
      <c r="A1419" t="s">
        <v>40</v>
      </c>
      <c r="B1419" t="s">
        <v>45</v>
      </c>
      <c r="C1419" t="s">
        <v>242</v>
      </c>
      <c r="D1419" t="s">
        <v>222</v>
      </c>
      <c r="E1419" t="s">
        <v>36</v>
      </c>
      <c r="F1419" t="s">
        <v>28</v>
      </c>
      <c r="G1419" t="s">
        <v>30</v>
      </c>
      <c r="H1419" s="44">
        <v>0.e+000</v>
      </c>
      <c r="I1419" s="44">
        <v>0.e+000</v>
      </c>
      <c r="J1419" s="44">
        <v>0.e+000</v>
      </c>
      <c r="K1419" s="44">
        <v>0.e+000</v>
      </c>
      <c r="L1419" s="44">
        <v>0.e+000</v>
      </c>
      <c r="M1419" s="44">
        <v>2.216627256402082e-002</v>
      </c>
      <c r="N1419" s="44">
        <v>6.742619673363484e-002</v>
      </c>
      <c r="O1419" s="44">
        <v>6.742619673363484e-002</v>
      </c>
      <c r="P1419" s="44">
        <v>5.884017801828632e-002</v>
      </c>
      <c r="Q1419" s="44">
        <v>1.3695832125780284e-001</v>
      </c>
    </row>
    <row r="1420" spans="1:17" x14ac:dyDescent="0.25">
      <c r="A1420" t="s">
        <v>40</v>
      </c>
      <c r="B1420" t="s">
        <v>45</v>
      </c>
      <c r="C1420" t="s">
        <v>242</v>
      </c>
      <c r="D1420" t="s">
        <v>222</v>
      </c>
      <c r="E1420" t="s">
        <v>36</v>
      </c>
      <c r="F1420" t="s">
        <v>28</v>
      </c>
      <c r="G1420" t="s">
        <v>31</v>
      </c>
      <c r="H1420" s="44">
        <v>9.975e+002</v>
      </c>
      <c r="I1420" s="44">
        <v>9.965e+002</v>
      </c>
      <c r="J1420" s="44">
        <v>9.965e+002</v>
      </c>
      <c r="K1420" s="44">
        <v>9.96e+002</v>
      </c>
      <c r="L1420" s="44">
        <v>9.785e+002</v>
      </c>
      <c r="M1420" s="44">
        <v>8.89e+002</v>
      </c>
      <c r="N1420" s="44">
        <v>8.09e+002</v>
      </c>
      <c r="O1420" s="44">
        <v>8.09e+002</v>
      </c>
      <c r="P1420" s="44">
        <v>7.585e+002</v>
      </c>
      <c r="Q1420" s="44">
        <v>7.53e+002</v>
      </c>
    </row>
    <row r="1421" spans="1:17" x14ac:dyDescent="0.25">
      <c r="A1421" t="s">
        <v>40</v>
      </c>
      <c r="B1421" t="s">
        <v>45</v>
      </c>
      <c r="C1421" t="s">
        <v>243</v>
      </c>
      <c r="D1421" t="s">
        <v>223</v>
      </c>
      <c r="E1421" t="s">
        <v>36</v>
      </c>
      <c r="F1421" t="s">
        <v>28</v>
      </c>
      <c r="G1421" t="s">
        <v>29</v>
      </c>
      <c r="H1421" s="44">
        <v>7.2214661152135744e-002</v>
      </c>
      <c r="I1421" s="44">
        <v>1.62500126730745e-001</v>
      </c>
      <c r="J1421" s="44">
        <v>2.5970980423891444e-001</v>
      </c>
      <c r="K1421" s="44">
        <v>2.5970980423891444e-001</v>
      </c>
      <c r="L1421" s="44">
        <v>3.2169415760301804e-001</v>
      </c>
      <c r="M1421" s="44">
        <v>3.383977861401248e-001</v>
      </c>
      <c r="N1421" s="44">
        <v>4.0021338491036256e-001</v>
      </c>
      <c r="O1421" s="44">
        <v>4.705880057382368e-001</v>
      </c>
      <c r="P1421" s="44">
        <v>6.1443635739324312e-001</v>
      </c>
      <c r="Q1421" s="44">
        <v>6.1443635739324312e-001</v>
      </c>
    </row>
    <row r="1422" spans="1:17" x14ac:dyDescent="0.25">
      <c r="A1422" t="s">
        <v>40</v>
      </c>
      <c r="B1422" t="s">
        <v>45</v>
      </c>
      <c r="C1422" t="s">
        <v>243</v>
      </c>
      <c r="D1422" t="s">
        <v>223</v>
      </c>
      <c r="E1422" t="s">
        <v>36</v>
      </c>
      <c r="F1422" t="s">
        <v>28</v>
      </c>
      <c r="G1422" t="s">
        <v>30</v>
      </c>
      <c r="H1422" s="44">
        <v>0.e+000</v>
      </c>
      <c r="I1422" s="44">
        <v>0.e+000</v>
      </c>
      <c r="J1422" s="44">
        <v>0.e+000</v>
      </c>
      <c r="K1422" s="44">
        <v>0.e+000</v>
      </c>
      <c r="L1422" s="44">
        <v>0.e+000</v>
      </c>
      <c r="M1422" s="44">
        <v>0.e+000</v>
      </c>
      <c r="N1422" s="44">
        <v>0.e+000</v>
      </c>
      <c r="O1422" s="44">
        <v>0.e+000</v>
      </c>
      <c r="P1422" s="44">
        <v>0.e+000</v>
      </c>
      <c r="Q1422" s="44">
        <v>0.e+000</v>
      </c>
    </row>
    <row r="1423" spans="1:17" x14ac:dyDescent="0.25">
      <c r="A1423" t="s">
        <v>40</v>
      </c>
      <c r="B1423" t="s">
        <v>45</v>
      </c>
      <c r="C1423" t="s">
        <v>243</v>
      </c>
      <c r="D1423" t="s">
        <v>223</v>
      </c>
      <c r="E1423" t="s">
        <v>36</v>
      </c>
      <c r="F1423" t="s">
        <v>28</v>
      </c>
      <c r="G1423" t="s">
        <v>31</v>
      </c>
      <c r="H1423" s="44">
        <v>9.99e+002</v>
      </c>
      <c r="I1423" s="44">
        <v>9.99e+002</v>
      </c>
      <c r="J1423" s="44">
        <v>9.98e+002</v>
      </c>
      <c r="K1423" s="44">
        <v>9.98e+002</v>
      </c>
      <c r="L1423" s="44">
        <v>9.975e+002</v>
      </c>
      <c r="M1423" s="44">
        <v>9.965e+002</v>
      </c>
      <c r="N1423" s="44">
        <v>9.925e+002</v>
      </c>
      <c r="O1423" s="44">
        <v>9.87e+002</v>
      </c>
      <c r="P1423" s="44">
        <v>9.605e+002</v>
      </c>
      <c r="Q1423" s="44">
        <v>9.605e+002</v>
      </c>
    </row>
    <row r="1424" spans="1:17" x14ac:dyDescent="0.25">
      <c r="A1424" t="s">
        <v>40</v>
      </c>
      <c r="B1424" t="s">
        <v>45</v>
      </c>
      <c r="C1424" t="s">
        <v>239</v>
      </c>
      <c r="D1424" t="s">
        <v>219</v>
      </c>
      <c r="E1424" t="s">
        <v>36</v>
      </c>
      <c r="F1424" t="s">
        <v>28</v>
      </c>
      <c r="G1424" t="s">
        <v>29</v>
      </c>
      <c r="H1424" s="44">
        <v>1.0524273983395352e-001</v>
      </c>
      <c r="I1424" s="44">
        <v>2.0863049070983636e-001</v>
      </c>
      <c r="J1424" s="44">
        <v>2.0863049070983636e-001</v>
      </c>
      <c r="K1424" s="44">
        <v>6.227176408109536e-001</v>
      </c>
      <c r="L1424" s="44">
        <v>6.227176408109536e-001</v>
      </c>
      <c r="M1424" s="44">
        <v>6.227176408109536e-001</v>
      </c>
      <c r="N1424" s="44">
        <v>6.227176408109536e-001</v>
      </c>
      <c r="O1424" s="44">
        <v>6.227176408109536e-001</v>
      </c>
      <c r="P1424" s="44">
        <v>6.227176408109536e-001</v>
      </c>
      <c r="Q1424" s="44">
        <v>6.66613665118588e-001</v>
      </c>
    </row>
    <row r="1425" spans="1:17" x14ac:dyDescent="0.25">
      <c r="A1425" t="s">
        <v>40</v>
      </c>
      <c r="B1425" t="s">
        <v>45</v>
      </c>
      <c r="C1425" t="s">
        <v>239</v>
      </c>
      <c r="D1425" t="s">
        <v>219</v>
      </c>
      <c r="E1425" t="s">
        <v>36</v>
      </c>
      <c r="F1425" t="s">
        <v>28</v>
      </c>
      <c r="G1425" t="s">
        <v>30</v>
      </c>
      <c r="H1425" s="44">
        <v>0.e+000</v>
      </c>
      <c r="I1425" s="44">
        <v>0.e+000</v>
      </c>
      <c r="J1425" s="44">
        <v>0.e+000</v>
      </c>
      <c r="K1425" s="44">
        <v>0.e+000</v>
      </c>
      <c r="L1425" s="44">
        <v>0.e+000</v>
      </c>
      <c r="M1425" s="44">
        <v>0.e+000</v>
      </c>
      <c r="N1425" s="44">
        <v>0.e+000</v>
      </c>
      <c r="O1425" s="44">
        <v>0.e+000</v>
      </c>
      <c r="P1425" s="44">
        <v>0.e+000</v>
      </c>
      <c r="Q1425" s="44">
        <v>0.e+000</v>
      </c>
    </row>
    <row r="1426" spans="1:17" x14ac:dyDescent="0.25">
      <c r="A1426" t="s">
        <v>40</v>
      </c>
      <c r="B1426" t="s">
        <v>45</v>
      </c>
      <c r="C1426" t="s">
        <v>239</v>
      </c>
      <c r="D1426" t="s">
        <v>219</v>
      </c>
      <c r="E1426" t="s">
        <v>36</v>
      </c>
      <c r="F1426" t="s">
        <v>28</v>
      </c>
      <c r="G1426" t="s">
        <v>31</v>
      </c>
      <c r="H1426" s="44">
        <v>9.985e+002</v>
      </c>
      <c r="I1426" s="44">
        <v>9.965e+002</v>
      </c>
      <c r="J1426" s="44">
        <v>9.965e+002</v>
      </c>
      <c r="K1426" s="44">
        <v>9.935e+002</v>
      </c>
      <c r="L1426" s="44">
        <v>9.935e+002</v>
      </c>
      <c r="M1426" s="44">
        <v>9.935e+002</v>
      </c>
      <c r="N1426" s="44">
        <v>9.935e+002</v>
      </c>
      <c r="O1426" s="44">
        <v>9.935e+002</v>
      </c>
      <c r="P1426" s="44">
        <v>9.935e+002</v>
      </c>
      <c r="Q1426" s="44">
        <v>9.9e+002</v>
      </c>
    </row>
    <row r="1427" spans="1:17" x14ac:dyDescent="0.25">
      <c r="A1427" t="s">
        <v>40</v>
      </c>
      <c r="B1427" t="s">
        <v>45</v>
      </c>
      <c r="C1427" t="s">
        <v>261</v>
      </c>
      <c r="D1427" t="s">
        <v>245</v>
      </c>
      <c r="E1427" t="s">
        <v>36</v>
      </c>
      <c r="F1427" t="s">
        <v>28</v>
      </c>
      <c r="G1427" t="s">
        <v>29</v>
      </c>
      <c r="H1427" s="44">
        <v>1.8132163430927304e-001</v>
      </c>
      <c r="I1427" s="44">
        <v>2.5278904622133276e-001</v>
      </c>
      <c r="J1427" s="44">
        <v>4.8057646423681264e-001</v>
      </c>
      <c r="K1427" s="44">
        <v>7.2100884447207328e-001</v>
      </c>
      <c r="L1427" s="44">
        <v>7.2100884447207328e-001</v>
      </c>
      <c r="M1427" s="44">
        <v>7.323501288968e-001</v>
      </c>
      <c r="N1427" s="44">
        <v>7.3640344036919056e-001</v>
      </c>
      <c r="O1427" s="44">
        <v>7.6340360708010528e-001</v>
      </c>
      <c r="P1427" s="44">
        <v>7.6353254450957056e-001</v>
      </c>
      <c r="Q1427" s="44">
        <v>7.6600542493367648e-001</v>
      </c>
    </row>
    <row r="1428" spans="1:17" x14ac:dyDescent="0.25">
      <c r="A1428" t="s">
        <v>40</v>
      </c>
      <c r="B1428" t="s">
        <v>45</v>
      </c>
      <c r="C1428" t="s">
        <v>261</v>
      </c>
      <c r="D1428" t="s">
        <v>245</v>
      </c>
      <c r="E1428" t="s">
        <v>36</v>
      </c>
      <c r="F1428" t="s">
        <v>28</v>
      </c>
      <c r="G1428" t="s">
        <v>30</v>
      </c>
      <c r="H1428" s="44">
        <v>0.e+000</v>
      </c>
      <c r="I1428" s="44">
        <v>0.e+000</v>
      </c>
      <c r="J1428" s="44">
        <v>0.e+000</v>
      </c>
      <c r="K1428" s="44">
        <v>0.e+000</v>
      </c>
      <c r="L1428" s="44">
        <v>0.e+000</v>
      </c>
      <c r="M1428" s="44">
        <v>0.e+000</v>
      </c>
      <c r="N1428" s="44">
        <v>1.4576055772196378e-001</v>
      </c>
      <c r="O1428" s="44">
        <v>1.5670639243820528e-001</v>
      </c>
      <c r="P1428" s="44">
        <v>2.0041073207625164e-001</v>
      </c>
      <c r="Q1428" s="44">
        <v>3.6516769279034696e-001</v>
      </c>
    </row>
    <row r="1429" spans="1:17" x14ac:dyDescent="0.25">
      <c r="A1429" t="s">
        <v>40</v>
      </c>
      <c r="B1429" t="s">
        <v>45</v>
      </c>
      <c r="C1429" t="s">
        <v>261</v>
      </c>
      <c r="D1429" t="s">
        <v>245</v>
      </c>
      <c r="E1429" t="s">
        <v>36</v>
      </c>
      <c r="F1429" t="s">
        <v>28</v>
      </c>
      <c r="G1429" t="s">
        <v>31</v>
      </c>
      <c r="H1429" s="44">
        <v>9.99e+002</v>
      </c>
      <c r="I1429" s="44">
        <v>9.98e+002</v>
      </c>
      <c r="J1429" s="44">
        <v>9.955e+002</v>
      </c>
      <c r="K1429" s="44">
        <v>9.765e+002</v>
      </c>
      <c r="L1429" s="44">
        <v>9.765e+002</v>
      </c>
      <c r="M1429" s="44">
        <v>9.09e+002</v>
      </c>
      <c r="N1429" s="44">
        <v>8.665e+002</v>
      </c>
      <c r="O1429" s="44">
        <v>8.105e+002</v>
      </c>
      <c r="P1429" s="44">
        <v>7.11e+002</v>
      </c>
      <c r="Q1429" s="44">
        <v>6.475e+002</v>
      </c>
    </row>
    <row r="1430" spans="1:17" x14ac:dyDescent="0.25">
      <c r="A1430" t="s">
        <v>40</v>
      </c>
      <c r="B1430" t="s">
        <v>45</v>
      </c>
      <c r="C1430" t="s">
        <v>262</v>
      </c>
      <c r="D1430" t="s">
        <v>246</v>
      </c>
      <c r="E1430" t="s">
        <v>36</v>
      </c>
      <c r="F1430" t="s">
        <v>28</v>
      </c>
      <c r="G1430" t="s">
        <v>29</v>
      </c>
      <c r="H1430" s="44">
        <v>1.641376232600218e-001</v>
      </c>
      <c r="I1430" s="44">
        <v>2.8797602333133928e-001</v>
      </c>
      <c r="J1430" s="44">
        <v>2.8797602333133928e-001</v>
      </c>
      <c r="K1430" s="44">
        <v>7.142006088207912e-001</v>
      </c>
      <c r="L1430" s="44">
        <v>7.142006088207912e-001</v>
      </c>
      <c r="M1430" s="44">
        <v>7.142006088207912e-001</v>
      </c>
      <c r="N1430" s="44">
        <v>7.142006088207912e-001</v>
      </c>
      <c r="O1430" s="44">
        <v>7.7327615595806656e-001</v>
      </c>
      <c r="P1430" s="44">
        <v>7.7327615595806656e-001</v>
      </c>
      <c r="Q1430" s="44">
        <v>7.7327615595806656e-001</v>
      </c>
    </row>
    <row r="1431" spans="1:17" x14ac:dyDescent="0.25">
      <c r="A1431" t="s">
        <v>40</v>
      </c>
      <c r="B1431" t="s">
        <v>45</v>
      </c>
      <c r="C1431" t="s">
        <v>262</v>
      </c>
      <c r="D1431" t="s">
        <v>246</v>
      </c>
      <c r="E1431" t="s">
        <v>36</v>
      </c>
      <c r="F1431" t="s">
        <v>28</v>
      </c>
      <c r="G1431" t="s">
        <v>30</v>
      </c>
      <c r="H1431" s="44">
        <v>0.e+000</v>
      </c>
      <c r="I1431" s="44">
        <v>0.e+000</v>
      </c>
      <c r="J1431" s="44">
        <v>0.e+000</v>
      </c>
      <c r="K1431" s="44">
        <v>0.e+000</v>
      </c>
      <c r="L1431" s="44">
        <v>0.e+000</v>
      </c>
      <c r="M1431" s="44">
        <v>0.e+000</v>
      </c>
      <c r="N1431" s="44">
        <v>0.e+000</v>
      </c>
      <c r="O1431" s="44">
        <v>0.e+000</v>
      </c>
      <c r="P1431" s="44">
        <v>0.e+000</v>
      </c>
      <c r="Q1431" s="44">
        <v>0.e+000</v>
      </c>
    </row>
    <row r="1432" spans="1:17" x14ac:dyDescent="0.25">
      <c r="A1432" t="s">
        <v>40</v>
      </c>
      <c r="B1432" t="s">
        <v>45</v>
      </c>
      <c r="C1432" t="s">
        <v>262</v>
      </c>
      <c r="D1432" t="s">
        <v>246</v>
      </c>
      <c r="E1432" t="s">
        <v>36</v>
      </c>
      <c r="F1432" t="s">
        <v>28</v>
      </c>
      <c r="G1432" t="s">
        <v>31</v>
      </c>
      <c r="H1432" s="44">
        <v>9.98e+002</v>
      </c>
      <c r="I1432" s="44">
        <v>9.97e+002</v>
      </c>
      <c r="J1432" s="44">
        <v>9.97e+002</v>
      </c>
      <c r="K1432" s="44">
        <v>9.885e+002</v>
      </c>
      <c r="L1432" s="44">
        <v>9.885e+002</v>
      </c>
      <c r="M1432" s="44">
        <v>9.885e+002</v>
      </c>
      <c r="N1432" s="44">
        <v>9.885e+002</v>
      </c>
      <c r="O1432" s="44">
        <v>9.35e+002</v>
      </c>
      <c r="P1432" s="44">
        <v>8.89e+002</v>
      </c>
      <c r="Q1432" s="44">
        <v>8.89e+002</v>
      </c>
    </row>
    <row r="1433" spans="1:17" x14ac:dyDescent="0.25">
      <c r="A1433" t="s">
        <v>40</v>
      </c>
      <c r="B1433" t="s">
        <v>45</v>
      </c>
      <c r="C1433" t="s">
        <v>263</v>
      </c>
      <c r="D1433" t="s">
        <v>247</v>
      </c>
      <c r="E1433" t="s">
        <v>36</v>
      </c>
      <c r="F1433" t="s">
        <v>28</v>
      </c>
      <c r="G1433" t="s">
        <v>29</v>
      </c>
      <c r="H1433" s="44">
        <v>6.3605220023368976e-002</v>
      </c>
      <c r="I1433" s="44">
        <v>1.0766403822253868e-001</v>
      </c>
      <c r="J1433" s="44">
        <v>1.0766403822253868e-001</v>
      </c>
      <c r="K1433" s="44">
        <v>1.7142018554327324e-001</v>
      </c>
      <c r="L1433" s="44">
        <v>1.7142018554327324e-001</v>
      </c>
      <c r="M1433" s="44">
        <v>2.3090701492483484e-001</v>
      </c>
      <c r="N1433" s="44">
        <v>2.6899255612692184e-001</v>
      </c>
      <c r="O1433" s="44">
        <v>3.3142662084012852e-001</v>
      </c>
      <c r="P1433" s="44">
        <v>3.3142662084012852e-001</v>
      </c>
      <c r="Q1433" s="44">
        <v>4.4223014943484928e-001</v>
      </c>
    </row>
    <row r="1434" spans="1:17" x14ac:dyDescent="0.25">
      <c r="A1434" t="s">
        <v>40</v>
      </c>
      <c r="B1434" t="s">
        <v>45</v>
      </c>
      <c r="C1434" t="s">
        <v>263</v>
      </c>
      <c r="D1434" t="s">
        <v>247</v>
      </c>
      <c r="E1434" t="s">
        <v>36</v>
      </c>
      <c r="F1434" t="s">
        <v>28</v>
      </c>
      <c r="G1434" t="s">
        <v>30</v>
      </c>
      <c r="H1434" s="44">
        <v>0.e+000</v>
      </c>
      <c r="I1434" s="44">
        <v>0.e+000</v>
      </c>
      <c r="J1434" s="44">
        <v>0.e+000</v>
      </c>
      <c r="K1434" s="44">
        <v>0.e+000</v>
      </c>
      <c r="L1434" s="44">
        <v>0.e+000</v>
      </c>
      <c r="M1434" s="44">
        <v>0.e+000</v>
      </c>
      <c r="N1434" s="44">
        <v>0.e+000</v>
      </c>
      <c r="O1434" s="44">
        <v>0.e+000</v>
      </c>
      <c r="P1434" s="44">
        <v>0.e+000</v>
      </c>
      <c r="Q1434" s="44">
        <v>0.e+000</v>
      </c>
    </row>
    <row r="1435" spans="1:17" x14ac:dyDescent="0.25">
      <c r="A1435" t="s">
        <v>40</v>
      </c>
      <c r="B1435" t="s">
        <v>45</v>
      </c>
      <c r="C1435" t="s">
        <v>263</v>
      </c>
      <c r="D1435" t="s">
        <v>247</v>
      </c>
      <c r="E1435" t="s">
        <v>36</v>
      </c>
      <c r="F1435" t="s">
        <v>28</v>
      </c>
      <c r="G1435" t="s">
        <v>31</v>
      </c>
      <c r="H1435" s="44">
        <v>9.99e+002</v>
      </c>
      <c r="I1435" s="44">
        <v>9.985e+002</v>
      </c>
      <c r="J1435" s="44">
        <v>9.985e+002</v>
      </c>
      <c r="K1435" s="44">
        <v>9.98e+002</v>
      </c>
      <c r="L1435" s="44">
        <v>9.98e+002</v>
      </c>
      <c r="M1435" s="44">
        <v>9.975e+002</v>
      </c>
      <c r="N1435" s="44">
        <v>9.975e+002</v>
      </c>
      <c r="O1435" s="44">
        <v>9.975e+002</v>
      </c>
      <c r="P1435" s="44">
        <v>9.975e+002</v>
      </c>
      <c r="Q1435" s="44">
        <v>9.96e+002</v>
      </c>
    </row>
    <row r="1436" spans="1:17" x14ac:dyDescent="0.25">
      <c r="A1436" t="s">
        <v>40</v>
      </c>
      <c r="B1436" t="s">
        <v>45</v>
      </c>
      <c r="C1436" t="s">
        <v>260</v>
      </c>
      <c r="D1436" t="s">
        <v>244</v>
      </c>
      <c r="E1436" t="s">
        <v>36</v>
      </c>
      <c r="F1436" t="s">
        <v>28</v>
      </c>
      <c r="G1436" t="s">
        <v>29</v>
      </c>
      <c r="H1436" s="44">
        <v>1.7233521910500544e-001</v>
      </c>
      <c r="I1436" s="44">
        <v>1.7233521910500544e-001</v>
      </c>
      <c r="J1436" s="44">
        <v>3.6915240806406392e-001</v>
      </c>
      <c r="K1436" s="44">
        <v>3.6915240806406392e-001</v>
      </c>
      <c r="L1436" s="44">
        <v>3.6915240806406392e-001</v>
      </c>
      <c r="M1436" s="44">
        <v>4.256618776248524e-001</v>
      </c>
      <c r="N1436" s="44">
        <v>5.8763910098320208e-001</v>
      </c>
      <c r="O1436" s="44">
        <v>5.8763910098320208e-001</v>
      </c>
      <c r="P1436" s="44">
        <v>6.1542330054867856e-001</v>
      </c>
      <c r="Q1436" s="44">
        <v>9.3352433443557264e-001</v>
      </c>
    </row>
    <row r="1437" spans="1:17" x14ac:dyDescent="0.25">
      <c r="A1437" t="s">
        <v>40</v>
      </c>
      <c r="B1437" t="s">
        <v>45</v>
      </c>
      <c r="C1437" t="s">
        <v>260</v>
      </c>
      <c r="D1437" t="s">
        <v>244</v>
      </c>
      <c r="E1437" t="s">
        <v>36</v>
      </c>
      <c r="F1437" t="s">
        <v>28</v>
      </c>
      <c r="G1437" t="s">
        <v>30</v>
      </c>
      <c r="H1437" s="44">
        <v>0.e+000</v>
      </c>
      <c r="I1437" s="44">
        <v>0.e+000</v>
      </c>
      <c r="J1437" s="44">
        <v>0.e+000</v>
      </c>
      <c r="K1437" s="44">
        <v>0.e+000</v>
      </c>
      <c r="L1437" s="44">
        <v>0.e+000</v>
      </c>
      <c r="M1437" s="44">
        <v>0.e+000</v>
      </c>
      <c r="N1437" s="44">
        <v>0.e+000</v>
      </c>
      <c r="O1437" s="44">
        <v>0.e+000</v>
      </c>
      <c r="P1437" s="44">
        <v>0.e+000</v>
      </c>
      <c r="Q1437" s="44">
        <v>0.e+000</v>
      </c>
    </row>
    <row r="1438" spans="1:17" x14ac:dyDescent="0.25">
      <c r="A1438" t="s">
        <v>40</v>
      </c>
      <c r="B1438" t="s">
        <v>45</v>
      </c>
      <c r="C1438" t="s">
        <v>260</v>
      </c>
      <c r="D1438" t="s">
        <v>244</v>
      </c>
      <c r="E1438" t="s">
        <v>36</v>
      </c>
      <c r="F1438" t="s">
        <v>28</v>
      </c>
      <c r="G1438" t="s">
        <v>31</v>
      </c>
      <c r="H1438" s="44">
        <v>9.99e+002</v>
      </c>
      <c r="I1438" s="44">
        <v>9.99e+002</v>
      </c>
      <c r="J1438" s="44">
        <v>9.99e+002</v>
      </c>
      <c r="K1438" s="44">
        <v>9.99e+002</v>
      </c>
      <c r="L1438" s="44">
        <v>9.99e+002</v>
      </c>
      <c r="M1438" s="44">
        <v>9.98e+002</v>
      </c>
      <c r="N1438" s="44">
        <v>9.975e+002</v>
      </c>
      <c r="O1438" s="44">
        <v>9.975e+002</v>
      </c>
      <c r="P1438" s="44">
        <v>9.955e+002</v>
      </c>
      <c r="Q1438" s="44">
        <v>9.89e+002</v>
      </c>
    </row>
    <row r="1439" spans="1:17" x14ac:dyDescent="0.25">
      <c r="A1439" t="s">
        <v>40</v>
      </c>
      <c r="B1439" t="s">
        <v>45</v>
      </c>
      <c r="C1439" t="s">
        <v>278</v>
      </c>
      <c r="D1439" t="s">
        <v>265</v>
      </c>
      <c r="E1439" t="s">
        <v>36</v>
      </c>
      <c r="F1439" t="s">
        <v>28</v>
      </c>
      <c r="G1439" t="s">
        <v>29</v>
      </c>
      <c r="H1439" s="44">
        <v>5.9191833839721192e-002</v>
      </c>
      <c r="I1439" s="44">
        <v>5.9191833839721192e-002</v>
      </c>
      <c r="J1439" s="44">
        <v>5.9191833839721192e-002</v>
      </c>
      <c r="K1439" s="44">
        <v>5.9191833839721192e-002</v>
      </c>
      <c r="L1439" s="44">
        <v>5.9191833839721192e-002</v>
      </c>
      <c r="M1439" s="44">
        <v>6.3231781541640688e-002</v>
      </c>
      <c r="N1439" s="44">
        <v>7.21185509917904e-002</v>
      </c>
      <c r="O1439" s="44">
        <v>8.8359679908975648e-002</v>
      </c>
      <c r="P1439" s="44">
        <v>8.8359679908975648e-002</v>
      </c>
      <c r="Q1439" s="44">
        <v>8.8359679908975648e-002</v>
      </c>
    </row>
    <row r="1440" spans="1:17" x14ac:dyDescent="0.25">
      <c r="A1440" t="s">
        <v>40</v>
      </c>
      <c r="B1440" t="s">
        <v>45</v>
      </c>
      <c r="C1440" t="s">
        <v>278</v>
      </c>
      <c r="D1440" t="s">
        <v>265</v>
      </c>
      <c r="E1440" t="s">
        <v>36</v>
      </c>
      <c r="F1440" t="s">
        <v>28</v>
      </c>
      <c r="G1440" t="s">
        <v>30</v>
      </c>
      <c r="H1440" s="44">
        <v>5.5487860418367992e+000</v>
      </c>
      <c r="I1440" s="44">
        <v>5.5487860418367992e+000</v>
      </c>
      <c r="J1440" s="44">
        <v>5.5487860418367992e+000</v>
      </c>
      <c r="K1440" s="44">
        <v>5.5487860418367992e+000</v>
      </c>
      <c r="L1440" s="44">
        <v>5.5487860418367992e+000</v>
      </c>
      <c r="M1440" s="44">
        <v>7.81232174884596e+000</v>
      </c>
      <c r="N1440" s="44">
        <v>4.6021735067412552e+001</v>
      </c>
      <c r="O1440" s="44">
        <v>1.1734215468131104e+002</v>
      </c>
      <c r="P1440" s="44">
        <v>1.1734215468131104e+002</v>
      </c>
      <c r="Q1440" s="44">
        <v>1.1734215468131104e+002</v>
      </c>
    </row>
    <row r="1441" spans="1:17" x14ac:dyDescent="0.25">
      <c r="A1441" t="s">
        <v>40</v>
      </c>
      <c r="B1441" t="s">
        <v>45</v>
      </c>
      <c r="C1441" t="s">
        <v>278</v>
      </c>
      <c r="D1441" t="s">
        <v>265</v>
      </c>
      <c r="E1441" t="s">
        <v>36</v>
      </c>
      <c r="F1441" t="s">
        <v>28</v>
      </c>
      <c r="G1441" t="s">
        <v>31</v>
      </c>
      <c r="H1441" s="44">
        <v>5.67e+002</v>
      </c>
      <c r="I1441" s="44">
        <v>5.67e+002</v>
      </c>
      <c r="J1441" s="44">
        <v>5.67e+002</v>
      </c>
      <c r="K1441" s="44">
        <v>5.67e+002</v>
      </c>
      <c r="L1441" s="44">
        <v>5.67e+002</v>
      </c>
      <c r="M1441" s="44">
        <v>5.155e+002</v>
      </c>
      <c r="N1441" s="44">
        <v>4.15e+002</v>
      </c>
      <c r="O1441" s="44">
        <v>3.285e+002</v>
      </c>
      <c r="P1441" s="44">
        <v>3.285e+002</v>
      </c>
      <c r="Q1441" s="44">
        <v>3.285e+002</v>
      </c>
    </row>
    <row r="1442" spans="1:17" x14ac:dyDescent="0.25">
      <c r="A1442" t="s">
        <v>40</v>
      </c>
      <c r="B1442" t="s">
        <v>45</v>
      </c>
      <c r="C1442" t="s">
        <v>279</v>
      </c>
      <c r="D1442" t="s">
        <v>266</v>
      </c>
      <c r="E1442" t="s">
        <v>36</v>
      </c>
      <c r="F1442" t="s">
        <v>28</v>
      </c>
      <c r="G1442" t="s">
        <v>29</v>
      </c>
      <c r="H1442" s="44">
        <v>1.827328233469252e-003</v>
      </c>
      <c r="I1442" s="44">
        <v>1.412164575160505e-001</v>
      </c>
      <c r="J1442" s="44">
        <v>1.42796230372376e-001</v>
      </c>
      <c r="K1442" s="44">
        <v>1.436858521183492e-001</v>
      </c>
      <c r="L1442" s="44">
        <v>1.493217079916302e-001</v>
      </c>
      <c r="M1442" s="44">
        <v>1.5580396337131328e-001</v>
      </c>
      <c r="N1442" s="44">
        <v>4.9378534431106248e-001</v>
      </c>
      <c r="O1442" s="44">
        <v>4.9378534431106248e-001</v>
      </c>
      <c r="P1442" s="44">
        <v>5.1431774505253992e-001</v>
      </c>
      <c r="Q1442" s="44">
        <v>6.52412476315564e-001</v>
      </c>
    </row>
    <row r="1443" spans="1:17" x14ac:dyDescent="0.25">
      <c r="A1443" t="s">
        <v>40</v>
      </c>
      <c r="B1443" t="s">
        <v>45</v>
      </c>
      <c r="C1443" t="s">
        <v>279</v>
      </c>
      <c r="D1443" t="s">
        <v>266</v>
      </c>
      <c r="E1443" t="s">
        <v>36</v>
      </c>
      <c r="F1443" t="s">
        <v>28</v>
      </c>
      <c r="G1443" t="s">
        <v>30</v>
      </c>
      <c r="H1443" s="44">
        <v>4.7922535627697936e+002</v>
      </c>
      <c r="I1443" s="44">
        <v>1.6767105342696038e+001</v>
      </c>
      <c r="J1443" s="44">
        <v>3.01944166773237e+001</v>
      </c>
      <c r="K1443" s="44">
        <v>3.1090725254561036e+001</v>
      </c>
      <c r="L1443" s="44">
        <v>3.4794009973246912e+001</v>
      </c>
      <c r="M1443" s="44">
        <v>3.8470974493840328e+001</v>
      </c>
      <c r="N1443" s="44">
        <v>1.7625802727248452e+001</v>
      </c>
      <c r="O1443" s="44">
        <v>1.7625802727248452e+001</v>
      </c>
      <c r="P1443" s="44">
        <v>1.8245253165554256e+001</v>
      </c>
      <c r="Q1443" s="44">
        <v>1.71515899636752e+001</v>
      </c>
    </row>
    <row r="1444" spans="1:17" x14ac:dyDescent="0.25">
      <c r="A1444" t="s">
        <v>40</v>
      </c>
      <c r="B1444" t="s">
        <v>45</v>
      </c>
      <c r="C1444" t="s">
        <v>279</v>
      </c>
      <c r="D1444" t="s">
        <v>266</v>
      </c>
      <c r="E1444" t="s">
        <v>36</v>
      </c>
      <c r="F1444" t="s">
        <v>28</v>
      </c>
      <c r="G1444" t="s">
        <v>31</v>
      </c>
      <c r="H1444" s="44">
        <v>6.46e+002</v>
      </c>
      <c r="I1444" s="44">
        <v>5.69e+002</v>
      </c>
      <c r="J1444" s="44">
        <v>4.68e+002</v>
      </c>
      <c r="K1444" s="44">
        <v>4.265e+002</v>
      </c>
      <c r="L1444" s="44">
        <v>3.5e+002</v>
      </c>
      <c r="M1444" s="44">
        <v>2.97e+002</v>
      </c>
      <c r="N1444" s="44">
        <v>2.59e+002</v>
      </c>
      <c r="O1444" s="44">
        <v>2.59e+002</v>
      </c>
      <c r="P1444" s="44">
        <v>2.13e+002</v>
      </c>
      <c r="Q1444" s="44">
        <v>1.85e+002</v>
      </c>
    </row>
    <row r="1445" spans="1:17" x14ac:dyDescent="0.25">
      <c r="A1445" t="s">
        <v>40</v>
      </c>
      <c r="B1445" t="s">
        <v>45</v>
      </c>
      <c r="C1445" t="s">
        <v>280</v>
      </c>
      <c r="D1445" t="s">
        <v>267</v>
      </c>
      <c r="E1445" t="s">
        <v>36</v>
      </c>
      <c r="F1445" t="s">
        <v>28</v>
      </c>
      <c r="G1445" t="s">
        <v>29</v>
      </c>
      <c r="H1445" s="44">
        <v>9.200447910392776e-001</v>
      </c>
      <c r="I1445" s="44">
        <v>9.200447910392776e-001</v>
      </c>
      <c r="J1445" s="44">
        <v>9.200447910392776e-001</v>
      </c>
      <c r="K1445" s="44">
        <v>9.200447910392776e-001</v>
      </c>
      <c r="L1445" s="44">
        <v>9.200447910392776e-001</v>
      </c>
      <c r="M1445" s="44">
        <v>9.200447910392776e-001</v>
      </c>
      <c r="N1445" s="44">
        <v>9.200447910392776e-001</v>
      </c>
      <c r="O1445" s="44">
        <v>9.200447910392776e-001</v>
      </c>
      <c r="P1445" s="44">
        <v>9.200447910392776e-001</v>
      </c>
      <c r="Q1445" s="44">
        <v>9.200447910392776e-001</v>
      </c>
    </row>
    <row r="1446" spans="1:17" x14ac:dyDescent="0.25">
      <c r="A1446" t="s">
        <v>40</v>
      </c>
      <c r="B1446" t="s">
        <v>45</v>
      </c>
      <c r="C1446" t="s">
        <v>280</v>
      </c>
      <c r="D1446" t="s">
        <v>267</v>
      </c>
      <c r="E1446" t="s">
        <v>36</v>
      </c>
      <c r="F1446" t="s">
        <v>28</v>
      </c>
      <c r="G1446" t="s">
        <v>30</v>
      </c>
      <c r="H1446" s="44">
        <v>0.e+000</v>
      </c>
      <c r="I1446" s="44">
        <v>0.e+000</v>
      </c>
      <c r="J1446" s="44">
        <v>0.e+000</v>
      </c>
      <c r="K1446" s="44">
        <v>0.e+000</v>
      </c>
      <c r="L1446" s="44">
        <v>0.e+000</v>
      </c>
      <c r="M1446" s="44">
        <v>0.e+000</v>
      </c>
      <c r="N1446" s="44">
        <v>0.e+000</v>
      </c>
      <c r="O1446" s="44">
        <v>0.e+000</v>
      </c>
      <c r="P1446" s="44">
        <v>0.e+000</v>
      </c>
      <c r="Q1446" s="44">
        <v>0.e+000</v>
      </c>
    </row>
    <row r="1447" spans="1:17" x14ac:dyDescent="0.25">
      <c r="A1447" t="s">
        <v>40</v>
      </c>
      <c r="B1447" t="s">
        <v>45</v>
      </c>
      <c r="C1447" t="s">
        <v>280</v>
      </c>
      <c r="D1447" t="s">
        <v>267</v>
      </c>
      <c r="E1447" t="s">
        <v>36</v>
      </c>
      <c r="F1447" t="s">
        <v>28</v>
      </c>
      <c r="G1447" t="s">
        <v>31</v>
      </c>
      <c r="H1447" s="44">
        <v>9.94e+002</v>
      </c>
      <c r="I1447" s="44">
        <v>9.94e+002</v>
      </c>
      <c r="J1447" s="44">
        <v>9.94e+002</v>
      </c>
      <c r="K1447" s="44">
        <v>9.94e+002</v>
      </c>
      <c r="L1447" s="44">
        <v>9.94e+002</v>
      </c>
      <c r="M1447" s="44">
        <v>9.94e+002</v>
      </c>
      <c r="N1447" s="44">
        <v>9.94e+002</v>
      </c>
      <c r="O1447" s="44">
        <v>9.94e+002</v>
      </c>
      <c r="P1447" s="44">
        <v>9.94e+002</v>
      </c>
      <c r="Q1447" s="44">
        <v>9.94e+002</v>
      </c>
    </row>
    <row r="1448" spans="1:17" x14ac:dyDescent="0.25">
      <c r="A1448" t="s">
        <v>40</v>
      </c>
      <c r="B1448" t="s">
        <v>45</v>
      </c>
      <c r="C1448" t="s">
        <v>281</v>
      </c>
      <c r="D1448" t="s">
        <v>277</v>
      </c>
      <c r="E1448" t="s">
        <v>36</v>
      </c>
      <c r="F1448" t="s">
        <v>28</v>
      </c>
      <c r="G1448" t="s">
        <v>29</v>
      </c>
      <c r="H1448" s="44">
        <v>3.1533342840541524e-001</v>
      </c>
      <c r="I1448" s="44">
        <v>3.1533342840541524e-001</v>
      </c>
      <c r="J1448" s="44">
        <v>3.1533342840541524e-001</v>
      </c>
      <c r="K1448" s="44">
        <v>8.0287707164868352e-001</v>
      </c>
      <c r="L1448" s="44">
        <v>8.0287707164868352e-001</v>
      </c>
      <c r="M1448" s="44">
        <v>8.0287707164868352e-001</v>
      </c>
      <c r="N1448" s="44">
        <v>8.0287707164868352e-001</v>
      </c>
      <c r="O1448" s="44">
        <v>8.0287707164868352e-001</v>
      </c>
      <c r="P1448" s="44">
        <v>9.2516696858825408e-001</v>
      </c>
      <c r="Q1448" s="44">
        <v>9.2516696858825408e-001</v>
      </c>
    </row>
    <row r="1449" spans="1:17" x14ac:dyDescent="0.25">
      <c r="A1449" t="s">
        <v>40</v>
      </c>
      <c r="B1449" t="s">
        <v>45</v>
      </c>
      <c r="C1449" t="s">
        <v>281</v>
      </c>
      <c r="D1449" t="s">
        <v>277</v>
      </c>
      <c r="E1449" t="s">
        <v>36</v>
      </c>
      <c r="F1449" t="s">
        <v>28</v>
      </c>
      <c r="G1449" t="s">
        <v>30</v>
      </c>
      <c r="H1449" s="44">
        <v>0.e+000</v>
      </c>
      <c r="I1449" s="44">
        <v>0.e+000</v>
      </c>
      <c r="J1449" s="44">
        <v>0.e+000</v>
      </c>
      <c r="K1449" s="44">
        <v>0.e+000</v>
      </c>
      <c r="L1449" s="44">
        <v>0.e+000</v>
      </c>
      <c r="M1449" s="44">
        <v>0.e+000</v>
      </c>
      <c r="N1449" s="44">
        <v>0.e+000</v>
      </c>
      <c r="O1449" s="44">
        <v>0.e+000</v>
      </c>
      <c r="P1449" s="44">
        <v>0.e+000</v>
      </c>
      <c r="Q1449" s="44">
        <v>0.e+000</v>
      </c>
    </row>
    <row r="1450" spans="1:17" x14ac:dyDescent="0.25">
      <c r="A1450" t="s">
        <v>40</v>
      </c>
      <c r="B1450" t="s">
        <v>45</v>
      </c>
      <c r="C1450" t="s">
        <v>281</v>
      </c>
      <c r="D1450" t="s">
        <v>277</v>
      </c>
      <c r="E1450" t="s">
        <v>36</v>
      </c>
      <c r="F1450" t="s">
        <v>28</v>
      </c>
      <c r="G1450" t="s">
        <v>31</v>
      </c>
      <c r="H1450" s="44">
        <v>9.995e+002</v>
      </c>
      <c r="I1450" s="44">
        <v>9.995e+002</v>
      </c>
      <c r="J1450" s="44">
        <v>9.995e+002</v>
      </c>
      <c r="K1450" s="44">
        <v>9.955e+002</v>
      </c>
      <c r="L1450" s="44">
        <v>9.955e+002</v>
      </c>
      <c r="M1450" s="44">
        <v>9.955e+002</v>
      </c>
      <c r="N1450" s="44">
        <v>9.955e+002</v>
      </c>
      <c r="O1450" s="44">
        <v>9.955e+002</v>
      </c>
      <c r="P1450" s="44">
        <v>9.945e+002</v>
      </c>
      <c r="Q1450" s="44">
        <v>9.885e+002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1"/>
  <sheetViews>
    <sheetView zoomScale="85" zoomScaleNormal="85" workbookViewId="0">
      <selection activeCell="C5" sqref="C5"/>
    </sheetView>
  </sheetViews>
  <sheetFormatPr defaultRowHeight="14.4"/>
  <cols>
    <col min="1" max="1" width="32.21875" customWidth="1"/>
    <col min="2" max="2" width="18.5546875" customWidth="1"/>
    <col min="3" max="9" width="12.44140625" customWidth="1"/>
    <col min="10" max="11" width="13.88671875" customWidth="1"/>
    <col min="12" max="29" width="13.88671875" bestFit="1" customWidth="1"/>
  </cols>
  <sheetData>
    <row r="1" spans="1:9">
      <c r="A1" s="1" t="s">
        <v>1</v>
      </c>
      <c r="B1" t="s">
        <v>42</v>
      </c>
    </row>
    <row r="3" spans="1:9">
      <c r="A3" s="1" t="s">
        <v>96</v>
      </c>
      <c r="C3" s="1" t="s">
        <v>3</v>
      </c>
    </row>
    <row r="4" spans="1:9">
      <c r="A4" s="1" t="s">
        <v>5</v>
      </c>
      <c r="B4" s="1" t="s">
        <v>0</v>
      </c>
      <c r="C4" t="s">
        <v>104</v>
      </c>
      <c r="D4" t="s">
        <v>114</v>
      </c>
      <c r="E4" t="s">
        <v>139</v>
      </c>
      <c r="F4" t="s">
        <v>164</v>
      </c>
      <c r="G4" t="s">
        <v>214</v>
      </c>
      <c r="H4" t="s">
        <v>219</v>
      </c>
      <c r="I4" t="s">
        <v>244</v>
      </c>
    </row>
    <row r="5" spans="1:9">
      <c r="A5" t="s">
        <v>99</v>
      </c>
      <c r="B5" t="s">
        <v>26</v>
      </c>
      <c r="C5" s="4">
        <v>0.77098153987546081</v>
      </c>
      <c r="D5" s="4">
        <v>0.78087127094356512</v>
      </c>
      <c r="E5" s="4">
        <v>0.79932812407476816</v>
      </c>
      <c r="F5" s="4">
        <v>0.75043785436766619</v>
      </c>
      <c r="G5" s="4">
        <v>0.74227116612984079</v>
      </c>
      <c r="H5" s="4">
        <v>0.71825818324189084</v>
      </c>
      <c r="I5" s="4"/>
    </row>
    <row r="6" spans="1:9">
      <c r="A6" t="s">
        <v>99</v>
      </c>
      <c r="B6" t="s">
        <v>91</v>
      </c>
      <c r="C6" s="4">
        <v>0.80685511499576845</v>
      </c>
      <c r="D6" s="4">
        <v>0.84546707838466661</v>
      </c>
      <c r="E6" s="4">
        <v>0.88677951146083211</v>
      </c>
      <c r="F6" s="4">
        <v>0.87282591995644676</v>
      </c>
      <c r="G6" s="4">
        <v>0.79824854300519388</v>
      </c>
      <c r="H6" s="4">
        <v>0.78818938453197374</v>
      </c>
      <c r="I6" s="4">
        <v>0.74906244439154257</v>
      </c>
    </row>
    <row r="7" spans="1:9">
      <c r="C7" s="4"/>
      <c r="D7" s="4"/>
      <c r="E7" s="4"/>
      <c r="F7" s="4"/>
      <c r="G7" s="4"/>
      <c r="H7" s="4"/>
      <c r="I7" s="4"/>
    </row>
    <row r="8" spans="1:9">
      <c r="A8" t="s">
        <v>101</v>
      </c>
      <c r="B8" t="s">
        <v>26</v>
      </c>
      <c r="C8" s="4">
        <v>591</v>
      </c>
      <c r="D8" s="4">
        <v>594</v>
      </c>
      <c r="E8" s="4">
        <v>601</v>
      </c>
      <c r="F8" s="4">
        <v>606</v>
      </c>
      <c r="G8" s="4">
        <v>605</v>
      </c>
      <c r="H8" s="4">
        <v>612</v>
      </c>
      <c r="I8" s="4">
        <v>525</v>
      </c>
    </row>
    <row r="9" spans="1:9">
      <c r="A9" t="s">
        <v>101</v>
      </c>
      <c r="B9" t="s">
        <v>91</v>
      </c>
      <c r="C9" s="4">
        <v>531</v>
      </c>
      <c r="D9" s="4">
        <v>529</v>
      </c>
      <c r="E9" s="4">
        <v>528</v>
      </c>
      <c r="F9" s="4">
        <v>532</v>
      </c>
      <c r="G9" s="4">
        <v>534</v>
      </c>
      <c r="H9" s="4">
        <v>539</v>
      </c>
      <c r="I9" s="4">
        <v>526</v>
      </c>
    </row>
    <row r="10" spans="1:9">
      <c r="C10" s="4"/>
      <c r="D10" s="4"/>
      <c r="E10" s="4"/>
      <c r="F10" s="4"/>
      <c r="G10" s="4"/>
      <c r="H10" s="4"/>
      <c r="I10" s="4"/>
    </row>
    <row r="11" spans="1:9">
      <c r="A11" t="s">
        <v>100</v>
      </c>
      <c r="B11" t="s">
        <v>26</v>
      </c>
      <c r="C11" s="4">
        <v>11.742457538545684</v>
      </c>
      <c r="D11" s="4">
        <v>9.7052660465806166</v>
      </c>
      <c r="E11" s="4">
        <v>10.104354447846925</v>
      </c>
      <c r="F11" s="4">
        <v>10.476706359981945</v>
      </c>
      <c r="G11" s="4">
        <v>8.6496449277213401</v>
      </c>
      <c r="H11" s="4">
        <v>6.5960089010868019</v>
      </c>
      <c r="I11" s="4"/>
    </row>
    <row r="12" spans="1:9">
      <c r="A12" t="s">
        <v>100</v>
      </c>
      <c r="B12" t="s">
        <v>91</v>
      </c>
      <c r="C12" s="4">
        <v>11.500119291230739</v>
      </c>
      <c r="D12" s="4">
        <v>10.063169644582972</v>
      </c>
      <c r="E12" s="4">
        <v>8.9908213507779919</v>
      </c>
      <c r="F12" s="4">
        <v>9.29788403450811</v>
      </c>
      <c r="G12" s="4">
        <v>8.2994479103576193</v>
      </c>
      <c r="H12" s="4">
        <v>6.5183648195149031</v>
      </c>
      <c r="I12" s="4">
        <v>9.6986373160525687</v>
      </c>
    </row>
    <row r="13" spans="1:9">
      <c r="C13" s="4"/>
      <c r="D13" s="4"/>
      <c r="E13" s="4"/>
      <c r="F13" s="4"/>
      <c r="G13" s="4"/>
      <c r="H13" s="4"/>
      <c r="I13" s="4"/>
    </row>
    <row r="29" spans="1:9">
      <c r="C29" s="4"/>
      <c r="D29" s="4"/>
      <c r="E29" s="4"/>
      <c r="F29" s="4"/>
      <c r="G29" s="4"/>
      <c r="H29" s="4"/>
      <c r="I29" s="4"/>
    </row>
    <row r="30" spans="1:9">
      <c r="A30" s="1" t="s">
        <v>1</v>
      </c>
      <c r="B30" t="s">
        <v>44</v>
      </c>
    </row>
    <row r="31" spans="1:9">
      <c r="A31" s="1" t="s">
        <v>41</v>
      </c>
      <c r="B31" t="s">
        <v>35</v>
      </c>
    </row>
    <row r="33" spans="1:9">
      <c r="A33" s="1" t="s">
        <v>96</v>
      </c>
      <c r="C33" s="1" t="s">
        <v>3</v>
      </c>
    </row>
    <row r="34" spans="1:9">
      <c r="A34" s="1" t="s">
        <v>5</v>
      </c>
      <c r="B34" s="1" t="s">
        <v>0</v>
      </c>
      <c r="C34" t="s">
        <v>104</v>
      </c>
      <c r="D34" t="s">
        <v>114</v>
      </c>
      <c r="E34" t="s">
        <v>139</v>
      </c>
      <c r="F34" t="s">
        <v>164</v>
      </c>
      <c r="G34" t="s">
        <v>214</v>
      </c>
      <c r="H34" t="s">
        <v>219</v>
      </c>
      <c r="I34" t="s">
        <v>244</v>
      </c>
    </row>
    <row r="35" spans="1:9">
      <c r="A35" t="s">
        <v>99</v>
      </c>
      <c r="B35" t="s">
        <v>26</v>
      </c>
      <c r="C35" s="4">
        <v>0.3592650621262497</v>
      </c>
      <c r="D35" s="4">
        <v>0.34815356253219842</v>
      </c>
      <c r="E35" s="4">
        <v>0.22365133441859963</v>
      </c>
      <c r="F35" s="4">
        <v>0.24503589131810524</v>
      </c>
      <c r="G35" s="4">
        <v>0.30003831676775639</v>
      </c>
      <c r="H35" s="4">
        <v>0.31893961786591496</v>
      </c>
      <c r="I35" s="4"/>
    </row>
    <row r="36" spans="1:9">
      <c r="A36" t="s">
        <v>99</v>
      </c>
      <c r="B36" t="s">
        <v>91</v>
      </c>
      <c r="C36" s="4">
        <v>0.39638806408844363</v>
      </c>
      <c r="D36" s="4">
        <v>0.31560009006078871</v>
      </c>
      <c r="E36" s="4">
        <v>0.33493716503041193</v>
      </c>
      <c r="F36" s="4">
        <v>0.26765933362466399</v>
      </c>
      <c r="G36" s="4">
        <v>0.34719791019305002</v>
      </c>
      <c r="H36" s="4">
        <v>0.31183768788254457</v>
      </c>
      <c r="I36" s="4">
        <v>0.55199814542823988</v>
      </c>
    </row>
    <row r="37" spans="1:9">
      <c r="C37" s="4"/>
      <c r="D37" s="4"/>
      <c r="E37" s="4"/>
      <c r="F37" s="4"/>
      <c r="G37" s="4"/>
      <c r="H37" s="4"/>
      <c r="I37" s="4"/>
    </row>
    <row r="38" spans="1:9">
      <c r="A38" t="s">
        <v>101</v>
      </c>
      <c r="B38" t="s">
        <v>26</v>
      </c>
      <c r="C38" s="4">
        <v>727</v>
      </c>
      <c r="D38" s="4">
        <v>765</v>
      </c>
      <c r="E38" s="4">
        <v>757</v>
      </c>
      <c r="F38" s="4">
        <v>766</v>
      </c>
      <c r="G38" s="4">
        <v>749</v>
      </c>
      <c r="H38" s="4">
        <v>770</v>
      </c>
      <c r="I38" s="4">
        <v>429</v>
      </c>
    </row>
    <row r="39" spans="1:9">
      <c r="A39" t="s">
        <v>101</v>
      </c>
      <c r="B39" t="s">
        <v>91</v>
      </c>
      <c r="C39" s="4">
        <v>691</v>
      </c>
      <c r="D39" s="4">
        <v>700</v>
      </c>
      <c r="E39" s="4">
        <v>709</v>
      </c>
      <c r="F39" s="4">
        <v>711</v>
      </c>
      <c r="G39" s="4">
        <v>719</v>
      </c>
      <c r="H39" s="4">
        <v>725</v>
      </c>
      <c r="I39" s="4">
        <v>728</v>
      </c>
    </row>
    <row r="40" spans="1:9">
      <c r="C40" s="4"/>
      <c r="D40" s="4"/>
      <c r="E40" s="4"/>
      <c r="F40" s="4"/>
      <c r="G40" s="4"/>
      <c r="H40" s="4"/>
      <c r="I40" s="4"/>
    </row>
    <row r="41" spans="1:9">
      <c r="A41" t="s">
        <v>100</v>
      </c>
      <c r="B41" t="s">
        <v>26</v>
      </c>
      <c r="C41" s="4">
        <v>0.99423953785960939</v>
      </c>
      <c r="D41" s="4">
        <v>0.38761988768935374</v>
      </c>
      <c r="E41" s="4">
        <v>1.4425657350857777</v>
      </c>
      <c r="F41" s="4">
        <v>1.0956746134881101</v>
      </c>
      <c r="G41" s="4">
        <v>0.83664217886918302</v>
      </c>
      <c r="H41" s="4">
        <v>1.6556086418835363</v>
      </c>
      <c r="I41" s="4"/>
    </row>
    <row r="42" spans="1:9">
      <c r="A42" t="s">
        <v>100</v>
      </c>
      <c r="B42" t="s">
        <v>91</v>
      </c>
      <c r="C42" s="4">
        <v>0.83954606385702002</v>
      </c>
      <c r="D42" s="4">
        <v>0.51214105983084157</v>
      </c>
      <c r="E42" s="4">
        <v>0.42660506428219153</v>
      </c>
      <c r="F42" s="4">
        <v>0.59856160983589612</v>
      </c>
      <c r="G42" s="4">
        <v>0.4498618124089116</v>
      </c>
      <c r="H42" s="4">
        <v>0.21168979608956956</v>
      </c>
      <c r="I42" s="4">
        <v>0.63479822522712881</v>
      </c>
    </row>
    <row r="43" spans="1:9">
      <c r="C43" s="4"/>
      <c r="D43" s="4"/>
      <c r="E43" s="4"/>
      <c r="F43" s="4"/>
      <c r="G43" s="4"/>
      <c r="H43" s="4"/>
      <c r="I43" s="4"/>
    </row>
    <row r="59" spans="1:9">
      <c r="A59" s="3"/>
      <c r="B59" s="4"/>
      <c r="C59" s="4"/>
      <c r="D59" s="4"/>
      <c r="E59" s="4"/>
      <c r="F59" s="4"/>
      <c r="G59" s="4"/>
      <c r="H59" s="4"/>
    </row>
    <row r="60" spans="1:9">
      <c r="A60" s="1" t="s">
        <v>1</v>
      </c>
      <c r="B60" t="s">
        <v>44</v>
      </c>
    </row>
    <row r="61" spans="1:9">
      <c r="A61" s="1" t="s">
        <v>41</v>
      </c>
      <c r="B61" t="s">
        <v>33</v>
      </c>
    </row>
    <row r="63" spans="1:9">
      <c r="A63" s="1" t="s">
        <v>96</v>
      </c>
      <c r="C63" s="1" t="s">
        <v>3</v>
      </c>
    </row>
    <row r="64" spans="1:9">
      <c r="A64" s="1" t="s">
        <v>5</v>
      </c>
      <c r="B64" s="1" t="s">
        <v>0</v>
      </c>
      <c r="C64" t="s">
        <v>104</v>
      </c>
      <c r="D64" t="s">
        <v>114</v>
      </c>
      <c r="E64" t="s">
        <v>139</v>
      </c>
      <c r="F64" t="s">
        <v>164</v>
      </c>
      <c r="G64" t="s">
        <v>214</v>
      </c>
      <c r="H64" t="s">
        <v>219</v>
      </c>
      <c r="I64" t="s">
        <v>244</v>
      </c>
    </row>
    <row r="65" spans="1:9">
      <c r="A65" t="s">
        <v>99</v>
      </c>
      <c r="B65" t="s">
        <v>26</v>
      </c>
      <c r="C65" s="4">
        <v>0.76702712740104351</v>
      </c>
      <c r="D65" s="4">
        <v>0.81016723551138115</v>
      </c>
      <c r="E65" s="4">
        <v>0.80371885619036498</v>
      </c>
      <c r="F65" s="4">
        <v>0.73262366190846384</v>
      </c>
      <c r="G65" s="4">
        <v>0.77812641380950909</v>
      </c>
      <c r="H65" s="4">
        <v>0.72193953542742395</v>
      </c>
      <c r="I65" s="4"/>
    </row>
    <row r="66" spans="1:9">
      <c r="A66" t="s">
        <v>99</v>
      </c>
      <c r="B66" t="s">
        <v>91</v>
      </c>
      <c r="C66" s="4">
        <v>0.7781717792807602</v>
      </c>
      <c r="D66" s="4">
        <v>0.85317462812699185</v>
      </c>
      <c r="E66" s="4">
        <v>0.84965962980599696</v>
      </c>
      <c r="F66" s="4">
        <v>0.78958109832715906</v>
      </c>
      <c r="G66" s="4">
        <v>0.80419009255321861</v>
      </c>
      <c r="H66" s="4">
        <v>0.71792134213904302</v>
      </c>
      <c r="I66" s="4">
        <v>0.80999181786947183</v>
      </c>
    </row>
    <row r="67" spans="1:9">
      <c r="C67" s="4"/>
      <c r="D67" s="4"/>
      <c r="E67" s="4"/>
      <c r="F67" s="4"/>
      <c r="G67" s="4"/>
      <c r="H67" s="4"/>
      <c r="I67" s="4"/>
    </row>
    <row r="68" spans="1:9">
      <c r="A68" t="s">
        <v>101</v>
      </c>
      <c r="B68" t="s">
        <v>26</v>
      </c>
      <c r="C68" s="4">
        <v>598</v>
      </c>
      <c r="D68" s="4">
        <v>596</v>
      </c>
      <c r="E68" s="4">
        <v>601</v>
      </c>
      <c r="F68" s="4">
        <v>605</v>
      </c>
      <c r="G68" s="4">
        <v>602</v>
      </c>
      <c r="H68" s="4">
        <v>616</v>
      </c>
      <c r="I68" s="4">
        <v>514</v>
      </c>
    </row>
    <row r="69" spans="1:9">
      <c r="A69" t="s">
        <v>101</v>
      </c>
      <c r="B69" t="s">
        <v>91</v>
      </c>
      <c r="C69" s="4">
        <v>555</v>
      </c>
      <c r="D69" s="4">
        <v>553</v>
      </c>
      <c r="E69" s="4">
        <v>552</v>
      </c>
      <c r="F69" s="4">
        <v>557</v>
      </c>
      <c r="G69" s="4">
        <v>559</v>
      </c>
      <c r="H69" s="4">
        <v>565</v>
      </c>
      <c r="I69" s="4">
        <v>561</v>
      </c>
    </row>
    <row r="70" spans="1:9">
      <c r="C70" s="4"/>
      <c r="D70" s="4"/>
      <c r="E70" s="4"/>
      <c r="F70" s="4"/>
      <c r="G70" s="4"/>
      <c r="H70" s="4"/>
      <c r="I70" s="4"/>
    </row>
    <row r="71" spans="1:9">
      <c r="A71" t="s">
        <v>100</v>
      </c>
      <c r="B71" t="s">
        <v>26</v>
      </c>
      <c r="C71" s="4">
        <v>8.3208583784947994</v>
      </c>
      <c r="D71" s="4">
        <v>7.3990449421520017</v>
      </c>
      <c r="E71" s="4">
        <v>6.7422064973845517</v>
      </c>
      <c r="F71" s="4">
        <v>5.8330071682467182</v>
      </c>
      <c r="G71" s="4">
        <v>5.989083875268828</v>
      </c>
      <c r="H71" s="4">
        <v>4.6136543634743559</v>
      </c>
      <c r="I71" s="4"/>
    </row>
    <row r="72" spans="1:9">
      <c r="A72" t="s">
        <v>100</v>
      </c>
      <c r="B72" t="s">
        <v>91</v>
      </c>
      <c r="C72" s="4">
        <v>8.6001618385420819</v>
      </c>
      <c r="D72" s="4">
        <v>7.8672294418097408</v>
      </c>
      <c r="E72" s="4">
        <v>6.1649403035052437</v>
      </c>
      <c r="F72" s="4">
        <v>5.7517511207422194</v>
      </c>
      <c r="G72" s="4">
        <v>5.5216851643449605</v>
      </c>
      <c r="H72" s="4">
        <v>5.5268141161464337</v>
      </c>
      <c r="I72" s="4">
        <v>5.4721707997065296</v>
      </c>
    </row>
    <row r="73" spans="1:9">
      <c r="C73" s="4"/>
      <c r="D73" s="4"/>
      <c r="E73" s="4"/>
      <c r="F73" s="4"/>
      <c r="G73" s="4"/>
      <c r="H73" s="4"/>
      <c r="I73" s="4"/>
    </row>
    <row r="89" spans="1:9">
      <c r="A89" s="2"/>
      <c r="B89" s="4"/>
      <c r="C89" s="4"/>
      <c r="D89" s="4"/>
      <c r="E89" s="4"/>
      <c r="F89" s="4"/>
      <c r="G89" s="4"/>
      <c r="H89" s="4"/>
    </row>
    <row r="90" spans="1:9">
      <c r="A90" s="1" t="s">
        <v>1</v>
      </c>
      <c r="B90" t="s">
        <v>44</v>
      </c>
    </row>
    <row r="91" spans="1:9">
      <c r="A91" s="1" t="s">
        <v>41</v>
      </c>
      <c r="B91" t="s">
        <v>34</v>
      </c>
    </row>
    <row r="93" spans="1:9">
      <c r="A93" s="1" t="s">
        <v>96</v>
      </c>
      <c r="C93" s="1" t="s">
        <v>3</v>
      </c>
    </row>
    <row r="94" spans="1:9">
      <c r="A94" s="1" t="s">
        <v>5</v>
      </c>
      <c r="B94" s="1" t="s">
        <v>0</v>
      </c>
      <c r="C94" t="s">
        <v>104</v>
      </c>
      <c r="D94" t="s">
        <v>114</v>
      </c>
      <c r="E94" t="s">
        <v>139</v>
      </c>
      <c r="F94" t="s">
        <v>164</v>
      </c>
      <c r="G94" t="s">
        <v>214</v>
      </c>
      <c r="H94" t="s">
        <v>219</v>
      </c>
      <c r="I94" t="s">
        <v>244</v>
      </c>
    </row>
    <row r="95" spans="1:9">
      <c r="A95" t="s">
        <v>99</v>
      </c>
      <c r="B95" t="s">
        <v>26</v>
      </c>
      <c r="C95" s="4">
        <v>0.68682784657411755</v>
      </c>
      <c r="D95" s="4">
        <v>0.73549261366815311</v>
      </c>
      <c r="E95" s="4">
        <v>0.80715304933050891</v>
      </c>
      <c r="F95" s="4">
        <v>0.76810013905041397</v>
      </c>
      <c r="G95" s="4">
        <v>0.62585306874036395</v>
      </c>
      <c r="H95" s="4">
        <v>0.72071320597743505</v>
      </c>
      <c r="I95" s="4"/>
    </row>
    <row r="96" spans="1:9">
      <c r="A96" t="s">
        <v>99</v>
      </c>
      <c r="B96" t="s">
        <v>91</v>
      </c>
      <c r="C96" s="4">
        <v>0.77171639419574434</v>
      </c>
      <c r="D96" s="4">
        <v>0.80267678190075487</v>
      </c>
      <c r="E96" s="4">
        <v>0.90502087183197755</v>
      </c>
      <c r="F96" s="4">
        <v>0.79558332801156451</v>
      </c>
      <c r="G96" s="4">
        <v>0.70991030489105356</v>
      </c>
      <c r="H96" s="4">
        <v>0.82980102410186818</v>
      </c>
      <c r="I96" s="4">
        <v>0.54918445008328676</v>
      </c>
    </row>
    <row r="97" spans="1:9">
      <c r="C97" s="4"/>
      <c r="D97" s="4"/>
      <c r="E97" s="4"/>
      <c r="F97" s="4"/>
      <c r="G97" s="4"/>
      <c r="H97" s="4"/>
      <c r="I97" s="4"/>
    </row>
    <row r="98" spans="1:9">
      <c r="A98" t="s">
        <v>101</v>
      </c>
      <c r="B98" t="s">
        <v>26</v>
      </c>
      <c r="C98" s="4">
        <v>565</v>
      </c>
      <c r="D98" s="4">
        <v>573</v>
      </c>
      <c r="E98" s="4">
        <v>583</v>
      </c>
      <c r="F98" s="4">
        <v>592</v>
      </c>
      <c r="G98" s="4">
        <v>589</v>
      </c>
      <c r="H98" s="4">
        <v>594</v>
      </c>
      <c r="I98" s="4">
        <v>572</v>
      </c>
    </row>
    <row r="99" spans="1:9">
      <c r="A99" t="s">
        <v>101</v>
      </c>
      <c r="B99" t="s">
        <v>91</v>
      </c>
      <c r="C99" s="4">
        <v>487</v>
      </c>
      <c r="D99" s="4">
        <v>488</v>
      </c>
      <c r="E99" s="4">
        <v>484</v>
      </c>
      <c r="F99" s="4">
        <v>488</v>
      </c>
      <c r="G99" s="4">
        <v>489</v>
      </c>
      <c r="H99" s="4">
        <v>495</v>
      </c>
      <c r="I99" s="4">
        <v>491</v>
      </c>
    </row>
    <row r="100" spans="1:9">
      <c r="C100" s="4"/>
      <c r="D100" s="4"/>
      <c r="E100" s="4"/>
      <c r="F100" s="4"/>
      <c r="G100" s="4"/>
      <c r="H100" s="4"/>
      <c r="I100" s="4"/>
    </row>
    <row r="101" spans="1:9">
      <c r="A101" t="s">
        <v>100</v>
      </c>
      <c r="B101" t="s">
        <v>26</v>
      </c>
      <c r="C101" s="4">
        <v>25.867794246566721</v>
      </c>
      <c r="D101" s="4">
        <v>20.272343509292465</v>
      </c>
      <c r="E101" s="4">
        <v>22.625726491294444</v>
      </c>
      <c r="F101" s="4">
        <v>33.471283234775797</v>
      </c>
      <c r="G101" s="4">
        <v>18.777433418094056</v>
      </c>
      <c r="H101" s="4">
        <v>10.416334731856143</v>
      </c>
      <c r="I101" s="4"/>
    </row>
    <row r="102" spans="1:9">
      <c r="A102" t="s">
        <v>100</v>
      </c>
      <c r="B102" t="s">
        <v>91</v>
      </c>
      <c r="C102" s="4">
        <v>22.134951978285724</v>
      </c>
      <c r="D102" s="4">
        <v>22.612339327487639</v>
      </c>
      <c r="E102" s="4">
        <v>20.556444091228776</v>
      </c>
      <c r="F102" s="4">
        <v>32.980160428237056</v>
      </c>
      <c r="G102" s="4">
        <v>19.443129529288317</v>
      </c>
      <c r="H102" s="4">
        <v>11.251494603231357</v>
      </c>
      <c r="I102" s="4">
        <v>27.574960375952461</v>
      </c>
    </row>
    <row r="103" spans="1:9">
      <c r="C103" s="4"/>
      <c r="D103" s="4"/>
      <c r="E103" s="4"/>
      <c r="F103" s="4"/>
      <c r="G103" s="4"/>
      <c r="H103" s="4"/>
      <c r="I103" s="4"/>
    </row>
    <row r="119" spans="1:9">
      <c r="A119" s="2"/>
      <c r="B119" s="4"/>
      <c r="C119" s="4"/>
      <c r="D119" s="4"/>
      <c r="E119" s="4"/>
      <c r="F119" s="4"/>
      <c r="G119" s="4"/>
      <c r="H119" s="4"/>
    </row>
    <row r="120" spans="1:9" s="44" customFormat="1">
      <c r="A120"/>
      <c r="B120"/>
    </row>
    <row r="124" spans="1:9">
      <c r="C124" s="4"/>
      <c r="D124" s="4"/>
      <c r="E124" s="4"/>
      <c r="F124" s="4"/>
      <c r="G124" s="4"/>
      <c r="H124" s="4"/>
      <c r="I124" s="4"/>
    </row>
    <row r="125" spans="1:9">
      <c r="C125" s="4"/>
      <c r="D125" s="4"/>
      <c r="E125" s="4"/>
      <c r="F125" s="4"/>
      <c r="G125" s="4"/>
      <c r="H125" s="4"/>
      <c r="I125" s="4"/>
    </row>
    <row r="126" spans="1:9">
      <c r="C126" s="4"/>
      <c r="D126" s="4"/>
      <c r="E126" s="4"/>
      <c r="F126" s="4"/>
      <c r="G126" s="4"/>
      <c r="H126" s="4"/>
      <c r="I126" s="4"/>
    </row>
    <row r="127" spans="1:9">
      <c r="C127" s="4"/>
      <c r="D127" s="4"/>
      <c r="E127" s="4"/>
      <c r="F127" s="4"/>
      <c r="G127" s="4"/>
      <c r="H127" s="4"/>
      <c r="I127" s="4"/>
    </row>
    <row r="128" spans="1:9">
      <c r="C128" s="4"/>
      <c r="D128" s="4"/>
      <c r="E128" s="4"/>
      <c r="F128" s="4"/>
      <c r="G128" s="4"/>
      <c r="H128" s="4"/>
      <c r="I128" s="4"/>
    </row>
    <row r="129" spans="3:9">
      <c r="C129" s="4"/>
      <c r="D129" s="4"/>
      <c r="E129" s="4"/>
      <c r="F129" s="4"/>
      <c r="G129" s="4"/>
      <c r="H129" s="4"/>
      <c r="I129" s="4"/>
    </row>
    <row r="130" spans="3:9">
      <c r="C130" s="4"/>
      <c r="D130" s="4"/>
      <c r="E130" s="4"/>
      <c r="F130" s="4"/>
      <c r="G130" s="4"/>
      <c r="H130" s="4"/>
      <c r="I130" s="4"/>
    </row>
    <row r="131" spans="3:9">
      <c r="C131" s="4"/>
      <c r="D131" s="4"/>
      <c r="E131" s="4"/>
      <c r="F131" s="4"/>
      <c r="G131" s="4"/>
      <c r="H131" s="4"/>
      <c r="I131" s="4"/>
    </row>
    <row r="132" spans="3:9">
      <c r="C132" s="4"/>
      <c r="D132" s="4"/>
      <c r="E132" s="4"/>
      <c r="F132" s="4"/>
      <c r="G132" s="4"/>
      <c r="H132" s="4"/>
      <c r="I132" s="4"/>
    </row>
    <row r="148" spans="3:9">
      <c r="C148" s="4"/>
      <c r="D148" s="4"/>
      <c r="E148" s="4"/>
      <c r="F148" s="4"/>
      <c r="G148" s="4"/>
      <c r="H148" s="4"/>
      <c r="I148" s="4"/>
    </row>
    <row r="154" spans="3:9">
      <c r="C154" s="4"/>
      <c r="D154" s="4"/>
      <c r="E154" s="4"/>
      <c r="F154" s="4"/>
      <c r="G154" s="4"/>
      <c r="H154" s="4"/>
      <c r="I154" s="4"/>
    </row>
    <row r="155" spans="3:9">
      <c r="C155" s="4"/>
      <c r="D155" s="4"/>
      <c r="E155" s="4"/>
      <c r="F155" s="4"/>
      <c r="G155" s="4"/>
      <c r="H155" s="4"/>
      <c r="I155" s="4"/>
    </row>
    <row r="156" spans="3:9">
      <c r="C156" s="4"/>
      <c r="D156" s="4"/>
      <c r="E156" s="4"/>
      <c r="F156" s="4"/>
      <c r="G156" s="4"/>
      <c r="H156" s="4"/>
      <c r="I156" s="4"/>
    </row>
    <row r="157" spans="3:9">
      <c r="C157" s="4"/>
      <c r="D157" s="4"/>
      <c r="E157" s="4"/>
      <c r="F157" s="4"/>
      <c r="G157" s="4"/>
      <c r="H157" s="4"/>
      <c r="I157" s="4"/>
    </row>
    <row r="158" spans="3:9">
      <c r="C158" s="4"/>
      <c r="D158" s="4"/>
      <c r="E158" s="4"/>
      <c r="F158" s="4"/>
      <c r="G158" s="4"/>
      <c r="H158" s="4"/>
      <c r="I158" s="4"/>
    </row>
    <row r="159" spans="3:9">
      <c r="C159" s="4"/>
      <c r="D159" s="4"/>
      <c r="E159" s="4"/>
      <c r="F159" s="4"/>
      <c r="G159" s="4"/>
      <c r="H159" s="4"/>
      <c r="I159" s="4"/>
    </row>
    <row r="160" spans="3:9">
      <c r="C160" s="4"/>
      <c r="D160" s="4"/>
      <c r="E160" s="4"/>
      <c r="F160" s="4"/>
      <c r="G160" s="4"/>
      <c r="H160" s="4"/>
      <c r="I160" s="4"/>
    </row>
    <row r="161" spans="3:9">
      <c r="C161" s="4"/>
      <c r="D161" s="4"/>
      <c r="E161" s="4"/>
      <c r="F161" s="4"/>
      <c r="G161" s="4"/>
      <c r="H161" s="4"/>
      <c r="I161" s="4"/>
    </row>
    <row r="162" spans="3:9">
      <c r="C162" s="4"/>
      <c r="D162" s="4"/>
      <c r="E162" s="4"/>
      <c r="F162" s="4"/>
      <c r="G162" s="4"/>
      <c r="H162" s="4"/>
      <c r="I162" s="4"/>
    </row>
    <row r="178" spans="1:9">
      <c r="A178" s="3"/>
      <c r="B178" s="4"/>
      <c r="C178" s="4"/>
      <c r="D178" s="4"/>
      <c r="E178" s="4"/>
      <c r="F178" s="4"/>
      <c r="G178" s="4"/>
      <c r="H178" s="4"/>
    </row>
    <row r="184" spans="1:9">
      <c r="C184" s="4"/>
      <c r="D184" s="4"/>
      <c r="E184" s="4"/>
      <c r="F184" s="4"/>
      <c r="G184" s="4"/>
      <c r="H184" s="4"/>
      <c r="I184" s="4"/>
    </row>
    <row r="185" spans="1:9">
      <c r="C185" s="4"/>
      <c r="D185" s="4"/>
      <c r="E185" s="4"/>
      <c r="F185" s="4"/>
      <c r="G185" s="4"/>
      <c r="H185" s="4"/>
      <c r="I185" s="4"/>
    </row>
    <row r="186" spans="1:9">
      <c r="C186" s="4"/>
      <c r="D186" s="4"/>
      <c r="E186" s="4"/>
      <c r="F186" s="4"/>
      <c r="G186" s="4"/>
      <c r="H186" s="4"/>
      <c r="I186" s="4"/>
    </row>
    <row r="187" spans="1:9">
      <c r="C187" s="4"/>
      <c r="D187" s="4"/>
      <c r="E187" s="4"/>
      <c r="F187" s="4"/>
      <c r="G187" s="4"/>
      <c r="H187" s="4"/>
      <c r="I187" s="4"/>
    </row>
    <row r="188" spans="1:9">
      <c r="C188" s="4"/>
      <c r="D188" s="4"/>
      <c r="E188" s="4"/>
      <c r="F188" s="4"/>
      <c r="G188" s="4"/>
      <c r="H188" s="4"/>
      <c r="I188" s="4"/>
    </row>
    <row r="189" spans="1:9">
      <c r="C189" s="4"/>
      <c r="D189" s="4"/>
      <c r="E189" s="4"/>
      <c r="F189" s="4"/>
      <c r="G189" s="4"/>
      <c r="H189" s="4"/>
      <c r="I189" s="4"/>
    </row>
    <row r="190" spans="1:9">
      <c r="C190" s="4"/>
      <c r="D190" s="4"/>
      <c r="E190" s="4"/>
      <c r="F190" s="4"/>
      <c r="G190" s="4"/>
      <c r="H190" s="4"/>
      <c r="I190" s="4"/>
    </row>
    <row r="191" spans="1:9">
      <c r="C191" s="4"/>
      <c r="D191" s="4"/>
      <c r="E191" s="4"/>
      <c r="F191" s="4"/>
      <c r="G191" s="4"/>
      <c r="H191" s="4"/>
      <c r="I191" s="4"/>
    </row>
    <row r="192" spans="1:9">
      <c r="C192" s="4"/>
      <c r="D192" s="4"/>
      <c r="E192" s="4"/>
      <c r="F192" s="4"/>
      <c r="G192" s="4"/>
      <c r="H192" s="4"/>
      <c r="I192" s="4"/>
    </row>
    <row r="208" spans="1:8">
      <c r="A208" s="2"/>
      <c r="B208" s="4"/>
      <c r="C208" s="4"/>
      <c r="D208" s="4"/>
      <c r="E208" s="4"/>
      <c r="F208" s="4"/>
      <c r="G208" s="4"/>
      <c r="H208" s="4"/>
    </row>
    <row r="214" spans="3:9">
      <c r="C214" s="4"/>
      <c r="D214" s="4"/>
      <c r="E214" s="4"/>
      <c r="F214" s="4"/>
      <c r="G214" s="4"/>
      <c r="H214" s="4"/>
      <c r="I214" s="4"/>
    </row>
    <row r="215" spans="3:9">
      <c r="C215" s="4"/>
      <c r="D215" s="4"/>
      <c r="E215" s="4"/>
      <c r="F215" s="4"/>
      <c r="G215" s="4"/>
      <c r="H215" s="4"/>
      <c r="I215" s="4"/>
    </row>
    <row r="216" spans="3:9">
      <c r="C216" s="4"/>
      <c r="D216" s="4"/>
      <c r="E216" s="4"/>
      <c r="F216" s="4"/>
      <c r="G216" s="4"/>
      <c r="H216" s="4"/>
      <c r="I216" s="4"/>
    </row>
    <row r="217" spans="3:9">
      <c r="C217" s="4"/>
      <c r="D217" s="4"/>
      <c r="E217" s="4"/>
      <c r="F217" s="4"/>
      <c r="G217" s="4"/>
      <c r="H217" s="4"/>
      <c r="I217" s="4"/>
    </row>
    <row r="218" spans="3:9">
      <c r="C218" s="4"/>
      <c r="D218" s="4"/>
      <c r="E218" s="4"/>
      <c r="F218" s="4"/>
      <c r="G218" s="4"/>
      <c r="H218" s="4"/>
      <c r="I218" s="4"/>
    </row>
    <row r="219" spans="3:9">
      <c r="C219" s="4"/>
      <c r="D219" s="4"/>
      <c r="E219" s="4"/>
      <c r="F219" s="4"/>
      <c r="G219" s="4"/>
      <c r="H219" s="4"/>
      <c r="I219" s="4"/>
    </row>
    <row r="220" spans="3:9">
      <c r="C220" s="4"/>
      <c r="D220" s="4"/>
      <c r="E220" s="4"/>
      <c r="F220" s="4"/>
      <c r="G220" s="4"/>
      <c r="H220" s="4"/>
      <c r="I220" s="4"/>
    </row>
    <row r="221" spans="3:9">
      <c r="C221" s="4"/>
      <c r="D221" s="4"/>
      <c r="E221" s="4"/>
      <c r="F221" s="4"/>
      <c r="G221" s="4"/>
      <c r="H221" s="4"/>
      <c r="I221" s="4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5"/>
  <sheetViews>
    <sheetView zoomScale="85" zoomScaleNormal="85" workbookViewId="0">
      <selection activeCell="D7" sqref="D7"/>
    </sheetView>
  </sheetViews>
  <sheetFormatPr defaultRowHeight="14.4"/>
  <cols>
    <col min="1" max="1" width="32.21875" customWidth="1"/>
    <col min="2" max="2" width="20.77734375" customWidth="1"/>
    <col min="3" max="9" width="12.44140625" customWidth="1"/>
    <col min="10" max="11" width="13.88671875" customWidth="1"/>
    <col min="12" max="29" width="13.88671875" bestFit="1" customWidth="1"/>
  </cols>
  <sheetData>
    <row r="1" spans="1:9">
      <c r="A1" s="1" t="s">
        <v>1</v>
      </c>
      <c r="B1" t="s">
        <v>42</v>
      </c>
    </row>
    <row r="3" spans="1:9">
      <c r="A3" s="1" t="s">
        <v>47</v>
      </c>
      <c r="C3" s="1" t="s">
        <v>3</v>
      </c>
    </row>
    <row r="4" spans="1:9">
      <c r="A4" s="1" t="s">
        <v>5</v>
      </c>
      <c r="B4" s="1" t="s">
        <v>0</v>
      </c>
      <c r="C4" t="s">
        <v>104</v>
      </c>
      <c r="D4" t="s">
        <v>114</v>
      </c>
      <c r="E4" t="s">
        <v>139</v>
      </c>
      <c r="F4" t="s">
        <v>164</v>
      </c>
      <c r="G4" t="s">
        <v>214</v>
      </c>
      <c r="H4" t="s">
        <v>219</v>
      </c>
      <c r="I4" t="s">
        <v>244</v>
      </c>
    </row>
    <row r="5" spans="1:9">
      <c r="A5" t="s">
        <v>29</v>
      </c>
      <c r="B5" t="s">
        <v>26</v>
      </c>
      <c r="C5" s="4">
        <v>0.54442022505003118</v>
      </c>
      <c r="D5" s="4">
        <v>0.51726706714292603</v>
      </c>
      <c r="E5" s="4">
        <v>0.44735868544905549</v>
      </c>
      <c r="F5" s="4">
        <v>0.40498603924517912</v>
      </c>
      <c r="G5" s="4">
        <v>0.37954434408043664</v>
      </c>
      <c r="H5" s="4">
        <v>0.261233577981061</v>
      </c>
      <c r="I5" s="4"/>
    </row>
    <row r="6" spans="1:9">
      <c r="A6" t="s">
        <v>29</v>
      </c>
      <c r="B6" t="s">
        <v>37</v>
      </c>
      <c r="C6" s="4">
        <v>0.61544044172136803</v>
      </c>
      <c r="D6" s="4">
        <v>0.64097627293779758</v>
      </c>
      <c r="E6" s="4">
        <v>0.65801167036763053</v>
      </c>
      <c r="F6" s="4">
        <v>0.68981758365248547</v>
      </c>
      <c r="G6" s="4">
        <v>0.60802610031086146</v>
      </c>
      <c r="H6" s="4">
        <v>0.52078938767892957</v>
      </c>
      <c r="I6" s="4"/>
    </row>
    <row r="7" spans="1:9">
      <c r="A7" t="s">
        <v>29</v>
      </c>
      <c r="B7" t="s">
        <v>39</v>
      </c>
      <c r="C7" s="4">
        <v>0.66776665429219351</v>
      </c>
      <c r="D7" s="4">
        <v>0.74772777198667051</v>
      </c>
      <c r="E7" s="4">
        <v>0.72192973721544784</v>
      </c>
      <c r="F7" s="4">
        <v>0.79323227920544259</v>
      </c>
      <c r="G7" s="4">
        <v>0.6140716114703979</v>
      </c>
      <c r="H7" s="4">
        <v>0.69524590347255755</v>
      </c>
      <c r="I7" s="4">
        <v>0.52640355190466548</v>
      </c>
    </row>
    <row r="8" spans="1:9">
      <c r="A8" t="s">
        <v>29</v>
      </c>
      <c r="B8" t="s">
        <v>38</v>
      </c>
      <c r="C8" s="4">
        <v>0.70338865372828685</v>
      </c>
      <c r="D8" s="4">
        <v>0.78710709813728019</v>
      </c>
      <c r="E8" s="4">
        <v>0.79256660599800066</v>
      </c>
      <c r="F8" s="4">
        <v>0.80337813807045344</v>
      </c>
      <c r="G8" s="4">
        <v>0.70955659208931687</v>
      </c>
      <c r="H8" s="4">
        <v>0.73173116435428898</v>
      </c>
      <c r="I8" s="4">
        <v>0.51880369074132993</v>
      </c>
    </row>
    <row r="9" spans="1:9">
      <c r="A9" t="s">
        <v>29</v>
      </c>
      <c r="B9" t="s">
        <v>40</v>
      </c>
      <c r="C9" s="4">
        <v>0.70708274828243267</v>
      </c>
      <c r="D9" s="4">
        <v>0.77290163992108019</v>
      </c>
      <c r="E9" s="4">
        <v>0.80140489599875919</v>
      </c>
      <c r="F9" s="4">
        <v>0.82807827058211381</v>
      </c>
      <c r="G9" s="4">
        <v>0.67910340884136722</v>
      </c>
      <c r="H9" s="4">
        <v>0.71824963884696846</v>
      </c>
      <c r="I9" s="4">
        <v>0.52640355190466548</v>
      </c>
    </row>
    <row r="10" spans="1:9">
      <c r="A10" t="s">
        <v>29</v>
      </c>
      <c r="B10" t="s">
        <v>32</v>
      </c>
      <c r="C10" s="4">
        <v>0.74113181276968687</v>
      </c>
      <c r="D10" s="4">
        <v>0.65436528643292813</v>
      </c>
      <c r="E10" s="4">
        <v>0.67100648904343885</v>
      </c>
      <c r="F10" s="4">
        <v>0.70779175063922317</v>
      </c>
      <c r="G10" s="4">
        <v>0.62570869151931185</v>
      </c>
      <c r="H10" s="4">
        <v>0.6320182872805109</v>
      </c>
      <c r="I10" s="4">
        <v>0.8032308448789518</v>
      </c>
    </row>
    <row r="11" spans="1:9">
      <c r="A11" t="s">
        <v>29</v>
      </c>
      <c r="B11" t="s">
        <v>102</v>
      </c>
      <c r="C11" s="4">
        <v>0.75210277301357276</v>
      </c>
      <c r="D11" s="4">
        <v>0.65859739075316781</v>
      </c>
      <c r="E11" s="4">
        <v>0.70973306881426412</v>
      </c>
      <c r="F11" s="4">
        <v>0.73212982139567861</v>
      </c>
      <c r="G11" s="4">
        <v>0.67502087028416402</v>
      </c>
      <c r="H11" s="4">
        <v>0.67295023561099698</v>
      </c>
      <c r="I11" s="4">
        <v>0.76291470222427904</v>
      </c>
    </row>
    <row r="12" spans="1:9">
      <c r="C12" s="4"/>
      <c r="D12" s="4"/>
      <c r="E12" s="4"/>
      <c r="F12" s="4"/>
      <c r="G12" s="4"/>
      <c r="H12" s="4"/>
      <c r="I12" s="4"/>
    </row>
    <row r="13" spans="1:9">
      <c r="A13" t="s">
        <v>31</v>
      </c>
      <c r="B13" t="s">
        <v>26</v>
      </c>
      <c r="C13" s="4">
        <v>661</v>
      </c>
      <c r="D13" s="4">
        <v>648</v>
      </c>
      <c r="E13" s="4">
        <v>656</v>
      </c>
      <c r="F13" s="4">
        <v>662</v>
      </c>
      <c r="G13" s="4">
        <v>661</v>
      </c>
      <c r="H13" s="4">
        <v>672</v>
      </c>
      <c r="I13" s="4">
        <v>585</v>
      </c>
    </row>
    <row r="14" spans="1:9">
      <c r="A14" t="s">
        <v>31</v>
      </c>
      <c r="B14" t="s">
        <v>37</v>
      </c>
      <c r="C14" s="4">
        <v>596</v>
      </c>
      <c r="D14" s="4">
        <v>597</v>
      </c>
      <c r="E14" s="4">
        <v>599</v>
      </c>
      <c r="F14" s="4">
        <v>599</v>
      </c>
      <c r="G14" s="4">
        <v>598</v>
      </c>
      <c r="H14" s="4">
        <v>608</v>
      </c>
      <c r="I14" s="4">
        <v>544</v>
      </c>
    </row>
    <row r="15" spans="1:9">
      <c r="A15" t="s">
        <v>31</v>
      </c>
      <c r="B15" t="s">
        <v>39</v>
      </c>
      <c r="C15" s="4">
        <v>253</v>
      </c>
      <c r="D15" s="4">
        <v>289</v>
      </c>
      <c r="E15" s="4">
        <v>292</v>
      </c>
      <c r="F15" s="4">
        <v>275</v>
      </c>
      <c r="G15" s="4">
        <v>294</v>
      </c>
      <c r="H15" s="4">
        <v>240</v>
      </c>
      <c r="I15" s="4">
        <v>186</v>
      </c>
    </row>
    <row r="16" spans="1:9">
      <c r="A16" t="s">
        <v>31</v>
      </c>
      <c r="B16" t="s">
        <v>38</v>
      </c>
      <c r="C16" s="4">
        <v>139</v>
      </c>
      <c r="D16" s="4">
        <v>120</v>
      </c>
      <c r="E16" s="4">
        <v>135</v>
      </c>
      <c r="F16" s="4">
        <v>132</v>
      </c>
      <c r="G16" s="4">
        <v>127</v>
      </c>
      <c r="H16" s="4">
        <v>132</v>
      </c>
      <c r="I16" s="4">
        <v>120</v>
      </c>
    </row>
    <row r="17" spans="1:9">
      <c r="A17" t="s">
        <v>31</v>
      </c>
      <c r="B17" t="s">
        <v>40</v>
      </c>
      <c r="C17" s="4">
        <v>183</v>
      </c>
      <c r="D17" s="4">
        <v>200.5</v>
      </c>
      <c r="E17" s="4">
        <v>205.5</v>
      </c>
      <c r="F17" s="4">
        <v>196.5</v>
      </c>
      <c r="G17" s="4">
        <v>204.5</v>
      </c>
      <c r="H17" s="4">
        <v>176.5</v>
      </c>
      <c r="I17" s="4">
        <v>154</v>
      </c>
    </row>
    <row r="18" spans="1:9">
      <c r="A18" t="s">
        <v>31</v>
      </c>
      <c r="B18" t="s">
        <v>32</v>
      </c>
      <c r="C18" s="4">
        <v>390</v>
      </c>
      <c r="D18" s="4">
        <v>373</v>
      </c>
      <c r="E18" s="4">
        <v>378.89580999999998</v>
      </c>
      <c r="F18" s="4">
        <v>390.07198</v>
      </c>
      <c r="G18" s="4">
        <v>394.69186000000002</v>
      </c>
      <c r="H18" s="4">
        <v>391</v>
      </c>
      <c r="I18" s="4">
        <v>401</v>
      </c>
    </row>
    <row r="19" spans="1:9">
      <c r="A19" t="s">
        <v>31</v>
      </c>
      <c r="B19" t="s">
        <v>102</v>
      </c>
      <c r="C19" s="4">
        <v>425.18700000000001</v>
      </c>
      <c r="D19" s="4">
        <v>404.32100000000003</v>
      </c>
      <c r="E19" s="4">
        <v>413.76675999999998</v>
      </c>
      <c r="F19" s="4">
        <v>428.8004600000001</v>
      </c>
      <c r="G19" s="4">
        <v>424.37099999999998</v>
      </c>
      <c r="H19" s="4">
        <v>440.87799999999993</v>
      </c>
      <c r="I19" s="4">
        <v>418.21499999999997</v>
      </c>
    </row>
    <row r="20" spans="1:9">
      <c r="C20" s="4"/>
      <c r="D20" s="4"/>
      <c r="E20" s="4"/>
      <c r="F20" s="4"/>
      <c r="G20" s="4"/>
      <c r="H20" s="4"/>
      <c r="I20" s="4"/>
    </row>
    <row r="21" spans="1:9">
      <c r="A21" t="s">
        <v>30</v>
      </c>
      <c r="B21" t="s">
        <v>26</v>
      </c>
      <c r="C21" s="4">
        <v>8.2785024215195815</v>
      </c>
      <c r="D21" s="4">
        <v>11.422513269349439</v>
      </c>
      <c r="E21" s="4">
        <v>11.560728492780957</v>
      </c>
      <c r="F21" s="4">
        <v>14.313033490310817</v>
      </c>
      <c r="G21" s="4">
        <v>17.228086761927106</v>
      </c>
      <c r="H21" s="4">
        <v>24.280762815053595</v>
      </c>
      <c r="I21" s="4"/>
    </row>
    <row r="22" spans="1:9">
      <c r="A22" t="s">
        <v>30</v>
      </c>
      <c r="B22" t="s">
        <v>37</v>
      </c>
      <c r="C22" s="4">
        <v>11.018161110546064</v>
      </c>
      <c r="D22" s="4">
        <v>10.927329663108251</v>
      </c>
      <c r="E22" s="4">
        <v>9.5387996382257469</v>
      </c>
      <c r="F22" s="4">
        <v>10.006330570091109</v>
      </c>
      <c r="G22" s="4">
        <v>12.99320247233754</v>
      </c>
      <c r="H22" s="4">
        <v>15.337266611473089</v>
      </c>
      <c r="I22" s="4"/>
    </row>
    <row r="23" spans="1:9">
      <c r="A23" t="s">
        <v>30</v>
      </c>
      <c r="B23" t="s">
        <v>39</v>
      </c>
      <c r="C23" s="4">
        <v>10.983147697827576</v>
      </c>
      <c r="D23" s="4">
        <v>9.777934929515002</v>
      </c>
      <c r="E23" s="4">
        <v>8.8127023113408569</v>
      </c>
      <c r="F23" s="4">
        <v>8.8927991747302144</v>
      </c>
      <c r="G23" s="4">
        <v>14.305124052606944</v>
      </c>
      <c r="H23" s="4">
        <v>12.25128834519156</v>
      </c>
      <c r="I23" s="4">
        <v>20.866922445032376</v>
      </c>
    </row>
    <row r="24" spans="1:9">
      <c r="A24" t="s">
        <v>30</v>
      </c>
      <c r="B24" t="s">
        <v>38</v>
      </c>
      <c r="C24" s="4">
        <v>8.8836604288884189</v>
      </c>
      <c r="D24" s="4">
        <v>9.0466889628412623</v>
      </c>
      <c r="E24" s="4">
        <v>7.7540136393221299</v>
      </c>
      <c r="F24" s="4">
        <v>8.6067027501433735</v>
      </c>
      <c r="G24" s="4">
        <v>12.08404003796892</v>
      </c>
      <c r="H24" s="4">
        <v>11.399814204779721</v>
      </c>
      <c r="I24" s="4">
        <v>21.551942675869448</v>
      </c>
    </row>
    <row r="25" spans="1:9">
      <c r="A25" t="s">
        <v>30</v>
      </c>
      <c r="B25" t="s">
        <v>40</v>
      </c>
      <c r="C25" s="4">
        <v>9.7644586129506372</v>
      </c>
      <c r="D25" s="4">
        <v>9.2839582483046108</v>
      </c>
      <c r="E25" s="4">
        <v>7.6677455583949747</v>
      </c>
      <c r="F25" s="4">
        <v>8.3285672634802523</v>
      </c>
      <c r="G25" s="4">
        <v>12.748175126393916</v>
      </c>
      <c r="H25" s="4">
        <v>11.630878187919388</v>
      </c>
      <c r="I25" s="4">
        <v>22.368906032358304</v>
      </c>
    </row>
    <row r="26" spans="1:9">
      <c r="A26" t="s">
        <v>30</v>
      </c>
      <c r="B26" t="s">
        <v>32</v>
      </c>
      <c r="C26" s="4">
        <v>8.5440754568456487</v>
      </c>
      <c r="D26" s="4">
        <v>10.85093372887779</v>
      </c>
      <c r="E26" s="4">
        <v>9.3157781120081573</v>
      </c>
      <c r="F26" s="4">
        <v>9.8569994192843495</v>
      </c>
      <c r="G26" s="4">
        <v>13.728934105601709</v>
      </c>
      <c r="H26" s="4">
        <v>14.064506960832595</v>
      </c>
      <c r="I26" s="4">
        <v>12.325632604851982</v>
      </c>
    </row>
    <row r="27" spans="1:9">
      <c r="A27" t="s">
        <v>30</v>
      </c>
      <c r="B27" t="s">
        <v>102</v>
      </c>
      <c r="C27" s="4">
        <v>8.079882833234393</v>
      </c>
      <c r="D27" s="4">
        <v>10.437348040886306</v>
      </c>
      <c r="E27" s="4">
        <v>8.6205162885269999</v>
      </c>
      <c r="F27" s="4">
        <v>9.2508046229806649</v>
      </c>
      <c r="G27" s="4">
        <v>12.409296634692955</v>
      </c>
      <c r="H27" s="4">
        <v>12.89131764844967</v>
      </c>
      <c r="I27" s="4">
        <v>11.944053836311076</v>
      </c>
    </row>
    <row r="28" spans="1:9">
      <c r="C28" s="4"/>
      <c r="D28" s="4"/>
      <c r="E28" s="4"/>
      <c r="F28" s="4"/>
      <c r="G28" s="4"/>
      <c r="H28" s="4"/>
      <c r="I28" s="4"/>
    </row>
    <row r="29" spans="1:9">
      <c r="C29" s="4"/>
      <c r="D29" s="4"/>
      <c r="E29" s="4"/>
      <c r="F29" s="4"/>
      <c r="G29" s="4"/>
      <c r="H29" s="4"/>
      <c r="I29" s="4"/>
    </row>
    <row r="30" spans="1:9">
      <c r="A30" s="1" t="s">
        <v>1</v>
      </c>
      <c r="B30" t="s">
        <v>44</v>
      </c>
    </row>
    <row r="31" spans="1:9">
      <c r="A31" s="1" t="s">
        <v>41</v>
      </c>
      <c r="B31" t="s">
        <v>35</v>
      </c>
    </row>
    <row r="33" spans="1:9">
      <c r="A33" s="1" t="s">
        <v>46</v>
      </c>
      <c r="C33" s="1" t="s">
        <v>3</v>
      </c>
    </row>
    <row r="34" spans="1:9">
      <c r="A34" s="1" t="s">
        <v>5</v>
      </c>
      <c r="B34" s="1" t="s">
        <v>0</v>
      </c>
      <c r="C34" t="s">
        <v>104</v>
      </c>
      <c r="D34" t="s">
        <v>114</v>
      </c>
      <c r="E34" t="s">
        <v>139</v>
      </c>
      <c r="F34" t="s">
        <v>164</v>
      </c>
      <c r="G34" t="s">
        <v>214</v>
      </c>
      <c r="H34" t="s">
        <v>219</v>
      </c>
      <c r="I34" t="s">
        <v>244</v>
      </c>
    </row>
    <row r="35" spans="1:9">
      <c r="A35" t="s">
        <v>29</v>
      </c>
      <c r="B35" t="s">
        <v>26</v>
      </c>
      <c r="C35" s="4">
        <v>0.38421522360706095</v>
      </c>
      <c r="D35" s="4">
        <v>0.29861982961757622</v>
      </c>
      <c r="E35" s="4">
        <v>0.27139708505581894</v>
      </c>
      <c r="F35" s="4">
        <v>0.28719119679521621</v>
      </c>
      <c r="G35" s="4">
        <v>0.25261987339232034</v>
      </c>
      <c r="H35" s="4">
        <v>0.23964848688362597</v>
      </c>
      <c r="I35" s="4"/>
    </row>
    <row r="36" spans="1:9">
      <c r="A36" t="s">
        <v>29</v>
      </c>
      <c r="B36" t="s">
        <v>37</v>
      </c>
      <c r="C36" s="4">
        <v>0.64730826062634605</v>
      </c>
      <c r="D36" s="4">
        <v>0.55251197765969084</v>
      </c>
      <c r="E36" s="4">
        <v>0.4907141279545148</v>
      </c>
      <c r="F36" s="4">
        <v>0.59473781403350479</v>
      </c>
      <c r="G36" s="4">
        <v>0.50687912787051315</v>
      </c>
      <c r="H36" s="4">
        <v>0.5384160540781241</v>
      </c>
      <c r="I36" s="4"/>
    </row>
    <row r="37" spans="1:9">
      <c r="A37" t="s">
        <v>29</v>
      </c>
      <c r="B37" t="s">
        <v>39</v>
      </c>
      <c r="C37" s="4">
        <v>0.67401460711436645</v>
      </c>
      <c r="D37" s="4">
        <v>0.59291527840249003</v>
      </c>
      <c r="E37" s="4">
        <v>0.56380235000385004</v>
      </c>
      <c r="F37" s="4">
        <v>0.62602476788723049</v>
      </c>
      <c r="G37" s="4">
        <v>0.48041300673789056</v>
      </c>
      <c r="H37" s="4">
        <v>0.51460389318579836</v>
      </c>
      <c r="I37" s="4">
        <v>0.49157488172097158</v>
      </c>
    </row>
    <row r="38" spans="1:9">
      <c r="A38" t="s">
        <v>29</v>
      </c>
      <c r="B38" t="s">
        <v>38</v>
      </c>
      <c r="C38" s="4">
        <v>0.67394623289600486</v>
      </c>
      <c r="D38" s="4">
        <v>0.57566542389164077</v>
      </c>
      <c r="E38" s="4">
        <v>0.54337231534414476</v>
      </c>
      <c r="F38" s="4">
        <v>0.6051466059577274</v>
      </c>
      <c r="G38" s="4">
        <v>0.49131269050135262</v>
      </c>
      <c r="H38" s="4">
        <v>0.49612043360145969</v>
      </c>
      <c r="I38" s="4">
        <v>0.47212140480544951</v>
      </c>
    </row>
    <row r="39" spans="1:9">
      <c r="A39" t="s">
        <v>29</v>
      </c>
      <c r="B39" t="s">
        <v>40</v>
      </c>
      <c r="C39" s="4">
        <v>0.68061909456007796</v>
      </c>
      <c r="D39" s="4">
        <v>0.59723276397314917</v>
      </c>
      <c r="E39" s="4">
        <v>0.58507221640079698</v>
      </c>
      <c r="F39" s="4">
        <v>0.62524336384174417</v>
      </c>
      <c r="G39" s="4">
        <v>0.50709598455602012</v>
      </c>
      <c r="H39" s="4">
        <v>0.51429544301258356</v>
      </c>
      <c r="I39" s="4">
        <v>0.49157488172097158</v>
      </c>
    </row>
    <row r="40" spans="1:9">
      <c r="A40" t="s">
        <v>29</v>
      </c>
      <c r="B40" t="s">
        <v>32</v>
      </c>
      <c r="C40" s="4">
        <v>0.60303328291678804</v>
      </c>
      <c r="D40" s="4">
        <v>0.52137167479407509</v>
      </c>
      <c r="E40" s="4">
        <v>0.49695232967120179</v>
      </c>
      <c r="F40" s="4">
        <v>0.58889460219663281</v>
      </c>
      <c r="G40" s="4">
        <v>0.53628347817000088</v>
      </c>
      <c r="H40" s="4">
        <v>0.4505249642863845</v>
      </c>
      <c r="I40" s="4">
        <v>0.62913425732102324</v>
      </c>
    </row>
    <row r="41" spans="1:9">
      <c r="A41" t="s">
        <v>29</v>
      </c>
      <c r="B41" t="s">
        <v>102</v>
      </c>
      <c r="C41" s="4">
        <v>0.6297687008091496</v>
      </c>
      <c r="D41" s="4">
        <v>0.56010565898151388</v>
      </c>
      <c r="E41" s="4">
        <v>0.52415606371906132</v>
      </c>
      <c r="F41" s="4">
        <v>0.5953493047436561</v>
      </c>
      <c r="G41" s="4">
        <v>0.50803862576060788</v>
      </c>
      <c r="H41" s="4">
        <v>0.49920514487008738</v>
      </c>
      <c r="I41" s="4">
        <v>0.32253109251104095</v>
      </c>
    </row>
    <row r="42" spans="1:9">
      <c r="C42" s="4"/>
      <c r="D42" s="4"/>
      <c r="E42" s="4"/>
      <c r="F42" s="4"/>
      <c r="G42" s="4"/>
      <c r="H42" s="4"/>
      <c r="I42" s="4"/>
    </row>
    <row r="43" spans="1:9">
      <c r="A43" t="s">
        <v>31</v>
      </c>
      <c r="B43" t="s">
        <v>26</v>
      </c>
      <c r="C43" s="4">
        <v>692</v>
      </c>
      <c r="D43" s="4">
        <v>705</v>
      </c>
      <c r="E43" s="4">
        <v>701</v>
      </c>
      <c r="F43" s="4">
        <v>702</v>
      </c>
      <c r="G43" s="4">
        <v>690</v>
      </c>
      <c r="H43" s="4">
        <v>705</v>
      </c>
      <c r="I43" s="4">
        <v>429</v>
      </c>
    </row>
    <row r="44" spans="1:9">
      <c r="A44" t="s">
        <v>31</v>
      </c>
      <c r="B44" t="s">
        <v>37</v>
      </c>
      <c r="C44" s="4">
        <v>652</v>
      </c>
      <c r="D44" s="4">
        <v>657</v>
      </c>
      <c r="E44" s="4">
        <v>664</v>
      </c>
      <c r="F44" s="4">
        <v>665</v>
      </c>
      <c r="G44" s="4">
        <v>651</v>
      </c>
      <c r="H44" s="4">
        <v>667</v>
      </c>
      <c r="I44" s="4">
        <v>446</v>
      </c>
    </row>
    <row r="45" spans="1:9">
      <c r="A45" t="s">
        <v>31</v>
      </c>
      <c r="B45" t="s">
        <v>39</v>
      </c>
      <c r="C45" s="4">
        <v>647</v>
      </c>
      <c r="D45" s="4">
        <v>673</v>
      </c>
      <c r="E45" s="4">
        <v>733</v>
      </c>
      <c r="F45" s="4">
        <v>746</v>
      </c>
      <c r="G45" s="4">
        <v>609</v>
      </c>
      <c r="H45" s="4">
        <v>663</v>
      </c>
      <c r="I45" s="4">
        <v>610</v>
      </c>
    </row>
    <row r="46" spans="1:9">
      <c r="A46" t="s">
        <v>31</v>
      </c>
      <c r="B46" t="s">
        <v>38</v>
      </c>
      <c r="C46" s="4">
        <v>407</v>
      </c>
      <c r="D46" s="4">
        <v>434</v>
      </c>
      <c r="E46" s="4">
        <v>506</v>
      </c>
      <c r="F46" s="4">
        <v>566</v>
      </c>
      <c r="G46" s="4">
        <v>391</v>
      </c>
      <c r="H46" s="4">
        <v>494</v>
      </c>
      <c r="I46" s="4">
        <v>467</v>
      </c>
    </row>
    <row r="47" spans="1:9">
      <c r="A47" t="s">
        <v>31</v>
      </c>
      <c r="B47" t="s">
        <v>40</v>
      </c>
      <c r="C47" s="4">
        <v>494.5</v>
      </c>
      <c r="D47" s="4">
        <v>529</v>
      </c>
      <c r="E47" s="4">
        <v>598</v>
      </c>
      <c r="F47" s="4">
        <v>635.5</v>
      </c>
      <c r="G47" s="4">
        <v>483.5</v>
      </c>
      <c r="H47" s="4">
        <v>548.5</v>
      </c>
      <c r="I47" s="4">
        <v>516</v>
      </c>
    </row>
    <row r="48" spans="1:9">
      <c r="A48" t="s">
        <v>31</v>
      </c>
      <c r="B48" t="s">
        <v>32</v>
      </c>
      <c r="C48" s="4">
        <v>615</v>
      </c>
      <c r="D48" s="4">
        <v>630</v>
      </c>
      <c r="E48" s="4">
        <v>673</v>
      </c>
      <c r="F48" s="4">
        <v>668.05804999999987</v>
      </c>
      <c r="G48" s="4">
        <v>591.75608999999986</v>
      </c>
      <c r="H48" s="4">
        <v>679</v>
      </c>
      <c r="I48" s="4">
        <v>574</v>
      </c>
    </row>
    <row r="49" spans="1:9">
      <c r="A49" t="s">
        <v>31</v>
      </c>
      <c r="B49" t="s">
        <v>102</v>
      </c>
      <c r="C49" s="4">
        <v>660.29</v>
      </c>
      <c r="D49" s="4">
        <v>661.10500000000002</v>
      </c>
      <c r="E49" s="4">
        <v>717.19727</v>
      </c>
      <c r="F49" s="4">
        <v>697.88780999999994</v>
      </c>
      <c r="G49" s="4">
        <v>638.52599999999984</v>
      </c>
      <c r="H49" s="4">
        <v>692.75900000000001</v>
      </c>
      <c r="I49" s="4">
        <v>535.51599999999996</v>
      </c>
    </row>
    <row r="50" spans="1:9">
      <c r="C50" s="4"/>
      <c r="D50" s="4"/>
      <c r="E50" s="4"/>
      <c r="F50" s="4"/>
      <c r="G50" s="4"/>
      <c r="H50" s="4"/>
      <c r="I50" s="4"/>
    </row>
    <row r="51" spans="1:9">
      <c r="A51" t="s">
        <v>30</v>
      </c>
      <c r="B51" t="s">
        <v>26</v>
      </c>
      <c r="C51" s="4">
        <v>1.1746743784312021</v>
      </c>
      <c r="D51" s="4">
        <v>1.4015120470418809</v>
      </c>
      <c r="E51" s="4">
        <v>1.6001888354618949</v>
      </c>
      <c r="F51" s="4">
        <v>1.5589727964507485</v>
      </c>
      <c r="G51" s="4">
        <v>2.1829406380159764</v>
      </c>
      <c r="H51" s="4">
        <v>3.249548621495586</v>
      </c>
      <c r="I51" s="4"/>
    </row>
    <row r="52" spans="1:9">
      <c r="A52" t="s">
        <v>30</v>
      </c>
      <c r="B52" t="s">
        <v>37</v>
      </c>
      <c r="C52" s="4">
        <v>0.49829853646997263</v>
      </c>
      <c r="D52" s="4">
        <v>0.55276930429413507</v>
      </c>
      <c r="E52" s="4">
        <v>0.65315118636048852</v>
      </c>
      <c r="F52" s="4">
        <v>0.43814884377148677</v>
      </c>
      <c r="G52" s="4">
        <v>0.89012548151261883</v>
      </c>
      <c r="H52" s="4">
        <v>1.1028871611061537</v>
      </c>
      <c r="I52" s="4"/>
    </row>
    <row r="53" spans="1:9">
      <c r="A53" t="s">
        <v>30</v>
      </c>
      <c r="B53" t="s">
        <v>39</v>
      </c>
      <c r="C53" s="4">
        <v>0.41135974333215097</v>
      </c>
      <c r="D53" s="4">
        <v>0.35919695377405758</v>
      </c>
      <c r="E53" s="4">
        <v>0.35176534915824142</v>
      </c>
      <c r="F53" s="4">
        <v>0.26630047614375979</v>
      </c>
      <c r="G53" s="4">
        <v>0.82598314334552381</v>
      </c>
      <c r="H53" s="4">
        <v>0.54464972273288437</v>
      </c>
      <c r="I53" s="4">
        <v>0.70184549576086686</v>
      </c>
    </row>
    <row r="54" spans="1:9">
      <c r="A54" t="s">
        <v>30</v>
      </c>
      <c r="B54" t="s">
        <v>38</v>
      </c>
      <c r="C54" s="4">
        <v>0.3684731238481827</v>
      </c>
      <c r="D54" s="4">
        <v>0.41294394024361303</v>
      </c>
      <c r="E54" s="4">
        <v>0.38811902479093502</v>
      </c>
      <c r="F54" s="4">
        <v>0.32788559153824115</v>
      </c>
      <c r="G54" s="4">
        <v>0.81839150541632988</v>
      </c>
      <c r="H54" s="4">
        <v>0.58211723196830323</v>
      </c>
      <c r="I54" s="4">
        <v>1.4005027202901643</v>
      </c>
    </row>
    <row r="55" spans="1:9">
      <c r="A55" t="s">
        <v>30</v>
      </c>
      <c r="B55" t="s">
        <v>40</v>
      </c>
      <c r="C55" s="4">
        <v>0.36677118565737304</v>
      </c>
      <c r="D55" s="4">
        <v>0.34125203482959038</v>
      </c>
      <c r="E55" s="4">
        <v>0.30275164354280193</v>
      </c>
      <c r="F55" s="4">
        <v>0.2645068505568211</v>
      </c>
      <c r="G55" s="4">
        <v>0.73423082421982755</v>
      </c>
      <c r="H55" s="4">
        <v>0.53321775529287485</v>
      </c>
      <c r="I55" s="4">
        <v>1.1538670884454805</v>
      </c>
    </row>
    <row r="56" spans="1:9">
      <c r="A56" t="s">
        <v>30</v>
      </c>
      <c r="B56" t="s">
        <v>32</v>
      </c>
      <c r="C56" s="4">
        <v>0.52376621419964764</v>
      </c>
      <c r="D56" s="4">
        <v>0.53066552214290785</v>
      </c>
      <c r="E56" s="4">
        <v>0.61085643618087793</v>
      </c>
      <c r="F56" s="4">
        <v>0.31250117247467496</v>
      </c>
      <c r="G56" s="4">
        <v>0.93254077547433678</v>
      </c>
      <c r="H56" s="4">
        <v>0.97313462743915391</v>
      </c>
      <c r="I56" s="4">
        <v>0.51941069927550731</v>
      </c>
    </row>
    <row r="57" spans="1:9">
      <c r="A57" t="s">
        <v>30</v>
      </c>
      <c r="B57" t="s">
        <v>102</v>
      </c>
      <c r="C57" s="4">
        <v>0.45785720666287411</v>
      </c>
      <c r="D57" s="4">
        <v>0.47908171257191506</v>
      </c>
      <c r="E57" s="4">
        <v>0.49331341970248654</v>
      </c>
      <c r="F57" s="4">
        <v>0.32231501034524729</v>
      </c>
      <c r="G57" s="4">
        <v>0.91517585538554558</v>
      </c>
      <c r="H57" s="4">
        <v>0.79638801943673587</v>
      </c>
      <c r="I57" s="4">
        <v>0.93318010579531907</v>
      </c>
    </row>
    <row r="58" spans="1:9">
      <c r="C58" s="4"/>
      <c r="D58" s="4"/>
      <c r="E58" s="4"/>
      <c r="F58" s="4"/>
      <c r="G58" s="4"/>
      <c r="H58" s="4"/>
      <c r="I58" s="4"/>
    </row>
    <row r="59" spans="1:9">
      <c r="A59" s="3"/>
      <c r="B59" s="4"/>
      <c r="C59" s="4"/>
      <c r="D59" s="4"/>
      <c r="E59" s="4"/>
      <c r="F59" s="4"/>
      <c r="G59" s="4"/>
      <c r="H59" s="4"/>
    </row>
    <row r="60" spans="1:9">
      <c r="A60" s="1" t="s">
        <v>1</v>
      </c>
      <c r="B60" t="s">
        <v>44</v>
      </c>
    </row>
    <row r="61" spans="1:9">
      <c r="A61" s="1" t="s">
        <v>41</v>
      </c>
      <c r="B61" t="s">
        <v>33</v>
      </c>
    </row>
    <row r="63" spans="1:9">
      <c r="A63" s="1" t="s">
        <v>47</v>
      </c>
      <c r="C63" s="1" t="s">
        <v>3</v>
      </c>
    </row>
    <row r="64" spans="1:9">
      <c r="A64" s="1" t="s">
        <v>5</v>
      </c>
      <c r="B64" s="1" t="s">
        <v>0</v>
      </c>
      <c r="C64" t="s">
        <v>104</v>
      </c>
      <c r="D64" t="s">
        <v>114</v>
      </c>
      <c r="E64" t="s">
        <v>139</v>
      </c>
      <c r="F64" t="s">
        <v>164</v>
      </c>
      <c r="G64" t="s">
        <v>214</v>
      </c>
      <c r="H64" t="s">
        <v>219</v>
      </c>
      <c r="I64" t="s">
        <v>244</v>
      </c>
    </row>
    <row r="65" spans="1:9">
      <c r="A65" t="s">
        <v>29</v>
      </c>
      <c r="B65" t="s">
        <v>26</v>
      </c>
      <c r="C65" s="4">
        <v>0.27411417253706594</v>
      </c>
      <c r="D65" s="4">
        <v>0.27664755140031594</v>
      </c>
      <c r="E65" s="4">
        <v>0.17399501494335706</v>
      </c>
      <c r="F65" s="4">
        <v>0.13713989903150148</v>
      </c>
      <c r="G65" s="4">
        <v>0.17283551417117979</v>
      </c>
      <c r="H65" s="4">
        <v>0.13185654008438813</v>
      </c>
      <c r="I65" s="4"/>
    </row>
    <row r="66" spans="1:9">
      <c r="A66" t="s">
        <v>29</v>
      </c>
      <c r="B66" t="s">
        <v>37</v>
      </c>
      <c r="C66" s="4">
        <v>0.4776118984616764</v>
      </c>
      <c r="D66" s="4">
        <v>0.38145050603290648</v>
      </c>
      <c r="E66" s="4">
        <v>0.33322937954551718</v>
      </c>
      <c r="F66" s="4">
        <v>0.28264101783048901</v>
      </c>
      <c r="G66" s="4">
        <v>0.42887755853614951</v>
      </c>
      <c r="H66" s="4">
        <v>0.23734177215189861</v>
      </c>
      <c r="I66" s="4"/>
    </row>
    <row r="67" spans="1:9">
      <c r="A67" t="s">
        <v>29</v>
      </c>
      <c r="B67" t="s">
        <v>39</v>
      </c>
      <c r="C67" s="4">
        <v>0.53545352620053588</v>
      </c>
      <c r="D67" s="4">
        <v>0.40281856864241594</v>
      </c>
      <c r="E67" s="4">
        <v>0.48570391206755809</v>
      </c>
      <c r="F67" s="4">
        <v>0.45427056460824383</v>
      </c>
      <c r="G67" s="4">
        <v>0.27478507307179778</v>
      </c>
      <c r="H67" s="4">
        <v>0.41572769480967825</v>
      </c>
      <c r="I67" s="4">
        <v>0.50572440112189054</v>
      </c>
    </row>
    <row r="68" spans="1:9">
      <c r="A68" t="s">
        <v>29</v>
      </c>
      <c r="B68" t="s">
        <v>38</v>
      </c>
      <c r="C68" s="4">
        <v>0.5445030723445764</v>
      </c>
      <c r="D68" s="4">
        <v>0.41446909285907746</v>
      </c>
      <c r="E68" s="4">
        <v>0.55491583063593453</v>
      </c>
      <c r="F68" s="4">
        <v>0.40210295053279904</v>
      </c>
      <c r="G68" s="4">
        <v>0.24515532973690704</v>
      </c>
      <c r="H68" s="4">
        <v>0.64959825384886638</v>
      </c>
      <c r="I68" s="4">
        <v>0.50572440112189054</v>
      </c>
    </row>
    <row r="69" spans="1:9">
      <c r="A69" t="s">
        <v>29</v>
      </c>
      <c r="B69" t="s">
        <v>40</v>
      </c>
      <c r="C69" s="4">
        <v>0.61910677510571854</v>
      </c>
      <c r="D69" s="4">
        <v>0.54652958323044221</v>
      </c>
      <c r="E69" s="4">
        <v>0.46433389912305112</v>
      </c>
      <c r="F69" s="4">
        <v>0.47081863273375857</v>
      </c>
      <c r="G69" s="4">
        <v>0.27876461507908717</v>
      </c>
      <c r="H69" s="4">
        <v>0.63609346949665435</v>
      </c>
      <c r="I69" s="4">
        <v>0.50572440112189054</v>
      </c>
    </row>
    <row r="70" spans="1:9">
      <c r="A70" t="s">
        <v>29</v>
      </c>
      <c r="B70" t="s">
        <v>32</v>
      </c>
      <c r="C70" s="4">
        <v>0.62796591823252357</v>
      </c>
      <c r="D70" s="4">
        <v>0.41047197697930032</v>
      </c>
      <c r="E70" s="4">
        <v>0.41990508606036242</v>
      </c>
      <c r="F70" s="4">
        <v>0.29531445935736755</v>
      </c>
      <c r="G70" s="4">
        <v>0.45487129213246552</v>
      </c>
      <c r="H70" s="4">
        <v>0.52220537386592003</v>
      </c>
      <c r="I70" s="4">
        <v>0.90804174904593316</v>
      </c>
    </row>
    <row r="71" spans="1:9">
      <c r="A71" t="s">
        <v>29</v>
      </c>
      <c r="B71" t="s">
        <v>102</v>
      </c>
      <c r="C71" s="4">
        <v>0.70637534817583603</v>
      </c>
      <c r="D71" s="4">
        <v>0.27565505150621494</v>
      </c>
      <c r="E71" s="4">
        <v>0.60960751678610836</v>
      </c>
      <c r="F71" s="4">
        <v>0.32305301605055758</v>
      </c>
      <c r="G71" s="4">
        <v>0.50173996654631936</v>
      </c>
      <c r="H71" s="4">
        <v>0.49288790724540782</v>
      </c>
      <c r="I71" s="4">
        <v>0.90804174904593316</v>
      </c>
    </row>
    <row r="72" spans="1:9">
      <c r="C72" s="4"/>
      <c r="D72" s="4"/>
      <c r="E72" s="4"/>
      <c r="F72" s="4"/>
      <c r="G72" s="4"/>
      <c r="H72" s="4"/>
      <c r="I72" s="4"/>
    </row>
    <row r="73" spans="1:9">
      <c r="A73" t="s">
        <v>31</v>
      </c>
      <c r="B73" t="s">
        <v>26</v>
      </c>
      <c r="C73" s="4">
        <v>647</v>
      </c>
      <c r="D73" s="4">
        <v>642</v>
      </c>
      <c r="E73" s="4">
        <v>651</v>
      </c>
      <c r="F73" s="4">
        <v>658</v>
      </c>
      <c r="G73" s="4">
        <v>656</v>
      </c>
      <c r="H73" s="4">
        <v>667</v>
      </c>
      <c r="I73" s="4">
        <v>543</v>
      </c>
    </row>
    <row r="74" spans="1:9">
      <c r="A74" t="s">
        <v>31</v>
      </c>
      <c r="B74" t="s">
        <v>37</v>
      </c>
      <c r="C74" s="4">
        <v>582</v>
      </c>
      <c r="D74" s="4">
        <v>582</v>
      </c>
      <c r="E74" s="4">
        <v>584</v>
      </c>
      <c r="F74" s="4">
        <v>586</v>
      </c>
      <c r="G74" s="4">
        <v>584</v>
      </c>
      <c r="H74" s="4">
        <v>583</v>
      </c>
      <c r="I74" s="4">
        <v>544</v>
      </c>
    </row>
    <row r="75" spans="1:9">
      <c r="A75" t="s">
        <v>31</v>
      </c>
      <c r="B75" t="s">
        <v>39</v>
      </c>
      <c r="C75" s="4">
        <v>207</v>
      </c>
      <c r="D75" s="4">
        <v>245</v>
      </c>
      <c r="E75" s="4">
        <v>248</v>
      </c>
      <c r="F75" s="4">
        <v>238</v>
      </c>
      <c r="G75" s="4">
        <v>251</v>
      </c>
      <c r="H75" s="4">
        <v>199</v>
      </c>
      <c r="I75" s="4">
        <v>138</v>
      </c>
    </row>
    <row r="76" spans="1:9">
      <c r="A76" t="s">
        <v>31</v>
      </c>
      <c r="B76" t="s">
        <v>38</v>
      </c>
      <c r="C76" s="4">
        <v>97</v>
      </c>
      <c r="D76" s="4">
        <v>94</v>
      </c>
      <c r="E76" s="4">
        <v>105</v>
      </c>
      <c r="F76" s="4">
        <v>110</v>
      </c>
      <c r="G76" s="4">
        <v>104</v>
      </c>
      <c r="H76" s="4">
        <v>111</v>
      </c>
      <c r="I76" s="4">
        <v>68</v>
      </c>
    </row>
    <row r="77" spans="1:9">
      <c r="A77" t="s">
        <v>31</v>
      </c>
      <c r="B77" t="s">
        <v>40</v>
      </c>
      <c r="C77" s="4">
        <v>148.5</v>
      </c>
      <c r="D77" s="4">
        <v>163</v>
      </c>
      <c r="E77" s="4">
        <v>172</v>
      </c>
      <c r="F77" s="4">
        <v>170.5</v>
      </c>
      <c r="G77" s="4">
        <v>173.5</v>
      </c>
      <c r="H77" s="4">
        <v>151.5</v>
      </c>
      <c r="I77" s="4">
        <v>99</v>
      </c>
    </row>
    <row r="78" spans="1:9">
      <c r="A78" t="s">
        <v>31</v>
      </c>
      <c r="B78" t="s">
        <v>32</v>
      </c>
      <c r="C78" s="4">
        <v>359</v>
      </c>
      <c r="D78" s="4">
        <v>340</v>
      </c>
      <c r="E78" s="4">
        <v>362.9513500000001</v>
      </c>
      <c r="F78" s="4">
        <v>378.30176999999998</v>
      </c>
      <c r="G78" s="4">
        <v>402.59787000000006</v>
      </c>
      <c r="H78" s="4">
        <v>389</v>
      </c>
      <c r="I78" s="4">
        <v>363</v>
      </c>
    </row>
    <row r="79" spans="1:9">
      <c r="A79" t="s">
        <v>31</v>
      </c>
      <c r="B79" t="s">
        <v>102</v>
      </c>
      <c r="C79" s="4">
        <v>401.24299999999994</v>
      </c>
      <c r="D79" s="4">
        <v>410.63900000000001</v>
      </c>
      <c r="E79" s="4">
        <v>431.68700000000001</v>
      </c>
      <c r="F79" s="4">
        <v>444.483</v>
      </c>
      <c r="G79" s="4">
        <v>454.07148000000001</v>
      </c>
      <c r="H79" s="4">
        <v>456.90300000000002</v>
      </c>
      <c r="I79" s="4">
        <v>444.48200000000008</v>
      </c>
    </row>
    <row r="80" spans="1:9">
      <c r="C80" s="4"/>
      <c r="D80" s="4"/>
      <c r="E80" s="4"/>
      <c r="F80" s="4"/>
      <c r="G80" s="4"/>
      <c r="H80" s="4"/>
      <c r="I80" s="4"/>
    </row>
    <row r="81" spans="1:9">
      <c r="A81" t="s">
        <v>30</v>
      </c>
      <c r="B81" t="s">
        <v>26</v>
      </c>
      <c r="C81" s="4">
        <v>81.631621898272172</v>
      </c>
      <c r="D81" s="4">
        <v>50.027945557193824</v>
      </c>
      <c r="E81" s="4">
        <v>88.845660320995009</v>
      </c>
      <c r="F81" s="4">
        <v>134.08060325618837</v>
      </c>
      <c r="G81" s="4">
        <v>101.38430918406152</v>
      </c>
      <c r="H81" s="4">
        <v>167.03745000000001</v>
      </c>
      <c r="I81" s="4"/>
    </row>
    <row r="82" spans="1:9">
      <c r="A82" t="s">
        <v>30</v>
      </c>
      <c r="B82" t="s">
        <v>37</v>
      </c>
      <c r="C82" s="4">
        <v>65.955490818069222</v>
      </c>
      <c r="D82" s="4">
        <v>45.822492607627446</v>
      </c>
      <c r="E82" s="4">
        <v>61.500440759761126</v>
      </c>
      <c r="F82" s="4">
        <v>87.813432064072401</v>
      </c>
      <c r="G82" s="4">
        <v>57.166029903850223</v>
      </c>
      <c r="H82" s="4">
        <v>163.84911111111111</v>
      </c>
      <c r="I82" s="4"/>
    </row>
    <row r="83" spans="1:9">
      <c r="A83" t="s">
        <v>30</v>
      </c>
      <c r="B83" t="s">
        <v>39</v>
      </c>
      <c r="C83" s="4">
        <v>60.334729026331921</v>
      </c>
      <c r="D83" s="4">
        <v>47.13583928056768</v>
      </c>
      <c r="E83" s="4">
        <v>32.54923057160412</v>
      </c>
      <c r="F83" s="4">
        <v>59.747183836961362</v>
      </c>
      <c r="G83" s="4">
        <v>89.027432903773189</v>
      </c>
      <c r="H83" s="4">
        <v>61.215193963849195</v>
      </c>
      <c r="I83" s="4">
        <v>115.7682289299027</v>
      </c>
    </row>
    <row r="84" spans="1:9">
      <c r="A84" t="s">
        <v>30</v>
      </c>
      <c r="B84" t="s">
        <v>38</v>
      </c>
      <c r="C84" s="4">
        <v>59.598581289471824</v>
      </c>
      <c r="D84" s="4">
        <v>44.217416288196944</v>
      </c>
      <c r="E84" s="4">
        <v>27.864846602796096</v>
      </c>
      <c r="F84" s="4">
        <v>67.222078915156473</v>
      </c>
      <c r="G84" s="4">
        <v>97.633542438745636</v>
      </c>
      <c r="H84" s="4">
        <v>39.146536579244575</v>
      </c>
      <c r="I84" s="4">
        <v>114.1578779889081</v>
      </c>
    </row>
    <row r="85" spans="1:9">
      <c r="A85" t="s">
        <v>30</v>
      </c>
      <c r="B85" t="s">
        <v>40</v>
      </c>
      <c r="C85" s="4">
        <v>51.032306037686574</v>
      </c>
      <c r="D85" s="4">
        <v>34.060691357586194</v>
      </c>
      <c r="E85" s="4">
        <v>33.429280139925389</v>
      </c>
      <c r="F85" s="4">
        <v>55.845120246328051</v>
      </c>
      <c r="G85" s="4">
        <v>85.128785297609852</v>
      </c>
      <c r="H85" s="4">
        <v>39.494503442356738</v>
      </c>
      <c r="I85" s="4">
        <v>114.33600781889263</v>
      </c>
    </row>
    <row r="86" spans="1:9">
      <c r="A86" t="s">
        <v>30</v>
      </c>
      <c r="B86" t="s">
        <v>32</v>
      </c>
      <c r="C86" s="4">
        <v>51.340104537824509</v>
      </c>
      <c r="D86" s="4">
        <v>44.628422344996942</v>
      </c>
      <c r="E86" s="4">
        <v>38.81307134488921</v>
      </c>
      <c r="F86" s="4">
        <v>90.596008509984628</v>
      </c>
      <c r="G86" s="4">
        <v>53.077969620328687</v>
      </c>
      <c r="H86" s="4">
        <v>50.420968798716707</v>
      </c>
      <c r="I86" s="4">
        <v>55.566408425743091</v>
      </c>
    </row>
    <row r="87" spans="1:9">
      <c r="A87" t="s">
        <v>30</v>
      </c>
      <c r="B87" t="s">
        <v>102</v>
      </c>
      <c r="C87" s="4">
        <v>46.163548057877989</v>
      </c>
      <c r="D87" s="4">
        <v>62.189627577093695</v>
      </c>
      <c r="E87" s="4">
        <v>25.804933725942007</v>
      </c>
      <c r="F87" s="4">
        <v>76.973617940839603</v>
      </c>
      <c r="G87" s="4">
        <v>46.613352250298391</v>
      </c>
      <c r="H87" s="4">
        <v>51.802040754205002</v>
      </c>
      <c r="I87" s="4">
        <v>50.508646007392784</v>
      </c>
    </row>
    <row r="88" spans="1:9">
      <c r="C88" s="4"/>
      <c r="D88" s="4"/>
      <c r="E88" s="4"/>
      <c r="F88" s="4"/>
      <c r="G88" s="4"/>
      <c r="H88" s="4"/>
      <c r="I88" s="4"/>
    </row>
    <row r="89" spans="1:9">
      <c r="A89" s="2"/>
      <c r="B89" s="4"/>
      <c r="C89" s="4"/>
      <c r="D89" s="4"/>
      <c r="E89" s="4"/>
      <c r="F89" s="4"/>
      <c r="G89" s="4"/>
      <c r="H89" s="4"/>
    </row>
    <row r="90" spans="1:9">
      <c r="A90" s="1" t="s">
        <v>1</v>
      </c>
      <c r="B90" t="s">
        <v>44</v>
      </c>
    </row>
    <row r="91" spans="1:9">
      <c r="A91" s="1" t="s">
        <v>41</v>
      </c>
      <c r="B91" t="s">
        <v>34</v>
      </c>
    </row>
    <row r="93" spans="1:9">
      <c r="A93" s="1" t="s">
        <v>47</v>
      </c>
      <c r="C93" s="1" t="s">
        <v>3</v>
      </c>
    </row>
    <row r="94" spans="1:9">
      <c r="A94" s="1" t="s">
        <v>5</v>
      </c>
      <c r="B94" s="1" t="s">
        <v>0</v>
      </c>
      <c r="C94" t="s">
        <v>104</v>
      </c>
      <c r="D94" t="s">
        <v>114</v>
      </c>
      <c r="E94" t="s">
        <v>139</v>
      </c>
      <c r="F94" t="s">
        <v>164</v>
      </c>
      <c r="G94" t="s">
        <v>214</v>
      </c>
      <c r="H94" t="s">
        <v>219</v>
      </c>
      <c r="I94" t="s">
        <v>244</v>
      </c>
    </row>
    <row r="95" spans="1:9">
      <c r="A95" t="s">
        <v>29</v>
      </c>
      <c r="B95" t="s">
        <v>26</v>
      </c>
      <c r="C95" s="4">
        <v>0.5874187046810383</v>
      </c>
      <c r="D95" s="4">
        <v>0.1153831750657633</v>
      </c>
      <c r="E95" s="4">
        <v>3.0756666291176519E-2</v>
      </c>
      <c r="F95" s="4">
        <v>0.2455242054020442</v>
      </c>
      <c r="G95" s="4">
        <v>7.2182141597713509E-2</v>
      </c>
      <c r="H95" s="4">
        <v>8.209342092028199E-3</v>
      </c>
      <c r="I95" s="4"/>
    </row>
    <row r="96" spans="1:9">
      <c r="A96" t="s">
        <v>29</v>
      </c>
      <c r="B96" t="s">
        <v>37</v>
      </c>
      <c r="C96" s="4">
        <v>6.9058715333209703E-2</v>
      </c>
      <c r="D96" s="4">
        <v>0.12358266076649931</v>
      </c>
      <c r="E96" s="4">
        <v>8.6225948514936479E-2</v>
      </c>
      <c r="F96" s="4">
        <v>0.16787662424859037</v>
      </c>
      <c r="G96" s="4">
        <v>2.9830245620734455E-2</v>
      </c>
      <c r="H96" s="4">
        <v>8.209342092028199E-3</v>
      </c>
      <c r="I96" s="4"/>
    </row>
    <row r="97" spans="1:9">
      <c r="A97" t="s">
        <v>29</v>
      </c>
      <c r="B97" t="s">
        <v>39</v>
      </c>
      <c r="C97" s="4">
        <v>8.2240396700815191E-2</v>
      </c>
      <c r="D97" s="4">
        <v>0.32277865958972107</v>
      </c>
      <c r="E97" s="4">
        <v>0.59390293021530416</v>
      </c>
      <c r="F97" s="4">
        <v>0.32677931161596602</v>
      </c>
      <c r="G97" s="4">
        <v>0.42762366844085931</v>
      </c>
      <c r="H97" s="4">
        <v>0.30550031575343672</v>
      </c>
      <c r="I97" s="4">
        <v>0</v>
      </c>
    </row>
    <row r="98" spans="1:9">
      <c r="A98" t="s">
        <v>29</v>
      </c>
      <c r="B98" t="s">
        <v>38</v>
      </c>
      <c r="C98" s="4">
        <v>0.20062328396998635</v>
      </c>
      <c r="D98" s="4">
        <v>0.28667691165928078</v>
      </c>
      <c r="E98" s="4">
        <v>0.5991380709103068</v>
      </c>
      <c r="F98" s="4">
        <v>0.3249373537483663</v>
      </c>
      <c r="G98" s="4">
        <v>0.24931526784023003</v>
      </c>
      <c r="H98" s="4">
        <v>0.1875531086369136</v>
      </c>
      <c r="I98" s="4">
        <v>0</v>
      </c>
    </row>
    <row r="99" spans="1:9">
      <c r="A99" t="s">
        <v>29</v>
      </c>
      <c r="B99" t="s">
        <v>40</v>
      </c>
      <c r="C99" s="4">
        <v>0.1545911518583582</v>
      </c>
      <c r="D99" s="4">
        <v>0.30756270848592343</v>
      </c>
      <c r="E99" s="4">
        <v>0.59068803524581137</v>
      </c>
      <c r="F99" s="4">
        <v>0.3263498395742977</v>
      </c>
      <c r="G99" s="4">
        <v>0.42625786253000902</v>
      </c>
      <c r="H99" s="4">
        <v>0.30891018008175486</v>
      </c>
      <c r="I99" s="4">
        <v>0</v>
      </c>
    </row>
    <row r="100" spans="1:9">
      <c r="A100" t="s">
        <v>29</v>
      </c>
      <c r="B100" t="s">
        <v>32</v>
      </c>
      <c r="C100" s="4">
        <v>0.70833762506036912</v>
      </c>
      <c r="D100" s="4">
        <v>0.20784383056517777</v>
      </c>
      <c r="E100" s="4">
        <v>0.10374904664706323</v>
      </c>
      <c r="F100" s="4">
        <v>0.24215072722372033</v>
      </c>
      <c r="G100" s="4">
        <v>0.25647362409443086</v>
      </c>
      <c r="H100" s="4">
        <v>0.40170486396687249</v>
      </c>
      <c r="I100" s="4">
        <v>0</v>
      </c>
    </row>
    <row r="101" spans="1:9">
      <c r="A101" t="s">
        <v>29</v>
      </c>
      <c r="B101" t="s">
        <v>102</v>
      </c>
      <c r="C101" s="4">
        <v>0.71574438078684099</v>
      </c>
      <c r="D101" s="4">
        <v>0.26826269616903015</v>
      </c>
      <c r="E101" s="4">
        <v>0.15556234881559755</v>
      </c>
      <c r="F101" s="4">
        <v>0.35918919586959053</v>
      </c>
      <c r="G101" s="4">
        <v>0.28021430319316354</v>
      </c>
      <c r="H101" s="4">
        <v>0.41204406032921503</v>
      </c>
      <c r="I101" s="4">
        <v>0</v>
      </c>
    </row>
    <row r="102" spans="1:9">
      <c r="C102" s="4"/>
      <c r="D102" s="4"/>
      <c r="E102" s="4"/>
      <c r="F102" s="4"/>
      <c r="G102" s="4"/>
      <c r="H102" s="4"/>
      <c r="I102" s="4"/>
    </row>
    <row r="103" spans="1:9">
      <c r="A103" t="s">
        <v>31</v>
      </c>
      <c r="B103" t="s">
        <v>26</v>
      </c>
      <c r="C103" s="4">
        <v>654</v>
      </c>
      <c r="D103" s="4">
        <v>629</v>
      </c>
      <c r="E103" s="4">
        <v>637</v>
      </c>
      <c r="F103" s="4">
        <v>646</v>
      </c>
      <c r="G103" s="4">
        <v>642</v>
      </c>
      <c r="H103" s="4">
        <v>655</v>
      </c>
      <c r="I103" s="4">
        <v>585</v>
      </c>
    </row>
    <row r="104" spans="1:9">
      <c r="A104" t="s">
        <v>31</v>
      </c>
      <c r="B104" t="s">
        <v>37</v>
      </c>
      <c r="C104" s="4">
        <v>595</v>
      </c>
      <c r="D104" s="4">
        <v>594</v>
      </c>
      <c r="E104" s="4">
        <v>594</v>
      </c>
      <c r="F104" s="4">
        <v>594</v>
      </c>
      <c r="G104" s="4">
        <v>594</v>
      </c>
      <c r="H104" s="4">
        <v>606</v>
      </c>
      <c r="I104" s="4">
        <v>527</v>
      </c>
    </row>
    <row r="105" spans="1:9">
      <c r="A105" t="s">
        <v>31</v>
      </c>
      <c r="B105" t="s">
        <v>39</v>
      </c>
      <c r="C105" s="4">
        <v>235</v>
      </c>
      <c r="D105" s="4">
        <v>267</v>
      </c>
      <c r="E105" s="4">
        <v>265</v>
      </c>
      <c r="F105" s="4">
        <v>242</v>
      </c>
      <c r="G105" s="4">
        <v>272</v>
      </c>
      <c r="H105" s="4">
        <v>209</v>
      </c>
      <c r="I105" s="4">
        <v>180</v>
      </c>
    </row>
    <row r="106" spans="1:9">
      <c r="A106" t="s">
        <v>31</v>
      </c>
      <c r="B106" t="s">
        <v>38</v>
      </c>
      <c r="C106" s="4">
        <v>132</v>
      </c>
      <c r="D106" s="4">
        <v>105</v>
      </c>
      <c r="E106" s="4">
        <v>116</v>
      </c>
      <c r="F106" s="4">
        <v>111</v>
      </c>
      <c r="G106" s="4">
        <v>112</v>
      </c>
      <c r="H106" s="4">
        <v>113</v>
      </c>
      <c r="I106" s="4">
        <v>124</v>
      </c>
    </row>
    <row r="107" spans="1:9">
      <c r="A107" t="s">
        <v>31</v>
      </c>
      <c r="B107" t="s">
        <v>40</v>
      </c>
      <c r="C107" s="4">
        <v>170</v>
      </c>
      <c r="D107" s="4">
        <v>181.5</v>
      </c>
      <c r="E107" s="4">
        <v>184</v>
      </c>
      <c r="F107" s="4">
        <v>171</v>
      </c>
      <c r="G107" s="4">
        <v>183.5</v>
      </c>
      <c r="H107" s="4">
        <v>151</v>
      </c>
      <c r="I107" s="4">
        <v>154</v>
      </c>
    </row>
    <row r="108" spans="1:9">
      <c r="A108" t="s">
        <v>31</v>
      </c>
      <c r="B108" t="s">
        <v>32</v>
      </c>
      <c r="C108" s="4">
        <v>366</v>
      </c>
      <c r="D108" s="4">
        <v>345</v>
      </c>
      <c r="E108" s="4">
        <v>344</v>
      </c>
      <c r="F108" s="4">
        <v>347.50824</v>
      </c>
      <c r="G108" s="4">
        <v>345.05885000000001</v>
      </c>
      <c r="H108" s="4">
        <v>348</v>
      </c>
      <c r="I108" s="4">
        <v>368</v>
      </c>
    </row>
    <row r="109" spans="1:9">
      <c r="A109" t="s">
        <v>31</v>
      </c>
      <c r="B109" t="s">
        <v>102</v>
      </c>
      <c r="C109" s="4">
        <v>384.714</v>
      </c>
      <c r="D109" s="4">
        <v>347.84899999999993</v>
      </c>
      <c r="E109" s="4">
        <v>353.22913</v>
      </c>
      <c r="F109" s="4">
        <v>363.21789999999999</v>
      </c>
      <c r="G109" s="4">
        <v>353.32936000000001</v>
      </c>
      <c r="H109" s="4">
        <v>370.30799999999999</v>
      </c>
      <c r="I109" s="4">
        <v>372.125</v>
      </c>
    </row>
    <row r="110" spans="1:9">
      <c r="C110" s="4"/>
      <c r="D110" s="4"/>
      <c r="E110" s="4"/>
      <c r="F110" s="4"/>
      <c r="G110" s="4"/>
      <c r="H110" s="4"/>
      <c r="I110" s="4"/>
    </row>
    <row r="111" spans="1:9">
      <c r="A111" t="s">
        <v>30</v>
      </c>
      <c r="B111" t="s">
        <v>26</v>
      </c>
      <c r="C111" s="4">
        <v>24.691964958166157</v>
      </c>
      <c r="D111" s="4">
        <v>542.99361346113619</v>
      </c>
      <c r="E111" s="4">
        <v>1824.4383257030736</v>
      </c>
      <c r="F111" s="4">
        <v>216.21250803755535</v>
      </c>
      <c r="G111" s="4">
        <v>845.27879294987747</v>
      </c>
      <c r="H111" s="4">
        <v>2636.2577756833166</v>
      </c>
      <c r="I111" s="4"/>
    </row>
    <row r="112" spans="1:9">
      <c r="A112" t="s">
        <v>30</v>
      </c>
      <c r="B112" t="s">
        <v>37</v>
      </c>
      <c r="C112" s="4">
        <v>333.07912230827998</v>
      </c>
      <c r="D112" s="4">
        <v>608.33394624610389</v>
      </c>
      <c r="E112" s="4">
        <v>796.56726881084944</v>
      </c>
      <c r="F112" s="4">
        <v>381.67270067522287</v>
      </c>
      <c r="G112" s="4">
        <v>2365.4611063940961</v>
      </c>
      <c r="H112" s="4">
        <v>2983.8385956644679</v>
      </c>
      <c r="I112" s="4"/>
    </row>
    <row r="113" spans="1:9">
      <c r="A113" t="s">
        <v>30</v>
      </c>
      <c r="B113" t="s">
        <v>39</v>
      </c>
      <c r="C113" s="4">
        <v>323.40046728118278</v>
      </c>
      <c r="D113" s="4">
        <v>241.64858048796927</v>
      </c>
      <c r="E113" s="4">
        <v>121.25650155752392</v>
      </c>
      <c r="F113" s="4">
        <v>216.72224088142849</v>
      </c>
      <c r="G113" s="4">
        <v>217.8253777836502</v>
      </c>
      <c r="H113" s="4">
        <v>227.13128466366271</v>
      </c>
      <c r="I113" s="4"/>
    </row>
    <row r="114" spans="1:9">
      <c r="A114" t="s">
        <v>30</v>
      </c>
      <c r="B114" t="s">
        <v>38</v>
      </c>
      <c r="C114" s="4">
        <v>106.66982088993362</v>
      </c>
      <c r="D114" s="4">
        <v>265.31639098070474</v>
      </c>
      <c r="E114" s="4">
        <v>117.92474352166522</v>
      </c>
      <c r="F114" s="4">
        <v>213.70221753097752</v>
      </c>
      <c r="G114" s="4">
        <v>372.99665762867727</v>
      </c>
      <c r="H114" s="4">
        <v>362.58246717003226</v>
      </c>
      <c r="I114" s="4"/>
    </row>
    <row r="115" spans="1:9">
      <c r="A115" t="s">
        <v>30</v>
      </c>
      <c r="B115" t="s">
        <v>40</v>
      </c>
      <c r="C115" s="4">
        <v>161.91005828086037</v>
      </c>
      <c r="D115" s="4">
        <v>250.37973818391305</v>
      </c>
      <c r="E115" s="4">
        <v>120.64701611513271</v>
      </c>
      <c r="F115" s="4">
        <v>217.50358697758071</v>
      </c>
      <c r="G115" s="4">
        <v>217.67144400651887</v>
      </c>
      <c r="H115" s="4">
        <v>220.93947000378611</v>
      </c>
      <c r="I115" s="4"/>
    </row>
    <row r="116" spans="1:9">
      <c r="A116" t="s">
        <v>30</v>
      </c>
      <c r="B116" t="s">
        <v>32</v>
      </c>
      <c r="C116" s="4">
        <v>29.214686752976423</v>
      </c>
      <c r="D116" s="4">
        <v>353.31739731917526</v>
      </c>
      <c r="E116" s="4">
        <v>696.74203642831344</v>
      </c>
      <c r="F116" s="4">
        <v>287.53502137494746</v>
      </c>
      <c r="G116" s="4">
        <v>347.2465968156996</v>
      </c>
      <c r="H116" s="4">
        <v>175.82185138875801</v>
      </c>
      <c r="I116" s="4"/>
    </row>
    <row r="117" spans="1:9">
      <c r="A117" t="s">
        <v>30</v>
      </c>
      <c r="B117" t="s">
        <v>102</v>
      </c>
      <c r="C117" s="4">
        <v>28.968948260005863</v>
      </c>
      <c r="D117" s="4">
        <v>274.23866260684918</v>
      </c>
      <c r="E117" s="4">
        <v>458.42109470166008</v>
      </c>
      <c r="F117" s="4">
        <v>193.42421620913103</v>
      </c>
      <c r="G117" s="4">
        <v>317.02846158081928</v>
      </c>
      <c r="H117" s="4">
        <v>166.30655254614828</v>
      </c>
      <c r="I117" s="4"/>
    </row>
    <row r="118" spans="1:9">
      <c r="C118" s="4"/>
      <c r="D118" s="4"/>
      <c r="E118" s="4"/>
      <c r="F118" s="4"/>
      <c r="G118" s="4"/>
      <c r="H118" s="4"/>
      <c r="I118" s="4"/>
    </row>
    <row r="119" spans="1:9">
      <c r="A119" s="2"/>
      <c r="B119" s="4"/>
      <c r="C119" s="4"/>
      <c r="D119" s="4"/>
      <c r="E119" s="4"/>
      <c r="F119" s="4"/>
      <c r="G119" s="4"/>
      <c r="H119" s="4"/>
    </row>
    <row r="120" spans="1:9">
      <c r="A120" s="3"/>
      <c r="B120" s="4"/>
      <c r="C120" s="4"/>
      <c r="D120" s="4"/>
      <c r="E120" s="4"/>
      <c r="F120" s="4"/>
      <c r="G120" s="4"/>
      <c r="H120" s="4"/>
    </row>
    <row r="121" spans="1:9">
      <c r="A121" s="3"/>
      <c r="B121" s="4"/>
      <c r="C121" s="4"/>
      <c r="D121" s="4"/>
      <c r="E121" s="4"/>
      <c r="F121" s="4"/>
      <c r="G121" s="4"/>
      <c r="H121" s="4"/>
    </row>
    <row r="122" spans="1:9">
      <c r="A122" s="3"/>
      <c r="B122" s="4"/>
      <c r="C122" s="4"/>
      <c r="D122" s="4"/>
      <c r="E122" s="4"/>
      <c r="F122" s="4"/>
      <c r="G122" s="4"/>
      <c r="H122" s="4"/>
    </row>
    <row r="123" spans="1:9">
      <c r="A123" s="2"/>
      <c r="B123" s="4"/>
      <c r="C123" s="4"/>
      <c r="D123" s="4"/>
      <c r="E123" s="4"/>
      <c r="F123" s="4"/>
      <c r="G123" s="4"/>
      <c r="H123" s="4"/>
    </row>
    <row r="131" spans="1:8">
      <c r="A131" s="2"/>
      <c r="B131" s="4"/>
      <c r="C131" s="4"/>
      <c r="D131" s="4"/>
      <c r="E131" s="4"/>
      <c r="F131" s="4"/>
      <c r="G131" s="4"/>
      <c r="H131" s="4"/>
    </row>
    <row r="132" spans="1:8">
      <c r="A132" s="3"/>
      <c r="B132" s="4"/>
      <c r="C132" s="4"/>
      <c r="D132" s="4"/>
      <c r="E132" s="4"/>
      <c r="F132" s="4"/>
      <c r="G132" s="4"/>
      <c r="H132" s="4"/>
    </row>
    <row r="133" spans="1:8">
      <c r="A133" s="3"/>
      <c r="B133" s="4"/>
      <c r="C133" s="4"/>
      <c r="D133" s="4"/>
      <c r="E133" s="4"/>
      <c r="F133" s="4"/>
      <c r="G133" s="4"/>
      <c r="H133" s="4"/>
    </row>
    <row r="134" spans="1:8">
      <c r="A134" s="3"/>
      <c r="B134" s="4"/>
      <c r="C134" s="4"/>
      <c r="D134" s="4"/>
      <c r="E134" s="4"/>
      <c r="F134" s="4"/>
      <c r="G134" s="4"/>
      <c r="H134" s="4"/>
    </row>
    <row r="135" spans="1:8">
      <c r="A135" s="2"/>
      <c r="B135" s="4"/>
      <c r="C135" s="4"/>
      <c r="D135" s="4"/>
      <c r="E135" s="4"/>
      <c r="F135" s="4"/>
      <c r="G135" s="4"/>
      <c r="H135" s="4"/>
    </row>
    <row r="136" spans="1:8">
      <c r="A136" s="2"/>
      <c r="B136" s="4"/>
      <c r="C136" s="4"/>
      <c r="D136" s="4"/>
      <c r="E136" s="4"/>
      <c r="F136" s="4"/>
      <c r="G136" s="4"/>
      <c r="H136" s="4"/>
    </row>
    <row r="137" spans="1:8">
      <c r="A137" s="3"/>
      <c r="B137" s="4"/>
      <c r="C137" s="4"/>
      <c r="D137" s="4"/>
      <c r="E137" s="4"/>
      <c r="F137" s="4"/>
      <c r="G137" s="4"/>
      <c r="H137" s="4"/>
    </row>
    <row r="138" spans="1:8">
      <c r="A138" s="3"/>
      <c r="B138" s="4"/>
      <c r="C138" s="4"/>
      <c r="D138" s="4"/>
      <c r="E138" s="4"/>
      <c r="F138" s="4"/>
      <c r="G138" s="4"/>
      <c r="H138" s="4"/>
    </row>
    <row r="139" spans="1:8">
      <c r="A139" s="3"/>
      <c r="B139" s="4"/>
      <c r="C139" s="4"/>
      <c r="D139" s="4"/>
      <c r="E139" s="4"/>
      <c r="F139" s="4"/>
      <c r="G139" s="4"/>
      <c r="H139" s="4"/>
    </row>
    <row r="140" spans="1:8">
      <c r="A140" s="2"/>
      <c r="B140" s="4"/>
      <c r="C140" s="4"/>
      <c r="D140" s="4"/>
      <c r="E140" s="4"/>
      <c r="F140" s="4"/>
      <c r="G140" s="4"/>
      <c r="H140" s="4"/>
    </row>
    <row r="141" spans="1:8">
      <c r="A141" s="2"/>
      <c r="B141" s="4"/>
      <c r="C141" s="4"/>
      <c r="D141" s="4"/>
      <c r="E141" s="4"/>
      <c r="F141" s="4"/>
      <c r="G141" s="4"/>
      <c r="H141" s="4"/>
    </row>
    <row r="142" spans="1:8">
      <c r="A142" s="3"/>
      <c r="B142" s="4"/>
      <c r="C142" s="4"/>
      <c r="D142" s="4"/>
      <c r="E142" s="4"/>
      <c r="F142" s="4"/>
      <c r="G142" s="4"/>
      <c r="H142" s="4"/>
    </row>
    <row r="143" spans="1:8">
      <c r="A143" s="3"/>
      <c r="B143" s="4"/>
      <c r="C143" s="4"/>
      <c r="D143" s="4"/>
      <c r="E143" s="4"/>
      <c r="F143" s="4"/>
      <c r="G143" s="4"/>
      <c r="H143" s="4"/>
    </row>
    <row r="144" spans="1:8">
      <c r="A144" s="3"/>
      <c r="B144" s="4"/>
      <c r="C144" s="4"/>
      <c r="D144" s="4"/>
      <c r="E144" s="4"/>
      <c r="F144" s="4"/>
      <c r="G144" s="4"/>
      <c r="H144" s="4"/>
    </row>
    <row r="145" spans="1:8">
      <c r="A145" s="2"/>
      <c r="B145" s="4"/>
      <c r="C145" s="4"/>
      <c r="D145" s="4"/>
      <c r="E145" s="4"/>
      <c r="F145" s="4"/>
      <c r="G145" s="4"/>
      <c r="H145" s="4"/>
    </row>
    <row r="146" spans="1:8">
      <c r="A146" s="2"/>
      <c r="B146" s="4"/>
      <c r="C146" s="4"/>
      <c r="D146" s="4"/>
      <c r="E146" s="4"/>
      <c r="F146" s="4"/>
      <c r="G146" s="4"/>
      <c r="H146" s="4"/>
    </row>
    <row r="147" spans="1:8">
      <c r="A147" s="3"/>
      <c r="B147" s="4"/>
      <c r="C147" s="4"/>
      <c r="D147" s="4"/>
      <c r="E147" s="4"/>
      <c r="F147" s="4"/>
      <c r="G147" s="4"/>
      <c r="H147" s="4"/>
    </row>
    <row r="148" spans="1:8">
      <c r="A148" s="3"/>
      <c r="B148" s="4"/>
      <c r="C148" s="4"/>
      <c r="D148" s="4"/>
      <c r="E148" s="4"/>
      <c r="F148" s="4"/>
      <c r="G148" s="4"/>
      <c r="H148" s="4"/>
    </row>
    <row r="149" spans="1:8">
      <c r="A149" s="3"/>
      <c r="B149" s="4"/>
      <c r="C149" s="4"/>
      <c r="D149" s="4"/>
      <c r="E149" s="4"/>
      <c r="F149" s="4"/>
      <c r="G149" s="4"/>
      <c r="H149" s="4"/>
    </row>
    <row r="150" spans="1:8">
      <c r="A150" s="2"/>
      <c r="B150" s="4"/>
      <c r="C150" s="4"/>
      <c r="D150" s="4"/>
      <c r="E150" s="4"/>
      <c r="F150" s="4"/>
      <c r="G150" s="4"/>
      <c r="H150" s="4"/>
    </row>
    <row r="151" spans="1:8">
      <c r="A151" s="2"/>
      <c r="B151" s="4"/>
      <c r="C151" s="4"/>
      <c r="D151" s="4"/>
      <c r="E151" s="4"/>
      <c r="F151" s="4"/>
      <c r="G151" s="4"/>
      <c r="H151" s="4"/>
    </row>
    <row r="152" spans="1:8">
      <c r="A152" s="3"/>
      <c r="B152" s="4"/>
      <c r="C152" s="4"/>
      <c r="D152" s="4"/>
      <c r="E152" s="4"/>
      <c r="F152" s="4"/>
      <c r="G152" s="4"/>
      <c r="H152" s="4"/>
    </row>
    <row r="153" spans="1:8">
      <c r="A153" s="3"/>
      <c r="B153" s="4"/>
      <c r="C153" s="4"/>
      <c r="D153" s="4"/>
      <c r="E153" s="4"/>
      <c r="F153" s="4"/>
      <c r="G153" s="4"/>
      <c r="H153" s="4"/>
    </row>
    <row r="154" spans="1:8">
      <c r="A154" s="3"/>
      <c r="B154" s="4"/>
      <c r="C154" s="4"/>
      <c r="D154" s="4"/>
      <c r="E154" s="4"/>
      <c r="F154" s="4"/>
      <c r="G154" s="4"/>
      <c r="H154" s="4"/>
    </row>
    <row r="155" spans="1:8">
      <c r="A155" s="2"/>
      <c r="B155" s="4"/>
      <c r="C155" s="4"/>
      <c r="D155" s="4"/>
      <c r="E155" s="4"/>
      <c r="F155" s="4"/>
      <c r="G155" s="4"/>
      <c r="H155" s="4"/>
    </row>
    <row r="156" spans="1:8">
      <c r="A156" s="2"/>
      <c r="B156" s="4"/>
      <c r="C156" s="4"/>
      <c r="D156" s="4"/>
      <c r="E156" s="4"/>
      <c r="F156" s="4"/>
      <c r="G156" s="4"/>
      <c r="H156" s="4"/>
    </row>
    <row r="157" spans="1:8">
      <c r="A157" s="3"/>
      <c r="B157" s="4"/>
      <c r="C157" s="4"/>
      <c r="D157" s="4"/>
      <c r="E157" s="4"/>
      <c r="F157" s="4"/>
      <c r="G157" s="4"/>
      <c r="H157" s="4"/>
    </row>
    <row r="158" spans="1:8">
      <c r="A158" s="3"/>
      <c r="B158" s="4"/>
      <c r="C158" s="4"/>
      <c r="D158" s="4"/>
      <c r="E158" s="4"/>
      <c r="F158" s="4"/>
      <c r="G158" s="4"/>
      <c r="H158" s="4"/>
    </row>
    <row r="159" spans="1:8">
      <c r="A159" s="3"/>
      <c r="B159" s="4"/>
      <c r="C159" s="4"/>
      <c r="D159" s="4"/>
      <c r="E159" s="4"/>
      <c r="F159" s="4"/>
      <c r="G159" s="4"/>
      <c r="H159" s="4"/>
    </row>
    <row r="160" spans="1:8">
      <c r="A160" s="2"/>
      <c r="B160" s="4"/>
      <c r="C160" s="4"/>
      <c r="D160" s="4"/>
      <c r="E160" s="4"/>
      <c r="F160" s="4"/>
      <c r="G160" s="4"/>
      <c r="H160" s="4"/>
    </row>
    <row r="161" spans="1:8">
      <c r="A161" s="2"/>
      <c r="B161" s="4"/>
      <c r="C161" s="4"/>
      <c r="D161" s="4"/>
      <c r="E161" s="4"/>
      <c r="F161" s="4"/>
      <c r="G161" s="4"/>
      <c r="H161" s="4"/>
    </row>
    <row r="162" spans="1:8">
      <c r="A162" s="3"/>
      <c r="B162" s="4"/>
      <c r="C162" s="4"/>
      <c r="D162" s="4"/>
      <c r="E162" s="4"/>
      <c r="F162" s="4"/>
      <c r="G162" s="4"/>
      <c r="H162" s="4"/>
    </row>
    <row r="163" spans="1:8">
      <c r="A163" s="3"/>
      <c r="B163" s="4"/>
      <c r="C163" s="4"/>
      <c r="D163" s="4"/>
      <c r="E163" s="4"/>
      <c r="F163" s="4"/>
      <c r="G163" s="4"/>
      <c r="H163" s="4"/>
    </row>
    <row r="164" spans="1:8">
      <c r="A164" s="3"/>
      <c r="B164" s="4"/>
      <c r="C164" s="4"/>
      <c r="D164" s="4"/>
      <c r="E164" s="4"/>
      <c r="F164" s="4"/>
      <c r="G164" s="4"/>
      <c r="H164" s="4"/>
    </row>
    <row r="165" spans="1:8">
      <c r="A165" s="2"/>
      <c r="B165" s="4"/>
      <c r="C165" s="4"/>
      <c r="D165" s="4"/>
      <c r="E165" s="4"/>
      <c r="F165" s="4"/>
      <c r="G165" s="4"/>
      <c r="H165" s="4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"/>
  <sheetViews>
    <sheetView zoomScale="85" zoomScaleNormal="85" workbookViewId="0">
      <selection activeCell="S29" sqref="S29:AH43"/>
    </sheetView>
  </sheetViews>
  <sheetFormatPr defaultRowHeight="14.4"/>
  <cols>
    <col min="1" max="1" width="31.44140625" bestFit="1" customWidth="1"/>
    <col min="2" max="2" width="20.77734375" customWidth="1"/>
    <col min="3" max="9" width="12.44140625" customWidth="1"/>
    <col min="10" max="18" width="13.88671875" bestFit="1" customWidth="1"/>
  </cols>
  <sheetData>
    <row r="1" spans="1:9">
      <c r="A1" s="1" t="s">
        <v>1</v>
      </c>
      <c r="B1" t="s">
        <v>42</v>
      </c>
    </row>
    <row r="3" spans="1:9">
      <c r="A3" s="1" t="s">
        <v>46</v>
      </c>
      <c r="C3" s="1" t="s">
        <v>3</v>
      </c>
    </row>
    <row r="4" spans="1:9">
      <c r="A4" s="1" t="s">
        <v>5</v>
      </c>
      <c r="B4" s="1" t="s">
        <v>0</v>
      </c>
      <c r="C4" t="s">
        <v>104</v>
      </c>
      <c r="D4" t="s">
        <v>114</v>
      </c>
      <c r="E4" t="s">
        <v>139</v>
      </c>
      <c r="F4" t="s">
        <v>164</v>
      </c>
      <c r="G4" t="s">
        <v>214</v>
      </c>
      <c r="H4" t="s">
        <v>219</v>
      </c>
      <c r="I4" t="s">
        <v>244</v>
      </c>
    </row>
    <row r="5" spans="1:9">
      <c r="A5" t="s">
        <v>29</v>
      </c>
      <c r="B5" t="s">
        <v>26</v>
      </c>
      <c r="C5" s="4">
        <v>0.72855945272903133</v>
      </c>
      <c r="D5" s="4">
        <v>0.56490986518181352</v>
      </c>
      <c r="E5" s="4">
        <v>0.29556946249645505</v>
      </c>
      <c r="F5" s="4">
        <v>0.5754118134888071</v>
      </c>
      <c r="G5" s="4">
        <v>0.74350831794654815</v>
      </c>
      <c r="H5" s="4">
        <v>2.0015690346619217E-3</v>
      </c>
      <c r="I5" s="4"/>
    </row>
    <row r="6" spans="1:9">
      <c r="A6" t="s">
        <v>29</v>
      </c>
      <c r="B6" t="s">
        <v>37</v>
      </c>
      <c r="C6" s="4">
        <v>0.46241043739464882</v>
      </c>
      <c r="D6" s="4">
        <v>0.51007781976632705</v>
      </c>
      <c r="E6" s="4">
        <v>0.53242706952921204</v>
      </c>
      <c r="F6" s="4">
        <v>0.69642013827169258</v>
      </c>
      <c r="G6" s="4">
        <v>0.82440096285148989</v>
      </c>
      <c r="H6" s="4">
        <v>0</v>
      </c>
      <c r="I6" s="4"/>
    </row>
    <row r="7" spans="1:9">
      <c r="A7" t="s">
        <v>29</v>
      </c>
      <c r="B7" t="s">
        <v>39</v>
      </c>
      <c r="C7" s="4">
        <v>0.74639975947436421</v>
      </c>
      <c r="D7" s="4">
        <v>0.5593883455102947</v>
      </c>
      <c r="E7" s="4">
        <v>0.54820763053768451</v>
      </c>
      <c r="F7" s="4">
        <v>0.74008685490246429</v>
      </c>
      <c r="G7" s="4">
        <v>0.80639980910914</v>
      </c>
      <c r="H7" s="4">
        <v>0.64026099518289925</v>
      </c>
      <c r="I7" s="4">
        <v>0.28434455789982122</v>
      </c>
    </row>
    <row r="8" spans="1:9">
      <c r="A8" t="s">
        <v>29</v>
      </c>
      <c r="B8" t="s">
        <v>38</v>
      </c>
      <c r="C8" s="4">
        <v>0.78674701261836399</v>
      </c>
      <c r="D8" s="4">
        <v>0.60087203701873548</v>
      </c>
      <c r="E8" s="4">
        <v>0.5670859621754204</v>
      </c>
      <c r="F8" s="4">
        <v>0.77152428419737307</v>
      </c>
      <c r="G8" s="4">
        <v>0.79018533625637022</v>
      </c>
      <c r="H8" s="4">
        <v>0.62895913738056652</v>
      </c>
      <c r="I8" s="4">
        <v>0.24674864026708904</v>
      </c>
    </row>
    <row r="9" spans="1:9">
      <c r="A9" t="s">
        <v>29</v>
      </c>
      <c r="B9" t="s">
        <v>40</v>
      </c>
      <c r="C9" s="4">
        <v>0.78720630923354495</v>
      </c>
      <c r="D9" s="4">
        <v>0.61305776056307348</v>
      </c>
      <c r="E9" s="4">
        <v>0.50649584005416493</v>
      </c>
      <c r="F9" s="4">
        <v>0.7592796106102131</v>
      </c>
      <c r="G9" s="4">
        <v>0.7998595149165586</v>
      </c>
      <c r="H9" s="4">
        <v>0.60776294237676021</v>
      </c>
      <c r="I9" s="4">
        <v>0.24674864026708904</v>
      </c>
    </row>
    <row r="10" spans="1:9">
      <c r="A10" t="s">
        <v>29</v>
      </c>
      <c r="B10" t="s">
        <v>32</v>
      </c>
      <c r="C10" s="4">
        <v>0.61116471485681156</v>
      </c>
      <c r="D10" s="4">
        <v>0.41662209360531888</v>
      </c>
      <c r="E10" s="4">
        <v>0.53939118664575947</v>
      </c>
      <c r="F10" s="4">
        <v>0.68620135883591693</v>
      </c>
      <c r="G10" s="4">
        <v>0.86028189140166245</v>
      </c>
      <c r="H10" s="4">
        <v>0.58393463146024427</v>
      </c>
      <c r="I10" s="4">
        <v>0.28434455789982122</v>
      </c>
    </row>
    <row r="11" spans="1:9">
      <c r="A11" t="s">
        <v>29</v>
      </c>
      <c r="B11" t="s">
        <v>102</v>
      </c>
      <c r="C11" s="4">
        <v>0.54654825424005404</v>
      </c>
      <c r="D11" s="4">
        <v>0.55154325417673056</v>
      </c>
      <c r="E11" s="4">
        <v>0.43598193677867314</v>
      </c>
      <c r="F11" s="4">
        <v>0.66377450432188589</v>
      </c>
      <c r="G11" s="4">
        <v>0.85614768662927376</v>
      </c>
      <c r="H11" s="4">
        <v>0.63238567196244289</v>
      </c>
      <c r="I11" s="4">
        <v>0.2520219476578317</v>
      </c>
    </row>
    <row r="12" spans="1:9">
      <c r="C12" s="4"/>
      <c r="D12" s="4"/>
      <c r="E12" s="4"/>
      <c r="F12" s="4"/>
      <c r="G12" s="4"/>
      <c r="H12" s="4"/>
      <c r="I12" s="4"/>
    </row>
    <row r="13" spans="1:9">
      <c r="A13" t="s">
        <v>31</v>
      </c>
      <c r="B13" t="s">
        <v>26</v>
      </c>
      <c r="C13" s="4">
        <v>643</v>
      </c>
      <c r="D13" s="4">
        <v>664</v>
      </c>
      <c r="E13" s="4">
        <v>663</v>
      </c>
      <c r="F13" s="4">
        <v>661</v>
      </c>
      <c r="G13" s="4">
        <v>667</v>
      </c>
      <c r="H13" s="4">
        <v>714</v>
      </c>
      <c r="I13" s="4">
        <v>600</v>
      </c>
    </row>
    <row r="14" spans="1:9">
      <c r="A14" t="s">
        <v>31</v>
      </c>
      <c r="B14" t="s">
        <v>37</v>
      </c>
      <c r="C14" s="4">
        <v>629</v>
      </c>
      <c r="D14" s="4">
        <v>672</v>
      </c>
      <c r="E14" s="4">
        <v>654</v>
      </c>
      <c r="F14" s="4">
        <v>655</v>
      </c>
      <c r="G14" s="4">
        <v>670</v>
      </c>
      <c r="H14" s="4">
        <v>766</v>
      </c>
      <c r="I14" s="4">
        <v>618</v>
      </c>
    </row>
    <row r="15" spans="1:9">
      <c r="A15" t="s">
        <v>31</v>
      </c>
      <c r="B15" t="s">
        <v>39</v>
      </c>
      <c r="C15" s="4">
        <v>232</v>
      </c>
      <c r="D15" s="4">
        <v>485</v>
      </c>
      <c r="E15" s="4">
        <v>386</v>
      </c>
      <c r="F15" s="4">
        <v>425</v>
      </c>
      <c r="G15" s="4">
        <v>650</v>
      </c>
      <c r="H15" s="4">
        <v>997</v>
      </c>
      <c r="I15" s="4">
        <v>1000</v>
      </c>
    </row>
    <row r="16" spans="1:9">
      <c r="A16" t="s">
        <v>31</v>
      </c>
      <c r="B16" t="s">
        <v>38</v>
      </c>
      <c r="C16" s="4">
        <v>125</v>
      </c>
      <c r="D16" s="4">
        <v>292</v>
      </c>
      <c r="E16" s="4">
        <v>215</v>
      </c>
      <c r="F16" s="4">
        <v>213</v>
      </c>
      <c r="G16" s="4">
        <v>471</v>
      </c>
      <c r="H16" s="4">
        <v>986</v>
      </c>
      <c r="I16" s="4">
        <v>999</v>
      </c>
    </row>
    <row r="17" spans="1:9">
      <c r="A17" t="s">
        <v>31</v>
      </c>
      <c r="B17" t="s">
        <v>40</v>
      </c>
      <c r="C17" s="4">
        <v>176</v>
      </c>
      <c r="D17" s="4">
        <v>388.5</v>
      </c>
      <c r="E17" s="4">
        <v>320</v>
      </c>
      <c r="F17" s="4">
        <v>322</v>
      </c>
      <c r="G17" s="4">
        <v>543.5</v>
      </c>
      <c r="H17" s="4">
        <v>992</v>
      </c>
      <c r="I17" s="4">
        <v>999</v>
      </c>
    </row>
    <row r="18" spans="1:9">
      <c r="A18" t="s">
        <v>31</v>
      </c>
      <c r="B18" t="s">
        <v>32</v>
      </c>
      <c r="C18" s="4">
        <v>195</v>
      </c>
      <c r="D18" s="4">
        <v>370</v>
      </c>
      <c r="E18" s="4">
        <v>311</v>
      </c>
      <c r="F18" s="4">
        <v>287</v>
      </c>
      <c r="G18" s="4">
        <v>588</v>
      </c>
      <c r="H18" s="4">
        <v>987</v>
      </c>
      <c r="I18" s="4">
        <v>997</v>
      </c>
    </row>
    <row r="19" spans="1:9">
      <c r="A19" t="s">
        <v>31</v>
      </c>
      <c r="B19" t="s">
        <v>102</v>
      </c>
      <c r="C19" s="4">
        <v>195.84899999999996</v>
      </c>
      <c r="D19" s="4">
        <v>379.66</v>
      </c>
      <c r="E19" s="4">
        <v>326.36255</v>
      </c>
      <c r="F19" s="4">
        <v>307.27219999999994</v>
      </c>
      <c r="G19" s="4">
        <v>522.79200000000003</v>
      </c>
      <c r="H19" s="4">
        <v>965.399</v>
      </c>
      <c r="I19" s="4">
        <v>992.73</v>
      </c>
    </row>
    <row r="20" spans="1:9">
      <c r="C20" s="4"/>
      <c r="D20" s="4"/>
      <c r="E20" s="4"/>
      <c r="F20" s="4"/>
      <c r="G20" s="4"/>
      <c r="H20" s="4"/>
      <c r="I20" s="4"/>
    </row>
    <row r="21" spans="1:9">
      <c r="A21" t="s">
        <v>30</v>
      </c>
      <c r="B21" t="s">
        <v>26</v>
      </c>
      <c r="C21" s="4">
        <v>4.8629849382866173</v>
      </c>
      <c r="D21" s="4">
        <v>5.1827428671537552</v>
      </c>
      <c r="E21" s="4">
        <v>15.8599401051136</v>
      </c>
      <c r="F21" s="4">
        <v>5.1932313505449059</v>
      </c>
      <c r="G21" s="4">
        <v>0.76349433224557051</v>
      </c>
      <c r="H21" s="4">
        <v>33.626931146290296</v>
      </c>
      <c r="I21" s="4"/>
    </row>
    <row r="22" spans="1:9">
      <c r="A22" t="s">
        <v>30</v>
      </c>
      <c r="B22" t="s">
        <v>37</v>
      </c>
      <c r="C22" s="4">
        <v>8.8397436248972454</v>
      </c>
      <c r="D22" s="4">
        <v>5.7759551336593598</v>
      </c>
      <c r="E22" s="4">
        <v>9.3075042445133285</v>
      </c>
      <c r="F22" s="4">
        <v>4.2663352186729924</v>
      </c>
      <c r="G22" s="4">
        <v>0.60229300841329803</v>
      </c>
      <c r="H22" s="4"/>
      <c r="I22" s="4"/>
    </row>
    <row r="23" spans="1:9">
      <c r="A23" t="s">
        <v>30</v>
      </c>
      <c r="B23" t="s">
        <v>39</v>
      </c>
      <c r="C23" s="4">
        <v>4.9078041201764595</v>
      </c>
      <c r="D23" s="4">
        <v>4.8598176001121134</v>
      </c>
      <c r="E23" s="4">
        <v>9.2715546118914496</v>
      </c>
      <c r="F23" s="4">
        <v>4.2601125887122659</v>
      </c>
      <c r="G23" s="4">
        <v>0.22659874713367303</v>
      </c>
      <c r="H23" s="4">
        <v>0</v>
      </c>
      <c r="I23" s="4">
        <v>0</v>
      </c>
    </row>
    <row r="24" spans="1:9">
      <c r="A24" t="s">
        <v>30</v>
      </c>
      <c r="B24" t="s">
        <v>38</v>
      </c>
      <c r="C24" s="4">
        <v>4.6422376933767762</v>
      </c>
      <c r="D24" s="4">
        <v>4.2433888278930221</v>
      </c>
      <c r="E24" s="4">
        <v>9.027579709410368</v>
      </c>
      <c r="F24" s="4">
        <v>4.0460285844207595</v>
      </c>
      <c r="G24" s="4">
        <v>0.24538062837343552</v>
      </c>
      <c r="H24" s="4">
        <v>0</v>
      </c>
      <c r="I24" s="4">
        <v>0</v>
      </c>
    </row>
    <row r="25" spans="1:9">
      <c r="A25" t="s">
        <v>30</v>
      </c>
      <c r="B25" t="s">
        <v>40</v>
      </c>
      <c r="C25" s="4">
        <v>4.6050895156546012</v>
      </c>
      <c r="D25" s="4">
        <v>4.2545617895483376</v>
      </c>
      <c r="E25" s="4">
        <v>10.144897809377872</v>
      </c>
      <c r="F25" s="4">
        <v>4.1542336796142632</v>
      </c>
      <c r="G25" s="4">
        <v>0.23514392644662716</v>
      </c>
      <c r="H25" s="4">
        <v>0</v>
      </c>
      <c r="I25" s="4">
        <v>0</v>
      </c>
    </row>
    <row r="26" spans="1:9">
      <c r="A26" t="s">
        <v>30</v>
      </c>
      <c r="B26" t="s">
        <v>32</v>
      </c>
      <c r="C26" s="4">
        <v>6.6193836182411481</v>
      </c>
      <c r="D26" s="4">
        <v>6.6324359408909395</v>
      </c>
      <c r="E26" s="4">
        <v>9.5583296191518432</v>
      </c>
      <c r="F26" s="4">
        <v>4.863522591880697</v>
      </c>
      <c r="G26" s="4">
        <v>0.15567220288331152</v>
      </c>
      <c r="H26" s="4">
        <v>0</v>
      </c>
      <c r="I26" s="4">
        <v>0</v>
      </c>
    </row>
    <row r="27" spans="1:9">
      <c r="A27" t="s">
        <v>30</v>
      </c>
      <c r="B27" t="s">
        <v>102</v>
      </c>
      <c r="C27" s="4">
        <v>7.159323947940111</v>
      </c>
      <c r="D27" s="4">
        <v>4.9660354818389045</v>
      </c>
      <c r="E27" s="4">
        <v>11.845105032635349</v>
      </c>
      <c r="F27" s="4">
        <v>5.251488231262238</v>
      </c>
      <c r="G27" s="4">
        <v>0.16394111294469724</v>
      </c>
      <c r="H27" s="4">
        <v>0</v>
      </c>
      <c r="I27" s="4">
        <v>0</v>
      </c>
    </row>
    <row r="28" spans="1:9">
      <c r="C28" s="4"/>
      <c r="D28" s="4"/>
      <c r="E28" s="4"/>
      <c r="F28" s="4"/>
      <c r="G28" s="4"/>
      <c r="H28" s="4"/>
      <c r="I28" s="4"/>
    </row>
    <row r="29" spans="1:9">
      <c r="A29" s="2"/>
      <c r="B29" s="4"/>
      <c r="C29" s="4"/>
      <c r="D29" s="4"/>
      <c r="E29" s="4"/>
      <c r="F29" s="4"/>
      <c r="G29" s="4"/>
      <c r="H29" s="4"/>
    </row>
    <row r="30" spans="1:9">
      <c r="A30" s="2"/>
      <c r="B30" s="4"/>
      <c r="C30" s="4"/>
      <c r="D30" s="4"/>
      <c r="E30" s="4"/>
      <c r="F30" s="4"/>
      <c r="G30" s="4"/>
      <c r="H30" s="4"/>
    </row>
    <row r="31" spans="1:9">
      <c r="A31" s="3"/>
      <c r="B31" s="4"/>
      <c r="C31" s="4"/>
      <c r="D31" s="4"/>
      <c r="E31" s="4"/>
      <c r="F31" s="4"/>
      <c r="G31" s="4"/>
      <c r="H31" s="4"/>
    </row>
    <row r="32" spans="1:9">
      <c r="A32" s="3"/>
      <c r="B32" s="4"/>
      <c r="C32" s="4"/>
      <c r="D32" s="4"/>
      <c r="E32" s="4"/>
      <c r="F32" s="4"/>
      <c r="G32" s="4"/>
      <c r="H32" s="4"/>
    </row>
    <row r="33" spans="1:8">
      <c r="A33" s="3"/>
      <c r="B33" s="4"/>
      <c r="C33" s="4"/>
      <c r="D33" s="4"/>
      <c r="E33" s="4"/>
      <c r="F33" s="4"/>
      <c r="G33" s="4"/>
      <c r="H33" s="4"/>
    </row>
    <row r="34" spans="1:8">
      <c r="A34" s="2"/>
      <c r="B34" s="4"/>
      <c r="C34" s="4"/>
      <c r="D34" s="4"/>
      <c r="E34" s="4"/>
      <c r="F34" s="4"/>
      <c r="G34" s="4"/>
      <c r="H34" s="4"/>
    </row>
    <row r="35" spans="1:8">
      <c r="A35" s="2"/>
      <c r="B35" s="4"/>
      <c r="C35" s="4"/>
      <c r="D35" s="4"/>
      <c r="E35" s="4"/>
      <c r="F35" s="4"/>
      <c r="G35" s="4"/>
      <c r="H35" s="4"/>
    </row>
    <row r="36" spans="1:8">
      <c r="A36" s="3"/>
      <c r="B36" s="4"/>
      <c r="C36" s="4"/>
      <c r="D36" s="4"/>
      <c r="E36" s="4"/>
      <c r="F36" s="4"/>
      <c r="G36" s="4"/>
      <c r="H36" s="4"/>
    </row>
    <row r="37" spans="1:8">
      <c r="A37" s="3"/>
      <c r="B37" s="4"/>
      <c r="C37" s="4"/>
      <c r="D37" s="4"/>
      <c r="E37" s="4"/>
      <c r="F37" s="4"/>
      <c r="G37" s="4"/>
      <c r="H37" s="4"/>
    </row>
    <row r="38" spans="1:8">
      <c r="A38" s="3"/>
      <c r="B38" s="4"/>
      <c r="C38" s="4"/>
      <c r="D38" s="4"/>
      <c r="E38" s="4"/>
      <c r="F38" s="4"/>
      <c r="G38" s="4"/>
      <c r="H38" s="4"/>
    </row>
    <row r="39" spans="1:8">
      <c r="A39" s="2"/>
      <c r="B39" s="4"/>
      <c r="C39" s="4"/>
      <c r="D39" s="4"/>
      <c r="E39" s="4"/>
      <c r="F39" s="4"/>
      <c r="G39" s="4"/>
      <c r="H39" s="4"/>
    </row>
    <row r="40" spans="1:8">
      <c r="A40" s="2"/>
      <c r="B40" s="4"/>
      <c r="C40" s="4"/>
      <c r="D40" s="4"/>
      <c r="E40" s="4"/>
      <c r="F40" s="4"/>
      <c r="G40" s="4"/>
      <c r="H40" s="4"/>
    </row>
    <row r="47" spans="1:8">
      <c r="A47" s="2"/>
      <c r="B47" s="4"/>
      <c r="C47" s="4"/>
      <c r="D47" s="4"/>
      <c r="E47" s="4"/>
      <c r="F47" s="4"/>
      <c r="G47" s="4"/>
      <c r="H47" s="4"/>
    </row>
    <row r="48" spans="1:8">
      <c r="A48" s="3"/>
      <c r="B48" s="4"/>
      <c r="C48" s="4"/>
      <c r="D48" s="4"/>
      <c r="E48" s="4"/>
      <c r="F48" s="4"/>
      <c r="G48" s="4"/>
      <c r="H48" s="4"/>
    </row>
    <row r="49" spans="1:8">
      <c r="A49" s="3"/>
      <c r="B49" s="4"/>
      <c r="C49" s="4"/>
      <c r="D49" s="4"/>
      <c r="E49" s="4"/>
      <c r="F49" s="4"/>
      <c r="G49" s="4"/>
      <c r="H49" s="4"/>
    </row>
    <row r="50" spans="1:8">
      <c r="A50" s="3"/>
      <c r="B50" s="4"/>
      <c r="C50" s="4"/>
      <c r="D50" s="4"/>
      <c r="E50" s="4"/>
      <c r="F50" s="4"/>
      <c r="G50" s="4"/>
      <c r="H50" s="4"/>
    </row>
    <row r="51" spans="1:8">
      <c r="A51" s="2"/>
      <c r="B51" s="4"/>
      <c r="C51" s="4"/>
      <c r="D51" s="4"/>
      <c r="E51" s="4"/>
      <c r="F51" s="4"/>
      <c r="G51" s="4"/>
      <c r="H51" s="4"/>
    </row>
    <row r="52" spans="1:8">
      <c r="A52" s="2"/>
      <c r="B52" s="4"/>
      <c r="C52" s="4"/>
      <c r="D52" s="4"/>
      <c r="E52" s="4"/>
      <c r="F52" s="4"/>
      <c r="G52" s="4"/>
      <c r="H52" s="4"/>
    </row>
    <row r="53" spans="1:8">
      <c r="A53" s="3"/>
      <c r="B53" s="4"/>
      <c r="C53" s="4"/>
      <c r="D53" s="4"/>
      <c r="E53" s="4"/>
      <c r="F53" s="4"/>
      <c r="G53" s="4"/>
      <c r="H53" s="4"/>
    </row>
    <row r="54" spans="1:8">
      <c r="A54" s="3"/>
      <c r="B54" s="4"/>
      <c r="C54" s="4"/>
      <c r="D54" s="4"/>
      <c r="E54" s="4"/>
      <c r="F54" s="4"/>
      <c r="G54" s="4"/>
      <c r="H54" s="4"/>
    </row>
    <row r="55" spans="1:8">
      <c r="A55" s="3"/>
      <c r="B55" s="4"/>
      <c r="C55" s="4"/>
      <c r="D55" s="4"/>
      <c r="E55" s="4"/>
      <c r="F55" s="4"/>
      <c r="G55" s="4"/>
      <c r="H55" s="4"/>
    </row>
    <row r="56" spans="1:8">
      <c r="A56" s="2"/>
      <c r="B56" s="4"/>
      <c r="C56" s="4"/>
      <c r="D56" s="4"/>
      <c r="E56" s="4"/>
      <c r="F56" s="4"/>
      <c r="G56" s="4"/>
      <c r="H56" s="4"/>
    </row>
    <row r="57" spans="1:8">
      <c r="A57" s="2"/>
      <c r="B57" s="4"/>
      <c r="C57" s="4"/>
      <c r="D57" s="4"/>
      <c r="E57" s="4"/>
      <c r="F57" s="4"/>
      <c r="G57" s="4"/>
      <c r="H57" s="4"/>
    </row>
    <row r="58" spans="1:8">
      <c r="A58" s="3"/>
      <c r="B58" s="4"/>
      <c r="C58" s="4"/>
      <c r="D58" s="4"/>
      <c r="E58" s="4"/>
      <c r="F58" s="4"/>
      <c r="G58" s="4"/>
      <c r="H58" s="4"/>
    </row>
    <row r="59" spans="1:8">
      <c r="A59" s="3"/>
      <c r="B59" s="4"/>
      <c r="C59" s="4"/>
      <c r="D59" s="4"/>
      <c r="E59" s="4"/>
      <c r="F59" s="4"/>
      <c r="G59" s="4"/>
      <c r="H59" s="4"/>
    </row>
    <row r="60" spans="1:8">
      <c r="A60" s="3"/>
      <c r="B60" s="4"/>
      <c r="C60" s="4"/>
      <c r="D60" s="4"/>
      <c r="E60" s="4"/>
      <c r="F60" s="4"/>
      <c r="G60" s="4"/>
      <c r="H60" s="4"/>
    </row>
    <row r="61" spans="1:8">
      <c r="A61" s="2"/>
      <c r="B61" s="4"/>
      <c r="C61" s="4"/>
      <c r="D61" s="4"/>
      <c r="E61" s="4"/>
      <c r="F61" s="4"/>
      <c r="G61" s="4"/>
      <c r="H61" s="4"/>
    </row>
    <row r="62" spans="1:8">
      <c r="A62" s="2"/>
      <c r="B62" s="4"/>
      <c r="C62" s="4"/>
      <c r="D62" s="4"/>
      <c r="E62" s="4"/>
      <c r="F62" s="4"/>
      <c r="G62" s="4"/>
      <c r="H62" s="4"/>
    </row>
    <row r="63" spans="1:8">
      <c r="A63" s="3"/>
      <c r="B63" s="4"/>
      <c r="C63" s="4"/>
      <c r="D63" s="4"/>
      <c r="E63" s="4"/>
      <c r="F63" s="4"/>
      <c r="G63" s="4"/>
      <c r="H63" s="4"/>
    </row>
    <row r="64" spans="1:8">
      <c r="A64" s="3"/>
      <c r="B64" s="4"/>
      <c r="C64" s="4"/>
      <c r="D64" s="4"/>
      <c r="E64" s="4"/>
      <c r="F64" s="4"/>
      <c r="G64" s="4"/>
      <c r="H64" s="4"/>
    </row>
    <row r="65" spans="1:8">
      <c r="A65" s="3"/>
      <c r="B65" s="4"/>
      <c r="C65" s="4"/>
      <c r="D65" s="4"/>
      <c r="E65" s="4"/>
      <c r="F65" s="4"/>
      <c r="G65" s="4"/>
      <c r="H65" s="4"/>
    </row>
    <row r="66" spans="1:8">
      <c r="A66" s="2"/>
      <c r="B66" s="4"/>
      <c r="C66" s="4"/>
      <c r="D66" s="4"/>
      <c r="E66" s="4"/>
      <c r="F66" s="4"/>
      <c r="G66" s="4"/>
      <c r="H66" s="4"/>
    </row>
    <row r="67" spans="1:8">
      <c r="A67" s="2"/>
      <c r="B67" s="4"/>
      <c r="C67" s="4"/>
      <c r="D67" s="4"/>
      <c r="E67" s="4"/>
      <c r="F67" s="4"/>
      <c r="G67" s="4"/>
      <c r="H67" s="4"/>
    </row>
    <row r="68" spans="1:8">
      <c r="A68" s="3"/>
      <c r="B68" s="4"/>
      <c r="C68" s="4"/>
      <c r="D68" s="4"/>
      <c r="E68" s="4"/>
      <c r="F68" s="4"/>
      <c r="G68" s="4"/>
      <c r="H68" s="4"/>
    </row>
    <row r="69" spans="1:8">
      <c r="A69" s="3"/>
      <c r="B69" s="4"/>
      <c r="C69" s="4"/>
      <c r="D69" s="4"/>
      <c r="E69" s="4"/>
      <c r="F69" s="4"/>
      <c r="G69" s="4"/>
      <c r="H69" s="4"/>
    </row>
    <row r="70" spans="1:8">
      <c r="A70" s="3"/>
      <c r="B70" s="4"/>
      <c r="C70" s="4"/>
      <c r="D70" s="4"/>
      <c r="E70" s="4"/>
      <c r="F70" s="4"/>
      <c r="G70" s="4"/>
      <c r="H70" s="4"/>
    </row>
    <row r="71" spans="1:8">
      <c r="A71" s="2"/>
      <c r="B71" s="4"/>
      <c r="C71" s="4"/>
      <c r="D71" s="4"/>
      <c r="E71" s="4"/>
      <c r="F71" s="4"/>
      <c r="G71" s="4"/>
      <c r="H71" s="4"/>
    </row>
    <row r="72" spans="1:8">
      <c r="A72" s="2"/>
      <c r="B72" s="4"/>
      <c r="C72" s="4"/>
      <c r="D72" s="4"/>
      <c r="E72" s="4"/>
      <c r="F72" s="4"/>
      <c r="G72" s="4"/>
      <c r="H72" s="4"/>
    </row>
    <row r="73" spans="1:8">
      <c r="A73" s="3"/>
      <c r="B73" s="4"/>
      <c r="C73" s="4"/>
      <c r="D73" s="4"/>
      <c r="E73" s="4"/>
      <c r="F73" s="4"/>
      <c r="G73" s="4"/>
      <c r="H73" s="4"/>
    </row>
    <row r="74" spans="1:8">
      <c r="A74" s="3"/>
      <c r="B74" s="4"/>
      <c r="C74" s="4"/>
      <c r="D74" s="4"/>
      <c r="E74" s="4"/>
      <c r="F74" s="4"/>
      <c r="G74" s="4"/>
      <c r="H74" s="4"/>
    </row>
    <row r="75" spans="1:8">
      <c r="A75" s="3"/>
      <c r="B75" s="4"/>
      <c r="C75" s="4"/>
      <c r="D75" s="4"/>
      <c r="E75" s="4"/>
      <c r="F75" s="4"/>
      <c r="G75" s="4"/>
      <c r="H75" s="4"/>
    </row>
    <row r="76" spans="1:8">
      <c r="A76" s="2"/>
      <c r="B76" s="4"/>
      <c r="C76" s="4"/>
      <c r="D76" s="4"/>
      <c r="E76" s="4"/>
      <c r="F76" s="4"/>
      <c r="G76" s="4"/>
      <c r="H76" s="4"/>
    </row>
    <row r="77" spans="1:8">
      <c r="A77" s="2"/>
      <c r="B77" s="4"/>
      <c r="C77" s="4"/>
      <c r="D77" s="4"/>
      <c r="E77" s="4"/>
      <c r="F77" s="4"/>
      <c r="G77" s="4"/>
      <c r="H77" s="4"/>
    </row>
    <row r="78" spans="1:8">
      <c r="A78" s="3"/>
      <c r="B78" s="4"/>
      <c r="C78" s="4"/>
      <c r="D78" s="4"/>
      <c r="E78" s="4"/>
      <c r="F78" s="4"/>
      <c r="G78" s="4"/>
      <c r="H78" s="4"/>
    </row>
    <row r="79" spans="1:8">
      <c r="A79" s="3"/>
      <c r="B79" s="4"/>
      <c r="C79" s="4"/>
      <c r="D79" s="4"/>
      <c r="E79" s="4"/>
      <c r="F79" s="4"/>
      <c r="G79" s="4"/>
      <c r="H79" s="4"/>
    </row>
    <row r="80" spans="1:8">
      <c r="A80" s="3"/>
      <c r="B80" s="4"/>
      <c r="C80" s="4"/>
      <c r="D80" s="4"/>
      <c r="E80" s="4"/>
      <c r="F80" s="4"/>
      <c r="G80" s="4"/>
      <c r="H80" s="4"/>
    </row>
    <row r="81" spans="1:8">
      <c r="A81" s="2"/>
      <c r="B81" s="4"/>
      <c r="C81" s="4"/>
      <c r="D81" s="4"/>
      <c r="E81" s="4"/>
      <c r="F81" s="4"/>
      <c r="G81" s="4"/>
      <c r="H81" s="4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1"/>
  <sheetViews>
    <sheetView topLeftCell="A67" zoomScale="85" zoomScaleNormal="85" workbookViewId="0">
      <selection activeCell="J18" sqref="J18"/>
    </sheetView>
  </sheetViews>
  <sheetFormatPr defaultRowHeight="14.4"/>
  <cols>
    <col min="1" max="1" width="32.21875" customWidth="1"/>
    <col min="2" max="2" width="18.5546875" customWidth="1"/>
    <col min="3" max="9" width="12.44140625" customWidth="1"/>
    <col min="10" max="11" width="13.88671875" customWidth="1"/>
    <col min="12" max="29" width="13.88671875" bestFit="1" customWidth="1"/>
  </cols>
  <sheetData>
    <row r="1" spans="1:9">
      <c r="A1" s="1" t="s">
        <v>1</v>
      </c>
      <c r="B1" t="s">
        <v>42</v>
      </c>
    </row>
    <row r="3" spans="1:9">
      <c r="A3" s="1" t="s">
        <v>97</v>
      </c>
      <c r="C3" s="1" t="s">
        <v>3</v>
      </c>
    </row>
    <row r="4" spans="1:9">
      <c r="A4" s="1" t="s">
        <v>5</v>
      </c>
      <c r="B4" s="1" t="s">
        <v>0</v>
      </c>
      <c r="C4" t="s">
        <v>104</v>
      </c>
      <c r="D4" t="s">
        <v>114</v>
      </c>
      <c r="E4" t="s">
        <v>139</v>
      </c>
      <c r="F4" t="s">
        <v>164</v>
      </c>
      <c r="G4" t="s">
        <v>214</v>
      </c>
      <c r="H4" t="s">
        <v>219</v>
      </c>
      <c r="I4" t="s">
        <v>244</v>
      </c>
    </row>
    <row r="5" spans="1:9">
      <c r="A5" t="s">
        <v>99</v>
      </c>
      <c r="B5" t="s">
        <v>26</v>
      </c>
      <c r="C5" s="4">
        <v>0.82980633000491644</v>
      </c>
      <c r="D5" s="4">
        <v>0.80986136786144669</v>
      </c>
      <c r="E5" s="4">
        <v>0.83805074264962498</v>
      </c>
      <c r="F5" s="4">
        <v>0.83695986212701123</v>
      </c>
      <c r="G5" s="4">
        <v>0.78285126389125825</v>
      </c>
      <c r="H5" s="4">
        <v>0.79340721999004304</v>
      </c>
      <c r="I5" s="4"/>
    </row>
    <row r="6" spans="1:9">
      <c r="A6" t="s">
        <v>99</v>
      </c>
      <c r="B6" t="s">
        <v>91</v>
      </c>
      <c r="C6" s="4">
        <v>0.85362235050667745</v>
      </c>
      <c r="D6" s="4">
        <v>0.86898371546282316</v>
      </c>
      <c r="E6" s="4">
        <v>0.91467085389621949</v>
      </c>
      <c r="F6" s="4">
        <v>0.89758960474002725</v>
      </c>
      <c r="G6" s="4">
        <v>0.84150842150098093</v>
      </c>
      <c r="H6" s="4">
        <v>0.85100566468250816</v>
      </c>
      <c r="I6" s="4">
        <v>0.76751409589505437</v>
      </c>
    </row>
    <row r="7" spans="1:9">
      <c r="C7" s="4"/>
      <c r="D7" s="4"/>
      <c r="E7" s="4"/>
      <c r="F7" s="4"/>
      <c r="G7" s="4"/>
      <c r="H7" s="4"/>
      <c r="I7" s="4"/>
    </row>
    <row r="8" spans="1:9">
      <c r="A8" t="s">
        <v>101</v>
      </c>
      <c r="B8" t="s">
        <v>26</v>
      </c>
      <c r="C8" s="4">
        <v>569</v>
      </c>
      <c r="D8" s="4">
        <v>572</v>
      </c>
      <c r="E8" s="4">
        <v>580</v>
      </c>
      <c r="F8" s="4">
        <v>586</v>
      </c>
      <c r="G8" s="4">
        <v>584</v>
      </c>
      <c r="H8" s="4">
        <v>591</v>
      </c>
      <c r="I8" s="4">
        <v>517</v>
      </c>
    </row>
    <row r="9" spans="1:9">
      <c r="A9" t="s">
        <v>101</v>
      </c>
      <c r="B9" t="s">
        <v>91</v>
      </c>
      <c r="C9" s="4">
        <v>510</v>
      </c>
      <c r="D9" s="4">
        <v>509</v>
      </c>
      <c r="E9" s="4">
        <v>507</v>
      </c>
      <c r="F9" s="4">
        <v>510</v>
      </c>
      <c r="G9" s="4">
        <v>510</v>
      </c>
      <c r="H9" s="4">
        <v>518</v>
      </c>
      <c r="I9" s="4">
        <v>510</v>
      </c>
    </row>
    <row r="10" spans="1:9">
      <c r="C10" s="4"/>
      <c r="D10" s="4"/>
      <c r="E10" s="4"/>
      <c r="F10" s="4"/>
      <c r="G10" s="4"/>
      <c r="H10" s="4"/>
      <c r="I10" s="4"/>
    </row>
    <row r="11" spans="1:9">
      <c r="A11" t="s">
        <v>100</v>
      </c>
      <c r="B11" t="s">
        <v>26</v>
      </c>
      <c r="C11" s="4">
        <v>15.405362585971949</v>
      </c>
      <c r="D11" s="4">
        <v>13.107950190413469</v>
      </c>
      <c r="E11" s="4">
        <v>13.532767437087465</v>
      </c>
      <c r="F11" s="4">
        <v>13.127329329676195</v>
      </c>
      <c r="G11" s="4">
        <v>11.534239455410273</v>
      </c>
      <c r="H11" s="4">
        <v>8.6339097170850074</v>
      </c>
      <c r="I11" s="4"/>
    </row>
    <row r="12" spans="1:9">
      <c r="A12" t="s">
        <v>100</v>
      </c>
      <c r="B12" t="s">
        <v>91</v>
      </c>
      <c r="C12" s="4">
        <v>15.201619680320848</v>
      </c>
      <c r="D12" s="4">
        <v>13.596704511598272</v>
      </c>
      <c r="E12" s="4">
        <v>12.309779968537216</v>
      </c>
      <c r="F12" s="4">
        <v>12.597284978513436</v>
      </c>
      <c r="G12" s="4">
        <v>11.120899708262998</v>
      </c>
      <c r="H12" s="4">
        <v>8.401582264395044</v>
      </c>
      <c r="I12" s="4">
        <v>13.192411634219811</v>
      </c>
    </row>
    <row r="13" spans="1:9">
      <c r="C13" s="4"/>
      <c r="D13" s="4"/>
      <c r="E13" s="4"/>
      <c r="F13" s="4"/>
      <c r="G13" s="4"/>
      <c r="H13" s="4"/>
      <c r="I13" s="4"/>
    </row>
    <row r="29" spans="1:9">
      <c r="C29" s="4"/>
      <c r="D29" s="4"/>
      <c r="E29" s="4"/>
      <c r="F29" s="4"/>
      <c r="G29" s="4"/>
      <c r="H29" s="4"/>
      <c r="I29" s="4"/>
    </row>
    <row r="30" spans="1:9">
      <c r="A30" s="1" t="s">
        <v>1</v>
      </c>
      <c r="B30" t="s">
        <v>44</v>
      </c>
    </row>
    <row r="31" spans="1:9">
      <c r="A31" s="1" t="s">
        <v>41</v>
      </c>
      <c r="B31" t="s">
        <v>35</v>
      </c>
    </row>
    <row r="33" spans="1:9">
      <c r="A33" s="1" t="s">
        <v>97</v>
      </c>
      <c r="C33" s="1" t="s">
        <v>3</v>
      </c>
    </row>
    <row r="34" spans="1:9">
      <c r="A34" s="1" t="s">
        <v>5</v>
      </c>
      <c r="B34" s="1" t="s">
        <v>0</v>
      </c>
      <c r="C34" t="s">
        <v>104</v>
      </c>
      <c r="D34" t="s">
        <v>114</v>
      </c>
      <c r="E34" t="s">
        <v>139</v>
      </c>
      <c r="F34" t="s">
        <v>164</v>
      </c>
      <c r="G34" t="s">
        <v>214</v>
      </c>
      <c r="H34" t="s">
        <v>219</v>
      </c>
      <c r="I34" t="s">
        <v>244</v>
      </c>
    </row>
    <row r="35" spans="1:9">
      <c r="A35" t="s">
        <v>99</v>
      </c>
      <c r="B35" t="s">
        <v>26</v>
      </c>
      <c r="C35" s="4">
        <v>0.42536216392023624</v>
      </c>
      <c r="D35" s="4">
        <v>0.41552208144602354</v>
      </c>
      <c r="E35" s="4">
        <v>0.25999208140712632</v>
      </c>
      <c r="F35" s="4">
        <v>0.29840954619549592</v>
      </c>
      <c r="G35" s="4">
        <v>0.41079266063364595</v>
      </c>
      <c r="H35" s="4">
        <v>0.31893961786591496</v>
      </c>
      <c r="I35" s="4"/>
    </row>
    <row r="36" spans="1:9">
      <c r="A36" t="s">
        <v>99</v>
      </c>
      <c r="B36" t="s">
        <v>91</v>
      </c>
      <c r="C36" s="4">
        <v>0.4641405542650181</v>
      </c>
      <c r="D36" s="4">
        <v>0.43347386598417159</v>
      </c>
      <c r="E36" s="4">
        <v>0.37865165063895512</v>
      </c>
      <c r="F36" s="4">
        <v>0.32142733002302698</v>
      </c>
      <c r="G36" s="4">
        <v>0.38252479929652966</v>
      </c>
      <c r="H36" s="4">
        <v>0.38353334095012703</v>
      </c>
      <c r="I36" s="4">
        <v>0.57892797618857716</v>
      </c>
    </row>
    <row r="37" spans="1:9">
      <c r="C37" s="4"/>
      <c r="D37" s="4"/>
      <c r="E37" s="4"/>
      <c r="F37" s="4"/>
      <c r="G37" s="4"/>
      <c r="H37" s="4"/>
      <c r="I37" s="4"/>
    </row>
    <row r="38" spans="1:9">
      <c r="A38" t="s">
        <v>101</v>
      </c>
      <c r="B38" t="s">
        <v>26</v>
      </c>
      <c r="C38" s="4">
        <v>710</v>
      </c>
      <c r="D38" s="4">
        <v>738</v>
      </c>
      <c r="E38" s="4">
        <v>739</v>
      </c>
      <c r="F38" s="4">
        <v>743</v>
      </c>
      <c r="G38" s="4">
        <v>730</v>
      </c>
      <c r="H38" s="4">
        <v>759</v>
      </c>
      <c r="I38" s="4">
        <v>429</v>
      </c>
    </row>
    <row r="39" spans="1:9">
      <c r="A39" t="s">
        <v>101</v>
      </c>
      <c r="B39" t="s">
        <v>91</v>
      </c>
      <c r="C39" s="4">
        <v>671</v>
      </c>
      <c r="D39" s="4">
        <v>685</v>
      </c>
      <c r="E39" s="4">
        <v>694</v>
      </c>
      <c r="F39" s="4">
        <v>697</v>
      </c>
      <c r="G39" s="4">
        <v>699</v>
      </c>
      <c r="H39" s="4">
        <v>704</v>
      </c>
      <c r="I39" s="4">
        <v>706</v>
      </c>
    </row>
    <row r="40" spans="1:9">
      <c r="C40" s="4"/>
      <c r="D40" s="4"/>
      <c r="E40" s="4"/>
      <c r="F40" s="4"/>
      <c r="G40" s="4"/>
      <c r="H40" s="4"/>
      <c r="I40" s="4"/>
    </row>
    <row r="41" spans="1:9">
      <c r="A41" t="s">
        <v>100</v>
      </c>
      <c r="B41" t="s">
        <v>26</v>
      </c>
      <c r="C41" s="4">
        <v>1.3057327446790279</v>
      </c>
      <c r="D41" s="4">
        <v>0.66723317920950287</v>
      </c>
      <c r="E41" s="4">
        <v>2.0312547957747755</v>
      </c>
      <c r="F41" s="4">
        <v>1.5056186027791143</v>
      </c>
      <c r="G41" s="4">
        <v>0.8801729793327765</v>
      </c>
      <c r="H41" s="4">
        <v>2.038451921582408</v>
      </c>
      <c r="I41" s="4"/>
    </row>
    <row r="42" spans="1:9">
      <c r="A42" t="s">
        <v>100</v>
      </c>
      <c r="B42" t="s">
        <v>91</v>
      </c>
      <c r="C42" s="4">
        <v>1.1421462218487122</v>
      </c>
      <c r="D42" s="4">
        <v>0.58849182822214641</v>
      </c>
      <c r="E42" s="4">
        <v>0.69036906637005802</v>
      </c>
      <c r="F42" s="4">
        <v>0.94598698462902819</v>
      </c>
      <c r="G42" s="4">
        <v>0.80293360450227691</v>
      </c>
      <c r="H42" s="4">
        <v>0.34536311168014261</v>
      </c>
      <c r="I42" s="4">
        <v>1.0011972362863295</v>
      </c>
    </row>
    <row r="43" spans="1:9">
      <c r="C43" s="4"/>
      <c r="D43" s="4"/>
      <c r="E43" s="4"/>
      <c r="F43" s="4"/>
      <c r="G43" s="4"/>
      <c r="H43" s="4"/>
      <c r="I43" s="4"/>
    </row>
    <row r="59" spans="1:9">
      <c r="A59" s="3"/>
      <c r="B59" s="4"/>
      <c r="C59" s="4"/>
      <c r="D59" s="4"/>
      <c r="E59" s="4"/>
      <c r="F59" s="4"/>
      <c r="G59" s="4"/>
      <c r="H59" s="4"/>
    </row>
    <row r="60" spans="1:9">
      <c r="A60" s="1" t="s">
        <v>1</v>
      </c>
      <c r="B60" t="s">
        <v>44</v>
      </c>
    </row>
    <row r="61" spans="1:9">
      <c r="A61" s="1" t="s">
        <v>41</v>
      </c>
      <c r="B61" t="s">
        <v>33</v>
      </c>
    </row>
    <row r="63" spans="1:9">
      <c r="A63" s="1" t="s">
        <v>97</v>
      </c>
      <c r="C63" s="1" t="s">
        <v>3</v>
      </c>
    </row>
    <row r="64" spans="1:9">
      <c r="A64" s="1" t="s">
        <v>5</v>
      </c>
      <c r="B64" s="1" t="s">
        <v>0</v>
      </c>
      <c r="C64" t="s">
        <v>104</v>
      </c>
      <c r="D64" t="s">
        <v>114</v>
      </c>
      <c r="E64" t="s">
        <v>139</v>
      </c>
      <c r="F64" t="s">
        <v>164</v>
      </c>
      <c r="G64" t="s">
        <v>214</v>
      </c>
      <c r="H64" t="s">
        <v>219</v>
      </c>
      <c r="I64" t="s">
        <v>244</v>
      </c>
    </row>
    <row r="65" spans="1:9">
      <c r="A65" t="s">
        <v>99</v>
      </c>
      <c r="B65" t="s">
        <v>26</v>
      </c>
      <c r="C65" s="4">
        <v>0.87350539752948608</v>
      </c>
      <c r="D65" s="4">
        <v>0.83961420813466814</v>
      </c>
      <c r="E65" s="4">
        <v>0.83723402574930805</v>
      </c>
      <c r="F65" s="4">
        <v>0.84467274143303861</v>
      </c>
      <c r="G65" s="4">
        <v>0.82480601769891804</v>
      </c>
      <c r="H65" s="4">
        <v>0.81436714556628187</v>
      </c>
      <c r="I65" s="4"/>
    </row>
    <row r="66" spans="1:9">
      <c r="A66" t="s">
        <v>99</v>
      </c>
      <c r="B66" t="s">
        <v>91</v>
      </c>
      <c r="C66" s="4">
        <v>0.85938039683303136</v>
      </c>
      <c r="D66" s="4">
        <v>0.86993392248557755</v>
      </c>
      <c r="E66" s="4">
        <v>0.87830910351854097</v>
      </c>
      <c r="F66" s="4">
        <v>0.87579277933325106</v>
      </c>
      <c r="G66" s="4">
        <v>0.83310048115591695</v>
      </c>
      <c r="H66" s="4">
        <v>0.77279669339778045</v>
      </c>
      <c r="I66" s="4">
        <v>0.85234404798884622</v>
      </c>
    </row>
    <row r="67" spans="1:9">
      <c r="C67" s="4"/>
      <c r="D67" s="4"/>
      <c r="E67" s="4"/>
      <c r="F67" s="4"/>
      <c r="G67" s="4"/>
      <c r="H67" s="4"/>
      <c r="I67" s="4"/>
    </row>
    <row r="68" spans="1:9">
      <c r="A68" t="s">
        <v>101</v>
      </c>
      <c r="B68" t="s">
        <v>26</v>
      </c>
      <c r="C68" s="4">
        <v>581</v>
      </c>
      <c r="D68" s="4">
        <v>576</v>
      </c>
      <c r="E68" s="4">
        <v>582</v>
      </c>
      <c r="F68" s="4">
        <v>587</v>
      </c>
      <c r="G68" s="4">
        <v>584</v>
      </c>
      <c r="H68" s="4">
        <v>595</v>
      </c>
      <c r="I68" s="4">
        <v>494</v>
      </c>
    </row>
    <row r="69" spans="1:9">
      <c r="A69" t="s">
        <v>101</v>
      </c>
      <c r="B69" t="s">
        <v>91</v>
      </c>
      <c r="C69" s="4">
        <v>533</v>
      </c>
      <c r="D69" s="4">
        <v>531</v>
      </c>
      <c r="E69" s="4">
        <v>530</v>
      </c>
      <c r="F69" s="4">
        <v>536</v>
      </c>
      <c r="G69" s="4">
        <v>537</v>
      </c>
      <c r="H69" s="4">
        <v>542</v>
      </c>
      <c r="I69" s="4">
        <v>531</v>
      </c>
    </row>
    <row r="70" spans="1:9">
      <c r="C70" s="4"/>
      <c r="D70" s="4"/>
      <c r="E70" s="4"/>
      <c r="F70" s="4"/>
      <c r="G70" s="4"/>
      <c r="H70" s="4"/>
      <c r="I70" s="4"/>
    </row>
    <row r="71" spans="1:9">
      <c r="A71" t="s">
        <v>100</v>
      </c>
      <c r="B71" t="s">
        <v>26</v>
      </c>
      <c r="C71" s="4">
        <v>10.296814674906981</v>
      </c>
      <c r="D71" s="4">
        <v>10.049200444775392</v>
      </c>
      <c r="E71" s="4">
        <v>9.1205435453991708</v>
      </c>
      <c r="F71" s="4">
        <v>7.1177523212132092</v>
      </c>
      <c r="G71" s="4">
        <v>8.0110877126063578</v>
      </c>
      <c r="H71" s="4">
        <v>5.9251816204831984</v>
      </c>
      <c r="I71" s="4"/>
    </row>
    <row r="72" spans="1:9">
      <c r="A72" t="s">
        <v>100</v>
      </c>
      <c r="B72" t="s">
        <v>91</v>
      </c>
      <c r="C72" s="4">
        <v>10.659360794420778</v>
      </c>
      <c r="D72" s="4">
        <v>10.805692652422469</v>
      </c>
      <c r="E72" s="4">
        <v>8.3579792980955432</v>
      </c>
      <c r="F72" s="4">
        <v>7.2877599169903693</v>
      </c>
      <c r="G72" s="4">
        <v>7.6015074346643443</v>
      </c>
      <c r="H72" s="4">
        <v>7.2065487828027646</v>
      </c>
      <c r="I72" s="4">
        <v>7.3930420464674205</v>
      </c>
    </row>
    <row r="73" spans="1:9">
      <c r="C73" s="4"/>
      <c r="D73" s="4"/>
      <c r="E73" s="4"/>
      <c r="F73" s="4"/>
      <c r="G73" s="4"/>
      <c r="H73" s="4"/>
      <c r="I73" s="4"/>
    </row>
    <row r="89" spans="1:9">
      <c r="A89" s="2"/>
      <c r="B89" s="4"/>
      <c r="C89" s="4"/>
      <c r="D89" s="4"/>
      <c r="E89" s="4"/>
      <c r="F89" s="4"/>
      <c r="G89" s="4"/>
      <c r="H89" s="4"/>
    </row>
    <row r="90" spans="1:9">
      <c r="A90" s="1" t="s">
        <v>1</v>
      </c>
      <c r="B90" t="s">
        <v>44</v>
      </c>
    </row>
    <row r="91" spans="1:9">
      <c r="A91" s="1" t="s">
        <v>41</v>
      </c>
      <c r="B91" t="s">
        <v>34</v>
      </c>
    </row>
    <row r="93" spans="1:9">
      <c r="A93" s="1" t="s">
        <v>97</v>
      </c>
      <c r="C93" s="1" t="s">
        <v>3</v>
      </c>
    </row>
    <row r="94" spans="1:9">
      <c r="A94" s="1" t="s">
        <v>5</v>
      </c>
      <c r="B94" s="1" t="s">
        <v>0</v>
      </c>
      <c r="C94" t="s">
        <v>104</v>
      </c>
      <c r="D94" t="s">
        <v>114</v>
      </c>
      <c r="E94" t="s">
        <v>139</v>
      </c>
      <c r="F94" t="s">
        <v>164</v>
      </c>
      <c r="G94" t="s">
        <v>214</v>
      </c>
      <c r="H94" t="s">
        <v>219</v>
      </c>
      <c r="I94" t="s">
        <v>244</v>
      </c>
    </row>
    <row r="95" spans="1:9">
      <c r="A95" t="s">
        <v>99</v>
      </c>
      <c r="B95" t="s">
        <v>26</v>
      </c>
      <c r="C95" s="4">
        <v>0.72819914850720802</v>
      </c>
      <c r="D95" s="4">
        <v>0.90392464822021412</v>
      </c>
      <c r="E95" s="4">
        <v>0.8403455890951349</v>
      </c>
      <c r="F95" s="4">
        <v>0.82898633973629376</v>
      </c>
      <c r="G95" s="4">
        <v>0.67499819510670411</v>
      </c>
      <c r="H95" s="4">
        <v>0.72902679915229107</v>
      </c>
      <c r="I95" s="4"/>
    </row>
    <row r="96" spans="1:9">
      <c r="A96" t="s">
        <v>99</v>
      </c>
      <c r="B96" t="s">
        <v>91</v>
      </c>
      <c r="C96" s="4">
        <v>0.79747770946094876</v>
      </c>
      <c r="D96" s="4">
        <v>0.81683767864220513</v>
      </c>
      <c r="E96" s="4">
        <v>0.92267386101949611</v>
      </c>
      <c r="F96" s="4">
        <v>0.848159930626463</v>
      </c>
      <c r="G96" s="4">
        <v>0.77208172121915619</v>
      </c>
      <c r="H96" s="4">
        <v>0.87389645629922141</v>
      </c>
      <c r="I96" s="4">
        <v>0.56465015711969024</v>
      </c>
    </row>
    <row r="97" spans="1:9">
      <c r="C97" s="4"/>
      <c r="D97" s="4"/>
      <c r="E97" s="4"/>
      <c r="F97" s="4"/>
      <c r="G97" s="4"/>
      <c r="H97" s="4"/>
      <c r="I97" s="4"/>
    </row>
    <row r="98" spans="1:9">
      <c r="A98" t="s">
        <v>101</v>
      </c>
      <c r="B98" t="s">
        <v>26</v>
      </c>
      <c r="C98" s="4">
        <v>541</v>
      </c>
      <c r="D98" s="4">
        <v>550</v>
      </c>
      <c r="E98" s="4">
        <v>562</v>
      </c>
      <c r="F98" s="4">
        <v>571</v>
      </c>
      <c r="G98" s="4">
        <v>568</v>
      </c>
      <c r="H98" s="4">
        <v>582</v>
      </c>
      <c r="I98" s="4">
        <v>525</v>
      </c>
    </row>
    <row r="99" spans="1:9">
      <c r="A99" t="s">
        <v>101</v>
      </c>
      <c r="B99" t="s">
        <v>91</v>
      </c>
      <c r="C99" s="4">
        <v>468</v>
      </c>
      <c r="D99" s="4">
        <v>468</v>
      </c>
      <c r="E99" s="4">
        <v>468</v>
      </c>
      <c r="F99" s="4">
        <v>471</v>
      </c>
      <c r="G99" s="4">
        <v>473</v>
      </c>
      <c r="H99" s="4">
        <v>475</v>
      </c>
      <c r="I99" s="4">
        <v>472</v>
      </c>
    </row>
    <row r="100" spans="1:9">
      <c r="C100" s="4"/>
      <c r="D100" s="4"/>
      <c r="E100" s="4"/>
      <c r="F100" s="4"/>
      <c r="G100" s="4"/>
      <c r="H100" s="4"/>
      <c r="I100" s="4"/>
    </row>
    <row r="101" spans="1:9">
      <c r="A101" t="s">
        <v>100</v>
      </c>
      <c r="B101" t="s">
        <v>26</v>
      </c>
      <c r="C101" s="4">
        <v>33.979632284207355</v>
      </c>
      <c r="D101" s="4">
        <v>22.94703896309634</v>
      </c>
      <c r="E101" s="4">
        <v>30.130049902121833</v>
      </c>
      <c r="F101" s="4">
        <v>42.945477945755151</v>
      </c>
      <c r="G101" s="4">
        <v>24.35239818063328</v>
      </c>
      <c r="H101" s="4">
        <v>14.208978379580296</v>
      </c>
      <c r="I101" s="4"/>
    </row>
    <row r="102" spans="1:9">
      <c r="A102" t="s">
        <v>100</v>
      </c>
      <c r="B102" t="s">
        <v>91</v>
      </c>
      <c r="C102" s="4">
        <v>30.021267502966055</v>
      </c>
      <c r="D102" s="4">
        <v>30.769175911574489</v>
      </c>
      <c r="E102" s="4">
        <v>27.86369446783252</v>
      </c>
      <c r="F102" s="4">
        <v>42.276652130952847</v>
      </c>
      <c r="G102" s="4">
        <v>24.58202714323312</v>
      </c>
      <c r="H102" s="4">
        <v>14.877823127136704</v>
      </c>
      <c r="I102" s="4">
        <v>36.298467801764573</v>
      </c>
    </row>
    <row r="103" spans="1:9">
      <c r="C103" s="4"/>
      <c r="D103" s="4"/>
      <c r="E103" s="4"/>
      <c r="F103" s="4"/>
      <c r="G103" s="4"/>
      <c r="H103" s="4"/>
      <c r="I103" s="4"/>
    </row>
    <row r="119" spans="1:9">
      <c r="A119" s="2"/>
      <c r="B119" s="4"/>
      <c r="C119" s="4"/>
      <c r="D119" s="4"/>
      <c r="E119" s="4"/>
      <c r="F119" s="4"/>
      <c r="G119" s="4"/>
      <c r="H119" s="4"/>
    </row>
    <row r="120" spans="1:9" s="44" customFormat="1">
      <c r="A120"/>
      <c r="B120"/>
    </row>
    <row r="124" spans="1:9">
      <c r="C124" s="4"/>
      <c r="D124" s="4"/>
      <c r="E124" s="4"/>
      <c r="F124" s="4"/>
      <c r="G124" s="4"/>
      <c r="H124" s="4"/>
      <c r="I124" s="4"/>
    </row>
    <row r="125" spans="1:9">
      <c r="C125" s="4"/>
      <c r="D125" s="4"/>
      <c r="E125" s="4"/>
      <c r="F125" s="4"/>
      <c r="G125" s="4"/>
      <c r="H125" s="4"/>
      <c r="I125" s="4"/>
    </row>
    <row r="126" spans="1:9">
      <c r="C126" s="4"/>
      <c r="D126" s="4"/>
      <c r="E126" s="4"/>
      <c r="F126" s="4"/>
      <c r="G126" s="4"/>
      <c r="H126" s="4"/>
      <c r="I126" s="4"/>
    </row>
    <row r="127" spans="1:9">
      <c r="C127" s="4"/>
      <c r="D127" s="4"/>
      <c r="E127" s="4"/>
      <c r="F127" s="4"/>
      <c r="G127" s="4"/>
      <c r="H127" s="4"/>
      <c r="I127" s="4"/>
    </row>
    <row r="128" spans="1:9">
      <c r="C128" s="4"/>
      <c r="D128" s="4"/>
      <c r="E128" s="4"/>
      <c r="F128" s="4"/>
      <c r="G128" s="4"/>
      <c r="H128" s="4"/>
      <c r="I128" s="4"/>
    </row>
    <row r="129" spans="3:9">
      <c r="C129" s="4"/>
      <c r="D129" s="4"/>
      <c r="E129" s="4"/>
      <c r="F129" s="4"/>
      <c r="G129" s="4"/>
      <c r="H129" s="4"/>
      <c r="I129" s="4"/>
    </row>
    <row r="130" spans="3:9">
      <c r="C130" s="4"/>
      <c r="D130" s="4"/>
      <c r="E130" s="4"/>
      <c r="F130" s="4"/>
      <c r="G130" s="4"/>
      <c r="H130" s="4"/>
      <c r="I130" s="4"/>
    </row>
    <row r="131" spans="3:9">
      <c r="C131" s="4"/>
      <c r="D131" s="4"/>
      <c r="E131" s="4"/>
      <c r="F131" s="4"/>
      <c r="G131" s="4"/>
      <c r="H131" s="4"/>
      <c r="I131" s="4"/>
    </row>
    <row r="132" spans="3:9">
      <c r="C132" s="4"/>
      <c r="D132" s="4"/>
      <c r="E132" s="4"/>
      <c r="F132" s="4"/>
      <c r="G132" s="4"/>
      <c r="H132" s="4"/>
      <c r="I132" s="4"/>
    </row>
    <row r="148" spans="3:9">
      <c r="C148" s="4"/>
      <c r="D148" s="4"/>
      <c r="E148" s="4"/>
      <c r="F148" s="4"/>
      <c r="G148" s="4"/>
      <c r="H148" s="4"/>
      <c r="I148" s="4"/>
    </row>
    <row r="154" spans="3:9">
      <c r="C154" s="4"/>
      <c r="D154" s="4"/>
      <c r="E154" s="4"/>
      <c r="F154" s="4"/>
      <c r="G154" s="4"/>
      <c r="H154" s="4"/>
      <c r="I154" s="4"/>
    </row>
    <row r="155" spans="3:9">
      <c r="C155" s="4"/>
      <c r="D155" s="4"/>
      <c r="E155" s="4"/>
      <c r="F155" s="4"/>
      <c r="G155" s="4"/>
      <c r="H155" s="4"/>
      <c r="I155" s="4"/>
    </row>
    <row r="156" spans="3:9">
      <c r="C156" s="4"/>
      <c r="D156" s="4"/>
      <c r="E156" s="4"/>
      <c r="F156" s="4"/>
      <c r="G156" s="4"/>
      <c r="H156" s="4"/>
      <c r="I156" s="4"/>
    </row>
    <row r="157" spans="3:9">
      <c r="C157" s="4"/>
      <c r="D157" s="4"/>
      <c r="E157" s="4"/>
      <c r="F157" s="4"/>
      <c r="G157" s="4"/>
      <c r="H157" s="4"/>
      <c r="I157" s="4"/>
    </row>
    <row r="158" spans="3:9">
      <c r="C158" s="4"/>
      <c r="D158" s="4"/>
      <c r="E158" s="4"/>
      <c r="F158" s="4"/>
      <c r="G158" s="4"/>
      <c r="H158" s="4"/>
      <c r="I158" s="4"/>
    </row>
    <row r="159" spans="3:9">
      <c r="C159" s="4"/>
      <c r="D159" s="4"/>
      <c r="E159" s="4"/>
      <c r="F159" s="4"/>
      <c r="G159" s="4"/>
      <c r="H159" s="4"/>
      <c r="I159" s="4"/>
    </row>
    <row r="160" spans="3:9">
      <c r="C160" s="4"/>
      <c r="D160" s="4"/>
      <c r="E160" s="4"/>
      <c r="F160" s="4"/>
      <c r="G160" s="4"/>
      <c r="H160" s="4"/>
      <c r="I160" s="4"/>
    </row>
    <row r="161" spans="3:9">
      <c r="C161" s="4"/>
      <c r="D161" s="4"/>
      <c r="E161" s="4"/>
      <c r="F161" s="4"/>
      <c r="G161" s="4"/>
      <c r="H161" s="4"/>
      <c r="I161" s="4"/>
    </row>
    <row r="162" spans="3:9">
      <c r="C162" s="4"/>
      <c r="D162" s="4"/>
      <c r="E162" s="4"/>
      <c r="F162" s="4"/>
      <c r="G162" s="4"/>
      <c r="H162" s="4"/>
      <c r="I162" s="4"/>
    </row>
    <row r="178" spans="1:9">
      <c r="A178" s="3"/>
      <c r="B178" s="4"/>
      <c r="C178" s="4"/>
      <c r="D178" s="4"/>
      <c r="E178" s="4"/>
      <c r="F178" s="4"/>
      <c r="G178" s="4"/>
      <c r="H178" s="4"/>
    </row>
    <row r="184" spans="1:9">
      <c r="C184" s="4"/>
      <c r="D184" s="4"/>
      <c r="E184" s="4"/>
      <c r="F184" s="4"/>
      <c r="G184" s="4"/>
      <c r="H184" s="4"/>
      <c r="I184" s="4"/>
    </row>
    <row r="185" spans="1:9">
      <c r="C185" s="4"/>
      <c r="D185" s="4"/>
      <c r="E185" s="4"/>
      <c r="F185" s="4"/>
      <c r="G185" s="4"/>
      <c r="H185" s="4"/>
      <c r="I185" s="4"/>
    </row>
    <row r="186" spans="1:9">
      <c r="C186" s="4"/>
      <c r="D186" s="4"/>
      <c r="E186" s="4"/>
      <c r="F186" s="4"/>
      <c r="G186" s="4"/>
      <c r="H186" s="4"/>
      <c r="I186" s="4"/>
    </row>
    <row r="187" spans="1:9">
      <c r="C187" s="4"/>
      <c r="D187" s="4"/>
      <c r="E187" s="4"/>
      <c r="F187" s="4"/>
      <c r="G187" s="4"/>
      <c r="H187" s="4"/>
      <c r="I187" s="4"/>
    </row>
    <row r="188" spans="1:9">
      <c r="C188" s="4"/>
      <c r="D188" s="4"/>
      <c r="E188" s="4"/>
      <c r="F188" s="4"/>
      <c r="G188" s="4"/>
      <c r="H188" s="4"/>
      <c r="I188" s="4"/>
    </row>
    <row r="189" spans="1:9">
      <c r="C189" s="4"/>
      <c r="D189" s="4"/>
      <c r="E189" s="4"/>
      <c r="F189" s="4"/>
      <c r="G189" s="4"/>
      <c r="H189" s="4"/>
      <c r="I189" s="4"/>
    </row>
    <row r="190" spans="1:9">
      <c r="C190" s="4"/>
      <c r="D190" s="4"/>
      <c r="E190" s="4"/>
      <c r="F190" s="4"/>
      <c r="G190" s="4"/>
      <c r="H190" s="4"/>
      <c r="I190" s="4"/>
    </row>
    <row r="191" spans="1:9">
      <c r="C191" s="4"/>
      <c r="D191" s="4"/>
      <c r="E191" s="4"/>
      <c r="F191" s="4"/>
      <c r="G191" s="4"/>
      <c r="H191" s="4"/>
      <c r="I191" s="4"/>
    </row>
    <row r="192" spans="1:9">
      <c r="C192" s="4"/>
      <c r="D192" s="4"/>
      <c r="E192" s="4"/>
      <c r="F192" s="4"/>
      <c r="G192" s="4"/>
      <c r="H192" s="4"/>
      <c r="I192" s="4"/>
    </row>
    <row r="208" spans="1:8">
      <c r="A208" s="2"/>
      <c r="B208" s="4"/>
      <c r="C208" s="4"/>
      <c r="D208" s="4"/>
      <c r="E208" s="4"/>
      <c r="F208" s="4"/>
      <c r="G208" s="4"/>
      <c r="H208" s="4"/>
    </row>
    <row r="214" spans="3:9">
      <c r="C214" s="4"/>
      <c r="D214" s="4"/>
      <c r="E214" s="4"/>
      <c r="F214" s="4"/>
      <c r="G214" s="4"/>
      <c r="H214" s="4"/>
      <c r="I214" s="4"/>
    </row>
    <row r="215" spans="3:9">
      <c r="C215" s="4"/>
      <c r="D215" s="4"/>
      <c r="E215" s="4"/>
      <c r="F215" s="4"/>
      <c r="G215" s="4"/>
      <c r="H215" s="4"/>
      <c r="I215" s="4"/>
    </row>
    <row r="216" spans="3:9">
      <c r="C216" s="4"/>
      <c r="D216" s="4"/>
      <c r="E216" s="4"/>
      <c r="F216" s="4"/>
      <c r="G216" s="4"/>
      <c r="H216" s="4"/>
      <c r="I216" s="4"/>
    </row>
    <row r="217" spans="3:9">
      <c r="C217" s="4"/>
      <c r="D217" s="4"/>
      <c r="E217" s="4"/>
      <c r="F217" s="4"/>
      <c r="G217" s="4"/>
      <c r="H217" s="4"/>
      <c r="I217" s="4"/>
    </row>
    <row r="218" spans="3:9">
      <c r="C218" s="4"/>
      <c r="D218" s="4"/>
      <c r="E218" s="4"/>
      <c r="F218" s="4"/>
      <c r="G218" s="4"/>
      <c r="H218" s="4"/>
      <c r="I218" s="4"/>
    </row>
    <row r="219" spans="3:9">
      <c r="C219" s="4"/>
      <c r="D219" s="4"/>
      <c r="E219" s="4"/>
      <c r="F219" s="4"/>
      <c r="G219" s="4"/>
      <c r="H219" s="4"/>
      <c r="I219" s="4"/>
    </row>
    <row r="220" spans="3:9">
      <c r="C220" s="4"/>
      <c r="D220" s="4"/>
      <c r="E220" s="4"/>
      <c r="F220" s="4"/>
      <c r="G220" s="4"/>
      <c r="H220" s="4"/>
      <c r="I220" s="4"/>
    </row>
    <row r="221" spans="3:9">
      <c r="C221" s="4"/>
      <c r="D221" s="4"/>
      <c r="E221" s="4"/>
      <c r="F221" s="4"/>
      <c r="G221" s="4"/>
      <c r="H221" s="4"/>
      <c r="I221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5"/>
  <sheetViews>
    <sheetView topLeftCell="A98" zoomScale="70" zoomScaleNormal="70" workbookViewId="0">
      <selection activeCell="M23" sqref="M23"/>
    </sheetView>
  </sheetViews>
  <sheetFormatPr defaultColWidth="9" defaultRowHeight="14.4"/>
  <cols>
    <col min="1" max="1" width="25" style="12" bestFit="1" customWidth="1"/>
    <col min="2" max="2" width="22" style="12" customWidth="1"/>
    <col min="3" max="9" width="14.33203125" style="12" customWidth="1"/>
    <col min="10" max="16384" width="9" style="12"/>
  </cols>
  <sheetData>
    <row r="1" spans="1:9" ht="22.2" customHeight="1">
      <c r="A1" s="32" t="str">
        <f>IF(1=1,"Metrics")</f>
        <v>Metrics</v>
      </c>
      <c r="B1" s="32" t="str">
        <f>IF(1=1,"Month")</f>
        <v>Month</v>
      </c>
      <c r="C1" s="33" t="str">
        <f>IF(Pivot_07!C4="", "", TEXT( Pivot_07!C4, "YYYY-MM"))</f>
        <v>2017-09</v>
      </c>
      <c r="D1" s="33" t="str">
        <f>IF(Pivot_07!D4="", "", TEXT( Pivot_07!D4, "YYYY-MM"))</f>
        <v>2017-10</v>
      </c>
      <c r="E1" s="33" t="str">
        <f>IF(Pivot_07!E4="", "", TEXT( Pivot_07!E4, "YYYY-MM"))</f>
        <v>2017-11</v>
      </c>
      <c r="F1" s="33" t="str">
        <f>IF(Pivot_07!F4="", "", TEXT( Pivot_07!F4, "YYYY-MM"))</f>
        <v>2017-12</v>
      </c>
      <c r="G1" s="33" t="str">
        <f>IF(Pivot_07!G4="", "", TEXT( Pivot_07!G4, "YYYY-MM"))</f>
        <v>2018-01</v>
      </c>
      <c r="H1" s="33" t="str">
        <f>IF(Pivot_07!H4="", "", TEXT( Pivot_07!H4, "YYYY-MM"))</f>
        <v>2018-02</v>
      </c>
      <c r="I1" s="32"/>
    </row>
    <row r="2" spans="1:9" ht="15.6">
      <c r="A2" s="7" t="str">
        <f>IF(1=1,"@ 4.5% operation point")</f>
        <v>@ 4.5% operation point</v>
      </c>
      <c r="B2" s="8" t="str">
        <f>IF(1=1,"$ gLOSS %")</f>
        <v>$ gLOSS %</v>
      </c>
      <c r="C2" s="41">
        <f>ARM17_BadRate_monthly!D3</f>
        <v>2.9801000000000001E-2</v>
      </c>
      <c r="D2" s="41">
        <f>ARM17_BadRate_monthly!E3</f>
        <v>2.6674E-2</v>
      </c>
      <c r="E2" s="41">
        <f>ARM17_BadRate_monthly!F3</f>
        <v>2.6916000000000002E-2</v>
      </c>
      <c r="F2" s="41">
        <f>ARM17_BadRate_monthly!G3</f>
        <v>2.6373000000000001E-2</v>
      </c>
      <c r="G2" s="41">
        <f>ARM17_BadRate_monthly!H3</f>
        <v>2.6543000000000001E-2</v>
      </c>
      <c r="H2" s="41">
        <f>ARM17_BadRate_monthly!I3</f>
        <v>2.6683999999999996E-2</v>
      </c>
      <c r="I2" s="41"/>
    </row>
    <row r="3" spans="1:9" ht="15.6">
      <c r="A3" s="8" t="str">
        <f>IF(1=1,"Overall")</f>
        <v>Overall</v>
      </c>
      <c r="B3" s="8" t="str">
        <f>IF(1=1,"$ nLOSS %")</f>
        <v>$ nLOSS %</v>
      </c>
      <c r="C3" s="41">
        <f>ARM17_BadRate_monthly!D4</f>
        <v>5.3749999999999996E-3</v>
      </c>
      <c r="D3" s="41">
        <f>ARM17_BadRate_monthly!E4</f>
        <v>5.510000000000001E-3</v>
      </c>
      <c r="E3" s="41">
        <f>ARM17_BadRate_monthly!F4</f>
        <v>5.6269999999999992E-3</v>
      </c>
      <c r="F3" s="41">
        <f>ARM17_BadRate_monthly!G4</f>
        <v>5.2500000000000003E-3</v>
      </c>
      <c r="G3" s="41">
        <f>ARM17_BadRate_monthly!H4</f>
        <v>6.1180000000000019E-3</v>
      </c>
      <c r="H3" s="41">
        <f>ARM17_BadRate_monthly!I4</f>
        <v>7.0429999999999998E-3</v>
      </c>
      <c r="I3" s="41"/>
    </row>
    <row r="4" spans="1:9">
      <c r="A4" s="34" t="str">
        <f>Pivot_07!A5</f>
        <v>nLoss Catch Rate</v>
      </c>
      <c r="B4" s="34" t="str">
        <f>Pivot_07!B5</f>
        <v>ARM14FU_score</v>
      </c>
      <c r="C4" s="35">
        <f>IF(Pivot_07!C5="", "", Pivot_07!C5)</f>
        <v>0.77098153987546081</v>
      </c>
      <c r="D4" s="35">
        <f>IF(Pivot_07!D5="", "", Pivot_07!D5)</f>
        <v>0.78087127094356512</v>
      </c>
      <c r="E4" s="35">
        <f>IF(Pivot_07!E5="", "", Pivot_07!E5)</f>
        <v>0.79932812407476816</v>
      </c>
      <c r="F4" s="35">
        <f>IF(Pivot_07!F5="", "", Pivot_07!F5)</f>
        <v>0.75043785436766619</v>
      </c>
      <c r="G4" s="35">
        <f>IF(Pivot_07!G5="", "", Pivot_07!G5)</f>
        <v>0.74227116612984079</v>
      </c>
      <c r="H4" s="35">
        <f>IF(Pivot_07!H5="", "", Pivot_07!H5)</f>
        <v>0.71825818324189084</v>
      </c>
      <c r="I4" s="35"/>
    </row>
    <row r="5" spans="1:9">
      <c r="A5" s="12" t="str">
        <f>Pivot_07!A6</f>
        <v>nLoss Catch Rate</v>
      </c>
      <c r="B5" s="12" t="str">
        <f>Pivot_07!B6</f>
        <v>ARM17_score</v>
      </c>
      <c r="C5" s="15">
        <f>IF(Pivot_07!C6="", "", Pivot_07!C6)</f>
        <v>0.80685511499576845</v>
      </c>
      <c r="D5" s="15">
        <f>IF(Pivot_07!D6="", "", Pivot_07!D6)</f>
        <v>0.84546707838466661</v>
      </c>
      <c r="E5" s="15">
        <f>IF(Pivot_07!E6="", "", Pivot_07!E6)</f>
        <v>0.88677951146083211</v>
      </c>
      <c r="F5" s="15">
        <f>IF(Pivot_07!F6="", "", Pivot_07!F6)</f>
        <v>0.87282591995644676</v>
      </c>
      <c r="G5" s="15">
        <f>IF(Pivot_07!G6="", "", Pivot_07!G6)</f>
        <v>0.79824854300519388</v>
      </c>
      <c r="H5" s="15">
        <f>IF(Pivot_07!H6="", "", Pivot_07!H6)</f>
        <v>0.78818938453197374</v>
      </c>
    </row>
    <row r="6" spans="1:9">
      <c r="C6" s="15"/>
      <c r="D6" s="15" t="str">
        <f>IF(Pivot_07!D7="", "", Pivot_07!D7)</f>
        <v/>
      </c>
      <c r="E6" s="15" t="str">
        <f>IF(Pivot_07!E7="", "", Pivot_07!E7)</f>
        <v/>
      </c>
      <c r="F6" s="15" t="str">
        <f>IF(Pivot_07!F7="", "", Pivot_07!F7)</f>
        <v/>
      </c>
      <c r="G6" s="15" t="str">
        <f>IF(Pivot_07!G7="", "", Pivot_07!G7)</f>
        <v/>
      </c>
      <c r="H6" s="15" t="str">
        <f>IF(Pivot_07!H7="", "", Pivot_07!H7)</f>
        <v/>
      </c>
      <c r="I6" s="15"/>
    </row>
    <row r="7" spans="1:9">
      <c r="A7" s="12" t="str">
        <f>Pivot_07!A8</f>
        <v>nLoss Cutoff</v>
      </c>
      <c r="B7" s="12" t="str">
        <f>Pivot_07!B8</f>
        <v>ARM14FU_score</v>
      </c>
      <c r="C7" s="37">
        <f>IF(Pivot_07!C8="", "", Pivot_07!C8)</f>
        <v>591</v>
      </c>
      <c r="D7" s="37">
        <f>IF(Pivot_07!D8="", "", Pivot_07!D8)</f>
        <v>594</v>
      </c>
      <c r="E7" s="37">
        <f>IF(Pivot_07!E8="", "", Pivot_07!E8)</f>
        <v>601</v>
      </c>
      <c r="F7" s="37">
        <f>IF(Pivot_07!F8="", "", Pivot_07!F8)</f>
        <v>606</v>
      </c>
      <c r="G7" s="37">
        <f>IF(Pivot_07!G8="", "", Pivot_07!G8)</f>
        <v>605</v>
      </c>
      <c r="H7" s="37">
        <f>IF(Pivot_07!H8="", "", Pivot_07!H8)</f>
        <v>612</v>
      </c>
      <c r="I7" s="23"/>
    </row>
    <row r="8" spans="1:9">
      <c r="A8" s="12" t="str">
        <f>Pivot_07!A9</f>
        <v>nLoss Cutoff</v>
      </c>
      <c r="B8" s="12" t="str">
        <f>Pivot_07!B9</f>
        <v>ARM17_score</v>
      </c>
      <c r="C8" s="37">
        <f>IF(Pivot_07!C9="", "", Pivot_07!C9)</f>
        <v>531</v>
      </c>
      <c r="D8" s="37">
        <f>IF(Pivot_07!D9="", "", Pivot_07!D9)</f>
        <v>529</v>
      </c>
      <c r="E8" s="37">
        <f>IF(Pivot_07!E9="", "", Pivot_07!E9)</f>
        <v>528</v>
      </c>
      <c r="F8" s="37">
        <f>IF(Pivot_07!F9="", "", Pivot_07!F9)</f>
        <v>532</v>
      </c>
      <c r="G8" s="37">
        <f>IF(Pivot_07!G9="", "", Pivot_07!G9)</f>
        <v>534</v>
      </c>
      <c r="H8" s="37">
        <f>IF(Pivot_07!H9="", "", Pivot_07!H9)</f>
        <v>539</v>
      </c>
      <c r="I8" s="42"/>
    </row>
    <row r="9" spans="1:9">
      <c r="C9" s="15" t="str">
        <f>IF(Pivot_07!C10="", "", Pivot_07!C10)</f>
        <v/>
      </c>
      <c r="D9" s="15" t="str">
        <f>IF(Pivot_07!D10="", "", Pivot_07!D10)</f>
        <v/>
      </c>
      <c r="E9" s="15" t="str">
        <f>IF(Pivot_07!E10="", "", Pivot_07!E10)</f>
        <v/>
      </c>
      <c r="F9" s="15" t="str">
        <f>IF(Pivot_07!F10="", "", Pivot_07!F10)</f>
        <v/>
      </c>
      <c r="G9" s="15" t="str">
        <f>IF(Pivot_07!G10="", "", Pivot_07!G10)</f>
        <v/>
      </c>
      <c r="H9" s="15" t="str">
        <f>IF(Pivot_07!H10="", "", Pivot_07!H10)</f>
        <v/>
      </c>
      <c r="I9" s="15"/>
    </row>
    <row r="10" spans="1:9">
      <c r="A10" s="12" t="str">
        <f>Pivot_07!A11</f>
        <v>nLoss FPR</v>
      </c>
      <c r="B10" s="12" t="str">
        <f>Pivot_07!B11</f>
        <v>ARM14FU_score</v>
      </c>
      <c r="C10" s="23">
        <f>IF(Pivot_07!C11="", "", Pivot_07!C11)</f>
        <v>11.742457538545684</v>
      </c>
      <c r="D10" s="23">
        <f>IF(Pivot_07!D11="", "", Pivot_07!D11)</f>
        <v>9.7052660465806166</v>
      </c>
      <c r="E10" s="23">
        <f>IF(Pivot_07!E11="", "", Pivot_07!E11)</f>
        <v>10.104354447846925</v>
      </c>
      <c r="F10" s="23">
        <f>IF(Pivot_07!F11="", "", Pivot_07!F11)</f>
        <v>10.476706359981945</v>
      </c>
      <c r="G10" s="23">
        <f>IF(Pivot_07!G11="", "", Pivot_07!G11)</f>
        <v>8.6496449277213401</v>
      </c>
      <c r="H10" s="23">
        <f>IF(Pivot_07!H11="", "", Pivot_07!H11)</f>
        <v>6.5960089010868019</v>
      </c>
      <c r="I10" s="23"/>
    </row>
    <row r="11" spans="1:9">
      <c r="A11" s="12" t="str">
        <f>Pivot_07!A12</f>
        <v>nLoss FPR</v>
      </c>
      <c r="B11" s="12" t="str">
        <f>Pivot_07!B12</f>
        <v>ARM17_score</v>
      </c>
      <c r="C11" s="23">
        <f>IF(Pivot_07!C12="", "", Pivot_07!C12)</f>
        <v>11.500119291230739</v>
      </c>
      <c r="D11" s="23">
        <f>IF(Pivot_07!D12="", "", Pivot_07!D12)</f>
        <v>10.063169644582972</v>
      </c>
      <c r="E11" s="23">
        <f>IF(Pivot_07!E12="", "", Pivot_07!E12)</f>
        <v>8.9908213507779919</v>
      </c>
      <c r="F11" s="23">
        <f>IF(Pivot_07!F12="", "", Pivot_07!F12)</f>
        <v>9.29788403450811</v>
      </c>
      <c r="G11" s="23">
        <f>IF(Pivot_07!G12="", "", Pivot_07!G12)</f>
        <v>8.2994479103576193</v>
      </c>
      <c r="H11" s="23">
        <f>IF(Pivot_07!H12="", "", Pivot_07!H12)</f>
        <v>6.5183648195149031</v>
      </c>
      <c r="I11" s="43"/>
    </row>
    <row r="12" spans="1:9" ht="15.6">
      <c r="A12" s="13" t="str">
        <f>IF(1=1,"@ 4.5% operation point")</f>
        <v>@ 4.5% operation point</v>
      </c>
      <c r="B12" s="36" t="str">
        <f>IF(1=1,"$ gLOSS %")</f>
        <v>$ gLOSS %</v>
      </c>
      <c r="C12" s="38">
        <f>ARM17_BadRate_monthly!D15</f>
        <v>0.13273099999999999</v>
      </c>
      <c r="D12" s="38">
        <f>ARM17_BadRate_monthly!E15</f>
        <v>0.18752600000000005</v>
      </c>
      <c r="E12" s="38">
        <f>ARM17_BadRate_monthly!F15</f>
        <v>0.18979700000000005</v>
      </c>
      <c r="F12" s="38">
        <f>ARM17_BadRate_monthly!G15</f>
        <v>0.17838799999999996</v>
      </c>
      <c r="G12" s="38">
        <f>ARM17_BadRate_monthly!H15</f>
        <v>0.17278899999999997</v>
      </c>
      <c r="H12" s="38">
        <f>ARM17_BadRate_monthly!I15</f>
        <v>0.19448699999999997</v>
      </c>
      <c r="I12" s="39"/>
    </row>
    <row r="13" spans="1:9" ht="15.6">
      <c r="A13" s="11" t="str">
        <f>IF(1=1,"Young Consumer")</f>
        <v>Young Consumer</v>
      </c>
      <c r="B13" s="11" t="str">
        <f>IF(1=1,"$ nLOSS %")</f>
        <v>$ nLOSS %</v>
      </c>
      <c r="C13" s="40">
        <f>ARM17_BadRate_monthly!D16</f>
        <v>6.7872000000000002E-2</v>
      </c>
      <c r="D13" s="40">
        <f>ARM17_BadRate_monthly!E16</f>
        <v>9.4078999999999996E-2</v>
      </c>
      <c r="E13" s="40">
        <f>ARM17_BadRate_monthly!F16</f>
        <v>9.6573999999999979E-2</v>
      </c>
      <c r="F13" s="40">
        <f>ARM17_BadRate_monthly!G16</f>
        <v>8.9220999999999995E-2</v>
      </c>
      <c r="G13" s="40">
        <f>ARM17_BadRate_monthly!H16</f>
        <v>9.2075000000000018E-2</v>
      </c>
      <c r="H13" s="40">
        <f>ARM17_BadRate_monthly!I16</f>
        <v>0.10250599999999999</v>
      </c>
      <c r="I13" s="40"/>
    </row>
    <row r="14" spans="1:9" hidden="1"/>
    <row r="15" spans="1:9" hidden="1"/>
    <row r="16" spans="1:9" hidden="1"/>
    <row r="17" spans="1:9" hidden="1"/>
    <row r="18" spans="1:9" hidden="1"/>
    <row r="19" spans="1:9">
      <c r="A19" s="34" t="str">
        <f>Pivot_07!A35</f>
        <v>nLoss Catch Rate</v>
      </c>
      <c r="B19" s="34" t="str">
        <f>Pivot_07!B35</f>
        <v>ARM14FU_score</v>
      </c>
      <c r="C19" s="35">
        <f>IF(Pivot_07!C35="", "", Pivot_07!C35)</f>
        <v>0.3592650621262497</v>
      </c>
      <c r="D19" s="35">
        <f>IF(Pivot_07!D35="", "", Pivot_07!D35)</f>
        <v>0.34815356253219842</v>
      </c>
      <c r="E19" s="35">
        <f>IF(Pivot_07!E35="", "", Pivot_07!E35)</f>
        <v>0.22365133441859963</v>
      </c>
      <c r="F19" s="35">
        <f>IF(Pivot_07!F35="", "", Pivot_07!F35)</f>
        <v>0.24503589131810524</v>
      </c>
      <c r="G19" s="35">
        <f>IF(Pivot_07!G35="", "", Pivot_07!G35)</f>
        <v>0.30003831676775639</v>
      </c>
      <c r="H19" s="35">
        <f>IF(Pivot_07!H35="", "", Pivot_07!H35)</f>
        <v>0.31893961786591496</v>
      </c>
      <c r="I19" s="35"/>
    </row>
    <row r="20" spans="1:9">
      <c r="A20" s="12" t="str">
        <f>Pivot_07!A36</f>
        <v>nLoss Catch Rate</v>
      </c>
      <c r="B20" s="12" t="str">
        <f>Pivot_07!B36</f>
        <v>ARM17_score</v>
      </c>
      <c r="C20" s="15">
        <f>IF(Pivot_07!C36="", "", Pivot_07!C36)</f>
        <v>0.39638806408844363</v>
      </c>
      <c r="D20" s="15">
        <f>IF(Pivot_07!D36="", "", Pivot_07!D36)</f>
        <v>0.31560009006078871</v>
      </c>
      <c r="E20" s="15">
        <f>IF(Pivot_07!E36="", "", Pivot_07!E36)</f>
        <v>0.33493716503041193</v>
      </c>
      <c r="F20" s="15">
        <f>IF(Pivot_07!F36="", "", Pivot_07!F36)</f>
        <v>0.26765933362466399</v>
      </c>
      <c r="G20" s="15">
        <f>IF(Pivot_07!G36="", "", Pivot_07!G36)</f>
        <v>0.34719791019305002</v>
      </c>
      <c r="H20" s="15">
        <f>IF(Pivot_07!H36="", "", Pivot_07!H36)</f>
        <v>0.31183768788254457</v>
      </c>
    </row>
    <row r="21" spans="1:9">
      <c r="C21" s="15"/>
      <c r="D21" s="15"/>
      <c r="E21" s="15"/>
      <c r="F21" s="15"/>
      <c r="G21" s="15"/>
      <c r="H21" s="15"/>
      <c r="I21" s="15"/>
    </row>
    <row r="22" spans="1:9">
      <c r="A22" s="12" t="str">
        <f>Pivot_07!A38</f>
        <v>nLoss Cutoff</v>
      </c>
      <c r="B22" s="12" t="str">
        <f>Pivot_07!B38</f>
        <v>ARM14FU_score</v>
      </c>
      <c r="C22" s="37">
        <f>IF(Pivot_07!C38="", "", Pivot_07!C38)</f>
        <v>727</v>
      </c>
      <c r="D22" s="37">
        <f>IF(Pivot_07!D38="", "", Pivot_07!D38)</f>
        <v>765</v>
      </c>
      <c r="E22" s="37">
        <f>IF(Pivot_07!E38="", "", Pivot_07!E38)</f>
        <v>757</v>
      </c>
      <c r="F22" s="37">
        <f>IF(Pivot_07!F38="", "", Pivot_07!F38)</f>
        <v>766</v>
      </c>
      <c r="G22" s="37">
        <f>IF(Pivot_07!G38="", "", Pivot_07!G38)</f>
        <v>749</v>
      </c>
      <c r="H22" s="37">
        <f>IF(Pivot_07!H38="", "", Pivot_07!H38)</f>
        <v>770</v>
      </c>
      <c r="I22" s="23"/>
    </row>
    <row r="23" spans="1:9">
      <c r="A23" s="12" t="str">
        <f>Pivot_07!A39</f>
        <v>nLoss Cutoff</v>
      </c>
      <c r="B23" s="12" t="str">
        <f>Pivot_07!B39</f>
        <v>ARM17_score</v>
      </c>
      <c r="C23" s="37">
        <f>IF(Pivot_07!C39="", "", Pivot_07!C39)</f>
        <v>691</v>
      </c>
      <c r="D23" s="37">
        <f>IF(Pivot_07!D39="", "", Pivot_07!D39)</f>
        <v>700</v>
      </c>
      <c r="E23" s="37">
        <f>IF(Pivot_07!E39="", "", Pivot_07!E39)</f>
        <v>709</v>
      </c>
      <c r="F23" s="37">
        <f>IF(Pivot_07!F39="", "", Pivot_07!F39)</f>
        <v>711</v>
      </c>
      <c r="G23" s="37">
        <f>IF(Pivot_07!G39="", "", Pivot_07!G39)</f>
        <v>719</v>
      </c>
      <c r="H23" s="37">
        <f>IF(Pivot_07!H39="", "", Pivot_07!H39)</f>
        <v>725</v>
      </c>
      <c r="I23" s="42"/>
    </row>
    <row r="24" spans="1:9">
      <c r="C24" s="15" t="str">
        <f>IF(Pivot_07!C40="", "", Pivot_07!C40)</f>
        <v/>
      </c>
      <c r="D24" s="15" t="str">
        <f>IF(Pivot_07!D40="", "", Pivot_07!D40)</f>
        <v/>
      </c>
      <c r="E24" s="15" t="str">
        <f>IF(Pivot_07!E40="", "", Pivot_07!E40)</f>
        <v/>
      </c>
      <c r="F24" s="15" t="str">
        <f>IF(Pivot_07!F40="", "", Pivot_07!F40)</f>
        <v/>
      </c>
      <c r="G24" s="15" t="str">
        <f>IF(Pivot_07!G40="", "", Pivot_07!G40)</f>
        <v/>
      </c>
      <c r="H24" s="15" t="str">
        <f>IF(Pivot_07!H40="", "", Pivot_07!H40)</f>
        <v/>
      </c>
      <c r="I24" s="15"/>
    </row>
    <row r="25" spans="1:9">
      <c r="A25" s="12" t="str">
        <f>Pivot_07!A41</f>
        <v>nLoss FPR</v>
      </c>
      <c r="B25" s="12" t="str">
        <f>Pivot_07!B41</f>
        <v>ARM14FU_score</v>
      </c>
      <c r="C25" s="23">
        <f>IF(Pivot_07!C41="", "", Pivot_07!C41)</f>
        <v>0.99423953785960939</v>
      </c>
      <c r="D25" s="23">
        <f>IF(Pivot_07!D41="", "", Pivot_07!D41)</f>
        <v>0.38761988768935374</v>
      </c>
      <c r="E25" s="23">
        <f>IF(Pivot_07!E41="", "", Pivot_07!E41)</f>
        <v>1.4425657350857777</v>
      </c>
      <c r="F25" s="23">
        <f>IF(Pivot_07!F41="", "", Pivot_07!F41)</f>
        <v>1.0956746134881101</v>
      </c>
      <c r="G25" s="23">
        <f>IF(Pivot_07!G41="", "", Pivot_07!G41)</f>
        <v>0.83664217886918302</v>
      </c>
      <c r="H25" s="23">
        <f>IF(Pivot_07!H41="", "", Pivot_07!H41)</f>
        <v>1.6556086418835363</v>
      </c>
      <c r="I25" s="23"/>
    </row>
    <row r="26" spans="1:9">
      <c r="A26" s="12" t="str">
        <f>Pivot_07!A42</f>
        <v>nLoss FPR</v>
      </c>
      <c r="B26" s="12" t="str">
        <f>Pivot_07!B42</f>
        <v>ARM17_score</v>
      </c>
      <c r="C26" s="23">
        <f>IF(Pivot_07!C42="", "", Pivot_07!C42)</f>
        <v>0.83954606385702002</v>
      </c>
      <c r="D26" s="23">
        <f>IF(Pivot_07!D42="", "", Pivot_07!D42)</f>
        <v>0.51214105983084157</v>
      </c>
      <c r="E26" s="23">
        <f>IF(Pivot_07!E42="", "", Pivot_07!E42)</f>
        <v>0.42660506428219153</v>
      </c>
      <c r="F26" s="23">
        <f>IF(Pivot_07!F42="", "", Pivot_07!F42)</f>
        <v>0.59856160983589612</v>
      </c>
      <c r="G26" s="23">
        <f>IF(Pivot_07!G42="", "", Pivot_07!G42)</f>
        <v>0.4498618124089116</v>
      </c>
      <c r="H26" s="23">
        <f>IF(Pivot_07!H42="", "", Pivot_07!H42)</f>
        <v>0.21168979608956956</v>
      </c>
      <c r="I26" s="43"/>
    </row>
    <row r="27" spans="1:9" ht="15.6">
      <c r="A27" s="13" t="str">
        <f>IF(1=1,"@ 4.5% operation point")</f>
        <v>@ 4.5% operation point</v>
      </c>
      <c r="B27" s="36" t="str">
        <f>IF(1=1,"$ gLOSS %")</f>
        <v>$ gLOSS %</v>
      </c>
      <c r="C27" s="38">
        <f>ARM17_BadRate_monthly!D6</f>
        <v>3.3388000000000001E-2</v>
      </c>
      <c r="D27" s="38">
        <f>ARM17_BadRate_monthly!E6</f>
        <v>2.9447999999999998E-2</v>
      </c>
      <c r="E27" s="38">
        <f>ARM17_BadRate_monthly!F6</f>
        <v>3.0165000000000008E-2</v>
      </c>
      <c r="F27" s="38">
        <f>ARM17_BadRate_monthly!G6</f>
        <v>3.1561000000000006E-2</v>
      </c>
      <c r="G27" s="38">
        <f>ARM17_BadRate_monthly!H6</f>
        <v>3.0382999999999993E-2</v>
      </c>
      <c r="H27" s="38">
        <f>ARM17_BadRate_monthly!I6</f>
        <v>2.8788000000000001E-2</v>
      </c>
      <c r="I27" s="39"/>
    </row>
    <row r="28" spans="1:9" ht="15.6">
      <c r="A28" s="11" t="str">
        <f>IF(1=1,"Casual Consumer")</f>
        <v>Casual Consumer</v>
      </c>
      <c r="B28" s="11" t="str">
        <f>IF(1=1,"$ nLOSS %")</f>
        <v>$ nLOSS %</v>
      </c>
      <c r="C28" s="40">
        <f>ARM17_BadRate_monthly!D7</f>
        <v>6.5310000000000003E-3</v>
      </c>
      <c r="D28" s="40">
        <f>ARM17_BadRate_monthly!E7</f>
        <v>6.613E-3</v>
      </c>
      <c r="E28" s="40">
        <f>ARM17_BadRate_monthly!F7</f>
        <v>6.5389999999999997E-3</v>
      </c>
      <c r="F28" s="40">
        <f>ARM17_BadRate_monthly!G7</f>
        <v>7.4279999999999997E-3</v>
      </c>
      <c r="G28" s="40">
        <f>ARM17_BadRate_monthly!H7</f>
        <v>7.3990000000000002E-3</v>
      </c>
      <c r="H28" s="40">
        <f>ARM17_BadRate_monthly!I7</f>
        <v>8.5920000000000007E-3</v>
      </c>
      <c r="I28" s="40"/>
    </row>
    <row r="29" spans="1:9" hidden="1"/>
    <row r="30" spans="1:9" hidden="1"/>
    <row r="31" spans="1:9" hidden="1"/>
    <row r="32" spans="1:9" hidden="1"/>
    <row r="33" spans="1:9" hidden="1"/>
    <row r="34" spans="1:9">
      <c r="A34" s="34" t="str">
        <f>Pivot_07!A65</f>
        <v>nLoss Catch Rate</v>
      </c>
      <c r="B34" s="34" t="str">
        <f>Pivot_07!B65</f>
        <v>ARM14FU_score</v>
      </c>
      <c r="C34" s="35">
        <f>IF(Pivot_07!C65="", "", Pivot_07!C65)</f>
        <v>0.76702712740104351</v>
      </c>
      <c r="D34" s="35">
        <f>IF(Pivot_07!D65="", "", Pivot_07!D65)</f>
        <v>0.81016723551138115</v>
      </c>
      <c r="E34" s="35">
        <f>IF(Pivot_07!E65="", "", Pivot_07!E65)</f>
        <v>0.80371885619036498</v>
      </c>
      <c r="F34" s="35">
        <f>IF(Pivot_07!F65="", "", Pivot_07!F65)</f>
        <v>0.73262366190846384</v>
      </c>
      <c r="G34" s="35">
        <f>IF(Pivot_07!G65="", "", Pivot_07!G65)</f>
        <v>0.77812641380950909</v>
      </c>
      <c r="H34" s="35">
        <f>IF(Pivot_07!H65="", "", Pivot_07!H65)</f>
        <v>0.72193953542742395</v>
      </c>
      <c r="I34" s="35"/>
    </row>
    <row r="35" spans="1:9">
      <c r="A35" s="12" t="str">
        <f>Pivot_07!A66</f>
        <v>nLoss Catch Rate</v>
      </c>
      <c r="B35" s="12" t="str">
        <f>Pivot_07!B66</f>
        <v>ARM17_score</v>
      </c>
      <c r="C35" s="15">
        <f>IF(Pivot_07!C66="", "", Pivot_07!C66)</f>
        <v>0.7781717792807602</v>
      </c>
      <c r="D35" s="15">
        <f>IF(Pivot_07!D66="", "", Pivot_07!D66)</f>
        <v>0.85317462812699185</v>
      </c>
      <c r="E35" s="15">
        <f>IF(Pivot_07!E66="", "", Pivot_07!E66)</f>
        <v>0.84965962980599696</v>
      </c>
      <c r="F35" s="15">
        <f>IF(Pivot_07!F66="", "", Pivot_07!F66)</f>
        <v>0.78958109832715906</v>
      </c>
      <c r="G35" s="15">
        <f>IF(Pivot_07!G66="", "", Pivot_07!G66)</f>
        <v>0.80419009255321861</v>
      </c>
      <c r="H35" s="15">
        <f>IF(Pivot_07!H66="", "", Pivot_07!H66)</f>
        <v>0.71792134213904302</v>
      </c>
    </row>
    <row r="36" spans="1:9">
      <c r="C36" s="15"/>
      <c r="D36" s="15"/>
      <c r="E36" s="15"/>
      <c r="F36" s="15"/>
      <c r="G36" s="15"/>
      <c r="H36" s="15"/>
      <c r="I36" s="15"/>
    </row>
    <row r="37" spans="1:9">
      <c r="A37" s="12" t="str">
        <f>Pivot_07!A68</f>
        <v>nLoss Cutoff</v>
      </c>
      <c r="B37" s="12" t="str">
        <f>Pivot_07!B68</f>
        <v>ARM14FU_score</v>
      </c>
      <c r="C37" s="37">
        <f>IF(Pivot_07!C68="", "", Pivot_07!C68)</f>
        <v>598</v>
      </c>
      <c r="D37" s="37">
        <f>IF(Pivot_07!D68="", "", Pivot_07!D68)</f>
        <v>596</v>
      </c>
      <c r="E37" s="37">
        <f>IF(Pivot_07!E68="", "", Pivot_07!E68)</f>
        <v>601</v>
      </c>
      <c r="F37" s="37">
        <f>IF(Pivot_07!F68="", "", Pivot_07!F68)</f>
        <v>605</v>
      </c>
      <c r="G37" s="37">
        <f>IF(Pivot_07!G68="", "", Pivot_07!G68)</f>
        <v>602</v>
      </c>
      <c r="H37" s="37">
        <f>IF(Pivot_07!H68="", "", Pivot_07!H68)</f>
        <v>616</v>
      </c>
      <c r="I37" s="23"/>
    </row>
    <row r="38" spans="1:9">
      <c r="A38" s="12" t="str">
        <f>Pivot_07!A69</f>
        <v>nLoss Cutoff</v>
      </c>
      <c r="B38" s="12" t="str">
        <f>Pivot_07!B69</f>
        <v>ARM17_score</v>
      </c>
      <c r="C38" s="37">
        <f>IF(Pivot_07!C69="", "", Pivot_07!C69)</f>
        <v>555</v>
      </c>
      <c r="D38" s="37">
        <f>IF(Pivot_07!D69="", "", Pivot_07!D69)</f>
        <v>553</v>
      </c>
      <c r="E38" s="37">
        <f>IF(Pivot_07!E69="", "", Pivot_07!E69)</f>
        <v>552</v>
      </c>
      <c r="F38" s="37">
        <f>IF(Pivot_07!F69="", "", Pivot_07!F69)</f>
        <v>557</v>
      </c>
      <c r="G38" s="37">
        <f>IF(Pivot_07!G69="", "", Pivot_07!G69)</f>
        <v>559</v>
      </c>
      <c r="H38" s="37">
        <f>IF(Pivot_07!H69="", "", Pivot_07!H69)</f>
        <v>565</v>
      </c>
      <c r="I38" s="42"/>
    </row>
    <row r="39" spans="1:9">
      <c r="C39" s="15" t="str">
        <f>IF(Pivot_07!C70="", "", Pivot_07!C70)</f>
        <v/>
      </c>
      <c r="D39" s="15" t="str">
        <f>IF(Pivot_07!D70="", "", Pivot_07!D70)</f>
        <v/>
      </c>
      <c r="E39" s="15" t="str">
        <f>IF(Pivot_07!E70="", "", Pivot_07!E70)</f>
        <v/>
      </c>
      <c r="F39" s="15" t="str">
        <f>IF(Pivot_07!F70="", "", Pivot_07!F70)</f>
        <v/>
      </c>
      <c r="G39" s="15" t="str">
        <f>IF(Pivot_07!G70="", "", Pivot_07!G70)</f>
        <v/>
      </c>
      <c r="H39" s="15" t="str">
        <f>IF(Pivot_07!H70="", "", Pivot_07!H70)</f>
        <v/>
      </c>
      <c r="I39" s="15"/>
    </row>
    <row r="40" spans="1:9">
      <c r="A40" s="12" t="str">
        <f>Pivot_07!A71</f>
        <v>nLoss FPR</v>
      </c>
      <c r="B40" s="12" t="str">
        <f>Pivot_07!B71</f>
        <v>ARM14FU_score</v>
      </c>
      <c r="C40" s="23">
        <f>IF(Pivot_07!C71="", "", Pivot_07!C71)</f>
        <v>8.3208583784947994</v>
      </c>
      <c r="D40" s="23">
        <f>IF(Pivot_07!D71="", "", Pivot_07!D71)</f>
        <v>7.3990449421520017</v>
      </c>
      <c r="E40" s="23">
        <f>IF(Pivot_07!E71="", "", Pivot_07!E71)</f>
        <v>6.7422064973845517</v>
      </c>
      <c r="F40" s="23">
        <f>IF(Pivot_07!F71="", "", Pivot_07!F71)</f>
        <v>5.8330071682467182</v>
      </c>
      <c r="G40" s="23">
        <f>IF(Pivot_07!G71="", "", Pivot_07!G71)</f>
        <v>5.989083875268828</v>
      </c>
      <c r="H40" s="23">
        <f>IF(Pivot_07!H71="", "", Pivot_07!H71)</f>
        <v>4.6136543634743559</v>
      </c>
      <c r="I40" s="23"/>
    </row>
    <row r="41" spans="1:9">
      <c r="A41" s="12" t="str">
        <f>Pivot_07!A72</f>
        <v>nLoss FPR</v>
      </c>
      <c r="B41" s="12" t="str">
        <f>Pivot_07!B72</f>
        <v>ARM17_score</v>
      </c>
      <c r="C41" s="23">
        <f>IF(Pivot_07!C72="", "", Pivot_07!C72)</f>
        <v>8.6001618385420819</v>
      </c>
      <c r="D41" s="23">
        <f>IF(Pivot_07!D72="", "", Pivot_07!D72)</f>
        <v>7.8672294418097408</v>
      </c>
      <c r="E41" s="23">
        <f>IF(Pivot_07!E72="", "", Pivot_07!E72)</f>
        <v>6.1649403035052437</v>
      </c>
      <c r="F41" s="23">
        <f>IF(Pivot_07!F72="", "", Pivot_07!F72)</f>
        <v>5.7517511207422194</v>
      </c>
      <c r="G41" s="23">
        <f>IF(Pivot_07!G72="", "", Pivot_07!G72)</f>
        <v>5.5216851643449605</v>
      </c>
      <c r="H41" s="23">
        <f>IF(Pivot_07!H72="", "", Pivot_07!H72)</f>
        <v>5.5268141161464337</v>
      </c>
      <c r="I41" s="43"/>
    </row>
    <row r="42" spans="1:9" ht="15.6">
      <c r="A42" s="13" t="str">
        <f>IF(1=1,"@ 4.5% operation point")</f>
        <v>@ 4.5% operation point</v>
      </c>
      <c r="B42" s="36" t="str">
        <f>IF(1=1,"$ gLOSS %")</f>
        <v>$ gLOSS %</v>
      </c>
      <c r="C42" s="38">
        <f>ARM17_BadRate_monthly!D12</f>
        <v>2.5407000000000002E-2</v>
      </c>
      <c r="D42" s="38">
        <f>ARM17_BadRate_monthly!E12</f>
        <v>2.1530000000000001E-2</v>
      </c>
      <c r="E42" s="38">
        <f>ARM17_BadRate_monthly!F12</f>
        <v>2.1510000000000001E-2</v>
      </c>
      <c r="F42" s="38">
        <f>ARM17_BadRate_monthly!G12</f>
        <v>2.0178000000000001E-2</v>
      </c>
      <c r="G42" s="38">
        <f>ARM17_BadRate_monthly!H12</f>
        <v>2.1149999999999999E-2</v>
      </c>
      <c r="H42" s="38">
        <f>ARM17_BadRate_monthly!I12</f>
        <v>2.1815000000000001E-2</v>
      </c>
      <c r="I42" s="39"/>
    </row>
    <row r="43" spans="1:9" ht="15.6">
      <c r="A43" s="11" t="str">
        <f>IF(1=1,"Top Consumer")</f>
        <v>Top Consumer</v>
      </c>
      <c r="B43" s="11" t="str">
        <f>IF(1=1,"$ nLOSS %")</f>
        <v>$ nLOSS %</v>
      </c>
      <c r="C43" s="40">
        <f>ARM17_BadRate_monthly!D13</f>
        <v>3.3079999999999993E-3</v>
      </c>
      <c r="D43" s="40">
        <f>ARM17_BadRate_monthly!E13</f>
        <v>2.9229999999999998E-3</v>
      </c>
      <c r="E43" s="40">
        <f>ARM17_BadRate_monthly!F13</f>
        <v>3.1380000000000006E-3</v>
      </c>
      <c r="F43" s="40">
        <f>ARM17_BadRate_monthly!G13</f>
        <v>2.235E-3</v>
      </c>
      <c r="G43" s="40">
        <f>ARM17_BadRate_monthly!H13</f>
        <v>3.4889999999999999E-3</v>
      </c>
      <c r="H43" s="40">
        <f>ARM17_BadRate_monthly!I13</f>
        <v>4.0819999999999997E-3</v>
      </c>
      <c r="I43" s="40"/>
    </row>
    <row r="44" spans="1:9" hidden="1"/>
    <row r="45" spans="1:9" hidden="1"/>
    <row r="46" spans="1:9" hidden="1"/>
    <row r="47" spans="1:9" hidden="1"/>
    <row r="48" spans="1:9" hidden="1"/>
    <row r="49" spans="1:9">
      <c r="A49" s="34" t="str">
        <f>Pivot_07!A95</f>
        <v>nLoss Catch Rate</v>
      </c>
      <c r="B49" s="34" t="str">
        <f>Pivot_07!B95</f>
        <v>ARM14FU_score</v>
      </c>
      <c r="C49" s="35">
        <f>IF(Pivot_07!C95="", "", Pivot_07!C95)</f>
        <v>0.68682784657411755</v>
      </c>
      <c r="D49" s="35">
        <f>IF(Pivot_07!D95="", "", Pivot_07!D95)</f>
        <v>0.73549261366815311</v>
      </c>
      <c r="E49" s="35">
        <f>IF(Pivot_07!E95="", "", Pivot_07!E95)</f>
        <v>0.80715304933050891</v>
      </c>
      <c r="F49" s="35">
        <f>IF(Pivot_07!F95="", "", Pivot_07!F95)</f>
        <v>0.76810013905041397</v>
      </c>
      <c r="G49" s="35">
        <f>IF(Pivot_07!G95="", "", Pivot_07!G95)</f>
        <v>0.62585306874036395</v>
      </c>
      <c r="H49" s="35">
        <f>IF(Pivot_07!H95="", "", Pivot_07!H95)</f>
        <v>0.72071320597743505</v>
      </c>
      <c r="I49" s="35"/>
    </row>
    <row r="50" spans="1:9">
      <c r="A50" s="12" t="str">
        <f>Pivot_07!A96</f>
        <v>nLoss Catch Rate</v>
      </c>
      <c r="B50" s="12" t="str">
        <f>Pivot_07!B96</f>
        <v>ARM17_score</v>
      </c>
      <c r="C50" s="15">
        <f>IF(Pivot_07!C96="", "", Pivot_07!C96)</f>
        <v>0.77171639419574434</v>
      </c>
      <c r="D50" s="15">
        <f>IF(Pivot_07!D96="", "", Pivot_07!D96)</f>
        <v>0.80267678190075487</v>
      </c>
      <c r="E50" s="15">
        <f>IF(Pivot_07!E96="", "", Pivot_07!E96)</f>
        <v>0.90502087183197755</v>
      </c>
      <c r="F50" s="15">
        <f>IF(Pivot_07!F96="", "", Pivot_07!F96)</f>
        <v>0.79558332801156451</v>
      </c>
      <c r="G50" s="15">
        <f>IF(Pivot_07!G96="", "", Pivot_07!G96)</f>
        <v>0.70991030489105356</v>
      </c>
      <c r="H50" s="15">
        <f>IF(Pivot_07!H96="", "", Pivot_07!H96)</f>
        <v>0.82980102410186818</v>
      </c>
    </row>
    <row r="51" spans="1:9">
      <c r="C51" s="15"/>
      <c r="D51" s="15"/>
      <c r="E51" s="15"/>
      <c r="F51" s="15"/>
      <c r="G51" s="15"/>
      <c r="H51" s="15"/>
      <c r="I51" s="15"/>
    </row>
    <row r="52" spans="1:9">
      <c r="A52" s="12" t="str">
        <f>Pivot_07!A98</f>
        <v>nLoss Cutoff</v>
      </c>
      <c r="B52" s="12" t="str">
        <f>Pivot_07!B98</f>
        <v>ARM14FU_score</v>
      </c>
      <c r="C52" s="37">
        <f>IF(Pivot_07!C98="", "", Pivot_07!C98)</f>
        <v>565</v>
      </c>
      <c r="D52" s="37">
        <f>IF(Pivot_07!D98="", "", Pivot_07!D98)</f>
        <v>573</v>
      </c>
      <c r="E52" s="37">
        <f>IF(Pivot_07!E98="", "", Pivot_07!E98)</f>
        <v>583</v>
      </c>
      <c r="F52" s="37">
        <f>IF(Pivot_07!F98="", "", Pivot_07!F98)</f>
        <v>592</v>
      </c>
      <c r="G52" s="37">
        <f>IF(Pivot_07!G98="", "", Pivot_07!G98)</f>
        <v>589</v>
      </c>
      <c r="H52" s="37">
        <f>IF(Pivot_07!H98="", "", Pivot_07!H98)</f>
        <v>594</v>
      </c>
      <c r="I52" s="23"/>
    </row>
    <row r="53" spans="1:9">
      <c r="A53" s="12" t="str">
        <f>Pivot_07!A99</f>
        <v>nLoss Cutoff</v>
      </c>
      <c r="B53" s="12" t="str">
        <f>Pivot_07!B99</f>
        <v>ARM17_score</v>
      </c>
      <c r="C53" s="37">
        <f>IF(Pivot_07!C99="", "", Pivot_07!C99)</f>
        <v>487</v>
      </c>
      <c r="D53" s="37">
        <f>IF(Pivot_07!D99="", "", Pivot_07!D99)</f>
        <v>488</v>
      </c>
      <c r="E53" s="37">
        <f>IF(Pivot_07!E99="", "", Pivot_07!E99)</f>
        <v>484</v>
      </c>
      <c r="F53" s="37">
        <f>IF(Pivot_07!F99="", "", Pivot_07!F99)</f>
        <v>488</v>
      </c>
      <c r="G53" s="37">
        <f>IF(Pivot_07!G99="", "", Pivot_07!G99)</f>
        <v>489</v>
      </c>
      <c r="H53" s="37">
        <f>IF(Pivot_07!H99="", "", Pivot_07!H99)</f>
        <v>495</v>
      </c>
      <c r="I53" s="42"/>
    </row>
    <row r="54" spans="1:9">
      <c r="C54" s="15" t="str">
        <f>IF(Pivot_07!C100="", "", Pivot_07!C100)</f>
        <v/>
      </c>
      <c r="D54" s="15" t="str">
        <f>IF(Pivot_07!D100="", "", Pivot_07!D100)</f>
        <v/>
      </c>
      <c r="E54" s="15" t="str">
        <f>IF(Pivot_07!E100="", "", Pivot_07!E100)</f>
        <v/>
      </c>
      <c r="F54" s="15" t="str">
        <f>IF(Pivot_07!F100="", "", Pivot_07!F100)</f>
        <v/>
      </c>
      <c r="G54" s="15" t="str">
        <f>IF(Pivot_07!G100="", "", Pivot_07!G100)</f>
        <v/>
      </c>
      <c r="H54" s="15" t="str">
        <f>IF(Pivot_07!H100="", "", Pivot_07!H100)</f>
        <v/>
      </c>
      <c r="I54" s="15"/>
    </row>
    <row r="55" spans="1:9">
      <c r="A55" s="12" t="str">
        <f>Pivot_07!A101</f>
        <v>nLoss FPR</v>
      </c>
      <c r="B55" s="12" t="str">
        <f>Pivot_07!B101</f>
        <v>ARM14FU_score</v>
      </c>
      <c r="C55" s="23">
        <f>IF(Pivot_07!C101="", "", Pivot_07!C101)</f>
        <v>25.867794246566721</v>
      </c>
      <c r="D55" s="23">
        <f>IF(Pivot_07!D101="", "", Pivot_07!D101)</f>
        <v>20.272343509292465</v>
      </c>
      <c r="E55" s="23">
        <f>IF(Pivot_07!E101="", "", Pivot_07!E101)</f>
        <v>22.625726491294444</v>
      </c>
      <c r="F55" s="23">
        <f>IF(Pivot_07!F101="", "", Pivot_07!F101)</f>
        <v>33.471283234775797</v>
      </c>
      <c r="G55" s="23">
        <f>IF(Pivot_07!G101="", "", Pivot_07!G101)</f>
        <v>18.777433418094056</v>
      </c>
      <c r="H55" s="23">
        <f>IF(Pivot_07!H101="", "", Pivot_07!H101)</f>
        <v>10.416334731856143</v>
      </c>
      <c r="I55" s="23"/>
    </row>
    <row r="56" spans="1:9">
      <c r="A56" s="12" t="str">
        <f>Pivot_07!A102</f>
        <v>nLoss FPR</v>
      </c>
      <c r="B56" s="12" t="str">
        <f>Pivot_07!B102</f>
        <v>ARM17_score</v>
      </c>
      <c r="C56" s="23">
        <f>IF(Pivot_07!C102="", "", Pivot_07!C102)</f>
        <v>22.134951978285724</v>
      </c>
      <c r="D56" s="23">
        <f>IF(Pivot_07!D102="", "", Pivot_07!D102)</f>
        <v>22.612339327487639</v>
      </c>
      <c r="E56" s="23">
        <f>IF(Pivot_07!E102="", "", Pivot_07!E102)</f>
        <v>20.556444091228776</v>
      </c>
      <c r="F56" s="23">
        <f>IF(Pivot_07!F102="", "", Pivot_07!F102)</f>
        <v>32.980160428237056</v>
      </c>
      <c r="G56" s="23">
        <f>IF(Pivot_07!G102="", "", Pivot_07!G102)</f>
        <v>19.443129529288317</v>
      </c>
      <c r="H56" s="23">
        <f>IF(Pivot_07!H102="", "", Pivot_07!H102)</f>
        <v>11.251494603231357</v>
      </c>
      <c r="I56" s="43"/>
    </row>
    <row r="57" spans="1:9">
      <c r="A57" s="34"/>
      <c r="B57" s="34"/>
      <c r="C57" s="34"/>
      <c r="D57" s="34"/>
      <c r="E57" s="34"/>
      <c r="F57" s="34"/>
      <c r="G57" s="34"/>
      <c r="H57" s="34"/>
      <c r="I57" s="34"/>
    </row>
    <row r="59" spans="1:9" ht="22.2" customHeight="1">
      <c r="A59" s="32" t="str">
        <f>IF(1=1,"Metrics")</f>
        <v>Metrics</v>
      </c>
      <c r="B59" s="32" t="str">
        <f>IF(1=1,"Month")</f>
        <v>Month</v>
      </c>
      <c r="C59" s="33" t="str">
        <f>IF(Pivot_08!C4="", "", TEXT( Pivot_08!C4, "YYYY-MM"))</f>
        <v>2017-09</v>
      </c>
      <c r="D59" s="33" t="str">
        <f>IF(Pivot_08!D4="", "", TEXT( Pivot_08!D4, "YYYY-MM"))</f>
        <v>2017-10</v>
      </c>
      <c r="E59" s="33" t="str">
        <f>IF(Pivot_08!E4="", "", TEXT( Pivot_08!E4, "YYYY-MM"))</f>
        <v>2017-11</v>
      </c>
      <c r="F59" s="33" t="str">
        <f>IF(Pivot_08!F4="", "", TEXT( Pivot_08!F4, "YYYY-MM"))</f>
        <v>2017-12</v>
      </c>
      <c r="G59" s="33" t="str">
        <f>IF(Pivot_08!G4="", "", TEXT( Pivot_08!G4, "YYYY-MM"))</f>
        <v>2018-01</v>
      </c>
      <c r="H59" s="33" t="str">
        <f>IF(Pivot_08!H4="", "", TEXT( Pivot_08!H4, "YYYY-MM"))</f>
        <v>2018-02</v>
      </c>
      <c r="I59" s="32"/>
    </row>
    <row r="60" spans="1:9" ht="15.6">
      <c r="A60" s="7" t="str">
        <f>IF(1=1,"@ 6.0% operation point")</f>
        <v>@ 6.0% operation point</v>
      </c>
      <c r="B60" s="8" t="str">
        <f>IF(1=1,"$ gLOSS %")</f>
        <v>$ gLOSS %</v>
      </c>
      <c r="C60" s="41">
        <f>ARM17_BadRate_monthly!D3</f>
        <v>2.9801000000000001E-2</v>
      </c>
      <c r="D60" s="41">
        <f>ARM17_BadRate_monthly!E3</f>
        <v>2.6674E-2</v>
      </c>
      <c r="E60" s="41">
        <f>ARM17_BadRate_monthly!F3</f>
        <v>2.6916000000000002E-2</v>
      </c>
      <c r="F60" s="41">
        <f>ARM17_BadRate_monthly!G3</f>
        <v>2.6373000000000001E-2</v>
      </c>
      <c r="G60" s="41">
        <f>ARM17_BadRate_monthly!H3</f>
        <v>2.6543000000000001E-2</v>
      </c>
      <c r="H60" s="41">
        <f>ARM17_BadRate_monthly!I3</f>
        <v>2.6683999999999996E-2</v>
      </c>
      <c r="I60" s="41"/>
    </row>
    <row r="61" spans="1:9" ht="15.6">
      <c r="A61" s="8" t="str">
        <f>IF(1=1,"Overall")</f>
        <v>Overall</v>
      </c>
      <c r="B61" s="8" t="str">
        <f>IF(1=1,"$ nLOSS %")</f>
        <v>$ nLOSS %</v>
      </c>
      <c r="C61" s="41">
        <f>ARM17_BadRate_monthly!D4</f>
        <v>5.3749999999999996E-3</v>
      </c>
      <c r="D61" s="41">
        <f>ARM17_BadRate_monthly!E4</f>
        <v>5.510000000000001E-3</v>
      </c>
      <c r="E61" s="41">
        <f>ARM17_BadRate_monthly!F4</f>
        <v>5.6269999999999992E-3</v>
      </c>
      <c r="F61" s="41">
        <f>ARM17_BadRate_monthly!G4</f>
        <v>5.2500000000000003E-3</v>
      </c>
      <c r="G61" s="41">
        <f>ARM17_BadRate_monthly!H4</f>
        <v>6.1180000000000019E-3</v>
      </c>
      <c r="H61" s="41">
        <f>ARM17_BadRate_monthly!I4</f>
        <v>7.0429999999999998E-3</v>
      </c>
      <c r="I61" s="41"/>
    </row>
    <row r="62" spans="1:9">
      <c r="A62" s="34" t="str">
        <f>Pivot_08!A5</f>
        <v>nLoss Catch Rate</v>
      </c>
      <c r="B62" s="34" t="str">
        <f>Pivot_08!B5</f>
        <v>ARM14FU_score</v>
      </c>
      <c r="C62" s="35">
        <f>IF(Pivot_08!C5="", "", Pivot_08!C5)</f>
        <v>0.82980633000491644</v>
      </c>
      <c r="D62" s="35">
        <f>IF(Pivot_08!D5="", "", Pivot_08!D5)</f>
        <v>0.80986136786144669</v>
      </c>
      <c r="E62" s="35">
        <f>IF(Pivot_08!E5="", "", Pivot_08!E5)</f>
        <v>0.83805074264962498</v>
      </c>
      <c r="F62" s="35">
        <f>IF(Pivot_08!F5="", "", Pivot_08!F5)</f>
        <v>0.83695986212701123</v>
      </c>
      <c r="G62" s="35">
        <f>IF(Pivot_08!G5="", "", Pivot_08!G5)</f>
        <v>0.78285126389125825</v>
      </c>
      <c r="H62" s="35">
        <f>IF(Pivot_08!H5="", "", Pivot_08!H5)</f>
        <v>0.79340721999004304</v>
      </c>
      <c r="I62" s="35"/>
    </row>
    <row r="63" spans="1:9">
      <c r="A63" s="12" t="str">
        <f>Pivot_08!A6</f>
        <v>nLoss Catch Rate</v>
      </c>
      <c r="B63" s="12" t="str">
        <f>Pivot_08!B6</f>
        <v>ARM17_score</v>
      </c>
      <c r="C63" s="15">
        <f>IF(Pivot_08!C6="", "", Pivot_08!C6)</f>
        <v>0.85362235050667745</v>
      </c>
      <c r="D63" s="15">
        <f>IF(Pivot_08!D6="", "", Pivot_08!D6)</f>
        <v>0.86898371546282316</v>
      </c>
      <c r="E63" s="15">
        <f>IF(Pivot_08!E6="", "", Pivot_08!E6)</f>
        <v>0.91467085389621949</v>
      </c>
      <c r="F63" s="15">
        <f>IF(Pivot_08!F6="", "", Pivot_08!F6)</f>
        <v>0.89758960474002725</v>
      </c>
      <c r="G63" s="15">
        <f>IF(Pivot_08!G6="", "", Pivot_08!G6)</f>
        <v>0.84150842150098093</v>
      </c>
      <c r="H63" s="15">
        <f>IF(Pivot_08!H6="", "", Pivot_08!H6)</f>
        <v>0.85100566468250816</v>
      </c>
    </row>
    <row r="64" spans="1:9">
      <c r="C64" s="15"/>
      <c r="D64" s="15" t="str">
        <f>IF(Pivot_08!D7="", "", Pivot_08!D7)</f>
        <v/>
      </c>
      <c r="E64" s="15" t="str">
        <f>IF(Pivot_08!E7="", "", Pivot_08!E7)</f>
        <v/>
      </c>
      <c r="F64" s="15" t="str">
        <f>IF(Pivot_08!F7="", "", Pivot_08!F7)</f>
        <v/>
      </c>
      <c r="G64" s="15" t="str">
        <f>IF(Pivot_08!G7="", "", Pivot_08!G7)</f>
        <v/>
      </c>
      <c r="H64" s="15" t="str">
        <f>IF(Pivot_08!H7="", "", Pivot_08!H7)</f>
        <v/>
      </c>
      <c r="I64" s="15"/>
    </row>
    <row r="65" spans="1:9">
      <c r="A65" s="12" t="str">
        <f>Pivot_08!A8</f>
        <v>nLoss Cutoff</v>
      </c>
      <c r="B65" s="12" t="str">
        <f>Pivot_08!B8</f>
        <v>ARM14FU_score</v>
      </c>
      <c r="C65" s="37">
        <f>IF(Pivot_08!C8="", "", Pivot_08!C8)</f>
        <v>569</v>
      </c>
      <c r="D65" s="37">
        <f>IF(Pivot_08!D8="", "", Pivot_08!D8)</f>
        <v>572</v>
      </c>
      <c r="E65" s="37">
        <f>IF(Pivot_08!E8="", "", Pivot_08!E8)</f>
        <v>580</v>
      </c>
      <c r="F65" s="37">
        <f>IF(Pivot_08!F8="", "", Pivot_08!F8)</f>
        <v>586</v>
      </c>
      <c r="G65" s="37">
        <f>IF(Pivot_08!G8="", "", Pivot_08!G8)</f>
        <v>584</v>
      </c>
      <c r="H65" s="37">
        <f>IF(Pivot_08!H8="", "", Pivot_08!H8)</f>
        <v>591</v>
      </c>
      <c r="I65" s="23"/>
    </row>
    <row r="66" spans="1:9">
      <c r="A66" s="12" t="str">
        <f>Pivot_08!A9</f>
        <v>nLoss Cutoff</v>
      </c>
      <c r="B66" s="12" t="str">
        <f>Pivot_08!B9</f>
        <v>ARM17_score</v>
      </c>
      <c r="C66" s="37">
        <f>IF(Pivot_08!C9="", "", Pivot_08!C9)</f>
        <v>510</v>
      </c>
      <c r="D66" s="37">
        <f>IF(Pivot_08!D9="", "", Pivot_08!D9)</f>
        <v>509</v>
      </c>
      <c r="E66" s="37">
        <f>IF(Pivot_08!E9="", "", Pivot_08!E9)</f>
        <v>507</v>
      </c>
      <c r="F66" s="37">
        <f>IF(Pivot_08!F9="", "", Pivot_08!F9)</f>
        <v>510</v>
      </c>
      <c r="G66" s="37">
        <f>IF(Pivot_08!G9="", "", Pivot_08!G9)</f>
        <v>510</v>
      </c>
      <c r="H66" s="37">
        <f>IF(Pivot_08!H9="", "", Pivot_08!H9)</f>
        <v>518</v>
      </c>
      <c r="I66" s="42"/>
    </row>
    <row r="67" spans="1:9">
      <c r="C67" s="15" t="str">
        <f>IF(Pivot_08!C10="", "", Pivot_08!C10)</f>
        <v/>
      </c>
      <c r="D67" s="15" t="str">
        <f>IF(Pivot_08!D10="", "", Pivot_08!D10)</f>
        <v/>
      </c>
      <c r="E67" s="15" t="str">
        <f>IF(Pivot_08!E10="", "", Pivot_08!E10)</f>
        <v/>
      </c>
      <c r="F67" s="15" t="str">
        <f>IF(Pivot_08!F10="", "", Pivot_08!F10)</f>
        <v/>
      </c>
      <c r="G67" s="15" t="str">
        <f>IF(Pivot_08!G10="", "", Pivot_08!G10)</f>
        <v/>
      </c>
      <c r="H67" s="15" t="str">
        <f>IF(Pivot_08!H10="", "", Pivot_08!H10)</f>
        <v/>
      </c>
      <c r="I67" s="15"/>
    </row>
    <row r="68" spans="1:9">
      <c r="A68" s="12" t="str">
        <f>Pivot_08!A11</f>
        <v>nLoss FPR</v>
      </c>
      <c r="B68" s="12" t="str">
        <f>Pivot_08!B11</f>
        <v>ARM14FU_score</v>
      </c>
      <c r="C68" s="23">
        <f>IF(Pivot_08!C11="", "", Pivot_08!C11)</f>
        <v>15.405362585971949</v>
      </c>
      <c r="D68" s="23">
        <f>IF(Pivot_08!D11="", "", Pivot_08!D11)</f>
        <v>13.107950190413469</v>
      </c>
      <c r="E68" s="23">
        <f>IF(Pivot_08!E11="", "", Pivot_08!E11)</f>
        <v>13.532767437087465</v>
      </c>
      <c r="F68" s="23">
        <f>IF(Pivot_08!F11="", "", Pivot_08!F11)</f>
        <v>13.127329329676195</v>
      </c>
      <c r="G68" s="23">
        <f>IF(Pivot_08!G11="", "", Pivot_08!G11)</f>
        <v>11.534239455410273</v>
      </c>
      <c r="H68" s="23">
        <f>IF(Pivot_08!H11="", "", Pivot_08!H11)</f>
        <v>8.6339097170850074</v>
      </c>
      <c r="I68" s="23"/>
    </row>
    <row r="69" spans="1:9">
      <c r="A69" s="12" t="str">
        <f>Pivot_08!A12</f>
        <v>nLoss FPR</v>
      </c>
      <c r="B69" s="12" t="str">
        <f>Pivot_08!B12</f>
        <v>ARM17_score</v>
      </c>
      <c r="C69" s="23">
        <f>IF(Pivot_08!C12="", "", Pivot_08!C12)</f>
        <v>15.201619680320848</v>
      </c>
      <c r="D69" s="23">
        <f>IF(Pivot_08!D12="", "", Pivot_08!D12)</f>
        <v>13.596704511598272</v>
      </c>
      <c r="E69" s="23">
        <f>IF(Pivot_08!E12="", "", Pivot_08!E12)</f>
        <v>12.309779968537216</v>
      </c>
      <c r="F69" s="23">
        <f>IF(Pivot_08!F12="", "", Pivot_08!F12)</f>
        <v>12.597284978513436</v>
      </c>
      <c r="G69" s="23">
        <f>IF(Pivot_08!G12="", "", Pivot_08!G12)</f>
        <v>11.120899708262998</v>
      </c>
      <c r="H69" s="23">
        <f>IF(Pivot_08!H12="", "", Pivot_08!H12)</f>
        <v>8.401582264395044</v>
      </c>
      <c r="I69" s="43"/>
    </row>
    <row r="70" spans="1:9" ht="15.6">
      <c r="A70" s="13" t="str">
        <f>IF(1=1,"@ 6.0% operation point")</f>
        <v>@ 6.0% operation point</v>
      </c>
      <c r="B70" s="36" t="str">
        <f>IF(1=1,"$ gLOSS %")</f>
        <v>$ gLOSS %</v>
      </c>
      <c r="C70" s="38">
        <f>ARM17_BadRate_monthly!D15</f>
        <v>0.13273099999999999</v>
      </c>
      <c r="D70" s="38">
        <f>ARM17_BadRate_monthly!E15</f>
        <v>0.18752600000000005</v>
      </c>
      <c r="E70" s="38">
        <f>ARM17_BadRate_monthly!F15</f>
        <v>0.18979700000000005</v>
      </c>
      <c r="F70" s="38">
        <f>ARM17_BadRate_monthly!G15</f>
        <v>0.17838799999999996</v>
      </c>
      <c r="G70" s="38">
        <f>ARM17_BadRate_monthly!H15</f>
        <v>0.17278899999999997</v>
      </c>
      <c r="H70" s="38">
        <f>ARM17_BadRate_monthly!I15</f>
        <v>0.19448699999999997</v>
      </c>
      <c r="I70" s="39"/>
    </row>
    <row r="71" spans="1:9" ht="15.6">
      <c r="A71" s="11" t="str">
        <f>IF(1=1,"Young Consumer")</f>
        <v>Young Consumer</v>
      </c>
      <c r="B71" s="11" t="str">
        <f>IF(1=1,"$ nLOSS %")</f>
        <v>$ nLOSS %</v>
      </c>
      <c r="C71" s="40">
        <f>ARM17_BadRate_monthly!D16</f>
        <v>6.7872000000000002E-2</v>
      </c>
      <c r="D71" s="40">
        <f>ARM17_BadRate_monthly!E16</f>
        <v>9.4078999999999996E-2</v>
      </c>
      <c r="E71" s="40">
        <f>ARM17_BadRate_monthly!F16</f>
        <v>9.6573999999999979E-2</v>
      </c>
      <c r="F71" s="40">
        <f>ARM17_BadRate_monthly!G16</f>
        <v>8.9220999999999995E-2</v>
      </c>
      <c r="G71" s="40">
        <f>ARM17_BadRate_monthly!H16</f>
        <v>9.2075000000000018E-2</v>
      </c>
      <c r="H71" s="40">
        <f>ARM17_BadRate_monthly!I16</f>
        <v>0.10250599999999999</v>
      </c>
      <c r="I71" s="40"/>
    </row>
    <row r="72" spans="1:9" hidden="1"/>
    <row r="73" spans="1:9" hidden="1"/>
    <row r="74" spans="1:9" hidden="1"/>
    <row r="75" spans="1:9" hidden="1"/>
    <row r="76" spans="1:9" hidden="1"/>
    <row r="77" spans="1:9">
      <c r="A77" s="34" t="str">
        <f>Pivot_08!A35</f>
        <v>nLoss Catch Rate</v>
      </c>
      <c r="B77" s="34" t="str">
        <f>Pivot_08!B35</f>
        <v>ARM14FU_score</v>
      </c>
      <c r="C77" s="35">
        <f>IF(Pivot_08!C35="", "", Pivot_08!C35)</f>
        <v>0.42536216392023624</v>
      </c>
      <c r="D77" s="35">
        <f>IF(Pivot_08!D35="", "", Pivot_08!D35)</f>
        <v>0.41552208144602354</v>
      </c>
      <c r="E77" s="35">
        <f>IF(Pivot_08!E35="", "", Pivot_08!E35)</f>
        <v>0.25999208140712632</v>
      </c>
      <c r="F77" s="35">
        <f>IF(Pivot_08!F35="", "", Pivot_08!F35)</f>
        <v>0.29840954619549592</v>
      </c>
      <c r="G77" s="35">
        <f>IF(Pivot_08!G35="", "", Pivot_08!G35)</f>
        <v>0.41079266063364595</v>
      </c>
      <c r="H77" s="35">
        <f>IF(Pivot_08!H35="", "", Pivot_08!H35)</f>
        <v>0.31893961786591496</v>
      </c>
      <c r="I77" s="35"/>
    </row>
    <row r="78" spans="1:9">
      <c r="A78" s="12" t="str">
        <f>Pivot_08!A36</f>
        <v>nLoss Catch Rate</v>
      </c>
      <c r="B78" s="12" t="str">
        <f>Pivot_08!B36</f>
        <v>ARM17_score</v>
      </c>
      <c r="C78" s="15">
        <f>IF(Pivot_08!C36="", "", Pivot_08!C36)</f>
        <v>0.4641405542650181</v>
      </c>
      <c r="D78" s="15">
        <f>IF(Pivot_08!D36="", "", Pivot_08!D36)</f>
        <v>0.43347386598417159</v>
      </c>
      <c r="E78" s="15">
        <f>IF(Pivot_08!E36="", "", Pivot_08!E36)</f>
        <v>0.37865165063895512</v>
      </c>
      <c r="F78" s="15">
        <f>IF(Pivot_08!F36="", "", Pivot_08!F36)</f>
        <v>0.32142733002302698</v>
      </c>
      <c r="G78" s="15">
        <f>IF(Pivot_08!G36="", "", Pivot_08!G36)</f>
        <v>0.38252479929652966</v>
      </c>
      <c r="H78" s="15">
        <f>IF(Pivot_08!H36="", "", Pivot_08!H36)</f>
        <v>0.38353334095012703</v>
      </c>
    </row>
    <row r="79" spans="1:9">
      <c r="C79" s="15"/>
      <c r="D79" s="15"/>
      <c r="E79" s="15"/>
      <c r="F79" s="15"/>
      <c r="G79" s="15"/>
      <c r="H79" s="15"/>
      <c r="I79" s="15"/>
    </row>
    <row r="80" spans="1:9">
      <c r="A80" s="12" t="str">
        <f>Pivot_08!A38</f>
        <v>nLoss Cutoff</v>
      </c>
      <c r="B80" s="12" t="str">
        <f>Pivot_08!B38</f>
        <v>ARM14FU_score</v>
      </c>
      <c r="C80" s="37">
        <f>IF(Pivot_08!C38="", "", Pivot_08!C38)</f>
        <v>710</v>
      </c>
      <c r="D80" s="37">
        <f>IF(Pivot_08!D38="", "", Pivot_08!D38)</f>
        <v>738</v>
      </c>
      <c r="E80" s="37">
        <f>IF(Pivot_08!E38="", "", Pivot_08!E38)</f>
        <v>739</v>
      </c>
      <c r="F80" s="37">
        <f>IF(Pivot_08!F38="", "", Pivot_08!F38)</f>
        <v>743</v>
      </c>
      <c r="G80" s="37">
        <f>IF(Pivot_08!G38="", "", Pivot_08!G38)</f>
        <v>730</v>
      </c>
      <c r="H80" s="37">
        <f>IF(Pivot_08!H38="", "", Pivot_08!H38)</f>
        <v>759</v>
      </c>
      <c r="I80" s="23"/>
    </row>
    <row r="81" spans="1:9">
      <c r="A81" s="12" t="str">
        <f>Pivot_08!A39</f>
        <v>nLoss Cutoff</v>
      </c>
      <c r="B81" s="12" t="str">
        <f>Pivot_08!B39</f>
        <v>ARM17_score</v>
      </c>
      <c r="C81" s="37">
        <f>IF(Pivot_08!C39="", "", Pivot_08!C39)</f>
        <v>671</v>
      </c>
      <c r="D81" s="37">
        <f>IF(Pivot_08!D39="", "", Pivot_08!D39)</f>
        <v>685</v>
      </c>
      <c r="E81" s="37">
        <f>IF(Pivot_08!E39="", "", Pivot_08!E39)</f>
        <v>694</v>
      </c>
      <c r="F81" s="37">
        <f>IF(Pivot_08!F39="", "", Pivot_08!F39)</f>
        <v>697</v>
      </c>
      <c r="G81" s="37">
        <f>IF(Pivot_08!G39="", "", Pivot_08!G39)</f>
        <v>699</v>
      </c>
      <c r="H81" s="37">
        <f>IF(Pivot_08!H39="", "", Pivot_08!H39)</f>
        <v>704</v>
      </c>
      <c r="I81" s="42"/>
    </row>
    <row r="82" spans="1:9">
      <c r="C82" s="15" t="str">
        <f>IF(Pivot_08!C40="", "", Pivot_08!C40)</f>
        <v/>
      </c>
      <c r="D82" s="15" t="str">
        <f>IF(Pivot_08!D40="", "", Pivot_08!D40)</f>
        <v/>
      </c>
      <c r="E82" s="15" t="str">
        <f>IF(Pivot_08!E40="", "", Pivot_08!E40)</f>
        <v/>
      </c>
      <c r="F82" s="15" t="str">
        <f>IF(Pivot_08!F40="", "", Pivot_08!F40)</f>
        <v/>
      </c>
      <c r="G82" s="15" t="str">
        <f>IF(Pivot_08!G40="", "", Pivot_08!G40)</f>
        <v/>
      </c>
      <c r="H82" s="15" t="str">
        <f>IF(Pivot_08!H40="", "", Pivot_08!H40)</f>
        <v/>
      </c>
      <c r="I82" s="15"/>
    </row>
    <row r="83" spans="1:9">
      <c r="A83" s="12" t="str">
        <f>Pivot_08!A41</f>
        <v>nLoss FPR</v>
      </c>
      <c r="B83" s="12" t="str">
        <f>Pivot_08!B41</f>
        <v>ARM14FU_score</v>
      </c>
      <c r="C83" s="23">
        <f>IF(Pivot_08!C41="", "", Pivot_08!C41)</f>
        <v>1.3057327446790279</v>
      </c>
      <c r="D83" s="23">
        <f>IF(Pivot_08!D41="", "", Pivot_08!D41)</f>
        <v>0.66723317920950287</v>
      </c>
      <c r="E83" s="23">
        <f>IF(Pivot_08!E41="", "", Pivot_08!E41)</f>
        <v>2.0312547957747755</v>
      </c>
      <c r="F83" s="23">
        <f>IF(Pivot_08!F41="", "", Pivot_08!F41)</f>
        <v>1.5056186027791143</v>
      </c>
      <c r="G83" s="23">
        <f>IF(Pivot_08!G41="", "", Pivot_08!G41)</f>
        <v>0.8801729793327765</v>
      </c>
      <c r="H83" s="23">
        <f>IF(Pivot_08!H41="", "", Pivot_08!H41)</f>
        <v>2.038451921582408</v>
      </c>
      <c r="I83" s="23"/>
    </row>
    <row r="84" spans="1:9">
      <c r="A84" s="12" t="str">
        <f>Pivot_08!A42</f>
        <v>nLoss FPR</v>
      </c>
      <c r="B84" s="12" t="str">
        <f>Pivot_08!B42</f>
        <v>ARM17_score</v>
      </c>
      <c r="C84" s="23">
        <f>IF(Pivot_08!C42="", "", Pivot_08!C42)</f>
        <v>1.1421462218487122</v>
      </c>
      <c r="D84" s="23">
        <f>IF(Pivot_08!D42="", "", Pivot_08!D42)</f>
        <v>0.58849182822214641</v>
      </c>
      <c r="E84" s="23">
        <f>IF(Pivot_08!E42="", "", Pivot_08!E42)</f>
        <v>0.69036906637005802</v>
      </c>
      <c r="F84" s="23">
        <f>IF(Pivot_08!F42="", "", Pivot_08!F42)</f>
        <v>0.94598698462902819</v>
      </c>
      <c r="G84" s="23">
        <f>IF(Pivot_08!G42="", "", Pivot_08!G42)</f>
        <v>0.80293360450227691</v>
      </c>
      <c r="H84" s="23">
        <f>IF(Pivot_08!H42="", "", Pivot_08!H42)</f>
        <v>0.34536311168014261</v>
      </c>
      <c r="I84" s="43"/>
    </row>
    <row r="85" spans="1:9" ht="15.6">
      <c r="A85" s="13" t="str">
        <f>IF(1=1,"@ 6.0% operation point")</f>
        <v>@ 6.0% operation point</v>
      </c>
      <c r="B85" s="36" t="str">
        <f>IF(1=1,"$ gLOSS %")</f>
        <v>$ gLOSS %</v>
      </c>
      <c r="C85" s="38">
        <f>ARM17_BadRate_monthly!D6</f>
        <v>3.3388000000000001E-2</v>
      </c>
      <c r="D85" s="38">
        <f>ARM17_BadRate_monthly!E6</f>
        <v>2.9447999999999998E-2</v>
      </c>
      <c r="E85" s="38">
        <f>ARM17_BadRate_monthly!F6</f>
        <v>3.0165000000000008E-2</v>
      </c>
      <c r="F85" s="38">
        <f>ARM17_BadRate_monthly!G6</f>
        <v>3.1561000000000006E-2</v>
      </c>
      <c r="G85" s="38">
        <f>ARM17_BadRate_monthly!H6</f>
        <v>3.0382999999999993E-2</v>
      </c>
      <c r="H85" s="38">
        <f>ARM17_BadRate_monthly!I6</f>
        <v>2.8788000000000001E-2</v>
      </c>
      <c r="I85" s="39"/>
    </row>
    <row r="86" spans="1:9" ht="15.6">
      <c r="A86" s="11" t="str">
        <f>IF(1=1,"Casual Consumer")</f>
        <v>Casual Consumer</v>
      </c>
      <c r="B86" s="11" t="str">
        <f>IF(1=1,"$ nLOSS %")</f>
        <v>$ nLOSS %</v>
      </c>
      <c r="C86" s="40">
        <f>ARM17_BadRate_monthly!D7</f>
        <v>6.5310000000000003E-3</v>
      </c>
      <c r="D86" s="40">
        <f>ARM17_BadRate_monthly!E7</f>
        <v>6.613E-3</v>
      </c>
      <c r="E86" s="40">
        <f>ARM17_BadRate_monthly!F7</f>
        <v>6.5389999999999997E-3</v>
      </c>
      <c r="F86" s="40">
        <f>ARM17_BadRate_monthly!G7</f>
        <v>7.4279999999999997E-3</v>
      </c>
      <c r="G86" s="40">
        <f>ARM17_BadRate_monthly!H7</f>
        <v>7.3990000000000002E-3</v>
      </c>
      <c r="H86" s="40">
        <f>ARM17_BadRate_monthly!I7</f>
        <v>8.5920000000000007E-3</v>
      </c>
      <c r="I86" s="40"/>
    </row>
    <row r="87" spans="1:9" hidden="1"/>
    <row r="88" spans="1:9" hidden="1"/>
    <row r="89" spans="1:9" hidden="1"/>
    <row r="90" spans="1:9" hidden="1"/>
    <row r="91" spans="1:9" hidden="1"/>
    <row r="92" spans="1:9">
      <c r="A92" s="34" t="str">
        <f>Pivot_08!A65</f>
        <v>nLoss Catch Rate</v>
      </c>
      <c r="B92" s="34" t="str">
        <f>Pivot_08!B65</f>
        <v>ARM14FU_score</v>
      </c>
      <c r="C92" s="35">
        <f>IF(Pivot_08!C65="", "", Pivot_08!C65)</f>
        <v>0.87350539752948608</v>
      </c>
      <c r="D92" s="35">
        <f>IF(Pivot_08!D65="", "", Pivot_08!D65)</f>
        <v>0.83961420813466814</v>
      </c>
      <c r="E92" s="35">
        <f>IF(Pivot_08!E65="", "", Pivot_08!E65)</f>
        <v>0.83723402574930805</v>
      </c>
      <c r="F92" s="35">
        <f>IF(Pivot_08!F65="", "", Pivot_08!F65)</f>
        <v>0.84467274143303861</v>
      </c>
      <c r="G92" s="35">
        <f>IF(Pivot_08!G65="", "", Pivot_08!G65)</f>
        <v>0.82480601769891804</v>
      </c>
      <c r="H92" s="35">
        <f>IF(Pivot_08!H65="", "", Pivot_08!H65)</f>
        <v>0.81436714556628187</v>
      </c>
      <c r="I92" s="35"/>
    </row>
    <row r="93" spans="1:9">
      <c r="A93" s="12" t="str">
        <f>Pivot_08!A66</f>
        <v>nLoss Catch Rate</v>
      </c>
      <c r="B93" s="12" t="str">
        <f>Pivot_08!B66</f>
        <v>ARM17_score</v>
      </c>
      <c r="C93" s="15">
        <f>IF(Pivot_08!C66="", "", Pivot_08!C66)</f>
        <v>0.85938039683303136</v>
      </c>
      <c r="D93" s="15">
        <f>IF(Pivot_08!D66="", "", Pivot_08!D66)</f>
        <v>0.86993392248557755</v>
      </c>
      <c r="E93" s="15">
        <f>IF(Pivot_08!E66="", "", Pivot_08!E66)</f>
        <v>0.87830910351854097</v>
      </c>
      <c r="F93" s="15">
        <f>IF(Pivot_08!F66="", "", Pivot_08!F66)</f>
        <v>0.87579277933325106</v>
      </c>
      <c r="G93" s="15">
        <f>IF(Pivot_08!G66="", "", Pivot_08!G66)</f>
        <v>0.83310048115591695</v>
      </c>
      <c r="H93" s="15">
        <f>IF(Pivot_08!H66="", "", Pivot_08!H66)</f>
        <v>0.77279669339778045</v>
      </c>
    </row>
    <row r="94" spans="1:9">
      <c r="C94" s="15"/>
      <c r="D94" s="15"/>
      <c r="E94" s="15"/>
      <c r="F94" s="15"/>
      <c r="G94" s="15"/>
      <c r="H94" s="15"/>
      <c r="I94" s="15"/>
    </row>
    <row r="95" spans="1:9">
      <c r="A95" s="12" t="str">
        <f>Pivot_08!A68</f>
        <v>nLoss Cutoff</v>
      </c>
      <c r="B95" s="12" t="str">
        <f>Pivot_08!B68</f>
        <v>ARM14FU_score</v>
      </c>
      <c r="C95" s="37">
        <f>IF(Pivot_08!C68="", "", Pivot_08!C68)</f>
        <v>581</v>
      </c>
      <c r="D95" s="37">
        <f>IF(Pivot_08!D68="", "", Pivot_08!D68)</f>
        <v>576</v>
      </c>
      <c r="E95" s="37">
        <f>IF(Pivot_08!E68="", "", Pivot_08!E68)</f>
        <v>582</v>
      </c>
      <c r="F95" s="37">
        <f>IF(Pivot_08!F68="", "", Pivot_08!F68)</f>
        <v>587</v>
      </c>
      <c r="G95" s="37">
        <f>IF(Pivot_08!G68="", "", Pivot_08!G68)</f>
        <v>584</v>
      </c>
      <c r="H95" s="37">
        <f>IF(Pivot_08!H68="", "", Pivot_08!H68)</f>
        <v>595</v>
      </c>
      <c r="I95" s="23"/>
    </row>
    <row r="96" spans="1:9">
      <c r="A96" s="12" t="str">
        <f>Pivot_08!A69</f>
        <v>nLoss Cutoff</v>
      </c>
      <c r="B96" s="12" t="str">
        <f>Pivot_08!B69</f>
        <v>ARM17_score</v>
      </c>
      <c r="C96" s="37">
        <f>IF(Pivot_08!C69="", "", Pivot_08!C69)</f>
        <v>533</v>
      </c>
      <c r="D96" s="37">
        <f>IF(Pivot_08!D69="", "", Pivot_08!D69)</f>
        <v>531</v>
      </c>
      <c r="E96" s="37">
        <f>IF(Pivot_08!E69="", "", Pivot_08!E69)</f>
        <v>530</v>
      </c>
      <c r="F96" s="37">
        <f>IF(Pivot_08!F69="", "", Pivot_08!F69)</f>
        <v>536</v>
      </c>
      <c r="G96" s="37">
        <f>IF(Pivot_08!G69="", "", Pivot_08!G69)</f>
        <v>537</v>
      </c>
      <c r="H96" s="37">
        <f>IF(Pivot_08!H69="", "", Pivot_08!H69)</f>
        <v>542</v>
      </c>
      <c r="I96" s="42"/>
    </row>
    <row r="97" spans="1:9">
      <c r="C97" s="15" t="str">
        <f>IF(Pivot_08!C70="", "", Pivot_08!C70)</f>
        <v/>
      </c>
      <c r="D97" s="15" t="str">
        <f>IF(Pivot_08!D70="", "", Pivot_08!D70)</f>
        <v/>
      </c>
      <c r="E97" s="15" t="str">
        <f>IF(Pivot_08!E70="", "", Pivot_08!E70)</f>
        <v/>
      </c>
      <c r="F97" s="15" t="str">
        <f>IF(Pivot_08!F70="", "", Pivot_08!F70)</f>
        <v/>
      </c>
      <c r="G97" s="15" t="str">
        <f>IF(Pivot_08!G70="", "", Pivot_08!G70)</f>
        <v/>
      </c>
      <c r="H97" s="15" t="str">
        <f>IF(Pivot_08!H70="", "", Pivot_08!H70)</f>
        <v/>
      </c>
      <c r="I97" s="15"/>
    </row>
    <row r="98" spans="1:9">
      <c r="A98" s="12" t="str">
        <f>Pivot_08!A71</f>
        <v>nLoss FPR</v>
      </c>
      <c r="B98" s="12" t="str">
        <f>Pivot_08!B71</f>
        <v>ARM14FU_score</v>
      </c>
      <c r="C98" s="23">
        <f>IF(Pivot_08!C71="", "", Pivot_08!C71)</f>
        <v>10.296814674906981</v>
      </c>
      <c r="D98" s="23">
        <f>IF(Pivot_08!D71="", "", Pivot_08!D71)</f>
        <v>10.049200444775392</v>
      </c>
      <c r="E98" s="23">
        <f>IF(Pivot_08!E71="", "", Pivot_08!E71)</f>
        <v>9.1205435453991708</v>
      </c>
      <c r="F98" s="23">
        <f>IF(Pivot_08!F71="", "", Pivot_08!F71)</f>
        <v>7.1177523212132092</v>
      </c>
      <c r="G98" s="23">
        <f>IF(Pivot_08!G71="", "", Pivot_08!G71)</f>
        <v>8.0110877126063578</v>
      </c>
      <c r="H98" s="23">
        <f>IF(Pivot_08!H71="", "", Pivot_08!H71)</f>
        <v>5.9251816204831984</v>
      </c>
      <c r="I98" s="23"/>
    </row>
    <row r="99" spans="1:9">
      <c r="A99" s="12" t="str">
        <f>Pivot_08!A72</f>
        <v>nLoss FPR</v>
      </c>
      <c r="B99" s="12" t="str">
        <f>Pivot_08!B72</f>
        <v>ARM17_score</v>
      </c>
      <c r="C99" s="23">
        <f>IF(Pivot_08!C72="", "", Pivot_08!C72)</f>
        <v>10.659360794420778</v>
      </c>
      <c r="D99" s="23">
        <f>IF(Pivot_08!D72="", "", Pivot_08!D72)</f>
        <v>10.805692652422469</v>
      </c>
      <c r="E99" s="23">
        <f>IF(Pivot_08!E72="", "", Pivot_08!E72)</f>
        <v>8.3579792980955432</v>
      </c>
      <c r="F99" s="23">
        <f>IF(Pivot_08!F72="", "", Pivot_08!F72)</f>
        <v>7.2877599169903693</v>
      </c>
      <c r="G99" s="23">
        <f>IF(Pivot_08!G72="", "", Pivot_08!G72)</f>
        <v>7.6015074346643443</v>
      </c>
      <c r="H99" s="23">
        <f>IF(Pivot_08!H72="", "", Pivot_08!H72)</f>
        <v>7.2065487828027646</v>
      </c>
      <c r="I99" s="43"/>
    </row>
    <row r="100" spans="1:9" ht="15.6">
      <c r="A100" s="13" t="str">
        <f>IF(1=1,"@ 6.0% operation point")</f>
        <v>@ 6.0% operation point</v>
      </c>
      <c r="B100" s="36" t="str">
        <f>IF(1=1,"$ gLOSS %")</f>
        <v>$ gLOSS %</v>
      </c>
      <c r="C100" s="38">
        <f>ARM17_BadRate_monthly!D12</f>
        <v>2.5407000000000002E-2</v>
      </c>
      <c r="D100" s="38">
        <f>ARM17_BadRate_monthly!E12</f>
        <v>2.1530000000000001E-2</v>
      </c>
      <c r="E100" s="38">
        <f>ARM17_BadRate_monthly!F12</f>
        <v>2.1510000000000001E-2</v>
      </c>
      <c r="F100" s="38">
        <f>ARM17_BadRate_monthly!G12</f>
        <v>2.0178000000000001E-2</v>
      </c>
      <c r="G100" s="38">
        <f>ARM17_BadRate_monthly!H12</f>
        <v>2.1149999999999999E-2</v>
      </c>
      <c r="H100" s="38">
        <f>ARM17_BadRate_monthly!I12</f>
        <v>2.1815000000000001E-2</v>
      </c>
      <c r="I100" s="39"/>
    </row>
    <row r="101" spans="1:9" ht="15.6">
      <c r="A101" s="11" t="str">
        <f>IF(1=1,"Top Consumer")</f>
        <v>Top Consumer</v>
      </c>
      <c r="B101" s="11" t="str">
        <f>IF(1=1,"$ nLOSS %")</f>
        <v>$ nLOSS %</v>
      </c>
      <c r="C101" s="40">
        <f>ARM17_BadRate_monthly!D13</f>
        <v>3.3079999999999993E-3</v>
      </c>
      <c r="D101" s="40">
        <f>ARM17_BadRate_monthly!E13</f>
        <v>2.9229999999999998E-3</v>
      </c>
      <c r="E101" s="40">
        <f>ARM17_BadRate_monthly!F13</f>
        <v>3.1380000000000006E-3</v>
      </c>
      <c r="F101" s="40">
        <f>ARM17_BadRate_monthly!G13</f>
        <v>2.235E-3</v>
      </c>
      <c r="G101" s="40">
        <f>ARM17_BadRate_monthly!H13</f>
        <v>3.4889999999999999E-3</v>
      </c>
      <c r="H101" s="40">
        <f>ARM17_BadRate_monthly!I13</f>
        <v>4.0819999999999997E-3</v>
      </c>
      <c r="I101" s="40"/>
    </row>
    <row r="102" spans="1:9" hidden="1"/>
    <row r="103" spans="1:9" hidden="1"/>
    <row r="104" spans="1:9" hidden="1"/>
    <row r="105" spans="1:9" hidden="1"/>
    <row r="106" spans="1:9" hidden="1"/>
    <row r="107" spans="1:9">
      <c r="A107" s="34" t="str">
        <f>Pivot_08!A95</f>
        <v>nLoss Catch Rate</v>
      </c>
      <c r="B107" s="34" t="str">
        <f>Pivot_08!B95</f>
        <v>ARM14FU_score</v>
      </c>
      <c r="C107" s="35">
        <f>IF(Pivot_08!C95="", "", Pivot_08!C95)</f>
        <v>0.72819914850720802</v>
      </c>
      <c r="D107" s="35">
        <f>IF(Pivot_08!D95="", "", Pivot_08!D95)</f>
        <v>0.90392464822021412</v>
      </c>
      <c r="E107" s="35">
        <f>IF(Pivot_08!E95="", "", Pivot_08!E95)</f>
        <v>0.8403455890951349</v>
      </c>
      <c r="F107" s="35">
        <f>IF(Pivot_08!F95="", "", Pivot_08!F95)</f>
        <v>0.82898633973629376</v>
      </c>
      <c r="G107" s="35">
        <f>IF(Pivot_08!G95="", "", Pivot_08!G95)</f>
        <v>0.67499819510670411</v>
      </c>
      <c r="H107" s="35">
        <f>IF(Pivot_08!H95="", "", Pivot_08!H95)</f>
        <v>0.72902679915229107</v>
      </c>
      <c r="I107" s="35"/>
    </row>
    <row r="108" spans="1:9">
      <c r="A108" s="12" t="str">
        <f>Pivot_08!A96</f>
        <v>nLoss Catch Rate</v>
      </c>
      <c r="B108" s="12" t="str">
        <f>Pivot_08!B96</f>
        <v>ARM17_score</v>
      </c>
      <c r="C108" s="15">
        <f>IF(Pivot_08!C96="", "", Pivot_08!C96)</f>
        <v>0.79747770946094876</v>
      </c>
      <c r="D108" s="15">
        <f>IF(Pivot_08!D96="", "", Pivot_08!D96)</f>
        <v>0.81683767864220513</v>
      </c>
      <c r="E108" s="15">
        <f>IF(Pivot_08!E96="", "", Pivot_08!E96)</f>
        <v>0.92267386101949611</v>
      </c>
      <c r="F108" s="15">
        <f>IF(Pivot_08!F96="", "", Pivot_08!F96)</f>
        <v>0.848159930626463</v>
      </c>
      <c r="G108" s="15">
        <f>IF(Pivot_08!G96="", "", Pivot_08!G96)</f>
        <v>0.77208172121915619</v>
      </c>
      <c r="H108" s="15">
        <f>IF(Pivot_08!H96="", "", Pivot_08!H96)</f>
        <v>0.87389645629922141</v>
      </c>
    </row>
    <row r="109" spans="1:9">
      <c r="C109" s="15"/>
      <c r="D109" s="15"/>
      <c r="E109" s="15"/>
      <c r="F109" s="15"/>
      <c r="G109" s="15"/>
      <c r="H109" s="15"/>
      <c r="I109" s="15"/>
    </row>
    <row r="110" spans="1:9">
      <c r="A110" s="12" t="str">
        <f>Pivot_08!A98</f>
        <v>nLoss Cutoff</v>
      </c>
      <c r="B110" s="12" t="str">
        <f>Pivot_08!B98</f>
        <v>ARM14FU_score</v>
      </c>
      <c r="C110" s="37">
        <f>IF(Pivot_08!C98="", "", Pivot_08!C98)</f>
        <v>541</v>
      </c>
      <c r="D110" s="37">
        <f>IF(Pivot_08!D98="", "", Pivot_08!D98)</f>
        <v>550</v>
      </c>
      <c r="E110" s="37">
        <f>IF(Pivot_08!E98="", "", Pivot_08!E98)</f>
        <v>562</v>
      </c>
      <c r="F110" s="37">
        <f>IF(Pivot_08!F98="", "", Pivot_08!F98)</f>
        <v>571</v>
      </c>
      <c r="G110" s="37">
        <f>IF(Pivot_08!G98="", "", Pivot_08!G98)</f>
        <v>568</v>
      </c>
      <c r="H110" s="37">
        <f>IF(Pivot_08!H98="", "", Pivot_08!H98)</f>
        <v>582</v>
      </c>
      <c r="I110" s="23"/>
    </row>
    <row r="111" spans="1:9">
      <c r="A111" s="12" t="str">
        <f>Pivot_08!A99</f>
        <v>nLoss Cutoff</v>
      </c>
      <c r="B111" s="12" t="str">
        <f>Pivot_08!B99</f>
        <v>ARM17_score</v>
      </c>
      <c r="C111" s="37">
        <f>IF(Pivot_08!C99="", "", Pivot_08!C99)</f>
        <v>468</v>
      </c>
      <c r="D111" s="37">
        <f>IF(Pivot_08!D99="", "", Pivot_08!D99)</f>
        <v>468</v>
      </c>
      <c r="E111" s="37">
        <f>IF(Pivot_08!E99="", "", Pivot_08!E99)</f>
        <v>468</v>
      </c>
      <c r="F111" s="37">
        <f>IF(Pivot_08!F99="", "", Pivot_08!F99)</f>
        <v>471</v>
      </c>
      <c r="G111" s="37">
        <f>IF(Pivot_08!G99="", "", Pivot_08!G99)</f>
        <v>473</v>
      </c>
      <c r="H111" s="37">
        <f>IF(Pivot_08!H99="", "", Pivot_08!H99)</f>
        <v>475</v>
      </c>
      <c r="I111" s="42"/>
    </row>
    <row r="112" spans="1:9">
      <c r="C112" s="15" t="str">
        <f>IF(Pivot_08!C100="", "", Pivot_08!C100)</f>
        <v/>
      </c>
      <c r="D112" s="15" t="str">
        <f>IF(Pivot_08!D100="", "", Pivot_08!D100)</f>
        <v/>
      </c>
      <c r="E112" s="15" t="str">
        <f>IF(Pivot_08!E100="", "", Pivot_08!E100)</f>
        <v/>
      </c>
      <c r="F112" s="15" t="str">
        <f>IF(Pivot_08!F100="", "", Pivot_08!F100)</f>
        <v/>
      </c>
      <c r="G112" s="15" t="str">
        <f>IF(Pivot_08!G100="", "", Pivot_08!G100)</f>
        <v/>
      </c>
      <c r="H112" s="15" t="str">
        <f>IF(Pivot_08!H100="", "", Pivot_08!H100)</f>
        <v/>
      </c>
      <c r="I112" s="15"/>
    </row>
    <row r="113" spans="1:9">
      <c r="A113" s="12" t="str">
        <f>Pivot_08!A101</f>
        <v>nLoss FPR</v>
      </c>
      <c r="B113" s="12" t="str">
        <f>Pivot_08!B101</f>
        <v>ARM14FU_score</v>
      </c>
      <c r="C113" s="23">
        <f>IF(Pivot_08!C101="", "", Pivot_08!C101)</f>
        <v>33.979632284207355</v>
      </c>
      <c r="D113" s="23">
        <f>IF(Pivot_08!D101="", "", Pivot_08!D101)</f>
        <v>22.94703896309634</v>
      </c>
      <c r="E113" s="23">
        <f>IF(Pivot_08!E101="", "", Pivot_08!E101)</f>
        <v>30.130049902121833</v>
      </c>
      <c r="F113" s="23">
        <f>IF(Pivot_08!F101="", "", Pivot_08!F101)</f>
        <v>42.945477945755151</v>
      </c>
      <c r="G113" s="23">
        <f>IF(Pivot_08!G101="", "", Pivot_08!G101)</f>
        <v>24.35239818063328</v>
      </c>
      <c r="H113" s="23">
        <f>IF(Pivot_08!H101="", "", Pivot_08!H101)</f>
        <v>14.208978379580296</v>
      </c>
      <c r="I113" s="23"/>
    </row>
    <row r="114" spans="1:9">
      <c r="A114" s="12" t="str">
        <f>Pivot_08!A102</f>
        <v>nLoss FPR</v>
      </c>
      <c r="B114" s="12" t="str">
        <f>Pivot_08!B102</f>
        <v>ARM17_score</v>
      </c>
      <c r="C114" s="23">
        <f>IF(Pivot_08!C102="", "", Pivot_08!C102)</f>
        <v>30.021267502966055</v>
      </c>
      <c r="D114" s="23">
        <f>IF(Pivot_08!D102="", "", Pivot_08!D102)</f>
        <v>30.769175911574489</v>
      </c>
      <c r="E114" s="23">
        <f>IF(Pivot_08!E102="", "", Pivot_08!E102)</f>
        <v>27.86369446783252</v>
      </c>
      <c r="F114" s="23">
        <f>IF(Pivot_08!F102="", "", Pivot_08!F102)</f>
        <v>42.276652130952847</v>
      </c>
      <c r="G114" s="23">
        <f>IF(Pivot_08!G102="", "", Pivot_08!G102)</f>
        <v>24.58202714323312</v>
      </c>
      <c r="H114" s="23">
        <f>IF(Pivot_08!H102="", "", Pivot_08!H102)</f>
        <v>14.877823127136704</v>
      </c>
      <c r="I114" s="43"/>
    </row>
    <row r="115" spans="1:9">
      <c r="A115" s="34"/>
      <c r="B115" s="34"/>
      <c r="C115" s="34"/>
      <c r="D115" s="34"/>
      <c r="E115" s="34"/>
      <c r="F115" s="34"/>
      <c r="G115" s="34"/>
      <c r="H115" s="34"/>
      <c r="I115" s="34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tabSelected="1" zoomScale="85" zoomScaleNormal="85" workbookViewId="0">
      <selection activeCell="J9" sqref="J9"/>
    </sheetView>
  </sheetViews>
  <sheetFormatPr defaultRowHeight="14.4"/>
  <cols>
    <col min="1" max="1" width="37.33203125" style="5" bestFit="1" customWidth="1"/>
    <col min="2" max="2" width="27.109375" style="5" bestFit="1" customWidth="1"/>
    <col min="3" max="8" width="12" style="5" customWidth="1"/>
    <col min="9" max="16384" width="8.88671875" style="5"/>
  </cols>
  <sheetData>
    <row r="1" spans="1:8" ht="21.6" customHeight="1">
      <c r="A1" s="27" t="str">
        <f>IF(1=1," iACH|cELV|uELV|PAD, C|T|Y")</f>
        <v xml:space="preserve"> iACH|cELV|uELV|PAD, C|T|Y</v>
      </c>
    </row>
    <row r="2" spans="1:8" ht="18">
      <c r="A2" s="32" t="str">
        <f>IF(1=1,"Metrics")</f>
        <v>Metrics</v>
      </c>
      <c r="B2" s="32" t="str">
        <f>IF(1=1,"Month")</f>
        <v>Month</v>
      </c>
      <c r="C2" s="33" t="str">
        <f>IF(Pivot_01!C4="", "", TEXT( Pivot_01!C4, "YYYY-MM"))</f>
        <v>2017-09</v>
      </c>
      <c r="D2" s="33" t="str">
        <f>IF(Pivot_01!D4="", "", TEXT( Pivot_01!D4, "YYYY-MM"))</f>
        <v>2017-10</v>
      </c>
      <c r="E2" s="33" t="str">
        <f>IF(Pivot_01!E4="", "", TEXT( Pivot_01!E4, "YYYY-MM"))</f>
        <v>2017-11</v>
      </c>
      <c r="F2" s="33" t="str">
        <f>IF(Pivot_01!F4="", "", TEXT( Pivot_01!F4, "YYYY-MM"))</f>
        <v>2017-12</v>
      </c>
      <c r="G2" s="33" t="str">
        <f>IF(Pivot_01!G4="", "", TEXT( Pivot_01!G4, "YYYY-MM"))</f>
        <v>2018-01</v>
      </c>
      <c r="H2" s="33" t="str">
        <f>IF(Pivot_01!H4="", "", TEXT( Pivot_01!H4, "YYYY-MM"))</f>
        <v>2018-02</v>
      </c>
    </row>
    <row r="3" spans="1:8" ht="15.6">
      <c r="A3" s="7" t="str">
        <f>IF(1=1,"@ 2.0% operation point")</f>
        <v>@ 2.0% operation point</v>
      </c>
      <c r="B3" s="8"/>
      <c r="C3" s="10"/>
      <c r="D3" s="10"/>
      <c r="E3" s="10"/>
      <c r="F3" s="10"/>
      <c r="G3" s="10"/>
      <c r="H3" s="10"/>
    </row>
    <row r="4" spans="1:8" ht="15.6">
      <c r="A4" s="30" t="str">
        <f>IF(1=1,"Overall")</f>
        <v>Overall</v>
      </c>
      <c r="B4" s="30" t="str">
        <f>IF(1=1,"$ Bad %")</f>
        <v>$ Bad %</v>
      </c>
      <c r="C4" s="31">
        <f>Raw_BadRate!D2</f>
        <v>1.8960000000000003E-3</v>
      </c>
      <c r="D4" s="31">
        <f>Raw_BadRate!E2</f>
        <v>1.8469999999999999E-3</v>
      </c>
      <c r="E4" s="31">
        <f>Raw_BadRate!F2</f>
        <v>2.0259999999999996E-3</v>
      </c>
      <c r="F4" s="31">
        <f>Raw_BadRate!G2</f>
        <v>1.856E-3</v>
      </c>
      <c r="G4" s="31">
        <f>Raw_BadRate!H2</f>
        <v>1.57E-3</v>
      </c>
      <c r="H4" s="31">
        <f>Raw_BadRate!I2</f>
        <v>1.5139999999999995E-3</v>
      </c>
    </row>
    <row r="5" spans="1:8">
      <c r="A5" s="12" t="str">
        <f>Pivot_01!A7</f>
        <v>Dol Catch Rate</v>
      </c>
      <c r="B5" s="12" t="str">
        <f>Pivot_01!B7</f>
        <v>ARM16TP_adv_score</v>
      </c>
      <c r="C5" s="15">
        <f>IF(Pivot_01!C7="", "", Pivot_01!C7)</f>
        <v>0.66776665429219351</v>
      </c>
      <c r="D5" s="15">
        <f>IF(Pivot_01!D7="", "", Pivot_01!D7)</f>
        <v>0.74772777198667051</v>
      </c>
      <c r="E5" s="15">
        <f>IF(Pivot_01!E7="", "", Pivot_01!E7)</f>
        <v>0.72192973721544784</v>
      </c>
      <c r="F5" s="15">
        <f>IF(Pivot_01!F7="", "", Pivot_01!F7)</f>
        <v>0.79323227920544259</v>
      </c>
      <c r="G5" s="15">
        <f>IF(Pivot_01!G7="", "", Pivot_01!G7)</f>
        <v>0.6140716114703979</v>
      </c>
      <c r="H5" s="15">
        <f>IF(Pivot_01!H7="", "", Pivot_01!H7)</f>
        <v>0.69524590347255755</v>
      </c>
    </row>
    <row r="6" spans="1:8">
      <c r="A6" s="28" t="str">
        <f>Pivot_01!A8</f>
        <v>Dol Catch Rate</v>
      </c>
      <c r="B6" s="28" t="str">
        <f>Pivot_01!B8</f>
        <v>ARM16TP_base_score</v>
      </c>
      <c r="C6" s="29">
        <f>IF(Pivot_01!C8="", "", Pivot_01!C8)</f>
        <v>0.70338865372828685</v>
      </c>
      <c r="D6" s="29">
        <f>IF(Pivot_01!D8="", "", Pivot_01!D8)</f>
        <v>0.78710709813728019</v>
      </c>
      <c r="E6" s="29">
        <f>IF(Pivot_01!E8="", "", Pivot_01!E8)</f>
        <v>0.79256660599800066</v>
      </c>
      <c r="F6" s="29">
        <f>IF(Pivot_01!F8="", "", Pivot_01!F8)</f>
        <v>0.80337813807045344</v>
      </c>
      <c r="G6" s="29">
        <f>IF(Pivot_01!G8="", "", Pivot_01!G8)</f>
        <v>0.70955659208931687</v>
      </c>
      <c r="H6" s="29">
        <f>IF(Pivot_01!H8="", "", Pivot_01!H8)</f>
        <v>0.73173116435428898</v>
      </c>
    </row>
    <row r="7" spans="1:8">
      <c r="A7" s="12" t="str">
        <f>Pivot_01!A9</f>
        <v>Dol Catch Rate</v>
      </c>
      <c r="B7" s="12" t="str">
        <f>Pivot_01!B9</f>
        <v>ARM16TP_ems_score</v>
      </c>
      <c r="C7" s="15">
        <f>IF(Pivot_01!C9="", "", Pivot_01!C9)</f>
        <v>0.70708274828243267</v>
      </c>
      <c r="D7" s="15">
        <f>IF(Pivot_01!D9="", "", Pivot_01!D9)</f>
        <v>0.77290163992108019</v>
      </c>
      <c r="E7" s="15">
        <f>IF(Pivot_01!E9="", "", Pivot_01!E9)</f>
        <v>0.80140489599875919</v>
      </c>
      <c r="F7" s="15">
        <f>IF(Pivot_01!F9="", "", Pivot_01!F9)</f>
        <v>0.82807827058211381</v>
      </c>
      <c r="G7" s="15">
        <f>IF(Pivot_01!G9="", "", Pivot_01!G9)</f>
        <v>0.67910340884136722</v>
      </c>
      <c r="H7" s="15">
        <f>IF(Pivot_01!H9="", "", Pivot_01!H9)</f>
        <v>0.71824963884696846</v>
      </c>
    </row>
    <row r="8" spans="1:8">
      <c r="A8" s="28" t="str">
        <f>Pivot_01!A10</f>
        <v>Dol Catch Rate</v>
      </c>
      <c r="B8" s="28" t="str">
        <f>Pivot_01!B11</f>
        <v>CAM16_GBT_V2_Score</v>
      </c>
      <c r="C8" s="29">
        <f>IF(Pivot_01!C11="", "", Pivot_01!C11)</f>
        <v>0.75210277301357276</v>
      </c>
      <c r="D8" s="29">
        <f>IF(Pivot_01!D11="", "", Pivot_01!D11)</f>
        <v>0.65859739075316781</v>
      </c>
      <c r="E8" s="29">
        <f>IF(Pivot_01!E11="", "", Pivot_01!E11)</f>
        <v>0.70973306881426412</v>
      </c>
      <c r="F8" s="29">
        <f>IF(Pivot_01!F11="", "", Pivot_01!F11)</f>
        <v>0.73212982139567861</v>
      </c>
      <c r="G8" s="29">
        <f>IF(Pivot_01!G11="", "", Pivot_01!G11)</f>
        <v>0.67502087028416402</v>
      </c>
      <c r="H8" s="29">
        <f>IF(Pivot_01!H11="", "", Pivot_01!H11)</f>
        <v>0.67295023561099698</v>
      </c>
    </row>
    <row r="9" spans="1:8" ht="15.6">
      <c r="A9" s="14"/>
      <c r="B9" s="14"/>
      <c r="C9" s="19"/>
      <c r="D9" s="19"/>
      <c r="E9" s="19"/>
      <c r="F9" s="19"/>
      <c r="G9" s="19"/>
      <c r="H9" s="19"/>
    </row>
    <row r="10" spans="1:8" ht="15.6">
      <c r="A10" s="24" t="str">
        <f>IF(1=1,"@ 10.0% operation point")</f>
        <v>@ 10.0% operation point</v>
      </c>
      <c r="B10" s="25"/>
      <c r="C10" s="26"/>
      <c r="D10" s="26"/>
      <c r="E10" s="26"/>
      <c r="F10" s="26"/>
      <c r="G10" s="26"/>
      <c r="H10" s="26"/>
    </row>
    <row r="11" spans="1:8" ht="15.6">
      <c r="A11" s="30" t="str">
        <f>IF(1=1,"Young Consumer")</f>
        <v>Young Consumer</v>
      </c>
      <c r="B11" s="30" t="str">
        <f>IF(1=1,"$ Bad %")</f>
        <v>$ Bad %</v>
      </c>
      <c r="C11" s="31">
        <f>Raw_BadRate!D5</f>
        <v>8.2265000000000005E-2</v>
      </c>
      <c r="D11" s="31">
        <f>Raw_BadRate!E5</f>
        <v>8.7661000000000003E-2</v>
      </c>
      <c r="E11" s="31">
        <f>Raw_BadRate!F5</f>
        <v>0.10012699999999998</v>
      </c>
      <c r="F11" s="31">
        <f>Raw_BadRate!G5</f>
        <v>9.6124000000000001E-2</v>
      </c>
      <c r="G11" s="31">
        <f>Raw_BadRate!H5</f>
        <v>7.3129E-2</v>
      </c>
      <c r="H11" s="31">
        <f>Raw_BadRate!I5</f>
        <v>7.0426000000000002E-2</v>
      </c>
    </row>
    <row r="12" spans="1:8">
      <c r="A12" s="12" t="str">
        <f>Pivot_01!A37</f>
        <v>Dol Catch Rate</v>
      </c>
      <c r="B12" s="12" t="str">
        <f>Pivot_01!B37</f>
        <v>ARM16TP_adv_score</v>
      </c>
      <c r="C12" s="15">
        <f>IF(Pivot_01!C37="", "", Pivot_01!C37)</f>
        <v>0.67401460711436645</v>
      </c>
      <c r="D12" s="15">
        <f>IF(Pivot_01!D37="", "", Pivot_01!D37)</f>
        <v>0.59291527840249003</v>
      </c>
      <c r="E12" s="15">
        <f>IF(Pivot_01!E37="", "", Pivot_01!E37)</f>
        <v>0.56380235000385004</v>
      </c>
      <c r="F12" s="15">
        <f>IF(Pivot_01!F37="", "", Pivot_01!F37)</f>
        <v>0.62602476788723049</v>
      </c>
      <c r="G12" s="15">
        <f>IF(Pivot_01!G37="", "", Pivot_01!G37)</f>
        <v>0.48041300673789056</v>
      </c>
      <c r="H12" s="15">
        <f>IF(Pivot_01!H37="", "", Pivot_01!H37)</f>
        <v>0.51460389318579836</v>
      </c>
    </row>
    <row r="13" spans="1:8">
      <c r="A13" s="28" t="str">
        <f>Pivot_01!A38</f>
        <v>Dol Catch Rate</v>
      </c>
      <c r="B13" s="28" t="str">
        <f>Pivot_01!B38</f>
        <v>ARM16TP_base_score</v>
      </c>
      <c r="C13" s="29">
        <f>IF(Pivot_01!C38="", "", Pivot_01!C38)</f>
        <v>0.67394623289600486</v>
      </c>
      <c r="D13" s="29">
        <f>IF(Pivot_01!D38="", "", Pivot_01!D38)</f>
        <v>0.57566542389164077</v>
      </c>
      <c r="E13" s="29">
        <f>IF(Pivot_01!E38="", "", Pivot_01!E38)</f>
        <v>0.54337231534414476</v>
      </c>
      <c r="F13" s="29">
        <f>IF(Pivot_01!F38="", "", Pivot_01!F38)</f>
        <v>0.6051466059577274</v>
      </c>
      <c r="G13" s="29">
        <f>IF(Pivot_01!G38="", "", Pivot_01!G38)</f>
        <v>0.49131269050135262</v>
      </c>
      <c r="H13" s="29">
        <f>IF(Pivot_01!H38="", "", Pivot_01!H38)</f>
        <v>0.49612043360145969</v>
      </c>
    </row>
    <row r="14" spans="1:8">
      <c r="A14" s="12" t="str">
        <f>Pivot_01!A39</f>
        <v>Dol Catch Rate</v>
      </c>
      <c r="B14" s="12" t="str">
        <f>Pivot_01!B39</f>
        <v>ARM16TP_ems_score</v>
      </c>
      <c r="C14" s="15">
        <f>IF(Pivot_01!C39="", "", Pivot_01!C39)</f>
        <v>0.68061909456007796</v>
      </c>
      <c r="D14" s="15">
        <f>IF(Pivot_01!D39="", "", Pivot_01!D39)</f>
        <v>0.59723276397314917</v>
      </c>
      <c r="E14" s="15">
        <f>IF(Pivot_01!E39="", "", Pivot_01!E39)</f>
        <v>0.58507221640079698</v>
      </c>
      <c r="F14" s="15">
        <f>IF(Pivot_01!F39="", "", Pivot_01!F39)</f>
        <v>0.62524336384174417</v>
      </c>
      <c r="G14" s="15">
        <f>IF(Pivot_01!G39="", "", Pivot_01!G39)</f>
        <v>0.50709598455602012</v>
      </c>
      <c r="H14" s="15">
        <f>IF(Pivot_01!H39="", "", Pivot_01!H39)</f>
        <v>0.51429544301258356</v>
      </c>
    </row>
    <row r="15" spans="1:8">
      <c r="A15" s="28" t="str">
        <f>Pivot_01!A40</f>
        <v>Dol Catch Rate</v>
      </c>
      <c r="B15" s="28" t="str">
        <f>Pivot_01!B41</f>
        <v>CAM16_GBT_V2_Score</v>
      </c>
      <c r="C15" s="29">
        <f>IF(Pivot_01!C41="", "", Pivot_01!C41)</f>
        <v>0.6297687008091496</v>
      </c>
      <c r="D15" s="29">
        <f>IF(Pivot_01!D41="", "", Pivot_01!D41)</f>
        <v>0.56010565898151388</v>
      </c>
      <c r="E15" s="29">
        <f>IF(Pivot_01!E41="", "", Pivot_01!E41)</f>
        <v>0.52415606371906132</v>
      </c>
      <c r="F15" s="29">
        <f>IF(Pivot_01!F41="", "", Pivot_01!F41)</f>
        <v>0.5953493047436561</v>
      </c>
      <c r="G15" s="29">
        <f>IF(Pivot_01!G41="", "", Pivot_01!G41)</f>
        <v>0.50803862576060788</v>
      </c>
      <c r="H15" s="29">
        <f>IF(Pivot_01!H41="", "", Pivot_01!H41)</f>
        <v>0.49920514487008738</v>
      </c>
    </row>
    <row r="16" spans="1:8" ht="15.6">
      <c r="A16" s="14"/>
      <c r="B16" s="14"/>
      <c r="C16" s="19"/>
      <c r="D16" s="19"/>
      <c r="E16" s="19"/>
      <c r="F16" s="19"/>
      <c r="G16" s="19"/>
      <c r="H16" s="19"/>
    </row>
    <row r="17" spans="1:8" ht="15.6">
      <c r="A17" s="24" t="str">
        <f>IF(1=1,"@ 2.0% operation point")</f>
        <v>@ 2.0% operation point</v>
      </c>
      <c r="B17" s="25"/>
      <c r="C17" s="26"/>
      <c r="D17" s="26"/>
      <c r="E17" s="26"/>
      <c r="F17" s="26"/>
      <c r="G17" s="26"/>
      <c r="H17" s="26"/>
    </row>
    <row r="18" spans="1:8" ht="15.6">
      <c r="A18" s="30" t="str">
        <f>IF(1=1,"Casual Consumer")</f>
        <v>Casual Consumer</v>
      </c>
      <c r="B18" s="30" t="str">
        <f>IF(1=1,"$ Bad %")</f>
        <v>$ Bad %</v>
      </c>
      <c r="C18" s="31">
        <f>Raw_BadRate!D3</f>
        <v>4.73E-4</v>
      </c>
      <c r="D18" s="31">
        <f>Raw_BadRate!E3</f>
        <v>7.5799999999999999E-4</v>
      </c>
      <c r="E18" s="31">
        <f>Raw_BadRate!F3</f>
        <v>7.7300000000000014E-4</v>
      </c>
      <c r="F18" s="31">
        <f>Raw_BadRate!G3</f>
        <v>4.8000000000000001E-4</v>
      </c>
      <c r="G18" s="31">
        <f>Raw_BadRate!H3</f>
        <v>5.4100000000000003E-4</v>
      </c>
      <c r="H18" s="31">
        <f>Raw_BadRate!I3</f>
        <v>5.1400000000000003E-4</v>
      </c>
    </row>
    <row r="19" spans="1:8">
      <c r="A19" s="12" t="str">
        <f>Pivot_01!A67</f>
        <v>Dol Catch Rate</v>
      </c>
      <c r="B19" s="12" t="str">
        <f>Pivot_01!B67</f>
        <v>ARM16TP_adv_score</v>
      </c>
      <c r="C19" s="15">
        <f>IF(Pivot_01!C67="", "", Pivot_01!C67)</f>
        <v>0.53545352620053588</v>
      </c>
      <c r="D19" s="15">
        <f>IF(Pivot_01!D67="", "", Pivot_01!D67)</f>
        <v>0.40281856864241594</v>
      </c>
      <c r="E19" s="15">
        <f>IF(Pivot_01!E67="", "", Pivot_01!E67)</f>
        <v>0.48570391206755809</v>
      </c>
      <c r="F19" s="15">
        <f>IF(Pivot_01!F67="", "", Pivot_01!F67)</f>
        <v>0.45427056460824383</v>
      </c>
      <c r="G19" s="15">
        <f>IF(Pivot_01!G67="", "", Pivot_01!G67)</f>
        <v>0.27478507307179778</v>
      </c>
      <c r="H19" s="15">
        <f>IF(Pivot_01!H67="", "", Pivot_01!H67)</f>
        <v>0.41572769480967825</v>
      </c>
    </row>
    <row r="20" spans="1:8">
      <c r="A20" s="28" t="str">
        <f>Pivot_01!A68</f>
        <v>Dol Catch Rate</v>
      </c>
      <c r="B20" s="28" t="str">
        <f>Pivot_01!B68</f>
        <v>ARM16TP_base_score</v>
      </c>
      <c r="C20" s="29">
        <f>IF(Pivot_01!C68="", "", Pivot_01!C68)</f>
        <v>0.5445030723445764</v>
      </c>
      <c r="D20" s="29">
        <f>IF(Pivot_01!D68="", "", Pivot_01!D68)</f>
        <v>0.41446909285907746</v>
      </c>
      <c r="E20" s="29">
        <f>IF(Pivot_01!E68="", "", Pivot_01!E68)</f>
        <v>0.55491583063593453</v>
      </c>
      <c r="F20" s="29">
        <f>IF(Pivot_01!F68="", "", Pivot_01!F68)</f>
        <v>0.40210295053279904</v>
      </c>
      <c r="G20" s="29">
        <f>IF(Pivot_01!G68="", "", Pivot_01!G68)</f>
        <v>0.24515532973690704</v>
      </c>
      <c r="H20" s="29">
        <f>IF(Pivot_01!H68="", "", Pivot_01!H68)</f>
        <v>0.64959825384886638</v>
      </c>
    </row>
    <row r="21" spans="1:8">
      <c r="A21" s="12" t="str">
        <f>Pivot_01!A69</f>
        <v>Dol Catch Rate</v>
      </c>
      <c r="B21" s="12" t="str">
        <f>Pivot_01!B69</f>
        <v>ARM16TP_ems_score</v>
      </c>
      <c r="C21" s="15">
        <f>IF(Pivot_01!C69="", "", Pivot_01!C69)</f>
        <v>0.61910677510571854</v>
      </c>
      <c r="D21" s="15">
        <f>IF(Pivot_01!D69="", "", Pivot_01!D69)</f>
        <v>0.54652958323044221</v>
      </c>
      <c r="E21" s="15">
        <f>IF(Pivot_01!E69="", "", Pivot_01!E69)</f>
        <v>0.46433389912305112</v>
      </c>
      <c r="F21" s="15">
        <f>IF(Pivot_01!F69="", "", Pivot_01!F69)</f>
        <v>0.47081863273375857</v>
      </c>
      <c r="G21" s="15">
        <f>IF(Pivot_01!G69="", "", Pivot_01!G69)</f>
        <v>0.27876461507908717</v>
      </c>
      <c r="H21" s="15">
        <f>IF(Pivot_01!H69="", "", Pivot_01!H69)</f>
        <v>0.63609346949665435</v>
      </c>
    </row>
    <row r="22" spans="1:8">
      <c r="A22" s="28" t="str">
        <f>Pivot_01!A70</f>
        <v>Dol Catch Rate</v>
      </c>
      <c r="B22" s="28" t="str">
        <f>Pivot_01!B71</f>
        <v>CAM16_GBT_V2_Score</v>
      </c>
      <c r="C22" s="29">
        <f>IF(Pivot_01!C71="", "", Pivot_01!C71)</f>
        <v>0.70637534817583603</v>
      </c>
      <c r="D22" s="29">
        <f>IF(Pivot_01!D71="", "", Pivot_01!D71)</f>
        <v>0.27565505150621494</v>
      </c>
      <c r="E22" s="29">
        <f>IF(Pivot_01!E71="", "", Pivot_01!E71)</f>
        <v>0.60960751678610836</v>
      </c>
      <c r="F22" s="29">
        <f>IF(Pivot_01!F71="", "", Pivot_01!F71)</f>
        <v>0.32305301605055758</v>
      </c>
      <c r="G22" s="29">
        <f>IF(Pivot_01!G71="", "", Pivot_01!G71)</f>
        <v>0.50173996654631936</v>
      </c>
      <c r="H22" s="29">
        <f>IF(Pivot_01!H71="", "", Pivot_01!H71)</f>
        <v>0.49288790724540782</v>
      </c>
    </row>
    <row r="23" spans="1:8" ht="15.6">
      <c r="A23" s="14"/>
      <c r="B23" s="14"/>
      <c r="C23" s="19"/>
      <c r="D23" s="19"/>
      <c r="E23" s="19"/>
      <c r="F23" s="19"/>
      <c r="G23" s="19"/>
      <c r="H23" s="19"/>
    </row>
    <row r="24" spans="1:8" ht="21.6" customHeight="1">
      <c r="A24" s="27" t="str">
        <f>IF(1=1," uELV Guest")</f>
        <v xml:space="preserve"> uELV Guest</v>
      </c>
    </row>
    <row r="25" spans="1:8" ht="18">
      <c r="A25" s="32" t="str">
        <f>IF(1=1,"Metrics")</f>
        <v>Metrics</v>
      </c>
      <c r="B25" s="32" t="str">
        <f>IF(1=1,"Month")</f>
        <v>Month</v>
      </c>
      <c r="C25" s="33" t="str">
        <f>IF(Pivot_02!C4="", "", TEXT( Pivot_02!C4, "YYYY-MM"))</f>
        <v>2017-09</v>
      </c>
      <c r="D25" s="33" t="str">
        <f>IF(Pivot_02!D4="", "", TEXT( Pivot_02!D4, "YYYY-MM"))</f>
        <v>2017-10</v>
      </c>
      <c r="E25" s="33" t="str">
        <f>IF(Pivot_02!E4="", "", TEXT( Pivot_02!E4, "YYYY-MM"))</f>
        <v>2017-11</v>
      </c>
      <c r="F25" s="33" t="str">
        <f>IF(Pivot_02!F4="", "", TEXT( Pivot_02!F4, "YYYY-MM"))</f>
        <v>2017-12</v>
      </c>
      <c r="G25" s="33" t="str">
        <f>IF(Pivot_02!G4="", "", TEXT( Pivot_02!G4, "YYYY-MM"))</f>
        <v>2018-01</v>
      </c>
      <c r="H25" s="33" t="str">
        <f>IF(Pivot_02!H4="", "", TEXT( Pivot_02!H4, "YYYY-MM"))</f>
        <v>2018-02</v>
      </c>
    </row>
    <row r="26" spans="1:8" ht="15.6">
      <c r="A26" s="7" t="str">
        <f>IF(1=1,"@ 2.0% operation point")</f>
        <v>@ 2.0% operation point</v>
      </c>
      <c r="B26" s="8"/>
      <c r="C26" s="10"/>
      <c r="D26" s="10"/>
      <c r="E26" s="10"/>
      <c r="F26" s="10"/>
      <c r="G26" s="10"/>
      <c r="H26" s="10"/>
    </row>
    <row r="27" spans="1:8" ht="15.6">
      <c r="A27" s="30" t="str">
        <f>IF(1=1,"Overall")</f>
        <v>Overall</v>
      </c>
      <c r="B27" s="30" t="str">
        <f>IF(1=1,"$ Bad %")</f>
        <v>$ Bad %</v>
      </c>
      <c r="C27" s="31">
        <f>Raw_BadRate!D6</f>
        <v>2.1072000000000004E-2</v>
      </c>
      <c r="D27" s="31">
        <f>Raw_BadRate!E6</f>
        <v>2.7613999999999996E-2</v>
      </c>
      <c r="E27" s="31">
        <f>Raw_BadRate!F6</f>
        <v>1.4355E-2</v>
      </c>
      <c r="F27" s="31">
        <f>Raw_BadRate!G6</f>
        <v>2.2816000000000003E-2</v>
      </c>
      <c r="G27" s="31">
        <f>Raw_BadRate!H6</f>
        <v>9.8061000000000009E-2</v>
      </c>
      <c r="H27" s="31">
        <f>Raw_BadRate!I6</f>
        <v>0.177621</v>
      </c>
    </row>
    <row r="28" spans="1:8">
      <c r="A28" s="12" t="str">
        <f>Pivot_02!A7</f>
        <v>Dol Catch Rate</v>
      </c>
      <c r="B28" s="12" t="str">
        <f>Pivot_02!B7</f>
        <v>ARM16TP_adv_score</v>
      </c>
      <c r="C28" s="15">
        <f>IF(Pivot_02!C7="", "", Pivot_02!C7)</f>
        <v>0.74639975947436421</v>
      </c>
      <c r="D28" s="15">
        <f>IF(Pivot_02!D7="", "", Pivot_02!D7)</f>
        <v>0.5593883455102947</v>
      </c>
      <c r="E28" s="15">
        <f>IF(Pivot_02!E7="", "", Pivot_02!E7)</f>
        <v>0.54820763053768451</v>
      </c>
      <c r="F28" s="15">
        <f>IF(Pivot_02!F7="", "", Pivot_02!F7)</f>
        <v>0.74008685490246429</v>
      </c>
      <c r="G28" s="15">
        <f>IF(Pivot_02!G7="", "", Pivot_02!G7)</f>
        <v>0.80639980910914</v>
      </c>
      <c r="H28" s="15">
        <f>IF(Pivot_02!H7="", "", Pivot_02!H7)</f>
        <v>0.64026099518289925</v>
      </c>
    </row>
    <row r="29" spans="1:8">
      <c r="A29" s="28" t="str">
        <f>Pivot_02!A8</f>
        <v>Dol Catch Rate</v>
      </c>
      <c r="B29" s="28" t="str">
        <f>Pivot_02!B8</f>
        <v>ARM16TP_base_score</v>
      </c>
      <c r="C29" s="29">
        <f>IF(Pivot_02!C8="", "", Pivot_02!C8)</f>
        <v>0.78674701261836399</v>
      </c>
      <c r="D29" s="29">
        <f>IF(Pivot_02!D8="", "", Pivot_02!D8)</f>
        <v>0.60087203701873548</v>
      </c>
      <c r="E29" s="29">
        <f>IF(Pivot_02!E8="", "", Pivot_02!E8)</f>
        <v>0.5670859621754204</v>
      </c>
      <c r="F29" s="29">
        <f>IF(Pivot_02!F8="", "", Pivot_02!F8)</f>
        <v>0.77152428419737307</v>
      </c>
      <c r="G29" s="29">
        <f>IF(Pivot_02!G8="", "", Pivot_02!G8)</f>
        <v>0.79018533625637022</v>
      </c>
      <c r="H29" s="29">
        <f>IF(Pivot_02!H8="", "", Pivot_02!H8)</f>
        <v>0.62895913738056652</v>
      </c>
    </row>
    <row r="30" spans="1:8">
      <c r="A30" s="12" t="str">
        <f>Pivot_02!A9</f>
        <v>Dol Catch Rate</v>
      </c>
      <c r="B30" s="12" t="str">
        <f>Pivot_02!B9</f>
        <v>ARM16TP_ems_score</v>
      </c>
      <c r="C30" s="15">
        <f>IF(Pivot_02!C9="", "", Pivot_02!C9)</f>
        <v>0.78720630923354495</v>
      </c>
      <c r="D30" s="15">
        <f>IF(Pivot_02!D9="", "", Pivot_02!D9)</f>
        <v>0.61305776056307348</v>
      </c>
      <c r="E30" s="15">
        <f>IF(Pivot_02!E9="", "", Pivot_02!E9)</f>
        <v>0.50649584005416493</v>
      </c>
      <c r="F30" s="15">
        <f>IF(Pivot_02!F9="", "", Pivot_02!F9)</f>
        <v>0.7592796106102131</v>
      </c>
      <c r="G30" s="15">
        <f>IF(Pivot_02!G9="", "", Pivot_02!G9)</f>
        <v>0.7998595149165586</v>
      </c>
      <c r="H30" s="15">
        <f>IF(Pivot_02!H9="", "", Pivot_02!H9)</f>
        <v>0.60776294237676021</v>
      </c>
    </row>
    <row r="31" spans="1:8">
      <c r="A31" s="28" t="str">
        <f>Pivot_02!A10</f>
        <v>Dol Catch Rate</v>
      </c>
      <c r="B31" s="28" t="str">
        <f>Pivot_02!B11</f>
        <v>CAM16_GBT_V2_Score</v>
      </c>
      <c r="C31" s="29">
        <f>IF(Pivot_02!C11="", "", Pivot_02!C11)</f>
        <v>0.54654825424005404</v>
      </c>
      <c r="D31" s="29">
        <f>IF(Pivot_02!D11="", "", Pivot_02!D11)</f>
        <v>0.55154325417673056</v>
      </c>
      <c r="E31" s="29">
        <f>IF(Pivot_02!E11="", "", Pivot_02!E11)</f>
        <v>0.43598193677867314</v>
      </c>
      <c r="F31" s="29">
        <f>IF(Pivot_02!F11="", "", Pivot_02!F11)</f>
        <v>0.66377450432188589</v>
      </c>
      <c r="G31" s="29">
        <f>IF(Pivot_02!G11="", "", Pivot_02!G11)</f>
        <v>0.85614768662927376</v>
      </c>
      <c r="H31" s="29">
        <f>IF(Pivot_02!H11="", "", Pivot_02!H11)</f>
        <v>0.63238567196244289</v>
      </c>
    </row>
    <row r="32" spans="1:8" ht="15.6">
      <c r="A32" s="14"/>
      <c r="B32" s="14"/>
      <c r="C32" s="19"/>
      <c r="D32" s="19"/>
      <c r="E32" s="19"/>
      <c r="F32" s="19"/>
      <c r="G32" s="19"/>
      <c r="H32" s="19"/>
    </row>
    <row r="33" spans="1:8" ht="15.6">
      <c r="A33" s="14"/>
      <c r="B33" s="14"/>
      <c r="C33" s="19"/>
      <c r="D33" s="19"/>
      <c r="E33" s="19"/>
      <c r="F33" s="19"/>
      <c r="G33" s="19"/>
      <c r="H33" s="1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6"/>
  <sheetViews>
    <sheetView zoomScale="70" zoomScaleNormal="70" workbookViewId="0">
      <selection activeCell="B16" sqref="B16"/>
    </sheetView>
  </sheetViews>
  <sheetFormatPr defaultColWidth="9" defaultRowHeight="14.4"/>
  <cols>
    <col min="1" max="1" width="25" style="12" bestFit="1" customWidth="1"/>
    <col min="2" max="2" width="25.33203125" style="12" bestFit="1" customWidth="1"/>
    <col min="3" max="9" width="19.88671875" style="12" customWidth="1"/>
    <col min="10" max="16384" width="9" style="12"/>
  </cols>
  <sheetData>
    <row r="1" spans="1:9" ht="18">
      <c r="A1" s="6" t="str">
        <f>IF(1=1,"Metrics")</f>
        <v>Metrics</v>
      </c>
      <c r="B1" s="6" t="str">
        <f>IF(1=1,"Month")</f>
        <v>Month</v>
      </c>
      <c r="C1" s="9" t="str">
        <f>IF(Pivot_01!C4="", "", TEXT( Pivot_01!C4, "YYYY-MM"))</f>
        <v>2017-09</v>
      </c>
      <c r="D1" s="9" t="str">
        <f>IF(Pivot_01!D4="", "", TEXT( Pivot_01!D4, "YYYY-MM"))</f>
        <v>2017-10</v>
      </c>
      <c r="E1" s="9" t="str">
        <f>IF(Pivot_01!E4="", "", TEXT( Pivot_01!E4, "YYYY-MM"))</f>
        <v>2017-11</v>
      </c>
      <c r="F1" s="9" t="str">
        <f>IF(Pivot_01!F4="", "", TEXT( Pivot_01!F4, "YYYY-MM"))</f>
        <v>2017-12</v>
      </c>
      <c r="G1" s="9" t="str">
        <f>IF(Pivot_01!G4="", "", TEXT( Pivot_01!G4, "YYYY-MM"))</f>
        <v>2018-01</v>
      </c>
      <c r="H1" s="9" t="str">
        <f>IF(Pivot_01!H4="", "", TEXT( Pivot_01!H4, "YYYY-MM"))</f>
        <v>2018-02</v>
      </c>
      <c r="I1" s="9"/>
    </row>
    <row r="2" spans="1:9" ht="15.6">
      <c r="A2" s="7" t="str">
        <f>IF(1=1,"@ 2.0% operation point")</f>
        <v>@ 2.0% operation point</v>
      </c>
      <c r="B2" s="8"/>
      <c r="C2" s="10"/>
      <c r="D2" s="10"/>
      <c r="E2" s="10"/>
      <c r="F2" s="10"/>
      <c r="G2" s="10"/>
      <c r="H2" s="10"/>
    </row>
    <row r="3" spans="1:9" ht="15.6">
      <c r="A3" s="11" t="str">
        <f>IF(1=1,"Overall")</f>
        <v>Overall</v>
      </c>
      <c r="B3" s="11" t="str">
        <f>IF(1=1,"$ Bad %")</f>
        <v>$ Bad %</v>
      </c>
      <c r="C3" s="20">
        <f>Raw_BadRate!D2</f>
        <v>1.8960000000000003E-3</v>
      </c>
      <c r="D3" s="20">
        <f>Raw_BadRate!E2</f>
        <v>1.8469999999999999E-3</v>
      </c>
      <c r="E3" s="20">
        <f>Raw_BadRate!F2</f>
        <v>2.0259999999999996E-3</v>
      </c>
      <c r="F3" s="20">
        <f>Raw_BadRate!G2</f>
        <v>1.856E-3</v>
      </c>
      <c r="G3" s="20">
        <f>Raw_BadRate!H2</f>
        <v>1.57E-3</v>
      </c>
      <c r="H3" s="20">
        <f>Raw_BadRate!I2</f>
        <v>1.5139999999999995E-3</v>
      </c>
      <c r="I3" s="20"/>
    </row>
    <row r="4" spans="1:9">
      <c r="A4" s="12" t="str">
        <f>Pivot_01!A5</f>
        <v>Dol Catch Rate</v>
      </c>
      <c r="B4" s="12" t="str">
        <f>Pivot_01!B5</f>
        <v>ARM14FU_score</v>
      </c>
      <c r="C4" s="15">
        <f>IF(Pivot_01!C5="", "", Pivot_01!C5)</f>
        <v>0.54442022505003118</v>
      </c>
      <c r="D4" s="15">
        <f>IF(Pivot_01!D5="", "", Pivot_01!D5)</f>
        <v>0.51726706714292603</v>
      </c>
      <c r="E4" s="15">
        <f>IF(Pivot_01!E5="", "", Pivot_01!E5)</f>
        <v>0.44735868544905549</v>
      </c>
      <c r="F4" s="15">
        <f>IF(Pivot_01!F5="", "", Pivot_01!F5)</f>
        <v>0.40498603924517912</v>
      </c>
      <c r="G4" s="15">
        <f>IF(Pivot_01!G5="", "", Pivot_01!G5)</f>
        <v>0.37954434408043664</v>
      </c>
      <c r="H4" s="15">
        <f>IF(Pivot_01!H5="", "", Pivot_01!H5)</f>
        <v>0.261233577981061</v>
      </c>
      <c r="I4" s="15"/>
    </row>
    <row r="5" spans="1:9">
      <c r="A5" s="12" t="str">
        <f>Pivot_01!A6</f>
        <v>Dol Catch Rate</v>
      </c>
      <c r="B5" s="12" t="str">
        <f>Pivot_01!B6</f>
        <v>ARM15TP_FU_score</v>
      </c>
      <c r="C5" s="15">
        <f>IF(Pivot_01!C6="", "", Pivot_01!C6)</f>
        <v>0.61544044172136803</v>
      </c>
      <c r="D5" s="15">
        <f>IF(Pivot_01!D6="", "", Pivot_01!D6)</f>
        <v>0.64097627293779758</v>
      </c>
      <c r="E5" s="15">
        <f>IF(Pivot_01!E6="", "", Pivot_01!E6)</f>
        <v>0.65801167036763053</v>
      </c>
      <c r="F5" s="15">
        <f>IF(Pivot_01!F6="", "", Pivot_01!F6)</f>
        <v>0.68981758365248547</v>
      </c>
      <c r="G5" s="15">
        <f>IF(Pivot_01!G6="", "", Pivot_01!G6)</f>
        <v>0.60802610031086146</v>
      </c>
      <c r="H5" s="15">
        <f>IF(Pivot_01!H6="", "", Pivot_01!H6)</f>
        <v>0.52078938767892957</v>
      </c>
      <c r="I5" s="15"/>
    </row>
    <row r="6" spans="1:9">
      <c r="A6" s="12" t="str">
        <f>Pivot_01!A7</f>
        <v>Dol Catch Rate</v>
      </c>
      <c r="B6" s="12" t="str">
        <f>Pivot_01!B7</f>
        <v>ARM16TP_adv_score</v>
      </c>
      <c r="C6" s="15">
        <f>IF(Pivot_01!C7="", "", Pivot_01!C7)</f>
        <v>0.66776665429219351</v>
      </c>
      <c r="D6" s="15">
        <f>IF(Pivot_01!D7="", "", Pivot_01!D7)</f>
        <v>0.74772777198667051</v>
      </c>
      <c r="E6" s="15">
        <f>IF(Pivot_01!E7="", "", Pivot_01!E7)</f>
        <v>0.72192973721544784</v>
      </c>
      <c r="F6" s="15">
        <f>IF(Pivot_01!F7="", "", Pivot_01!F7)</f>
        <v>0.79323227920544259</v>
      </c>
      <c r="G6" s="15">
        <f>IF(Pivot_01!G7="", "", Pivot_01!G7)</f>
        <v>0.6140716114703979</v>
      </c>
      <c r="H6" s="15">
        <f>IF(Pivot_01!H7="", "", Pivot_01!H7)</f>
        <v>0.69524590347255755</v>
      </c>
      <c r="I6" s="15"/>
    </row>
    <row r="7" spans="1:9">
      <c r="A7" s="12" t="str">
        <f>Pivot_01!A8</f>
        <v>Dol Catch Rate</v>
      </c>
      <c r="B7" s="12" t="str">
        <f>Pivot_01!B8</f>
        <v>ARM16TP_base_score</v>
      </c>
      <c r="C7" s="15">
        <f>IF(Pivot_01!C8="", "", Pivot_01!C8)</f>
        <v>0.70338865372828685</v>
      </c>
      <c r="D7" s="15">
        <f>IF(Pivot_01!D8="", "", Pivot_01!D8)</f>
        <v>0.78710709813728019</v>
      </c>
      <c r="E7" s="15">
        <f>IF(Pivot_01!E8="", "", Pivot_01!E8)</f>
        <v>0.79256660599800066</v>
      </c>
      <c r="F7" s="15">
        <f>IF(Pivot_01!F8="", "", Pivot_01!F8)</f>
        <v>0.80337813807045344</v>
      </c>
      <c r="G7" s="15">
        <f>IF(Pivot_01!G8="", "", Pivot_01!G8)</f>
        <v>0.70955659208931687</v>
      </c>
      <c r="H7" s="15">
        <f>IF(Pivot_01!H8="", "", Pivot_01!H8)</f>
        <v>0.73173116435428898</v>
      </c>
      <c r="I7" s="15"/>
    </row>
    <row r="8" spans="1:9">
      <c r="A8" s="12" t="str">
        <f>Pivot_01!A9</f>
        <v>Dol Catch Rate</v>
      </c>
      <c r="B8" s="12" t="str">
        <f>Pivot_01!B9</f>
        <v>ARM16TP_ems_score</v>
      </c>
      <c r="C8" s="15">
        <f>IF(Pivot_01!C9="", "", Pivot_01!C9)</f>
        <v>0.70708274828243267</v>
      </c>
      <c r="D8" s="15">
        <f>IF(Pivot_01!D9="", "", Pivot_01!D9)</f>
        <v>0.77290163992108019</v>
      </c>
      <c r="E8" s="15">
        <f>IF(Pivot_01!E9="", "", Pivot_01!E9)</f>
        <v>0.80140489599875919</v>
      </c>
      <c r="F8" s="15">
        <f>IF(Pivot_01!F9="", "", Pivot_01!F9)</f>
        <v>0.82807827058211381</v>
      </c>
      <c r="G8" s="15">
        <f>IF(Pivot_01!G9="", "", Pivot_01!G9)</f>
        <v>0.67910340884136722</v>
      </c>
      <c r="H8" s="15">
        <f>IF(Pivot_01!H9="", "", Pivot_01!H9)</f>
        <v>0.71824963884696846</v>
      </c>
      <c r="I8" s="15"/>
    </row>
    <row r="9" spans="1:9">
      <c r="A9" s="12" t="str">
        <f>Pivot_01!A10</f>
        <v>Dol Catch Rate</v>
      </c>
      <c r="B9" s="12" t="str">
        <f>Pivot_01!B10</f>
        <v>CAM16_GBT_V1_Score</v>
      </c>
      <c r="C9" s="15">
        <f>IF(Pivot_01!C10="", "", Pivot_01!C10)</f>
        <v>0.74113181276968687</v>
      </c>
      <c r="D9" s="15">
        <f>IF(Pivot_01!D10="", "", Pivot_01!D10)</f>
        <v>0.65436528643292813</v>
      </c>
      <c r="E9" s="15">
        <f>IF(Pivot_01!E10="", "", Pivot_01!E10)</f>
        <v>0.67100648904343885</v>
      </c>
      <c r="F9" s="15">
        <f>IF(Pivot_01!F10="", "", Pivot_01!F10)</f>
        <v>0.70779175063922317</v>
      </c>
      <c r="G9" s="15">
        <f>IF(Pivot_01!G10="", "", Pivot_01!G10)</f>
        <v>0.62570869151931185</v>
      </c>
      <c r="H9" s="15">
        <f>IF(Pivot_01!H10="", "", Pivot_01!H10)</f>
        <v>0.6320182872805109</v>
      </c>
      <c r="I9" s="15"/>
    </row>
    <row r="10" spans="1:9">
      <c r="A10" s="12" t="str">
        <f>Pivot_01!A11</f>
        <v>Dol Catch Rate</v>
      </c>
      <c r="B10" s="12" t="str">
        <f>Pivot_01!B11</f>
        <v>CAM16_GBT_V2_Score</v>
      </c>
      <c r="C10" s="15">
        <f>IF(Pivot_01!C11="", "", Pivot_01!C11)</f>
        <v>0.75210277301357276</v>
      </c>
      <c r="D10" s="15">
        <f>IF(Pivot_01!D11="", "", Pivot_01!D11)</f>
        <v>0.65859739075316781</v>
      </c>
      <c r="E10" s="15">
        <f>IF(Pivot_01!E11="", "", Pivot_01!E11)</f>
        <v>0.70973306881426412</v>
      </c>
      <c r="F10" s="15">
        <f>IF(Pivot_01!F11="", "", Pivot_01!F11)</f>
        <v>0.73212982139567861</v>
      </c>
      <c r="G10" s="15">
        <f>IF(Pivot_01!G11="", "", Pivot_01!G11)</f>
        <v>0.67502087028416402</v>
      </c>
      <c r="H10" s="15">
        <f>IF(Pivot_01!H11="", "", Pivot_01!H11)</f>
        <v>0.67295023561099698</v>
      </c>
      <c r="I10" s="15"/>
    </row>
    <row r="11" spans="1:9">
      <c r="C11" s="16" t="str">
        <f>IF(Pivot_01!C12="", "", Pivot_01!C12)</f>
        <v/>
      </c>
      <c r="D11" s="16" t="str">
        <f>IF(Pivot_01!D12="", "", Pivot_01!D12)</f>
        <v/>
      </c>
      <c r="E11" s="16" t="str">
        <f>IF(Pivot_01!E12="", "", Pivot_01!E12)</f>
        <v/>
      </c>
      <c r="F11" s="16" t="str">
        <f>IF(Pivot_01!F12="", "", Pivot_01!F12)</f>
        <v/>
      </c>
      <c r="G11" s="16" t="str">
        <f>IF(Pivot_01!G12="", "", Pivot_01!G12)</f>
        <v/>
      </c>
      <c r="H11" s="16" t="str">
        <f>IF(Pivot_01!H12="", "", Pivot_01!H12)</f>
        <v/>
      </c>
      <c r="I11" s="16"/>
    </row>
    <row r="12" spans="1:9">
      <c r="A12" s="12" t="str">
        <f>Pivot_01!A13</f>
        <v>Dol Cutoff</v>
      </c>
      <c r="B12" s="12" t="str">
        <f>Pivot_01!B13</f>
        <v>ARM14FU_score</v>
      </c>
      <c r="C12" s="17">
        <f>IF(Pivot_01!C13="", "", Pivot_01!C13)</f>
        <v>661</v>
      </c>
      <c r="D12" s="17">
        <f>IF(Pivot_01!D13="", "", Pivot_01!D13)</f>
        <v>648</v>
      </c>
      <c r="E12" s="17">
        <f>IF(Pivot_01!E13="", "", Pivot_01!E13)</f>
        <v>656</v>
      </c>
      <c r="F12" s="17">
        <f>IF(Pivot_01!F13="", "", Pivot_01!F13)</f>
        <v>662</v>
      </c>
      <c r="G12" s="17">
        <f>IF(Pivot_01!G13="", "", Pivot_01!G13)</f>
        <v>661</v>
      </c>
      <c r="H12" s="17">
        <f>IF(Pivot_01!H13="", "", Pivot_01!H13)</f>
        <v>672</v>
      </c>
      <c r="I12" s="17"/>
    </row>
    <row r="13" spans="1:9">
      <c r="A13" s="12" t="str">
        <f>Pivot_01!A14</f>
        <v>Dol Cutoff</v>
      </c>
      <c r="B13" s="12" t="str">
        <f>Pivot_01!B14</f>
        <v>ARM15TP_FU_score</v>
      </c>
      <c r="C13" s="17">
        <f>IF(Pivot_01!C14="", "", Pivot_01!C14)</f>
        <v>596</v>
      </c>
      <c r="D13" s="17">
        <f>IF(Pivot_01!D14="", "", Pivot_01!D14)</f>
        <v>597</v>
      </c>
      <c r="E13" s="17">
        <f>IF(Pivot_01!E14="", "", Pivot_01!E14)</f>
        <v>599</v>
      </c>
      <c r="F13" s="17">
        <f>IF(Pivot_01!F14="", "", Pivot_01!F14)</f>
        <v>599</v>
      </c>
      <c r="G13" s="17">
        <f>IF(Pivot_01!G14="", "", Pivot_01!G14)</f>
        <v>598</v>
      </c>
      <c r="H13" s="17">
        <f>IF(Pivot_01!H14="", "", Pivot_01!H14)</f>
        <v>608</v>
      </c>
      <c r="I13" s="17"/>
    </row>
    <row r="14" spans="1:9">
      <c r="A14" s="12" t="str">
        <f>Pivot_01!A15</f>
        <v>Dol Cutoff</v>
      </c>
      <c r="B14" s="12" t="str">
        <f>Pivot_01!B15</f>
        <v>ARM16TP_adv_score</v>
      </c>
      <c r="C14" s="17">
        <f>IF(Pivot_01!C15="", "", Pivot_01!C15)</f>
        <v>253</v>
      </c>
      <c r="D14" s="17">
        <f>IF(Pivot_01!D15="", "", Pivot_01!D15)</f>
        <v>289</v>
      </c>
      <c r="E14" s="17">
        <f>IF(Pivot_01!E15="", "", Pivot_01!E15)</f>
        <v>292</v>
      </c>
      <c r="F14" s="17">
        <f>IF(Pivot_01!F15="", "", Pivot_01!F15)</f>
        <v>275</v>
      </c>
      <c r="G14" s="17">
        <f>IF(Pivot_01!G15="", "", Pivot_01!G15)</f>
        <v>294</v>
      </c>
      <c r="H14" s="17">
        <f>IF(Pivot_01!H15="", "", Pivot_01!H15)</f>
        <v>240</v>
      </c>
      <c r="I14" s="17"/>
    </row>
    <row r="15" spans="1:9">
      <c r="A15" s="12" t="str">
        <f>Pivot_01!A16</f>
        <v>Dol Cutoff</v>
      </c>
      <c r="B15" s="12" t="str">
        <f>Pivot_01!B16</f>
        <v>ARM16TP_base_score</v>
      </c>
      <c r="C15" s="17">
        <f>IF(Pivot_01!C16="", "", Pivot_01!C16)</f>
        <v>139</v>
      </c>
      <c r="D15" s="17">
        <f>IF(Pivot_01!D16="", "", Pivot_01!D16)</f>
        <v>120</v>
      </c>
      <c r="E15" s="17">
        <f>IF(Pivot_01!E16="", "", Pivot_01!E16)</f>
        <v>135</v>
      </c>
      <c r="F15" s="17">
        <f>IF(Pivot_01!F16="", "", Pivot_01!F16)</f>
        <v>132</v>
      </c>
      <c r="G15" s="17">
        <f>IF(Pivot_01!G16="", "", Pivot_01!G16)</f>
        <v>127</v>
      </c>
      <c r="H15" s="17">
        <f>IF(Pivot_01!H16="", "", Pivot_01!H16)</f>
        <v>132</v>
      </c>
      <c r="I15" s="17"/>
    </row>
    <row r="16" spans="1:9">
      <c r="A16" s="12" t="str">
        <f>Pivot_01!A17</f>
        <v>Dol Cutoff</v>
      </c>
      <c r="B16" s="12" t="str">
        <f>Pivot_01!B17</f>
        <v>ARM16TP_ems_score</v>
      </c>
      <c r="C16" s="17">
        <f>IF(Pivot_01!C17="", "", Pivot_01!C17)</f>
        <v>183</v>
      </c>
      <c r="D16" s="17">
        <f>IF(Pivot_01!D17="", "", Pivot_01!D17)</f>
        <v>200.5</v>
      </c>
      <c r="E16" s="17">
        <f>IF(Pivot_01!E17="", "", Pivot_01!E17)</f>
        <v>205.5</v>
      </c>
      <c r="F16" s="17">
        <f>IF(Pivot_01!F17="", "", Pivot_01!F17)</f>
        <v>196.5</v>
      </c>
      <c r="G16" s="17">
        <f>IF(Pivot_01!G17="", "", Pivot_01!G17)</f>
        <v>204.5</v>
      </c>
      <c r="H16" s="17">
        <f>IF(Pivot_01!H17="", "", Pivot_01!H17)</f>
        <v>176.5</v>
      </c>
      <c r="I16" s="17"/>
    </row>
    <row r="17" spans="1:9">
      <c r="A17" s="12" t="str">
        <f>Pivot_01!A18</f>
        <v>Dol Cutoff</v>
      </c>
      <c r="B17" s="12" t="str">
        <f>Pivot_01!B18</f>
        <v>CAM16_GBT_V1_Score</v>
      </c>
      <c r="C17" s="17">
        <f>IF(Pivot_01!C18="", "", Pivot_01!C18)</f>
        <v>390</v>
      </c>
      <c r="D17" s="17">
        <f>IF(Pivot_01!D18="", "", Pivot_01!D18)</f>
        <v>373</v>
      </c>
      <c r="E17" s="17">
        <f>IF(Pivot_01!E18="", "", Pivot_01!E18)</f>
        <v>378.89580999999998</v>
      </c>
      <c r="F17" s="17">
        <f>IF(Pivot_01!F18="", "", Pivot_01!F18)</f>
        <v>390.07198</v>
      </c>
      <c r="G17" s="17">
        <f>IF(Pivot_01!G18="", "", Pivot_01!G18)</f>
        <v>394.69186000000002</v>
      </c>
      <c r="H17" s="17">
        <f>IF(Pivot_01!H18="", "", Pivot_01!H18)</f>
        <v>391</v>
      </c>
      <c r="I17" s="17"/>
    </row>
    <row r="18" spans="1:9">
      <c r="A18" s="12" t="str">
        <f>Pivot_01!A19</f>
        <v>Dol Cutoff</v>
      </c>
      <c r="B18" s="12" t="str">
        <f>Pivot_01!B19</f>
        <v>CAM16_GBT_V2_Score</v>
      </c>
      <c r="C18" s="17">
        <f>IF(Pivot_01!C19="", "", Pivot_01!C19)</f>
        <v>425.18700000000001</v>
      </c>
      <c r="D18" s="17">
        <f>IF(Pivot_01!D19="", "", Pivot_01!D19)</f>
        <v>404.32100000000003</v>
      </c>
      <c r="E18" s="17">
        <f>IF(Pivot_01!E19="", "", Pivot_01!E19)</f>
        <v>413.76675999999998</v>
      </c>
      <c r="F18" s="17">
        <f>IF(Pivot_01!F19="", "", Pivot_01!F19)</f>
        <v>428.8004600000001</v>
      </c>
      <c r="G18" s="17">
        <f>IF(Pivot_01!G19="", "", Pivot_01!G19)</f>
        <v>424.37099999999998</v>
      </c>
      <c r="H18" s="17">
        <f>IF(Pivot_01!H19="", "", Pivot_01!H19)</f>
        <v>440.87799999999993</v>
      </c>
      <c r="I18" s="17"/>
    </row>
    <row r="19" spans="1:9">
      <c r="C19" s="16" t="str">
        <f>IF(Pivot_01!C20="", "", Pivot_01!C20)</f>
        <v/>
      </c>
      <c r="D19" s="16" t="str">
        <f>IF(Pivot_01!D20="", "", Pivot_01!D20)</f>
        <v/>
      </c>
      <c r="E19" s="16" t="str">
        <f>IF(Pivot_01!E20="", "", Pivot_01!E20)</f>
        <v/>
      </c>
      <c r="F19" s="16" t="str">
        <f>IF(Pivot_01!F20="", "", Pivot_01!F20)</f>
        <v/>
      </c>
      <c r="G19" s="16" t="str">
        <f>IF(Pivot_01!G20="", "", Pivot_01!G20)</f>
        <v/>
      </c>
      <c r="H19" s="16" t="str">
        <f>IF(Pivot_01!H20="", "", Pivot_01!H20)</f>
        <v/>
      </c>
      <c r="I19" s="16"/>
    </row>
    <row r="20" spans="1:9">
      <c r="A20" s="12" t="str">
        <f>Pivot_01!A21</f>
        <v>Dol FPR</v>
      </c>
      <c r="B20" s="12" t="str">
        <f>Pivot_01!B21</f>
        <v>ARM14FU_score</v>
      </c>
      <c r="C20" s="18">
        <f>IF(Pivot_01!C21="", "", Pivot_01!C21)</f>
        <v>8.2785024215195815</v>
      </c>
      <c r="D20" s="18">
        <f>IF(Pivot_01!D21="", "", Pivot_01!D21)</f>
        <v>11.422513269349439</v>
      </c>
      <c r="E20" s="18">
        <f>IF(Pivot_01!E21="", "", Pivot_01!E21)</f>
        <v>11.560728492780957</v>
      </c>
      <c r="F20" s="18">
        <f>IF(Pivot_01!F21="", "", Pivot_01!F21)</f>
        <v>14.313033490310817</v>
      </c>
      <c r="G20" s="18">
        <f>IF(Pivot_01!G21="", "", Pivot_01!G21)</f>
        <v>17.228086761927106</v>
      </c>
      <c r="H20" s="18">
        <f>IF(Pivot_01!H21="", "", Pivot_01!H21)</f>
        <v>24.280762815053595</v>
      </c>
      <c r="I20" s="18"/>
    </row>
    <row r="21" spans="1:9">
      <c r="A21" s="12" t="str">
        <f>Pivot_01!A22</f>
        <v>Dol FPR</v>
      </c>
      <c r="B21" s="12" t="str">
        <f>Pivot_01!B22</f>
        <v>ARM15TP_FU_score</v>
      </c>
      <c r="C21" s="18">
        <f>IF(Pivot_01!C22="", "", Pivot_01!C22)</f>
        <v>11.018161110546064</v>
      </c>
      <c r="D21" s="18">
        <f>IF(Pivot_01!D22="", "", Pivot_01!D22)</f>
        <v>10.927329663108251</v>
      </c>
      <c r="E21" s="18">
        <f>IF(Pivot_01!E22="", "", Pivot_01!E22)</f>
        <v>9.5387996382257469</v>
      </c>
      <c r="F21" s="18">
        <f>IF(Pivot_01!F22="", "", Pivot_01!F22)</f>
        <v>10.006330570091109</v>
      </c>
      <c r="G21" s="18">
        <f>IF(Pivot_01!G22="", "", Pivot_01!G22)</f>
        <v>12.99320247233754</v>
      </c>
      <c r="H21" s="18">
        <f>IF(Pivot_01!H22="", "", Pivot_01!H22)</f>
        <v>15.337266611473089</v>
      </c>
      <c r="I21" s="18"/>
    </row>
    <row r="22" spans="1:9">
      <c r="A22" s="12" t="str">
        <f>Pivot_01!A23</f>
        <v>Dol FPR</v>
      </c>
      <c r="B22" s="12" t="str">
        <f>Pivot_01!B23</f>
        <v>ARM16TP_adv_score</v>
      </c>
      <c r="C22" s="18">
        <f>IF(Pivot_01!C23="", "", Pivot_01!C23)</f>
        <v>10.983147697827576</v>
      </c>
      <c r="D22" s="18">
        <f>IF(Pivot_01!D23="", "", Pivot_01!D23)</f>
        <v>9.777934929515002</v>
      </c>
      <c r="E22" s="18">
        <f>IF(Pivot_01!E23="", "", Pivot_01!E23)</f>
        <v>8.8127023113408569</v>
      </c>
      <c r="F22" s="18">
        <f>IF(Pivot_01!F23="", "", Pivot_01!F23)</f>
        <v>8.8927991747302144</v>
      </c>
      <c r="G22" s="18">
        <f>IF(Pivot_01!G23="", "", Pivot_01!G23)</f>
        <v>14.305124052606944</v>
      </c>
      <c r="H22" s="18">
        <f>IF(Pivot_01!H23="", "", Pivot_01!H23)</f>
        <v>12.25128834519156</v>
      </c>
      <c r="I22" s="18"/>
    </row>
    <row r="23" spans="1:9">
      <c r="A23" s="12" t="str">
        <f>Pivot_01!A24</f>
        <v>Dol FPR</v>
      </c>
      <c r="B23" s="12" t="str">
        <f>Pivot_01!B24</f>
        <v>ARM16TP_base_score</v>
      </c>
      <c r="C23" s="18">
        <f>IF(Pivot_01!C24="", "", Pivot_01!C24)</f>
        <v>8.8836604288884189</v>
      </c>
      <c r="D23" s="18">
        <f>IF(Pivot_01!D24="", "", Pivot_01!D24)</f>
        <v>9.0466889628412623</v>
      </c>
      <c r="E23" s="18">
        <f>IF(Pivot_01!E24="", "", Pivot_01!E24)</f>
        <v>7.7540136393221299</v>
      </c>
      <c r="F23" s="18">
        <f>IF(Pivot_01!F24="", "", Pivot_01!F24)</f>
        <v>8.6067027501433735</v>
      </c>
      <c r="G23" s="18">
        <f>IF(Pivot_01!G24="", "", Pivot_01!G24)</f>
        <v>12.08404003796892</v>
      </c>
      <c r="H23" s="18">
        <f>IF(Pivot_01!H24="", "", Pivot_01!H24)</f>
        <v>11.399814204779721</v>
      </c>
      <c r="I23" s="18"/>
    </row>
    <row r="24" spans="1:9">
      <c r="A24" s="12" t="str">
        <f>Pivot_01!A25</f>
        <v>Dol FPR</v>
      </c>
      <c r="B24" s="12" t="str">
        <f>Pivot_01!B25</f>
        <v>ARM16TP_ems_score</v>
      </c>
      <c r="C24" s="18">
        <f>IF(Pivot_01!C25="", "", Pivot_01!C25)</f>
        <v>9.7644586129506372</v>
      </c>
      <c r="D24" s="18">
        <f>IF(Pivot_01!D25="", "", Pivot_01!D25)</f>
        <v>9.2839582483046108</v>
      </c>
      <c r="E24" s="18">
        <f>IF(Pivot_01!E25="", "", Pivot_01!E25)</f>
        <v>7.6677455583949747</v>
      </c>
      <c r="F24" s="18">
        <f>IF(Pivot_01!F25="", "", Pivot_01!F25)</f>
        <v>8.3285672634802523</v>
      </c>
      <c r="G24" s="18">
        <f>IF(Pivot_01!G25="", "", Pivot_01!G25)</f>
        <v>12.748175126393916</v>
      </c>
      <c r="H24" s="18">
        <f>IF(Pivot_01!H25="", "", Pivot_01!H25)</f>
        <v>11.630878187919388</v>
      </c>
      <c r="I24" s="18"/>
    </row>
    <row r="25" spans="1:9">
      <c r="A25" s="12" t="str">
        <f>Pivot_01!A26</f>
        <v>Dol FPR</v>
      </c>
      <c r="B25" s="12" t="str">
        <f>Pivot_01!B26</f>
        <v>CAM16_GBT_V1_Score</v>
      </c>
      <c r="C25" s="18">
        <f>IF(Pivot_01!C26="", "", Pivot_01!C26)</f>
        <v>8.5440754568456487</v>
      </c>
      <c r="D25" s="18">
        <f>IF(Pivot_01!D26="", "", Pivot_01!D26)</f>
        <v>10.85093372887779</v>
      </c>
      <c r="E25" s="18">
        <f>IF(Pivot_01!E26="", "", Pivot_01!E26)</f>
        <v>9.3157781120081573</v>
      </c>
      <c r="F25" s="18">
        <f>IF(Pivot_01!F26="", "", Pivot_01!F26)</f>
        <v>9.8569994192843495</v>
      </c>
      <c r="G25" s="18">
        <f>IF(Pivot_01!G26="", "", Pivot_01!G26)</f>
        <v>13.728934105601709</v>
      </c>
      <c r="H25" s="18">
        <f>IF(Pivot_01!H26="", "", Pivot_01!H26)</f>
        <v>14.064506960832595</v>
      </c>
      <c r="I25" s="18"/>
    </row>
    <row r="26" spans="1:9">
      <c r="A26" s="12" t="str">
        <f>Pivot_01!A27</f>
        <v>Dol FPR</v>
      </c>
      <c r="B26" s="12" t="str">
        <f>Pivot_01!B27</f>
        <v>CAM16_GBT_V2_Score</v>
      </c>
      <c r="C26" s="18">
        <f>IF(Pivot_01!C27="", "", Pivot_01!C27)</f>
        <v>8.079882833234393</v>
      </c>
      <c r="D26" s="18">
        <f>IF(Pivot_01!D27="", "", Pivot_01!D27)</f>
        <v>10.437348040886306</v>
      </c>
      <c r="E26" s="18">
        <f>IF(Pivot_01!E27="", "", Pivot_01!E27)</f>
        <v>8.6205162885269999</v>
      </c>
      <c r="F26" s="18">
        <f>IF(Pivot_01!F27="", "", Pivot_01!F27)</f>
        <v>9.2508046229806649</v>
      </c>
      <c r="G26" s="18">
        <f>IF(Pivot_01!G27="", "", Pivot_01!G27)</f>
        <v>12.409296634692955</v>
      </c>
      <c r="H26" s="18">
        <f>IF(Pivot_01!H27="", "", Pivot_01!H27)</f>
        <v>12.89131764844967</v>
      </c>
      <c r="I26" s="18"/>
    </row>
    <row r="27" spans="1:9" ht="15.6">
      <c r="A27" s="13" t="str">
        <f>IF(1=1,"@ 10.0% operation point")</f>
        <v>@ 10.0% operation point</v>
      </c>
      <c r="B27" s="14"/>
      <c r="C27" s="19"/>
      <c r="D27" s="19"/>
      <c r="E27" s="19"/>
      <c r="F27" s="19"/>
      <c r="G27" s="19"/>
      <c r="H27" s="19"/>
      <c r="I27" s="19"/>
    </row>
    <row r="28" spans="1:9" ht="15.6">
      <c r="A28" s="11" t="str">
        <f>IF(1=1,"Young Consumer")</f>
        <v>Young Consumer</v>
      </c>
      <c r="B28" s="11" t="str">
        <f>IF(1=1,"$ Bad %")</f>
        <v>$ Bad %</v>
      </c>
      <c r="C28" s="20">
        <f>Raw_BadRate!D5</f>
        <v>8.2265000000000005E-2</v>
      </c>
      <c r="D28" s="20">
        <f>Raw_BadRate!E5</f>
        <v>8.7661000000000003E-2</v>
      </c>
      <c r="E28" s="20">
        <f>Raw_BadRate!F5</f>
        <v>0.10012699999999998</v>
      </c>
      <c r="F28" s="20">
        <f>Raw_BadRate!G5</f>
        <v>9.6124000000000001E-2</v>
      </c>
      <c r="G28" s="20">
        <f>Raw_BadRate!H5</f>
        <v>7.3129E-2</v>
      </c>
      <c r="H28" s="20">
        <f>Raw_BadRate!I5</f>
        <v>7.0426000000000002E-2</v>
      </c>
      <c r="I28" s="20"/>
    </row>
    <row r="29" spans="1:9" hidden="1"/>
    <row r="30" spans="1:9" hidden="1"/>
    <row r="31" spans="1:9" hidden="1"/>
    <row r="32" spans="1:9" hidden="1"/>
    <row r="33" spans="1:9" hidden="1"/>
    <row r="34" spans="1:9">
      <c r="A34" s="12" t="str">
        <f>Pivot_01!A35</f>
        <v>Dol Catch Rate</v>
      </c>
      <c r="B34" s="12" t="str">
        <f>Pivot_01!B35</f>
        <v>ARM14FU_score</v>
      </c>
      <c r="C34" s="15">
        <f>IF(Pivot_01!C35="", "", Pivot_01!C35)</f>
        <v>0.38421522360706095</v>
      </c>
      <c r="D34" s="15">
        <f>IF(Pivot_01!D35="", "", Pivot_01!D35)</f>
        <v>0.29861982961757622</v>
      </c>
      <c r="E34" s="15">
        <f>IF(Pivot_01!E35="", "", Pivot_01!E35)</f>
        <v>0.27139708505581894</v>
      </c>
      <c r="F34" s="15">
        <f>IF(Pivot_01!F35="", "", Pivot_01!F35)</f>
        <v>0.28719119679521621</v>
      </c>
      <c r="G34" s="15">
        <f>IF(Pivot_01!G35="", "", Pivot_01!G35)</f>
        <v>0.25261987339232034</v>
      </c>
      <c r="H34" s="15">
        <f>IF(Pivot_01!H35="", "", Pivot_01!H35)</f>
        <v>0.23964848688362597</v>
      </c>
      <c r="I34" s="15"/>
    </row>
    <row r="35" spans="1:9">
      <c r="A35" s="12" t="str">
        <f>Pivot_01!A36</f>
        <v>Dol Catch Rate</v>
      </c>
      <c r="B35" s="12" t="str">
        <f>Pivot_01!B36</f>
        <v>ARM15TP_FU_score</v>
      </c>
      <c r="C35" s="15">
        <f>IF(Pivot_01!C36="", "", Pivot_01!C36)</f>
        <v>0.64730826062634605</v>
      </c>
      <c r="D35" s="15">
        <f>IF(Pivot_01!D36="", "", Pivot_01!D36)</f>
        <v>0.55251197765969084</v>
      </c>
      <c r="E35" s="15">
        <f>IF(Pivot_01!E36="", "", Pivot_01!E36)</f>
        <v>0.4907141279545148</v>
      </c>
      <c r="F35" s="15">
        <f>IF(Pivot_01!F36="", "", Pivot_01!F36)</f>
        <v>0.59473781403350479</v>
      </c>
      <c r="G35" s="15">
        <f>IF(Pivot_01!G36="", "", Pivot_01!G36)</f>
        <v>0.50687912787051315</v>
      </c>
      <c r="H35" s="15">
        <f>IF(Pivot_01!H36="", "", Pivot_01!H36)</f>
        <v>0.5384160540781241</v>
      </c>
      <c r="I35" s="15"/>
    </row>
    <row r="36" spans="1:9">
      <c r="A36" s="12" t="str">
        <f>Pivot_01!A37</f>
        <v>Dol Catch Rate</v>
      </c>
      <c r="B36" s="12" t="str">
        <f>Pivot_01!B37</f>
        <v>ARM16TP_adv_score</v>
      </c>
      <c r="C36" s="15">
        <f>IF(Pivot_01!C37="", "", Pivot_01!C37)</f>
        <v>0.67401460711436645</v>
      </c>
      <c r="D36" s="15">
        <f>IF(Pivot_01!D37="", "", Pivot_01!D37)</f>
        <v>0.59291527840249003</v>
      </c>
      <c r="E36" s="15">
        <f>IF(Pivot_01!E37="", "", Pivot_01!E37)</f>
        <v>0.56380235000385004</v>
      </c>
      <c r="F36" s="15">
        <f>IF(Pivot_01!F37="", "", Pivot_01!F37)</f>
        <v>0.62602476788723049</v>
      </c>
      <c r="G36" s="15">
        <f>IF(Pivot_01!G37="", "", Pivot_01!G37)</f>
        <v>0.48041300673789056</v>
      </c>
      <c r="H36" s="15">
        <f>IF(Pivot_01!H37="", "", Pivot_01!H37)</f>
        <v>0.51460389318579836</v>
      </c>
      <c r="I36" s="15"/>
    </row>
    <row r="37" spans="1:9">
      <c r="A37" s="12" t="str">
        <f>Pivot_01!A38</f>
        <v>Dol Catch Rate</v>
      </c>
      <c r="B37" s="12" t="str">
        <f>Pivot_01!B38</f>
        <v>ARM16TP_base_score</v>
      </c>
      <c r="C37" s="15">
        <f>IF(Pivot_01!C38="", "", Pivot_01!C38)</f>
        <v>0.67394623289600486</v>
      </c>
      <c r="D37" s="15">
        <f>IF(Pivot_01!D38="", "", Pivot_01!D38)</f>
        <v>0.57566542389164077</v>
      </c>
      <c r="E37" s="15">
        <f>IF(Pivot_01!E38="", "", Pivot_01!E38)</f>
        <v>0.54337231534414476</v>
      </c>
      <c r="F37" s="15">
        <f>IF(Pivot_01!F38="", "", Pivot_01!F38)</f>
        <v>0.6051466059577274</v>
      </c>
      <c r="G37" s="15">
        <f>IF(Pivot_01!G38="", "", Pivot_01!G38)</f>
        <v>0.49131269050135262</v>
      </c>
      <c r="H37" s="15">
        <f>IF(Pivot_01!H38="", "", Pivot_01!H38)</f>
        <v>0.49612043360145969</v>
      </c>
      <c r="I37" s="15"/>
    </row>
    <row r="38" spans="1:9">
      <c r="A38" s="12" t="str">
        <f>Pivot_01!A39</f>
        <v>Dol Catch Rate</v>
      </c>
      <c r="B38" s="12" t="str">
        <f>Pivot_01!B39</f>
        <v>ARM16TP_ems_score</v>
      </c>
      <c r="C38" s="15">
        <f>IF(Pivot_01!C39="", "", Pivot_01!C39)</f>
        <v>0.68061909456007796</v>
      </c>
      <c r="D38" s="15">
        <f>IF(Pivot_01!D39="", "", Pivot_01!D39)</f>
        <v>0.59723276397314917</v>
      </c>
      <c r="E38" s="15">
        <f>IF(Pivot_01!E39="", "", Pivot_01!E39)</f>
        <v>0.58507221640079698</v>
      </c>
      <c r="F38" s="15">
        <f>IF(Pivot_01!F39="", "", Pivot_01!F39)</f>
        <v>0.62524336384174417</v>
      </c>
      <c r="G38" s="15">
        <f>IF(Pivot_01!G39="", "", Pivot_01!G39)</f>
        <v>0.50709598455602012</v>
      </c>
      <c r="H38" s="15">
        <f>IF(Pivot_01!H39="", "", Pivot_01!H39)</f>
        <v>0.51429544301258356</v>
      </c>
      <c r="I38" s="15"/>
    </row>
    <row r="39" spans="1:9">
      <c r="A39" s="12" t="str">
        <f>Pivot_01!A40</f>
        <v>Dol Catch Rate</v>
      </c>
      <c r="B39" s="12" t="str">
        <f>Pivot_01!B40</f>
        <v>CAM16_GBT_V1_Score</v>
      </c>
      <c r="C39" s="15">
        <f>IF(Pivot_01!C40="", "", Pivot_01!C40)</f>
        <v>0.60303328291678804</v>
      </c>
      <c r="D39" s="15">
        <f>IF(Pivot_01!D40="", "", Pivot_01!D40)</f>
        <v>0.52137167479407509</v>
      </c>
      <c r="E39" s="15">
        <f>IF(Pivot_01!E40="", "", Pivot_01!E40)</f>
        <v>0.49695232967120179</v>
      </c>
      <c r="F39" s="15">
        <f>IF(Pivot_01!F40="", "", Pivot_01!F40)</f>
        <v>0.58889460219663281</v>
      </c>
      <c r="G39" s="15">
        <f>IF(Pivot_01!G40="", "", Pivot_01!G40)</f>
        <v>0.53628347817000088</v>
      </c>
      <c r="H39" s="15">
        <f>IF(Pivot_01!H40="", "", Pivot_01!H40)</f>
        <v>0.4505249642863845</v>
      </c>
      <c r="I39" s="15"/>
    </row>
    <row r="40" spans="1:9">
      <c r="A40" s="12" t="str">
        <f>Pivot_01!A41</f>
        <v>Dol Catch Rate</v>
      </c>
      <c r="B40" s="12" t="str">
        <f>Pivot_01!B41</f>
        <v>CAM16_GBT_V2_Score</v>
      </c>
      <c r="C40" s="15">
        <f>IF(Pivot_01!C41="", "", Pivot_01!C41)</f>
        <v>0.6297687008091496</v>
      </c>
      <c r="D40" s="15">
        <f>IF(Pivot_01!D41="", "", Pivot_01!D41)</f>
        <v>0.56010565898151388</v>
      </c>
      <c r="E40" s="15">
        <f>IF(Pivot_01!E41="", "", Pivot_01!E41)</f>
        <v>0.52415606371906132</v>
      </c>
      <c r="F40" s="15">
        <f>IF(Pivot_01!F41="", "", Pivot_01!F41)</f>
        <v>0.5953493047436561</v>
      </c>
      <c r="G40" s="15">
        <f>IF(Pivot_01!G41="", "", Pivot_01!G41)</f>
        <v>0.50803862576060788</v>
      </c>
      <c r="H40" s="15">
        <f>IF(Pivot_01!H41="", "", Pivot_01!H41)</f>
        <v>0.49920514487008738</v>
      </c>
      <c r="I40" s="15"/>
    </row>
    <row r="41" spans="1:9">
      <c r="C41" s="16" t="str">
        <f>IF(Pivot_01!C42="", "", Pivot_01!C42)</f>
        <v/>
      </c>
      <c r="D41" s="16" t="str">
        <f>IF(Pivot_01!D42="", "", Pivot_01!D42)</f>
        <v/>
      </c>
      <c r="E41" s="16" t="str">
        <f>IF(Pivot_01!E42="", "", Pivot_01!E42)</f>
        <v/>
      </c>
      <c r="F41" s="16" t="str">
        <f>IF(Pivot_01!F42="", "", Pivot_01!F42)</f>
        <v/>
      </c>
      <c r="G41" s="16" t="str">
        <f>IF(Pivot_01!G42="", "", Pivot_01!G42)</f>
        <v/>
      </c>
      <c r="H41" s="16" t="str">
        <f>IF(Pivot_01!H42="", "", Pivot_01!H42)</f>
        <v/>
      </c>
      <c r="I41" s="16"/>
    </row>
    <row r="42" spans="1:9">
      <c r="A42" s="12" t="str">
        <f>Pivot_01!A43</f>
        <v>Dol Cutoff</v>
      </c>
      <c r="B42" s="12" t="str">
        <f>Pivot_01!B43</f>
        <v>ARM14FU_score</v>
      </c>
      <c r="C42" s="17">
        <f>IF(Pivot_01!C43="", "", Pivot_01!C43)</f>
        <v>692</v>
      </c>
      <c r="D42" s="17">
        <f>IF(Pivot_01!D43="", "", Pivot_01!D43)</f>
        <v>705</v>
      </c>
      <c r="E42" s="17">
        <f>IF(Pivot_01!E43="", "", Pivot_01!E43)</f>
        <v>701</v>
      </c>
      <c r="F42" s="17">
        <f>IF(Pivot_01!F43="", "", Pivot_01!F43)</f>
        <v>702</v>
      </c>
      <c r="G42" s="17">
        <f>IF(Pivot_01!G43="", "", Pivot_01!G43)</f>
        <v>690</v>
      </c>
      <c r="H42" s="17">
        <f>IF(Pivot_01!H43="", "", Pivot_01!H43)</f>
        <v>705</v>
      </c>
      <c r="I42" s="17"/>
    </row>
    <row r="43" spans="1:9">
      <c r="A43" s="12" t="str">
        <f>Pivot_01!A44</f>
        <v>Dol Cutoff</v>
      </c>
      <c r="B43" s="12" t="str">
        <f>Pivot_01!B44</f>
        <v>ARM15TP_FU_score</v>
      </c>
      <c r="C43" s="17">
        <f>IF(Pivot_01!C44="", "", Pivot_01!C44)</f>
        <v>652</v>
      </c>
      <c r="D43" s="17">
        <f>IF(Pivot_01!D44="", "", Pivot_01!D44)</f>
        <v>657</v>
      </c>
      <c r="E43" s="17">
        <f>IF(Pivot_01!E44="", "", Pivot_01!E44)</f>
        <v>664</v>
      </c>
      <c r="F43" s="17">
        <f>IF(Pivot_01!F44="", "", Pivot_01!F44)</f>
        <v>665</v>
      </c>
      <c r="G43" s="17">
        <f>IF(Pivot_01!G44="", "", Pivot_01!G44)</f>
        <v>651</v>
      </c>
      <c r="H43" s="17">
        <f>IF(Pivot_01!H44="", "", Pivot_01!H44)</f>
        <v>667</v>
      </c>
      <c r="I43" s="17"/>
    </row>
    <row r="44" spans="1:9">
      <c r="A44" s="12" t="str">
        <f>Pivot_01!A45</f>
        <v>Dol Cutoff</v>
      </c>
      <c r="B44" s="12" t="str">
        <f>Pivot_01!B45</f>
        <v>ARM16TP_adv_score</v>
      </c>
      <c r="C44" s="17">
        <f>IF(Pivot_01!C45="", "", Pivot_01!C45)</f>
        <v>647</v>
      </c>
      <c r="D44" s="17">
        <f>IF(Pivot_01!D45="", "", Pivot_01!D45)</f>
        <v>673</v>
      </c>
      <c r="E44" s="17">
        <f>IF(Pivot_01!E45="", "", Pivot_01!E45)</f>
        <v>733</v>
      </c>
      <c r="F44" s="17">
        <f>IF(Pivot_01!F45="", "", Pivot_01!F45)</f>
        <v>746</v>
      </c>
      <c r="G44" s="17">
        <f>IF(Pivot_01!G45="", "", Pivot_01!G45)</f>
        <v>609</v>
      </c>
      <c r="H44" s="17">
        <f>IF(Pivot_01!H45="", "", Pivot_01!H45)</f>
        <v>663</v>
      </c>
      <c r="I44" s="17"/>
    </row>
    <row r="45" spans="1:9">
      <c r="A45" s="12" t="str">
        <f>Pivot_01!A46</f>
        <v>Dol Cutoff</v>
      </c>
      <c r="B45" s="12" t="str">
        <f>Pivot_01!B46</f>
        <v>ARM16TP_base_score</v>
      </c>
      <c r="C45" s="17">
        <f>IF(Pivot_01!C46="", "", Pivot_01!C46)</f>
        <v>407</v>
      </c>
      <c r="D45" s="17">
        <f>IF(Pivot_01!D46="", "", Pivot_01!D46)</f>
        <v>434</v>
      </c>
      <c r="E45" s="17">
        <f>IF(Pivot_01!E46="", "", Pivot_01!E46)</f>
        <v>506</v>
      </c>
      <c r="F45" s="17">
        <f>IF(Pivot_01!F46="", "", Pivot_01!F46)</f>
        <v>566</v>
      </c>
      <c r="G45" s="17">
        <f>IF(Pivot_01!G46="", "", Pivot_01!G46)</f>
        <v>391</v>
      </c>
      <c r="H45" s="17">
        <f>IF(Pivot_01!H46="", "", Pivot_01!H46)</f>
        <v>494</v>
      </c>
      <c r="I45" s="17"/>
    </row>
    <row r="46" spans="1:9">
      <c r="A46" s="12" t="str">
        <f>Pivot_01!A47</f>
        <v>Dol Cutoff</v>
      </c>
      <c r="B46" s="12" t="str">
        <f>Pivot_01!B47</f>
        <v>ARM16TP_ems_score</v>
      </c>
      <c r="C46" s="17">
        <f>IF(Pivot_01!C47="", "", Pivot_01!C47)</f>
        <v>494.5</v>
      </c>
      <c r="D46" s="17">
        <f>IF(Pivot_01!D47="", "", Pivot_01!D47)</f>
        <v>529</v>
      </c>
      <c r="E46" s="17">
        <f>IF(Pivot_01!E47="", "", Pivot_01!E47)</f>
        <v>598</v>
      </c>
      <c r="F46" s="17">
        <f>IF(Pivot_01!F47="", "", Pivot_01!F47)</f>
        <v>635.5</v>
      </c>
      <c r="G46" s="17">
        <f>IF(Pivot_01!G47="", "", Pivot_01!G47)</f>
        <v>483.5</v>
      </c>
      <c r="H46" s="17">
        <f>IF(Pivot_01!H47="", "", Pivot_01!H47)</f>
        <v>548.5</v>
      </c>
      <c r="I46" s="17"/>
    </row>
    <row r="47" spans="1:9">
      <c r="A47" s="12" t="str">
        <f>Pivot_01!A48</f>
        <v>Dol Cutoff</v>
      </c>
      <c r="B47" s="12" t="str">
        <f>Pivot_01!B48</f>
        <v>CAM16_GBT_V1_Score</v>
      </c>
      <c r="C47" s="17">
        <f>IF(Pivot_01!C48="", "", Pivot_01!C48)</f>
        <v>615</v>
      </c>
      <c r="D47" s="17">
        <f>IF(Pivot_01!D48="", "", Pivot_01!D48)</f>
        <v>630</v>
      </c>
      <c r="E47" s="17">
        <f>IF(Pivot_01!E48="", "", Pivot_01!E48)</f>
        <v>673</v>
      </c>
      <c r="F47" s="17">
        <f>IF(Pivot_01!F48="", "", Pivot_01!F48)</f>
        <v>668.05804999999987</v>
      </c>
      <c r="G47" s="17">
        <f>IF(Pivot_01!G48="", "", Pivot_01!G48)</f>
        <v>591.75608999999986</v>
      </c>
      <c r="H47" s="17">
        <f>IF(Pivot_01!H48="", "", Pivot_01!H48)</f>
        <v>679</v>
      </c>
      <c r="I47" s="17"/>
    </row>
    <row r="48" spans="1:9">
      <c r="A48" s="12" t="str">
        <f>Pivot_01!A49</f>
        <v>Dol Cutoff</v>
      </c>
      <c r="B48" s="12" t="str">
        <f>Pivot_01!B49</f>
        <v>CAM16_GBT_V2_Score</v>
      </c>
      <c r="C48" s="17">
        <f>IF(Pivot_01!C49="", "", Pivot_01!C49)</f>
        <v>660.29</v>
      </c>
      <c r="D48" s="17">
        <f>IF(Pivot_01!D49="", "", Pivot_01!D49)</f>
        <v>661.10500000000002</v>
      </c>
      <c r="E48" s="17">
        <f>IF(Pivot_01!E49="", "", Pivot_01!E49)</f>
        <v>717.19727</v>
      </c>
      <c r="F48" s="17">
        <f>IF(Pivot_01!F49="", "", Pivot_01!F49)</f>
        <v>697.88780999999994</v>
      </c>
      <c r="G48" s="17">
        <f>IF(Pivot_01!G49="", "", Pivot_01!G49)</f>
        <v>638.52599999999984</v>
      </c>
      <c r="H48" s="17">
        <f>IF(Pivot_01!H49="", "", Pivot_01!H49)</f>
        <v>692.75900000000001</v>
      </c>
      <c r="I48" s="17"/>
    </row>
    <row r="49" spans="1:9">
      <c r="C49" s="16" t="str">
        <f>IF(Pivot_01!C50="", "", Pivot_01!C50)</f>
        <v/>
      </c>
      <c r="D49" s="16" t="str">
        <f>IF(Pivot_01!D50="", "", Pivot_01!D50)</f>
        <v/>
      </c>
      <c r="E49" s="16" t="str">
        <f>IF(Pivot_01!E50="", "", Pivot_01!E50)</f>
        <v/>
      </c>
      <c r="F49" s="16" t="str">
        <f>IF(Pivot_01!F50="", "", Pivot_01!F50)</f>
        <v/>
      </c>
      <c r="G49" s="16" t="str">
        <f>IF(Pivot_01!G50="", "", Pivot_01!G50)</f>
        <v/>
      </c>
      <c r="H49" s="16" t="str">
        <f>IF(Pivot_01!H50="", "", Pivot_01!H50)</f>
        <v/>
      </c>
      <c r="I49" s="16"/>
    </row>
    <row r="50" spans="1:9">
      <c r="A50" s="12" t="str">
        <f>Pivot_01!A51</f>
        <v>Dol FPR</v>
      </c>
      <c r="B50" s="12" t="str">
        <f>Pivot_01!B51</f>
        <v>ARM14FU_score</v>
      </c>
      <c r="C50" s="18">
        <f>IF(Pivot_01!C51="", "", Pivot_01!C51)</f>
        <v>1.1746743784312021</v>
      </c>
      <c r="D50" s="18">
        <f>IF(Pivot_01!D51="", "", Pivot_01!D51)</f>
        <v>1.4015120470418809</v>
      </c>
      <c r="E50" s="18">
        <f>IF(Pivot_01!E51="", "", Pivot_01!E51)</f>
        <v>1.6001888354618949</v>
      </c>
      <c r="F50" s="18">
        <f>IF(Pivot_01!F51="", "", Pivot_01!F51)</f>
        <v>1.5589727964507485</v>
      </c>
      <c r="G50" s="18">
        <f>IF(Pivot_01!G51="", "", Pivot_01!G51)</f>
        <v>2.1829406380159764</v>
      </c>
      <c r="H50" s="18">
        <f>IF(Pivot_01!H51="", "", Pivot_01!H51)</f>
        <v>3.249548621495586</v>
      </c>
      <c r="I50" s="18"/>
    </row>
    <row r="51" spans="1:9">
      <c r="A51" s="12" t="str">
        <f>Pivot_01!A52</f>
        <v>Dol FPR</v>
      </c>
      <c r="B51" s="12" t="str">
        <f>Pivot_01!B52</f>
        <v>ARM15TP_FU_score</v>
      </c>
      <c r="C51" s="18">
        <f>IF(Pivot_01!C52="", "", Pivot_01!C52)</f>
        <v>0.49829853646997263</v>
      </c>
      <c r="D51" s="18">
        <f>IF(Pivot_01!D52="", "", Pivot_01!D52)</f>
        <v>0.55276930429413507</v>
      </c>
      <c r="E51" s="18">
        <f>IF(Pivot_01!E52="", "", Pivot_01!E52)</f>
        <v>0.65315118636048852</v>
      </c>
      <c r="F51" s="18">
        <f>IF(Pivot_01!F52="", "", Pivot_01!F52)</f>
        <v>0.43814884377148677</v>
      </c>
      <c r="G51" s="18">
        <f>IF(Pivot_01!G52="", "", Pivot_01!G52)</f>
        <v>0.89012548151261883</v>
      </c>
      <c r="H51" s="18">
        <f>IF(Pivot_01!H52="", "", Pivot_01!H52)</f>
        <v>1.1028871611061537</v>
      </c>
      <c r="I51" s="18"/>
    </row>
    <row r="52" spans="1:9">
      <c r="A52" s="12" t="str">
        <f>Pivot_01!A53</f>
        <v>Dol FPR</v>
      </c>
      <c r="B52" s="12" t="str">
        <f>Pivot_01!B53</f>
        <v>ARM16TP_adv_score</v>
      </c>
      <c r="C52" s="18">
        <f>IF(Pivot_01!C53="", "", Pivot_01!C53)</f>
        <v>0.41135974333215097</v>
      </c>
      <c r="D52" s="18">
        <f>IF(Pivot_01!D53="", "", Pivot_01!D53)</f>
        <v>0.35919695377405758</v>
      </c>
      <c r="E52" s="18">
        <f>IF(Pivot_01!E53="", "", Pivot_01!E53)</f>
        <v>0.35176534915824142</v>
      </c>
      <c r="F52" s="18">
        <f>IF(Pivot_01!F53="", "", Pivot_01!F53)</f>
        <v>0.26630047614375979</v>
      </c>
      <c r="G52" s="18">
        <f>IF(Pivot_01!G53="", "", Pivot_01!G53)</f>
        <v>0.82598314334552381</v>
      </c>
      <c r="H52" s="18">
        <f>IF(Pivot_01!H53="", "", Pivot_01!H53)</f>
        <v>0.54464972273288437</v>
      </c>
      <c r="I52" s="18"/>
    </row>
    <row r="53" spans="1:9">
      <c r="A53" s="12" t="str">
        <f>Pivot_01!A54</f>
        <v>Dol FPR</v>
      </c>
      <c r="B53" s="12" t="str">
        <f>Pivot_01!B54</f>
        <v>ARM16TP_base_score</v>
      </c>
      <c r="C53" s="18">
        <f>IF(Pivot_01!C54="", "", Pivot_01!C54)</f>
        <v>0.3684731238481827</v>
      </c>
      <c r="D53" s="18">
        <f>IF(Pivot_01!D54="", "", Pivot_01!D54)</f>
        <v>0.41294394024361303</v>
      </c>
      <c r="E53" s="18">
        <f>IF(Pivot_01!E54="", "", Pivot_01!E54)</f>
        <v>0.38811902479093502</v>
      </c>
      <c r="F53" s="18">
        <f>IF(Pivot_01!F54="", "", Pivot_01!F54)</f>
        <v>0.32788559153824115</v>
      </c>
      <c r="G53" s="18">
        <f>IF(Pivot_01!G54="", "", Pivot_01!G54)</f>
        <v>0.81839150541632988</v>
      </c>
      <c r="H53" s="18">
        <f>IF(Pivot_01!H54="", "", Pivot_01!H54)</f>
        <v>0.58211723196830323</v>
      </c>
      <c r="I53" s="18"/>
    </row>
    <row r="54" spans="1:9">
      <c r="A54" s="12" t="str">
        <f>Pivot_01!A55</f>
        <v>Dol FPR</v>
      </c>
      <c r="B54" s="12" t="str">
        <f>Pivot_01!B55</f>
        <v>ARM16TP_ems_score</v>
      </c>
      <c r="C54" s="18">
        <f>IF(Pivot_01!C55="", "", Pivot_01!C55)</f>
        <v>0.36677118565737304</v>
      </c>
      <c r="D54" s="18">
        <f>IF(Pivot_01!D55="", "", Pivot_01!D55)</f>
        <v>0.34125203482959038</v>
      </c>
      <c r="E54" s="18">
        <f>IF(Pivot_01!E55="", "", Pivot_01!E55)</f>
        <v>0.30275164354280193</v>
      </c>
      <c r="F54" s="18">
        <f>IF(Pivot_01!F55="", "", Pivot_01!F55)</f>
        <v>0.2645068505568211</v>
      </c>
      <c r="G54" s="18">
        <f>IF(Pivot_01!G55="", "", Pivot_01!G55)</f>
        <v>0.73423082421982755</v>
      </c>
      <c r="H54" s="18">
        <f>IF(Pivot_01!H55="", "", Pivot_01!H55)</f>
        <v>0.53321775529287485</v>
      </c>
      <c r="I54" s="18"/>
    </row>
    <row r="55" spans="1:9">
      <c r="A55" s="12" t="str">
        <f>Pivot_01!A56</f>
        <v>Dol FPR</v>
      </c>
      <c r="B55" s="12" t="str">
        <f>Pivot_01!B56</f>
        <v>CAM16_GBT_V1_Score</v>
      </c>
      <c r="C55" s="18">
        <f>IF(Pivot_01!C56="", "", Pivot_01!C56)</f>
        <v>0.52376621419964764</v>
      </c>
      <c r="D55" s="18">
        <f>IF(Pivot_01!D56="", "", Pivot_01!D56)</f>
        <v>0.53066552214290785</v>
      </c>
      <c r="E55" s="18">
        <f>IF(Pivot_01!E56="", "", Pivot_01!E56)</f>
        <v>0.61085643618087793</v>
      </c>
      <c r="F55" s="18">
        <f>IF(Pivot_01!F56="", "", Pivot_01!F56)</f>
        <v>0.31250117247467496</v>
      </c>
      <c r="G55" s="18">
        <f>IF(Pivot_01!G56="", "", Pivot_01!G56)</f>
        <v>0.93254077547433678</v>
      </c>
      <c r="H55" s="18">
        <f>IF(Pivot_01!H56="", "", Pivot_01!H56)</f>
        <v>0.97313462743915391</v>
      </c>
      <c r="I55" s="18"/>
    </row>
    <row r="56" spans="1:9">
      <c r="A56" s="12" t="str">
        <f>Pivot_01!A57</f>
        <v>Dol FPR</v>
      </c>
      <c r="B56" s="12" t="str">
        <f>Pivot_01!B57</f>
        <v>CAM16_GBT_V2_Score</v>
      </c>
      <c r="C56" s="18">
        <f>IF(Pivot_01!C57="", "", Pivot_01!C57)</f>
        <v>0.45785720666287411</v>
      </c>
      <c r="D56" s="18">
        <f>IF(Pivot_01!D57="", "", Pivot_01!D57)</f>
        <v>0.47908171257191506</v>
      </c>
      <c r="E56" s="18">
        <f>IF(Pivot_01!E57="", "", Pivot_01!E57)</f>
        <v>0.49331341970248654</v>
      </c>
      <c r="F56" s="18">
        <f>IF(Pivot_01!F57="", "", Pivot_01!F57)</f>
        <v>0.32231501034524729</v>
      </c>
      <c r="G56" s="18">
        <f>IF(Pivot_01!G57="", "", Pivot_01!G57)</f>
        <v>0.91517585538554558</v>
      </c>
      <c r="H56" s="18">
        <f>IF(Pivot_01!H57="", "", Pivot_01!H57)</f>
        <v>0.79638801943673587</v>
      </c>
      <c r="I56" s="18"/>
    </row>
    <row r="57" spans="1:9" ht="15.6">
      <c r="A57" s="13" t="str">
        <f>IF(1=1,"@ 2.0% operation point")</f>
        <v>@ 2.0% operation point</v>
      </c>
      <c r="B57" s="14"/>
      <c r="C57" s="19"/>
      <c r="D57" s="19"/>
      <c r="E57" s="19"/>
      <c r="F57" s="19"/>
      <c r="G57" s="19"/>
      <c r="H57" s="19"/>
      <c r="I57" s="19"/>
    </row>
    <row r="58" spans="1:9" ht="15.6">
      <c r="A58" s="11" t="str">
        <f>IF(1=1,"Casual Consumer")</f>
        <v>Casual Consumer</v>
      </c>
      <c r="B58" s="11" t="str">
        <f>IF(1=1,"$ Bad %")</f>
        <v>$ Bad %</v>
      </c>
      <c r="C58" s="20">
        <f>Raw_BadRate!D3</f>
        <v>4.73E-4</v>
      </c>
      <c r="D58" s="20">
        <f>Raw_BadRate!E3</f>
        <v>7.5799999999999999E-4</v>
      </c>
      <c r="E58" s="20">
        <f>Raw_BadRate!F3</f>
        <v>7.7300000000000014E-4</v>
      </c>
      <c r="F58" s="20">
        <f>Raw_BadRate!G3</f>
        <v>4.8000000000000001E-4</v>
      </c>
      <c r="G58" s="20">
        <f>Raw_BadRate!H3</f>
        <v>5.4100000000000003E-4</v>
      </c>
      <c r="H58" s="20">
        <f>Raw_BadRate!I3</f>
        <v>5.1400000000000003E-4</v>
      </c>
      <c r="I58" s="20"/>
    </row>
    <row r="59" spans="1:9" hidden="1"/>
    <row r="60" spans="1:9" hidden="1"/>
    <row r="61" spans="1:9" hidden="1"/>
    <row r="62" spans="1:9" hidden="1"/>
    <row r="63" spans="1:9" hidden="1"/>
    <row r="64" spans="1:9">
      <c r="A64" s="12" t="str">
        <f>Pivot_01!A65</f>
        <v>Dol Catch Rate</v>
      </c>
      <c r="B64" s="12" t="str">
        <f>Pivot_01!B65</f>
        <v>ARM14FU_score</v>
      </c>
      <c r="C64" s="15">
        <f>IF(Pivot_01!C65="", "", Pivot_01!C65)</f>
        <v>0.27411417253706594</v>
      </c>
      <c r="D64" s="15">
        <f>IF(Pivot_01!D65="", "", Pivot_01!D65)</f>
        <v>0.27664755140031594</v>
      </c>
      <c r="E64" s="15">
        <f>IF(Pivot_01!E65="", "", Pivot_01!E65)</f>
        <v>0.17399501494335706</v>
      </c>
      <c r="F64" s="15">
        <f>IF(Pivot_01!F65="", "", Pivot_01!F65)</f>
        <v>0.13713989903150148</v>
      </c>
      <c r="G64" s="15">
        <f>IF(Pivot_01!G65="", "", Pivot_01!G65)</f>
        <v>0.17283551417117979</v>
      </c>
      <c r="H64" s="15">
        <f>IF(Pivot_01!H65="", "", Pivot_01!H65)</f>
        <v>0.13185654008438813</v>
      </c>
      <c r="I64" s="15"/>
    </row>
    <row r="65" spans="1:9">
      <c r="A65" s="12" t="str">
        <f>Pivot_01!A66</f>
        <v>Dol Catch Rate</v>
      </c>
      <c r="B65" s="12" t="str">
        <f>Pivot_01!B66</f>
        <v>ARM15TP_FU_score</v>
      </c>
      <c r="C65" s="15">
        <f>IF(Pivot_01!C66="", "", Pivot_01!C66)</f>
        <v>0.4776118984616764</v>
      </c>
      <c r="D65" s="15">
        <f>IF(Pivot_01!D66="", "", Pivot_01!D66)</f>
        <v>0.38145050603290648</v>
      </c>
      <c r="E65" s="15">
        <f>IF(Pivot_01!E66="", "", Pivot_01!E66)</f>
        <v>0.33322937954551718</v>
      </c>
      <c r="F65" s="15">
        <f>IF(Pivot_01!F66="", "", Pivot_01!F66)</f>
        <v>0.28264101783048901</v>
      </c>
      <c r="G65" s="15">
        <f>IF(Pivot_01!G66="", "", Pivot_01!G66)</f>
        <v>0.42887755853614951</v>
      </c>
      <c r="H65" s="15">
        <f>IF(Pivot_01!H66="", "", Pivot_01!H66)</f>
        <v>0.23734177215189861</v>
      </c>
      <c r="I65" s="15"/>
    </row>
    <row r="66" spans="1:9">
      <c r="A66" s="12" t="str">
        <f>Pivot_01!A67</f>
        <v>Dol Catch Rate</v>
      </c>
      <c r="B66" s="12" t="str">
        <f>Pivot_01!B67</f>
        <v>ARM16TP_adv_score</v>
      </c>
      <c r="C66" s="15">
        <f>IF(Pivot_01!C67="", "", Pivot_01!C67)</f>
        <v>0.53545352620053588</v>
      </c>
      <c r="D66" s="15">
        <f>IF(Pivot_01!D67="", "", Pivot_01!D67)</f>
        <v>0.40281856864241594</v>
      </c>
      <c r="E66" s="15">
        <f>IF(Pivot_01!E67="", "", Pivot_01!E67)</f>
        <v>0.48570391206755809</v>
      </c>
      <c r="F66" s="15">
        <f>IF(Pivot_01!F67="", "", Pivot_01!F67)</f>
        <v>0.45427056460824383</v>
      </c>
      <c r="G66" s="15">
        <f>IF(Pivot_01!G67="", "", Pivot_01!G67)</f>
        <v>0.27478507307179778</v>
      </c>
      <c r="H66" s="15">
        <f>IF(Pivot_01!H67="", "", Pivot_01!H67)</f>
        <v>0.41572769480967825</v>
      </c>
      <c r="I66" s="15"/>
    </row>
    <row r="67" spans="1:9">
      <c r="A67" s="12" t="str">
        <f>Pivot_01!A68</f>
        <v>Dol Catch Rate</v>
      </c>
      <c r="B67" s="12" t="str">
        <f>Pivot_01!B68</f>
        <v>ARM16TP_base_score</v>
      </c>
      <c r="C67" s="15">
        <f>IF(Pivot_01!C68="", "", Pivot_01!C68)</f>
        <v>0.5445030723445764</v>
      </c>
      <c r="D67" s="15">
        <f>IF(Pivot_01!D68="", "", Pivot_01!D68)</f>
        <v>0.41446909285907746</v>
      </c>
      <c r="E67" s="15">
        <f>IF(Pivot_01!E68="", "", Pivot_01!E68)</f>
        <v>0.55491583063593453</v>
      </c>
      <c r="F67" s="15">
        <f>IF(Pivot_01!F68="", "", Pivot_01!F68)</f>
        <v>0.40210295053279904</v>
      </c>
      <c r="G67" s="15">
        <f>IF(Pivot_01!G68="", "", Pivot_01!G68)</f>
        <v>0.24515532973690704</v>
      </c>
      <c r="H67" s="15">
        <f>IF(Pivot_01!H68="", "", Pivot_01!H68)</f>
        <v>0.64959825384886638</v>
      </c>
      <c r="I67" s="15"/>
    </row>
    <row r="68" spans="1:9">
      <c r="A68" s="12" t="str">
        <f>Pivot_01!A69</f>
        <v>Dol Catch Rate</v>
      </c>
      <c r="B68" s="12" t="str">
        <f>Pivot_01!B69</f>
        <v>ARM16TP_ems_score</v>
      </c>
      <c r="C68" s="15">
        <f>IF(Pivot_01!C69="", "", Pivot_01!C69)</f>
        <v>0.61910677510571854</v>
      </c>
      <c r="D68" s="15">
        <f>IF(Pivot_01!D69="", "", Pivot_01!D69)</f>
        <v>0.54652958323044221</v>
      </c>
      <c r="E68" s="15">
        <f>IF(Pivot_01!E69="", "", Pivot_01!E69)</f>
        <v>0.46433389912305112</v>
      </c>
      <c r="F68" s="15">
        <f>IF(Pivot_01!F69="", "", Pivot_01!F69)</f>
        <v>0.47081863273375857</v>
      </c>
      <c r="G68" s="15">
        <f>IF(Pivot_01!G69="", "", Pivot_01!G69)</f>
        <v>0.27876461507908717</v>
      </c>
      <c r="H68" s="15">
        <f>IF(Pivot_01!H69="", "", Pivot_01!H69)</f>
        <v>0.63609346949665435</v>
      </c>
      <c r="I68" s="15"/>
    </row>
    <row r="69" spans="1:9">
      <c r="A69" s="12" t="str">
        <f>Pivot_01!A70</f>
        <v>Dol Catch Rate</v>
      </c>
      <c r="B69" s="12" t="str">
        <f>Pivot_01!B70</f>
        <v>CAM16_GBT_V1_Score</v>
      </c>
      <c r="C69" s="15">
        <f>IF(Pivot_01!C70="", "", Pivot_01!C70)</f>
        <v>0.62796591823252357</v>
      </c>
      <c r="D69" s="15">
        <f>IF(Pivot_01!D70="", "", Pivot_01!D70)</f>
        <v>0.41047197697930032</v>
      </c>
      <c r="E69" s="15">
        <f>IF(Pivot_01!E70="", "", Pivot_01!E70)</f>
        <v>0.41990508606036242</v>
      </c>
      <c r="F69" s="15">
        <f>IF(Pivot_01!F70="", "", Pivot_01!F70)</f>
        <v>0.29531445935736755</v>
      </c>
      <c r="G69" s="15">
        <f>IF(Pivot_01!G70="", "", Pivot_01!G70)</f>
        <v>0.45487129213246552</v>
      </c>
      <c r="H69" s="15">
        <f>IF(Pivot_01!H70="", "", Pivot_01!H70)</f>
        <v>0.52220537386592003</v>
      </c>
      <c r="I69" s="15"/>
    </row>
    <row r="70" spans="1:9">
      <c r="A70" s="12" t="str">
        <f>Pivot_01!A71</f>
        <v>Dol Catch Rate</v>
      </c>
      <c r="B70" s="12" t="str">
        <f>Pivot_01!B71</f>
        <v>CAM16_GBT_V2_Score</v>
      </c>
      <c r="C70" s="15">
        <f>IF(Pivot_01!C71="", "", Pivot_01!C71)</f>
        <v>0.70637534817583603</v>
      </c>
      <c r="D70" s="15">
        <f>IF(Pivot_01!D71="", "", Pivot_01!D71)</f>
        <v>0.27565505150621494</v>
      </c>
      <c r="E70" s="15">
        <f>IF(Pivot_01!E71="", "", Pivot_01!E71)</f>
        <v>0.60960751678610836</v>
      </c>
      <c r="F70" s="15">
        <f>IF(Pivot_01!F71="", "", Pivot_01!F71)</f>
        <v>0.32305301605055758</v>
      </c>
      <c r="G70" s="15">
        <f>IF(Pivot_01!G71="", "", Pivot_01!G71)</f>
        <v>0.50173996654631936</v>
      </c>
      <c r="H70" s="15">
        <f>IF(Pivot_01!H71="", "", Pivot_01!H71)</f>
        <v>0.49288790724540782</v>
      </c>
      <c r="I70" s="15"/>
    </row>
    <row r="71" spans="1:9">
      <c r="C71" s="16" t="str">
        <f>IF(Pivot_01!C72="", "", Pivot_01!C72)</f>
        <v/>
      </c>
      <c r="D71" s="16" t="str">
        <f>IF(Pivot_01!D72="", "", Pivot_01!D72)</f>
        <v/>
      </c>
      <c r="E71" s="16" t="str">
        <f>IF(Pivot_01!E72="", "", Pivot_01!E72)</f>
        <v/>
      </c>
      <c r="F71" s="16" t="str">
        <f>IF(Pivot_01!F72="", "", Pivot_01!F72)</f>
        <v/>
      </c>
      <c r="G71" s="16" t="str">
        <f>IF(Pivot_01!G72="", "", Pivot_01!G72)</f>
        <v/>
      </c>
      <c r="H71" s="16" t="str">
        <f>IF(Pivot_01!H72="", "", Pivot_01!H72)</f>
        <v/>
      </c>
      <c r="I71" s="16"/>
    </row>
    <row r="72" spans="1:9">
      <c r="A72" s="12" t="str">
        <f>Pivot_01!A73</f>
        <v>Dol Cutoff</v>
      </c>
      <c r="B72" s="12" t="str">
        <f>Pivot_01!B73</f>
        <v>ARM14FU_score</v>
      </c>
      <c r="C72" s="17">
        <f>IF(Pivot_01!C73="", "", Pivot_01!C73)</f>
        <v>647</v>
      </c>
      <c r="D72" s="17">
        <f>IF(Pivot_01!D73="", "", Pivot_01!D73)</f>
        <v>642</v>
      </c>
      <c r="E72" s="17">
        <f>IF(Pivot_01!E73="", "", Pivot_01!E73)</f>
        <v>651</v>
      </c>
      <c r="F72" s="17">
        <f>IF(Pivot_01!F73="", "", Pivot_01!F73)</f>
        <v>658</v>
      </c>
      <c r="G72" s="17">
        <f>IF(Pivot_01!G73="", "", Pivot_01!G73)</f>
        <v>656</v>
      </c>
      <c r="H72" s="17">
        <f>IF(Pivot_01!H73="", "", Pivot_01!H73)</f>
        <v>667</v>
      </c>
      <c r="I72" s="17"/>
    </row>
    <row r="73" spans="1:9">
      <c r="A73" s="12" t="str">
        <f>Pivot_01!A74</f>
        <v>Dol Cutoff</v>
      </c>
      <c r="B73" s="12" t="str">
        <f>Pivot_01!B74</f>
        <v>ARM15TP_FU_score</v>
      </c>
      <c r="C73" s="17">
        <f>IF(Pivot_01!C74="", "", Pivot_01!C74)</f>
        <v>582</v>
      </c>
      <c r="D73" s="17">
        <f>IF(Pivot_01!D74="", "", Pivot_01!D74)</f>
        <v>582</v>
      </c>
      <c r="E73" s="17">
        <f>IF(Pivot_01!E74="", "", Pivot_01!E74)</f>
        <v>584</v>
      </c>
      <c r="F73" s="17">
        <f>IF(Pivot_01!F74="", "", Pivot_01!F74)</f>
        <v>586</v>
      </c>
      <c r="G73" s="17">
        <f>IF(Pivot_01!G74="", "", Pivot_01!G74)</f>
        <v>584</v>
      </c>
      <c r="H73" s="17">
        <f>IF(Pivot_01!H74="", "", Pivot_01!H74)</f>
        <v>583</v>
      </c>
      <c r="I73" s="17"/>
    </row>
    <row r="74" spans="1:9">
      <c r="A74" s="12" t="str">
        <f>Pivot_01!A75</f>
        <v>Dol Cutoff</v>
      </c>
      <c r="B74" s="12" t="str">
        <f>Pivot_01!B75</f>
        <v>ARM16TP_adv_score</v>
      </c>
      <c r="C74" s="17">
        <f>IF(Pivot_01!C75="", "", Pivot_01!C75)</f>
        <v>207</v>
      </c>
      <c r="D74" s="17">
        <f>IF(Pivot_01!D75="", "", Pivot_01!D75)</f>
        <v>245</v>
      </c>
      <c r="E74" s="17">
        <f>IF(Pivot_01!E75="", "", Pivot_01!E75)</f>
        <v>248</v>
      </c>
      <c r="F74" s="17">
        <f>IF(Pivot_01!F75="", "", Pivot_01!F75)</f>
        <v>238</v>
      </c>
      <c r="G74" s="17">
        <f>IF(Pivot_01!G75="", "", Pivot_01!G75)</f>
        <v>251</v>
      </c>
      <c r="H74" s="17">
        <f>IF(Pivot_01!H75="", "", Pivot_01!H75)</f>
        <v>199</v>
      </c>
      <c r="I74" s="17"/>
    </row>
    <row r="75" spans="1:9">
      <c r="A75" s="12" t="str">
        <f>Pivot_01!A76</f>
        <v>Dol Cutoff</v>
      </c>
      <c r="B75" s="12" t="str">
        <f>Pivot_01!B76</f>
        <v>ARM16TP_base_score</v>
      </c>
      <c r="C75" s="17">
        <f>IF(Pivot_01!C76="", "", Pivot_01!C76)</f>
        <v>97</v>
      </c>
      <c r="D75" s="17">
        <f>IF(Pivot_01!D76="", "", Pivot_01!D76)</f>
        <v>94</v>
      </c>
      <c r="E75" s="17">
        <f>IF(Pivot_01!E76="", "", Pivot_01!E76)</f>
        <v>105</v>
      </c>
      <c r="F75" s="17">
        <f>IF(Pivot_01!F76="", "", Pivot_01!F76)</f>
        <v>110</v>
      </c>
      <c r="G75" s="17">
        <f>IF(Pivot_01!G76="", "", Pivot_01!G76)</f>
        <v>104</v>
      </c>
      <c r="H75" s="17">
        <f>IF(Pivot_01!H76="", "", Pivot_01!H76)</f>
        <v>111</v>
      </c>
      <c r="I75" s="17"/>
    </row>
    <row r="76" spans="1:9">
      <c r="A76" s="12" t="str">
        <f>Pivot_01!A77</f>
        <v>Dol Cutoff</v>
      </c>
      <c r="B76" s="12" t="str">
        <f>Pivot_01!B77</f>
        <v>ARM16TP_ems_score</v>
      </c>
      <c r="C76" s="17">
        <f>IF(Pivot_01!C77="", "", Pivot_01!C77)</f>
        <v>148.5</v>
      </c>
      <c r="D76" s="17">
        <f>IF(Pivot_01!D77="", "", Pivot_01!D77)</f>
        <v>163</v>
      </c>
      <c r="E76" s="17">
        <f>IF(Pivot_01!E77="", "", Pivot_01!E77)</f>
        <v>172</v>
      </c>
      <c r="F76" s="17">
        <f>IF(Pivot_01!F77="", "", Pivot_01!F77)</f>
        <v>170.5</v>
      </c>
      <c r="G76" s="17">
        <f>IF(Pivot_01!G77="", "", Pivot_01!G77)</f>
        <v>173.5</v>
      </c>
      <c r="H76" s="17">
        <f>IF(Pivot_01!H77="", "", Pivot_01!H77)</f>
        <v>151.5</v>
      </c>
      <c r="I76" s="17"/>
    </row>
    <row r="77" spans="1:9">
      <c r="A77" s="12" t="str">
        <f>Pivot_01!A78</f>
        <v>Dol Cutoff</v>
      </c>
      <c r="B77" s="12" t="str">
        <f>Pivot_01!B78</f>
        <v>CAM16_GBT_V1_Score</v>
      </c>
      <c r="C77" s="17">
        <f>IF(Pivot_01!C78="", "", Pivot_01!C78)</f>
        <v>359</v>
      </c>
      <c r="D77" s="17">
        <f>IF(Pivot_01!D78="", "", Pivot_01!D78)</f>
        <v>340</v>
      </c>
      <c r="E77" s="17">
        <f>IF(Pivot_01!E78="", "", Pivot_01!E78)</f>
        <v>362.9513500000001</v>
      </c>
      <c r="F77" s="17">
        <f>IF(Pivot_01!F78="", "", Pivot_01!F78)</f>
        <v>378.30176999999998</v>
      </c>
      <c r="G77" s="17">
        <f>IF(Pivot_01!G78="", "", Pivot_01!G78)</f>
        <v>402.59787000000006</v>
      </c>
      <c r="H77" s="17">
        <f>IF(Pivot_01!H78="", "", Pivot_01!H78)</f>
        <v>389</v>
      </c>
      <c r="I77" s="17"/>
    </row>
    <row r="78" spans="1:9">
      <c r="A78" s="12" t="str">
        <f>Pivot_01!A79</f>
        <v>Dol Cutoff</v>
      </c>
      <c r="B78" s="12" t="str">
        <f>Pivot_01!B79</f>
        <v>CAM16_GBT_V2_Score</v>
      </c>
      <c r="C78" s="17">
        <f>IF(Pivot_01!C79="", "", Pivot_01!C79)</f>
        <v>401.24299999999994</v>
      </c>
      <c r="D78" s="17">
        <f>IF(Pivot_01!D79="", "", Pivot_01!D79)</f>
        <v>410.63900000000001</v>
      </c>
      <c r="E78" s="17">
        <f>IF(Pivot_01!E79="", "", Pivot_01!E79)</f>
        <v>431.68700000000001</v>
      </c>
      <c r="F78" s="17">
        <f>IF(Pivot_01!F79="", "", Pivot_01!F79)</f>
        <v>444.483</v>
      </c>
      <c r="G78" s="17">
        <f>IF(Pivot_01!G79="", "", Pivot_01!G79)</f>
        <v>454.07148000000001</v>
      </c>
      <c r="H78" s="17">
        <f>IF(Pivot_01!H79="", "", Pivot_01!H79)</f>
        <v>456.90300000000002</v>
      </c>
      <c r="I78" s="17"/>
    </row>
    <row r="79" spans="1:9">
      <c r="C79" s="16" t="str">
        <f>IF(Pivot_01!C80="", "", Pivot_01!C80)</f>
        <v/>
      </c>
      <c r="D79" s="16" t="str">
        <f>IF(Pivot_01!D80="", "", Pivot_01!D80)</f>
        <v/>
      </c>
      <c r="E79" s="16" t="str">
        <f>IF(Pivot_01!E80="", "", Pivot_01!E80)</f>
        <v/>
      </c>
      <c r="F79" s="16" t="str">
        <f>IF(Pivot_01!F80="", "", Pivot_01!F80)</f>
        <v/>
      </c>
      <c r="G79" s="16" t="str">
        <f>IF(Pivot_01!G80="", "", Pivot_01!G80)</f>
        <v/>
      </c>
      <c r="H79" s="16" t="str">
        <f>IF(Pivot_01!H80="", "", Pivot_01!H80)</f>
        <v/>
      </c>
      <c r="I79" s="16"/>
    </row>
    <row r="80" spans="1:9">
      <c r="A80" s="12" t="str">
        <f>Pivot_01!A81</f>
        <v>Dol FPR</v>
      </c>
      <c r="B80" s="12" t="str">
        <f>Pivot_01!B81</f>
        <v>ARM14FU_score</v>
      </c>
      <c r="C80" s="18">
        <f>IF(Pivot_01!C81="", "", Pivot_01!C81)</f>
        <v>81.631621898272172</v>
      </c>
      <c r="D80" s="18">
        <f>IF(Pivot_01!D81="", "", Pivot_01!D81)</f>
        <v>50.027945557193824</v>
      </c>
      <c r="E80" s="18">
        <f>IF(Pivot_01!E81="", "", Pivot_01!E81)</f>
        <v>88.845660320995009</v>
      </c>
      <c r="F80" s="18">
        <f>IF(Pivot_01!F81="", "", Pivot_01!F81)</f>
        <v>134.08060325618837</v>
      </c>
      <c r="G80" s="18">
        <f>IF(Pivot_01!G81="", "", Pivot_01!G81)</f>
        <v>101.38430918406152</v>
      </c>
      <c r="H80" s="18">
        <f>IF(Pivot_01!H81="", "", Pivot_01!H81)</f>
        <v>167.03745000000001</v>
      </c>
      <c r="I80" s="18"/>
    </row>
    <row r="81" spans="1:9">
      <c r="A81" s="12" t="str">
        <f>Pivot_01!A82</f>
        <v>Dol FPR</v>
      </c>
      <c r="B81" s="12" t="str">
        <f>Pivot_01!B82</f>
        <v>ARM15TP_FU_score</v>
      </c>
      <c r="C81" s="18">
        <f>IF(Pivot_01!C82="", "", Pivot_01!C82)</f>
        <v>65.955490818069222</v>
      </c>
      <c r="D81" s="18">
        <f>IF(Pivot_01!D82="", "", Pivot_01!D82)</f>
        <v>45.822492607627446</v>
      </c>
      <c r="E81" s="18">
        <f>IF(Pivot_01!E82="", "", Pivot_01!E82)</f>
        <v>61.500440759761126</v>
      </c>
      <c r="F81" s="18">
        <f>IF(Pivot_01!F82="", "", Pivot_01!F82)</f>
        <v>87.813432064072401</v>
      </c>
      <c r="G81" s="18">
        <f>IF(Pivot_01!G82="", "", Pivot_01!G82)</f>
        <v>57.166029903850223</v>
      </c>
      <c r="H81" s="18">
        <f>IF(Pivot_01!H82="", "", Pivot_01!H82)</f>
        <v>163.84911111111111</v>
      </c>
      <c r="I81" s="18"/>
    </row>
    <row r="82" spans="1:9">
      <c r="A82" s="12" t="str">
        <f>Pivot_01!A83</f>
        <v>Dol FPR</v>
      </c>
      <c r="B82" s="12" t="str">
        <f>Pivot_01!B83</f>
        <v>ARM16TP_adv_score</v>
      </c>
      <c r="C82" s="18">
        <f>IF(Pivot_01!C83="", "", Pivot_01!C83)</f>
        <v>60.334729026331921</v>
      </c>
      <c r="D82" s="18">
        <f>IF(Pivot_01!D83="", "", Pivot_01!D83)</f>
        <v>47.13583928056768</v>
      </c>
      <c r="E82" s="18">
        <f>IF(Pivot_01!E83="", "", Pivot_01!E83)</f>
        <v>32.54923057160412</v>
      </c>
      <c r="F82" s="18">
        <f>IF(Pivot_01!F83="", "", Pivot_01!F83)</f>
        <v>59.747183836961362</v>
      </c>
      <c r="G82" s="18">
        <f>IF(Pivot_01!G83="", "", Pivot_01!G83)</f>
        <v>89.027432903773189</v>
      </c>
      <c r="H82" s="18">
        <f>IF(Pivot_01!H83="", "", Pivot_01!H83)</f>
        <v>61.215193963849195</v>
      </c>
      <c r="I82" s="18"/>
    </row>
    <row r="83" spans="1:9">
      <c r="A83" s="12" t="str">
        <f>Pivot_01!A84</f>
        <v>Dol FPR</v>
      </c>
      <c r="B83" s="12" t="str">
        <f>Pivot_01!B84</f>
        <v>ARM16TP_base_score</v>
      </c>
      <c r="C83" s="18">
        <f>IF(Pivot_01!C84="", "", Pivot_01!C84)</f>
        <v>59.598581289471824</v>
      </c>
      <c r="D83" s="18">
        <f>IF(Pivot_01!D84="", "", Pivot_01!D84)</f>
        <v>44.217416288196944</v>
      </c>
      <c r="E83" s="18">
        <f>IF(Pivot_01!E84="", "", Pivot_01!E84)</f>
        <v>27.864846602796096</v>
      </c>
      <c r="F83" s="18">
        <f>IF(Pivot_01!F84="", "", Pivot_01!F84)</f>
        <v>67.222078915156473</v>
      </c>
      <c r="G83" s="18">
        <f>IF(Pivot_01!G84="", "", Pivot_01!G84)</f>
        <v>97.633542438745636</v>
      </c>
      <c r="H83" s="18">
        <f>IF(Pivot_01!H84="", "", Pivot_01!H84)</f>
        <v>39.146536579244575</v>
      </c>
      <c r="I83" s="18"/>
    </row>
    <row r="84" spans="1:9">
      <c r="A84" s="12" t="str">
        <f>Pivot_01!A85</f>
        <v>Dol FPR</v>
      </c>
      <c r="B84" s="12" t="str">
        <f>Pivot_01!B85</f>
        <v>ARM16TP_ems_score</v>
      </c>
      <c r="C84" s="18">
        <f>IF(Pivot_01!C85="", "", Pivot_01!C85)</f>
        <v>51.032306037686574</v>
      </c>
      <c r="D84" s="18">
        <f>IF(Pivot_01!D85="", "", Pivot_01!D85)</f>
        <v>34.060691357586194</v>
      </c>
      <c r="E84" s="18">
        <f>IF(Pivot_01!E85="", "", Pivot_01!E85)</f>
        <v>33.429280139925389</v>
      </c>
      <c r="F84" s="18">
        <f>IF(Pivot_01!F85="", "", Pivot_01!F85)</f>
        <v>55.845120246328051</v>
      </c>
      <c r="G84" s="18">
        <f>IF(Pivot_01!G85="", "", Pivot_01!G85)</f>
        <v>85.128785297609852</v>
      </c>
      <c r="H84" s="18">
        <f>IF(Pivot_01!H85="", "", Pivot_01!H85)</f>
        <v>39.494503442356738</v>
      </c>
      <c r="I84" s="18"/>
    </row>
    <row r="85" spans="1:9">
      <c r="A85" s="12" t="str">
        <f>Pivot_01!A86</f>
        <v>Dol FPR</v>
      </c>
      <c r="B85" s="12" t="str">
        <f>Pivot_01!B86</f>
        <v>CAM16_GBT_V1_Score</v>
      </c>
      <c r="C85" s="18">
        <f>IF(Pivot_01!C86="", "", Pivot_01!C86)</f>
        <v>51.340104537824509</v>
      </c>
      <c r="D85" s="18">
        <f>IF(Pivot_01!D86="", "", Pivot_01!D86)</f>
        <v>44.628422344996942</v>
      </c>
      <c r="E85" s="18">
        <f>IF(Pivot_01!E86="", "", Pivot_01!E86)</f>
        <v>38.81307134488921</v>
      </c>
      <c r="F85" s="18">
        <f>IF(Pivot_01!F86="", "", Pivot_01!F86)</f>
        <v>90.596008509984628</v>
      </c>
      <c r="G85" s="18">
        <f>IF(Pivot_01!G86="", "", Pivot_01!G86)</f>
        <v>53.077969620328687</v>
      </c>
      <c r="H85" s="18">
        <f>IF(Pivot_01!H86="", "", Pivot_01!H86)</f>
        <v>50.420968798716707</v>
      </c>
      <c r="I85" s="18"/>
    </row>
    <row r="86" spans="1:9">
      <c r="A86" s="12" t="str">
        <f>Pivot_01!A87</f>
        <v>Dol FPR</v>
      </c>
      <c r="B86" s="12" t="str">
        <f>Pivot_01!B87</f>
        <v>CAM16_GBT_V2_Score</v>
      </c>
      <c r="C86" s="18">
        <f>IF(Pivot_01!C87="", "", Pivot_01!C87)</f>
        <v>46.163548057877989</v>
      </c>
      <c r="D86" s="18">
        <f>IF(Pivot_01!D87="", "", Pivot_01!D87)</f>
        <v>62.189627577093695</v>
      </c>
      <c r="E86" s="18">
        <f>IF(Pivot_01!E87="", "", Pivot_01!E87)</f>
        <v>25.804933725942007</v>
      </c>
      <c r="F86" s="18">
        <f>IF(Pivot_01!F87="", "", Pivot_01!F87)</f>
        <v>76.973617940839603</v>
      </c>
      <c r="G86" s="18">
        <f>IF(Pivot_01!G87="", "", Pivot_01!G87)</f>
        <v>46.613352250298391</v>
      </c>
      <c r="H86" s="18">
        <f>IF(Pivot_01!H87="", "", Pivot_01!H87)</f>
        <v>51.802040754205002</v>
      </c>
      <c r="I86" s="18"/>
    </row>
    <row r="87" spans="1:9" ht="15.6">
      <c r="A87" s="13" t="str">
        <f>IF(1=1,"@ 2.0% operation point")</f>
        <v>@ 2.0% operation point</v>
      </c>
      <c r="B87" s="14"/>
      <c r="C87" s="19"/>
      <c r="D87" s="19"/>
      <c r="E87" s="19"/>
      <c r="F87" s="19"/>
      <c r="G87" s="19"/>
      <c r="H87" s="19"/>
      <c r="I87" s="19"/>
    </row>
    <row r="88" spans="1:9" ht="15.6">
      <c r="A88" s="11" t="str">
        <f>IF(1=1,"Top Consumer")</f>
        <v>Top Consumer</v>
      </c>
      <c r="B88" s="11" t="str">
        <f>IF(1=1,"$ Bad %")</f>
        <v>$ Bad %</v>
      </c>
      <c r="C88" s="20">
        <f>Raw_BadRate!D4</f>
        <v>5.7700000000000004E-4</v>
      </c>
      <c r="D88" s="20">
        <f>Raw_BadRate!E4</f>
        <v>2.0900000000000004E-4</v>
      </c>
      <c r="E88" s="20">
        <f>Raw_BadRate!F4</f>
        <v>2.1900000000000004E-4</v>
      </c>
      <c r="F88" s="20">
        <f>Raw_BadRate!G4</f>
        <v>2.2699999999999996E-4</v>
      </c>
      <c r="G88" s="20">
        <f>Raw_BadRate!H4</f>
        <v>1.7699999999999999E-4</v>
      </c>
      <c r="H88" s="20">
        <f>Raw_BadRate!I4</f>
        <v>2.2900000000000001E-4</v>
      </c>
      <c r="I88" s="20"/>
    </row>
    <row r="89" spans="1:9" hidden="1"/>
    <row r="90" spans="1:9" hidden="1"/>
    <row r="91" spans="1:9" hidden="1"/>
    <row r="92" spans="1:9" hidden="1"/>
    <row r="93" spans="1:9" hidden="1"/>
    <row r="94" spans="1:9">
      <c r="A94" s="12" t="str">
        <f>Pivot_01!A95</f>
        <v>Dol Catch Rate</v>
      </c>
      <c r="B94" s="12" t="str">
        <f>Pivot_01!B95</f>
        <v>ARM14FU_score</v>
      </c>
      <c r="C94" s="15">
        <f>IF(Pivot_01!C95="", "", Pivot_01!C95)</f>
        <v>0.5874187046810383</v>
      </c>
      <c r="D94" s="15">
        <f>IF(Pivot_01!D95="", "", Pivot_01!D95)</f>
        <v>0.1153831750657633</v>
      </c>
      <c r="E94" s="15">
        <f>IF(Pivot_01!E95="", "", Pivot_01!E95)</f>
        <v>3.0756666291176519E-2</v>
      </c>
      <c r="F94" s="15">
        <f>IF(Pivot_01!F95="", "", Pivot_01!F95)</f>
        <v>0.2455242054020442</v>
      </c>
      <c r="G94" s="15">
        <f>IF(Pivot_01!G95="", "", Pivot_01!G95)</f>
        <v>7.2182141597713509E-2</v>
      </c>
      <c r="H94" s="15">
        <f>IF(Pivot_01!H95="", "", Pivot_01!H95)</f>
        <v>8.209342092028199E-3</v>
      </c>
      <c r="I94" s="15"/>
    </row>
    <row r="95" spans="1:9">
      <c r="A95" s="12" t="str">
        <f>Pivot_01!A96</f>
        <v>Dol Catch Rate</v>
      </c>
      <c r="B95" s="12" t="str">
        <f>Pivot_01!B96</f>
        <v>ARM15TP_FU_score</v>
      </c>
      <c r="C95" s="15">
        <f>IF(Pivot_01!C96="", "", Pivot_01!C96)</f>
        <v>6.9058715333209703E-2</v>
      </c>
      <c r="D95" s="15">
        <f>IF(Pivot_01!D96="", "", Pivot_01!D96)</f>
        <v>0.12358266076649931</v>
      </c>
      <c r="E95" s="15">
        <f>IF(Pivot_01!E96="", "", Pivot_01!E96)</f>
        <v>8.6225948514936479E-2</v>
      </c>
      <c r="F95" s="15">
        <f>IF(Pivot_01!F96="", "", Pivot_01!F96)</f>
        <v>0.16787662424859037</v>
      </c>
      <c r="G95" s="15">
        <f>IF(Pivot_01!G96="", "", Pivot_01!G96)</f>
        <v>2.9830245620734455E-2</v>
      </c>
      <c r="H95" s="15">
        <f>IF(Pivot_01!H96="", "", Pivot_01!H96)</f>
        <v>8.209342092028199E-3</v>
      </c>
      <c r="I95" s="15"/>
    </row>
    <row r="96" spans="1:9">
      <c r="A96" s="12" t="str">
        <f>Pivot_01!A97</f>
        <v>Dol Catch Rate</v>
      </c>
      <c r="B96" s="12" t="str">
        <f>Pivot_01!B97</f>
        <v>ARM16TP_adv_score</v>
      </c>
      <c r="C96" s="15">
        <f>IF(Pivot_01!C97="", "", Pivot_01!C97)</f>
        <v>8.2240396700815191E-2</v>
      </c>
      <c r="D96" s="15">
        <f>IF(Pivot_01!D97="", "", Pivot_01!D97)</f>
        <v>0.32277865958972107</v>
      </c>
      <c r="E96" s="15">
        <f>IF(Pivot_01!E97="", "", Pivot_01!E97)</f>
        <v>0.59390293021530416</v>
      </c>
      <c r="F96" s="15">
        <f>IF(Pivot_01!F97="", "", Pivot_01!F97)</f>
        <v>0.32677931161596602</v>
      </c>
      <c r="G96" s="15">
        <f>IF(Pivot_01!G97="", "", Pivot_01!G97)</f>
        <v>0.42762366844085931</v>
      </c>
      <c r="H96" s="15">
        <f>IF(Pivot_01!H97="", "", Pivot_01!H97)</f>
        <v>0.30550031575343672</v>
      </c>
      <c r="I96" s="15"/>
    </row>
    <row r="97" spans="1:9">
      <c r="A97" s="12" t="str">
        <f>Pivot_01!A98</f>
        <v>Dol Catch Rate</v>
      </c>
      <c r="B97" s="12" t="str">
        <f>Pivot_01!B98</f>
        <v>ARM16TP_base_score</v>
      </c>
      <c r="C97" s="15">
        <f>IF(Pivot_01!C98="", "", Pivot_01!C98)</f>
        <v>0.20062328396998635</v>
      </c>
      <c r="D97" s="15">
        <f>IF(Pivot_01!D98="", "", Pivot_01!D98)</f>
        <v>0.28667691165928078</v>
      </c>
      <c r="E97" s="15">
        <f>IF(Pivot_01!E98="", "", Pivot_01!E98)</f>
        <v>0.5991380709103068</v>
      </c>
      <c r="F97" s="15">
        <f>IF(Pivot_01!F98="", "", Pivot_01!F98)</f>
        <v>0.3249373537483663</v>
      </c>
      <c r="G97" s="15">
        <f>IF(Pivot_01!G98="", "", Pivot_01!G98)</f>
        <v>0.24931526784023003</v>
      </c>
      <c r="H97" s="15">
        <f>IF(Pivot_01!H98="", "", Pivot_01!H98)</f>
        <v>0.1875531086369136</v>
      </c>
      <c r="I97" s="15"/>
    </row>
    <row r="98" spans="1:9">
      <c r="A98" s="12" t="str">
        <f>Pivot_01!A99</f>
        <v>Dol Catch Rate</v>
      </c>
      <c r="B98" s="12" t="str">
        <f>Pivot_01!B99</f>
        <v>ARM16TP_ems_score</v>
      </c>
      <c r="C98" s="15">
        <f>IF(Pivot_01!C99="", "", Pivot_01!C99)</f>
        <v>0.1545911518583582</v>
      </c>
      <c r="D98" s="15">
        <f>IF(Pivot_01!D99="", "", Pivot_01!D99)</f>
        <v>0.30756270848592343</v>
      </c>
      <c r="E98" s="15">
        <f>IF(Pivot_01!E99="", "", Pivot_01!E99)</f>
        <v>0.59068803524581137</v>
      </c>
      <c r="F98" s="15">
        <f>IF(Pivot_01!F99="", "", Pivot_01!F99)</f>
        <v>0.3263498395742977</v>
      </c>
      <c r="G98" s="15">
        <f>IF(Pivot_01!G99="", "", Pivot_01!G99)</f>
        <v>0.42625786253000902</v>
      </c>
      <c r="H98" s="15">
        <f>IF(Pivot_01!H99="", "", Pivot_01!H99)</f>
        <v>0.30891018008175486</v>
      </c>
      <c r="I98" s="15"/>
    </row>
    <row r="99" spans="1:9">
      <c r="A99" s="12" t="str">
        <f>Pivot_01!A100</f>
        <v>Dol Catch Rate</v>
      </c>
      <c r="B99" s="12" t="str">
        <f>Pivot_01!B100</f>
        <v>CAM16_GBT_V1_Score</v>
      </c>
      <c r="C99" s="15">
        <f>IF(Pivot_01!C100="", "", Pivot_01!C100)</f>
        <v>0.70833762506036912</v>
      </c>
      <c r="D99" s="15">
        <f>IF(Pivot_01!D100="", "", Pivot_01!D100)</f>
        <v>0.20784383056517777</v>
      </c>
      <c r="E99" s="15">
        <f>IF(Pivot_01!E100="", "", Pivot_01!E100)</f>
        <v>0.10374904664706323</v>
      </c>
      <c r="F99" s="15">
        <f>IF(Pivot_01!F100="", "", Pivot_01!F100)</f>
        <v>0.24215072722372033</v>
      </c>
      <c r="G99" s="15">
        <f>IF(Pivot_01!G100="", "", Pivot_01!G100)</f>
        <v>0.25647362409443086</v>
      </c>
      <c r="H99" s="15">
        <f>IF(Pivot_01!H100="", "", Pivot_01!H100)</f>
        <v>0.40170486396687249</v>
      </c>
      <c r="I99" s="15"/>
    </row>
    <row r="100" spans="1:9">
      <c r="A100" s="12" t="str">
        <f>Pivot_01!A101</f>
        <v>Dol Catch Rate</v>
      </c>
      <c r="B100" s="12" t="str">
        <f>Pivot_01!B101</f>
        <v>CAM16_GBT_V2_Score</v>
      </c>
      <c r="C100" s="15">
        <f>IF(Pivot_01!C101="", "", Pivot_01!C101)</f>
        <v>0.71574438078684099</v>
      </c>
      <c r="D100" s="15">
        <f>IF(Pivot_01!D101="", "", Pivot_01!D101)</f>
        <v>0.26826269616903015</v>
      </c>
      <c r="E100" s="15">
        <f>IF(Pivot_01!E101="", "", Pivot_01!E101)</f>
        <v>0.15556234881559755</v>
      </c>
      <c r="F100" s="15">
        <f>IF(Pivot_01!F101="", "", Pivot_01!F101)</f>
        <v>0.35918919586959053</v>
      </c>
      <c r="G100" s="15">
        <f>IF(Pivot_01!G101="", "", Pivot_01!G101)</f>
        <v>0.28021430319316354</v>
      </c>
      <c r="H100" s="15">
        <f>IF(Pivot_01!H101="", "", Pivot_01!H101)</f>
        <v>0.41204406032921503</v>
      </c>
      <c r="I100" s="15"/>
    </row>
    <row r="101" spans="1:9">
      <c r="C101" s="16" t="str">
        <f>IF(Pivot_01!C102="", "", Pivot_01!C102)</f>
        <v/>
      </c>
      <c r="D101" s="16" t="str">
        <f>IF(Pivot_01!D102="", "", Pivot_01!D102)</f>
        <v/>
      </c>
      <c r="E101" s="16" t="str">
        <f>IF(Pivot_01!E102="", "", Pivot_01!E102)</f>
        <v/>
      </c>
      <c r="F101" s="16" t="str">
        <f>IF(Pivot_01!F102="", "", Pivot_01!F102)</f>
        <v/>
      </c>
      <c r="G101" s="16" t="str">
        <f>IF(Pivot_01!G102="", "", Pivot_01!G102)</f>
        <v/>
      </c>
      <c r="H101" s="16" t="str">
        <f>IF(Pivot_01!H102="", "", Pivot_01!H102)</f>
        <v/>
      </c>
      <c r="I101" s="16"/>
    </row>
    <row r="102" spans="1:9">
      <c r="A102" s="12" t="str">
        <f>Pivot_01!A103</f>
        <v>Dol Cutoff</v>
      </c>
      <c r="B102" s="12" t="str">
        <f>Pivot_01!B103</f>
        <v>ARM14FU_score</v>
      </c>
      <c r="C102" s="17">
        <f>IF(Pivot_01!C103="", "", Pivot_01!C103)</f>
        <v>654</v>
      </c>
      <c r="D102" s="17">
        <f>IF(Pivot_01!D103="", "", Pivot_01!D103)</f>
        <v>629</v>
      </c>
      <c r="E102" s="17">
        <f>IF(Pivot_01!E103="", "", Pivot_01!E103)</f>
        <v>637</v>
      </c>
      <c r="F102" s="17">
        <f>IF(Pivot_01!F103="", "", Pivot_01!F103)</f>
        <v>646</v>
      </c>
      <c r="G102" s="17">
        <f>IF(Pivot_01!G103="", "", Pivot_01!G103)</f>
        <v>642</v>
      </c>
      <c r="H102" s="17">
        <f>IF(Pivot_01!H103="", "", Pivot_01!H103)</f>
        <v>655</v>
      </c>
      <c r="I102" s="17"/>
    </row>
    <row r="103" spans="1:9">
      <c r="A103" s="12" t="str">
        <f>Pivot_01!A104</f>
        <v>Dol Cutoff</v>
      </c>
      <c r="B103" s="12" t="str">
        <f>Pivot_01!B104</f>
        <v>ARM15TP_FU_score</v>
      </c>
      <c r="C103" s="17">
        <f>IF(Pivot_01!C104="", "", Pivot_01!C104)</f>
        <v>595</v>
      </c>
      <c r="D103" s="17">
        <f>IF(Pivot_01!D104="", "", Pivot_01!D104)</f>
        <v>594</v>
      </c>
      <c r="E103" s="17">
        <f>IF(Pivot_01!E104="", "", Pivot_01!E104)</f>
        <v>594</v>
      </c>
      <c r="F103" s="17">
        <f>IF(Pivot_01!F104="", "", Pivot_01!F104)</f>
        <v>594</v>
      </c>
      <c r="G103" s="17">
        <f>IF(Pivot_01!G104="", "", Pivot_01!G104)</f>
        <v>594</v>
      </c>
      <c r="H103" s="17">
        <f>IF(Pivot_01!H104="", "", Pivot_01!H104)</f>
        <v>606</v>
      </c>
      <c r="I103" s="17"/>
    </row>
    <row r="104" spans="1:9">
      <c r="A104" s="12" t="str">
        <f>Pivot_01!A105</f>
        <v>Dol Cutoff</v>
      </c>
      <c r="B104" s="12" t="str">
        <f>Pivot_01!B105</f>
        <v>ARM16TP_adv_score</v>
      </c>
      <c r="C104" s="17">
        <f>IF(Pivot_01!C105="", "", Pivot_01!C105)</f>
        <v>235</v>
      </c>
      <c r="D104" s="17">
        <f>IF(Pivot_01!D105="", "", Pivot_01!D105)</f>
        <v>267</v>
      </c>
      <c r="E104" s="17">
        <f>IF(Pivot_01!E105="", "", Pivot_01!E105)</f>
        <v>265</v>
      </c>
      <c r="F104" s="17">
        <f>IF(Pivot_01!F105="", "", Pivot_01!F105)</f>
        <v>242</v>
      </c>
      <c r="G104" s="17">
        <f>IF(Pivot_01!G105="", "", Pivot_01!G105)</f>
        <v>272</v>
      </c>
      <c r="H104" s="17">
        <f>IF(Pivot_01!H105="", "", Pivot_01!H105)</f>
        <v>209</v>
      </c>
      <c r="I104" s="17"/>
    </row>
    <row r="105" spans="1:9">
      <c r="A105" s="12" t="str">
        <f>Pivot_01!A106</f>
        <v>Dol Cutoff</v>
      </c>
      <c r="B105" s="12" t="str">
        <f>Pivot_01!B106</f>
        <v>ARM16TP_base_score</v>
      </c>
      <c r="C105" s="17">
        <f>IF(Pivot_01!C106="", "", Pivot_01!C106)</f>
        <v>132</v>
      </c>
      <c r="D105" s="17">
        <f>IF(Pivot_01!D106="", "", Pivot_01!D106)</f>
        <v>105</v>
      </c>
      <c r="E105" s="17">
        <f>IF(Pivot_01!E106="", "", Pivot_01!E106)</f>
        <v>116</v>
      </c>
      <c r="F105" s="17">
        <f>IF(Pivot_01!F106="", "", Pivot_01!F106)</f>
        <v>111</v>
      </c>
      <c r="G105" s="17">
        <f>IF(Pivot_01!G106="", "", Pivot_01!G106)</f>
        <v>112</v>
      </c>
      <c r="H105" s="17">
        <f>IF(Pivot_01!H106="", "", Pivot_01!H106)</f>
        <v>113</v>
      </c>
      <c r="I105" s="17"/>
    </row>
    <row r="106" spans="1:9">
      <c r="A106" s="12" t="str">
        <f>Pivot_01!A107</f>
        <v>Dol Cutoff</v>
      </c>
      <c r="B106" s="12" t="str">
        <f>Pivot_01!B107</f>
        <v>ARM16TP_ems_score</v>
      </c>
      <c r="C106" s="17">
        <f>IF(Pivot_01!C107="", "", Pivot_01!C107)</f>
        <v>170</v>
      </c>
      <c r="D106" s="17">
        <f>IF(Pivot_01!D107="", "", Pivot_01!D107)</f>
        <v>181.5</v>
      </c>
      <c r="E106" s="17">
        <f>IF(Pivot_01!E107="", "", Pivot_01!E107)</f>
        <v>184</v>
      </c>
      <c r="F106" s="17">
        <f>IF(Pivot_01!F107="", "", Pivot_01!F107)</f>
        <v>171</v>
      </c>
      <c r="G106" s="17">
        <f>IF(Pivot_01!G107="", "", Pivot_01!G107)</f>
        <v>183.5</v>
      </c>
      <c r="H106" s="17">
        <f>IF(Pivot_01!H107="", "", Pivot_01!H107)</f>
        <v>151</v>
      </c>
      <c r="I106" s="17"/>
    </row>
    <row r="107" spans="1:9">
      <c r="A107" s="12" t="str">
        <f>Pivot_01!A108</f>
        <v>Dol Cutoff</v>
      </c>
      <c r="B107" s="12" t="str">
        <f>Pivot_01!B108</f>
        <v>CAM16_GBT_V1_Score</v>
      </c>
      <c r="C107" s="17">
        <f>IF(Pivot_01!C108="", "", Pivot_01!C108)</f>
        <v>366</v>
      </c>
      <c r="D107" s="17">
        <f>IF(Pivot_01!D108="", "", Pivot_01!D108)</f>
        <v>345</v>
      </c>
      <c r="E107" s="17">
        <f>IF(Pivot_01!E108="", "", Pivot_01!E108)</f>
        <v>344</v>
      </c>
      <c r="F107" s="17">
        <f>IF(Pivot_01!F108="", "", Pivot_01!F108)</f>
        <v>347.50824</v>
      </c>
      <c r="G107" s="17">
        <f>IF(Pivot_01!G108="", "", Pivot_01!G108)</f>
        <v>345.05885000000001</v>
      </c>
      <c r="H107" s="17">
        <f>IF(Pivot_01!H108="", "", Pivot_01!H108)</f>
        <v>348</v>
      </c>
      <c r="I107" s="17"/>
    </row>
    <row r="108" spans="1:9">
      <c r="A108" s="12" t="str">
        <f>Pivot_01!A109</f>
        <v>Dol Cutoff</v>
      </c>
      <c r="B108" s="12" t="str">
        <f>Pivot_01!B109</f>
        <v>CAM16_GBT_V2_Score</v>
      </c>
      <c r="C108" s="17">
        <f>IF(Pivot_01!C109="", "", Pivot_01!C109)</f>
        <v>384.714</v>
      </c>
      <c r="D108" s="17">
        <f>IF(Pivot_01!D109="", "", Pivot_01!D109)</f>
        <v>347.84899999999993</v>
      </c>
      <c r="E108" s="17">
        <f>IF(Pivot_01!E109="", "", Pivot_01!E109)</f>
        <v>353.22913</v>
      </c>
      <c r="F108" s="17">
        <f>IF(Pivot_01!F109="", "", Pivot_01!F109)</f>
        <v>363.21789999999999</v>
      </c>
      <c r="G108" s="17">
        <f>IF(Pivot_01!G109="", "", Pivot_01!G109)</f>
        <v>353.32936000000001</v>
      </c>
      <c r="H108" s="17">
        <f>IF(Pivot_01!H109="", "", Pivot_01!H109)</f>
        <v>370.30799999999999</v>
      </c>
      <c r="I108" s="17"/>
    </row>
    <row r="109" spans="1:9">
      <c r="C109" s="16" t="str">
        <f>IF(Pivot_01!C110="", "", Pivot_01!C110)</f>
        <v/>
      </c>
      <c r="D109" s="16" t="str">
        <f>IF(Pivot_01!D110="", "", Pivot_01!D110)</f>
        <v/>
      </c>
      <c r="E109" s="16" t="str">
        <f>IF(Pivot_01!E110="", "", Pivot_01!E110)</f>
        <v/>
      </c>
      <c r="F109" s="16" t="str">
        <f>IF(Pivot_01!F110="", "", Pivot_01!F110)</f>
        <v/>
      </c>
      <c r="G109" s="16" t="str">
        <f>IF(Pivot_01!G110="", "", Pivot_01!G110)</f>
        <v/>
      </c>
      <c r="H109" s="16" t="str">
        <f>IF(Pivot_01!H110="", "", Pivot_01!H110)</f>
        <v/>
      </c>
      <c r="I109" s="16"/>
    </row>
    <row r="110" spans="1:9">
      <c r="A110" s="12" t="str">
        <f>Pivot_01!A111</f>
        <v>Dol FPR</v>
      </c>
      <c r="B110" s="12" t="str">
        <f>Pivot_01!B111</f>
        <v>ARM14FU_score</v>
      </c>
      <c r="C110" s="18">
        <f>IF(Pivot_01!C111="", "", Pivot_01!C111)</f>
        <v>24.691964958166157</v>
      </c>
      <c r="D110" s="18">
        <f>IF(Pivot_01!D111="", "", Pivot_01!D111)</f>
        <v>542.99361346113619</v>
      </c>
      <c r="E110" s="18">
        <f>IF(Pivot_01!E111="", "", Pivot_01!E111)</f>
        <v>1824.4383257030736</v>
      </c>
      <c r="F110" s="18">
        <f>IF(Pivot_01!F111="", "", Pivot_01!F111)</f>
        <v>216.21250803755535</v>
      </c>
      <c r="G110" s="18">
        <f>IF(Pivot_01!G111="", "", Pivot_01!G111)</f>
        <v>845.27879294987747</v>
      </c>
      <c r="H110" s="18">
        <f>IF(Pivot_01!H111="", "", Pivot_01!H111)</f>
        <v>2636.2577756833166</v>
      </c>
      <c r="I110" s="18"/>
    </row>
    <row r="111" spans="1:9">
      <c r="A111" s="12" t="str">
        <f>Pivot_01!A112</f>
        <v>Dol FPR</v>
      </c>
      <c r="B111" s="12" t="str">
        <f>Pivot_01!B112</f>
        <v>ARM15TP_FU_score</v>
      </c>
      <c r="C111" s="18">
        <f>IF(Pivot_01!C112="", "", Pivot_01!C112)</f>
        <v>333.07912230827998</v>
      </c>
      <c r="D111" s="18">
        <f>IF(Pivot_01!D112="", "", Pivot_01!D112)</f>
        <v>608.33394624610389</v>
      </c>
      <c r="E111" s="18">
        <f>IF(Pivot_01!E112="", "", Pivot_01!E112)</f>
        <v>796.56726881084944</v>
      </c>
      <c r="F111" s="18">
        <f>IF(Pivot_01!F112="", "", Pivot_01!F112)</f>
        <v>381.67270067522287</v>
      </c>
      <c r="G111" s="18">
        <f>IF(Pivot_01!G112="", "", Pivot_01!G112)</f>
        <v>2365.4611063940961</v>
      </c>
      <c r="H111" s="18">
        <f>IF(Pivot_01!H112="", "", Pivot_01!H112)</f>
        <v>2983.8385956644679</v>
      </c>
      <c r="I111" s="18"/>
    </row>
    <row r="112" spans="1:9">
      <c r="A112" s="12" t="str">
        <f>Pivot_01!A113</f>
        <v>Dol FPR</v>
      </c>
      <c r="B112" s="12" t="str">
        <f>Pivot_01!B113</f>
        <v>ARM16TP_adv_score</v>
      </c>
      <c r="C112" s="18">
        <f>IF(Pivot_01!C113="", "", Pivot_01!C113)</f>
        <v>323.40046728118278</v>
      </c>
      <c r="D112" s="18">
        <f>IF(Pivot_01!D113="", "", Pivot_01!D113)</f>
        <v>241.64858048796927</v>
      </c>
      <c r="E112" s="18">
        <f>IF(Pivot_01!E113="", "", Pivot_01!E113)</f>
        <v>121.25650155752392</v>
      </c>
      <c r="F112" s="18">
        <f>IF(Pivot_01!F113="", "", Pivot_01!F113)</f>
        <v>216.72224088142849</v>
      </c>
      <c r="G112" s="18">
        <f>IF(Pivot_01!G113="", "", Pivot_01!G113)</f>
        <v>217.8253777836502</v>
      </c>
      <c r="H112" s="18">
        <f>IF(Pivot_01!H113="", "", Pivot_01!H113)</f>
        <v>227.13128466366271</v>
      </c>
      <c r="I112" s="18"/>
    </row>
    <row r="113" spans="1:9">
      <c r="A113" s="12" t="str">
        <f>Pivot_01!A114</f>
        <v>Dol FPR</v>
      </c>
      <c r="B113" s="12" t="str">
        <f>Pivot_01!B114</f>
        <v>ARM16TP_base_score</v>
      </c>
      <c r="C113" s="18">
        <f>IF(Pivot_01!C114="", "", Pivot_01!C114)</f>
        <v>106.66982088993362</v>
      </c>
      <c r="D113" s="18">
        <f>IF(Pivot_01!D114="", "", Pivot_01!D114)</f>
        <v>265.31639098070474</v>
      </c>
      <c r="E113" s="18">
        <f>IF(Pivot_01!E114="", "", Pivot_01!E114)</f>
        <v>117.92474352166522</v>
      </c>
      <c r="F113" s="18">
        <f>IF(Pivot_01!F114="", "", Pivot_01!F114)</f>
        <v>213.70221753097752</v>
      </c>
      <c r="G113" s="18">
        <f>IF(Pivot_01!G114="", "", Pivot_01!G114)</f>
        <v>372.99665762867727</v>
      </c>
      <c r="H113" s="18">
        <f>IF(Pivot_01!H114="", "", Pivot_01!H114)</f>
        <v>362.58246717003226</v>
      </c>
      <c r="I113" s="18"/>
    </row>
    <row r="114" spans="1:9">
      <c r="A114" s="12" t="str">
        <f>Pivot_01!A115</f>
        <v>Dol FPR</v>
      </c>
      <c r="B114" s="12" t="str">
        <f>Pivot_01!B115</f>
        <v>ARM16TP_ems_score</v>
      </c>
      <c r="C114" s="18">
        <f>IF(Pivot_01!C115="", "", Pivot_01!C115)</f>
        <v>161.91005828086037</v>
      </c>
      <c r="D114" s="18">
        <f>IF(Pivot_01!D115="", "", Pivot_01!D115)</f>
        <v>250.37973818391305</v>
      </c>
      <c r="E114" s="18">
        <f>IF(Pivot_01!E115="", "", Pivot_01!E115)</f>
        <v>120.64701611513271</v>
      </c>
      <c r="F114" s="18">
        <f>IF(Pivot_01!F115="", "", Pivot_01!F115)</f>
        <v>217.50358697758071</v>
      </c>
      <c r="G114" s="18">
        <f>IF(Pivot_01!G115="", "", Pivot_01!G115)</f>
        <v>217.67144400651887</v>
      </c>
      <c r="H114" s="18">
        <f>IF(Pivot_01!H115="", "", Pivot_01!H115)</f>
        <v>220.93947000378611</v>
      </c>
      <c r="I114" s="18"/>
    </row>
    <row r="115" spans="1:9">
      <c r="A115" s="12" t="str">
        <f>Pivot_01!A116</f>
        <v>Dol FPR</v>
      </c>
      <c r="B115" s="12" t="str">
        <f>Pivot_01!B116</f>
        <v>CAM16_GBT_V1_Score</v>
      </c>
      <c r="C115" s="18">
        <f>IF(Pivot_01!C116="", "", Pivot_01!C116)</f>
        <v>29.214686752976423</v>
      </c>
      <c r="D115" s="18">
        <f>IF(Pivot_01!D116="", "", Pivot_01!D116)</f>
        <v>353.31739731917526</v>
      </c>
      <c r="E115" s="18">
        <f>IF(Pivot_01!E116="", "", Pivot_01!E116)</f>
        <v>696.74203642831344</v>
      </c>
      <c r="F115" s="18">
        <f>IF(Pivot_01!F116="", "", Pivot_01!F116)</f>
        <v>287.53502137494746</v>
      </c>
      <c r="G115" s="18">
        <f>IF(Pivot_01!G116="", "", Pivot_01!G116)</f>
        <v>347.2465968156996</v>
      </c>
      <c r="H115" s="18">
        <f>IF(Pivot_01!H116="", "", Pivot_01!H116)</f>
        <v>175.82185138875801</v>
      </c>
      <c r="I115" s="18"/>
    </row>
    <row r="116" spans="1:9">
      <c r="A116" s="21" t="str">
        <f>Pivot_01!A117</f>
        <v>Dol FPR</v>
      </c>
      <c r="B116" s="21" t="str">
        <f>Pivot_01!B117</f>
        <v>CAM16_GBT_V2_Score</v>
      </c>
      <c r="C116" s="22">
        <f>IF(Pivot_01!C117="", "", Pivot_01!C117)</f>
        <v>28.968948260005863</v>
      </c>
      <c r="D116" s="22">
        <f>IF(Pivot_01!D117="", "", Pivot_01!D117)</f>
        <v>274.23866260684918</v>
      </c>
      <c r="E116" s="22">
        <f>IF(Pivot_01!E117="", "", Pivot_01!E117)</f>
        <v>458.42109470166008</v>
      </c>
      <c r="F116" s="22">
        <f>IF(Pivot_01!F117="", "", Pivot_01!F117)</f>
        <v>193.42421620913103</v>
      </c>
      <c r="G116" s="22">
        <f>IF(Pivot_01!G117="", "", Pivot_01!G117)</f>
        <v>317.02846158081928</v>
      </c>
      <c r="H116" s="22">
        <f>IF(Pivot_01!H117="", "", Pivot_01!H117)</f>
        <v>166.30655254614828</v>
      </c>
      <c r="I116" s="22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zoomScale="85" zoomScaleNormal="85" workbookViewId="0"/>
  </sheetViews>
  <sheetFormatPr defaultColWidth="9" defaultRowHeight="14.4"/>
  <cols>
    <col min="1" max="1" width="23.109375" style="5" bestFit="1" customWidth="1"/>
    <col min="2" max="2" width="24.77734375" style="5" bestFit="1" customWidth="1"/>
    <col min="3" max="9" width="14.33203125" style="5" customWidth="1"/>
    <col min="10" max="16384" width="9" style="5"/>
  </cols>
  <sheetData>
    <row r="1" spans="1:9" ht="18">
      <c r="A1" s="6" t="str">
        <f>IF(1=1,"Metrics")</f>
        <v>Metrics</v>
      </c>
      <c r="B1" s="6" t="str">
        <f>IF(1=1,"Month")</f>
        <v>Month</v>
      </c>
      <c r="C1" s="9" t="str">
        <f>IF(Pivot_02!C4="", "", TEXT( Pivot_02!C4, "YYYY-MM"))</f>
        <v>2017-09</v>
      </c>
      <c r="D1" s="9" t="str">
        <f>IF(Pivot_02!D4="", "", TEXT( Pivot_02!D4, "YYYY-MM"))</f>
        <v>2017-10</v>
      </c>
      <c r="E1" s="9" t="str">
        <f>IF(Pivot_02!E4="", "", TEXT( Pivot_02!E4, "YYYY-MM"))</f>
        <v>2017-11</v>
      </c>
      <c r="F1" s="9" t="str">
        <f>IF(Pivot_02!F4="", "", TEXT( Pivot_02!F4, "YYYY-MM"))</f>
        <v>2017-12</v>
      </c>
      <c r="G1" s="9" t="str">
        <f>IF(Pivot_02!G4="", "", TEXT( Pivot_02!G4, "YYYY-MM"))</f>
        <v>2018-01</v>
      </c>
      <c r="H1" s="9" t="str">
        <f>IF(Pivot_02!H4="", "", TEXT( Pivot_02!H4, "YYYY-MM"))</f>
        <v>2018-02</v>
      </c>
      <c r="I1" s="9"/>
    </row>
    <row r="2" spans="1:9" ht="15.6">
      <c r="A2" s="7" t="str">
        <f>IF(1=1,"@ 2.0% operation point")</f>
        <v>@ 2.0% operation point</v>
      </c>
      <c r="B2" s="8"/>
      <c r="C2" s="10"/>
      <c r="D2" s="10"/>
      <c r="E2" s="10"/>
      <c r="F2" s="10"/>
      <c r="G2" s="10"/>
      <c r="H2" s="10"/>
      <c r="I2" s="12"/>
    </row>
    <row r="3" spans="1:9" ht="15.6">
      <c r="A3" s="11" t="str">
        <f>IF(1=1,"Overall")</f>
        <v>Overall</v>
      </c>
      <c r="B3" s="11" t="str">
        <f>IF(1=1,"$ Bad %")</f>
        <v>$ Bad %</v>
      </c>
      <c r="C3" s="20">
        <f>Raw_BadRate!D6</f>
        <v>2.1072000000000004E-2</v>
      </c>
      <c r="D3" s="20">
        <f>Raw_BadRate!E6</f>
        <v>2.7613999999999996E-2</v>
      </c>
      <c r="E3" s="20">
        <f>Raw_BadRate!F6</f>
        <v>1.4355E-2</v>
      </c>
      <c r="F3" s="20">
        <f>Raw_BadRate!G6</f>
        <v>2.2816000000000003E-2</v>
      </c>
      <c r="G3" s="20">
        <f>Raw_BadRate!H6</f>
        <v>9.8061000000000009E-2</v>
      </c>
      <c r="H3" s="20">
        <f>Raw_BadRate!I6</f>
        <v>0.177621</v>
      </c>
      <c r="I3" s="20"/>
    </row>
    <row r="4" spans="1:9">
      <c r="A4" s="12" t="str">
        <f>Pivot_02!A5</f>
        <v>Dol Catch Rate</v>
      </c>
      <c r="B4" s="12" t="str">
        <f>Pivot_02!B5</f>
        <v>ARM14FU_score</v>
      </c>
      <c r="C4" s="15">
        <f>IF(Pivot_02!C5="", "", Pivot_02!C5)</f>
        <v>0.72855945272903133</v>
      </c>
      <c r="D4" s="15">
        <f>IF(Pivot_02!D5="", "", Pivot_02!D5)</f>
        <v>0.56490986518181352</v>
      </c>
      <c r="E4" s="15">
        <f>IF(Pivot_02!E5="", "", Pivot_02!E5)</f>
        <v>0.29556946249645505</v>
      </c>
      <c r="F4" s="15">
        <f>IF(Pivot_02!F5="", "", Pivot_02!F5)</f>
        <v>0.5754118134888071</v>
      </c>
      <c r="G4" s="15">
        <f>IF(Pivot_02!G5="", "", Pivot_02!G5)</f>
        <v>0.74350831794654815</v>
      </c>
      <c r="H4" s="15">
        <f>IF(Pivot_02!H5="", "", Pivot_02!H5)</f>
        <v>2.0015690346619217E-3</v>
      </c>
      <c r="I4" s="15"/>
    </row>
    <row r="5" spans="1:9">
      <c r="A5" s="12" t="str">
        <f>Pivot_02!A6</f>
        <v>Dol Catch Rate</v>
      </c>
      <c r="B5" s="12" t="str">
        <f>Pivot_02!B6</f>
        <v>ARM15TP_FU_score</v>
      </c>
      <c r="C5" s="15">
        <f>IF(Pivot_02!C6="", "", Pivot_02!C6)</f>
        <v>0.46241043739464882</v>
      </c>
      <c r="D5" s="15">
        <f>IF(Pivot_02!D6="", "", Pivot_02!D6)</f>
        <v>0.51007781976632705</v>
      </c>
      <c r="E5" s="15">
        <f>IF(Pivot_02!E6="", "", Pivot_02!E6)</f>
        <v>0.53242706952921204</v>
      </c>
      <c r="F5" s="15">
        <f>IF(Pivot_02!F6="", "", Pivot_02!F6)</f>
        <v>0.69642013827169258</v>
      </c>
      <c r="G5" s="15">
        <f>IF(Pivot_02!G6="", "", Pivot_02!G6)</f>
        <v>0.82440096285148989</v>
      </c>
      <c r="H5" s="15">
        <f>IF(Pivot_02!H6="", "", Pivot_02!H6)</f>
        <v>0</v>
      </c>
      <c r="I5" s="15"/>
    </row>
    <row r="6" spans="1:9">
      <c r="A6" s="12" t="str">
        <f>Pivot_02!A7</f>
        <v>Dol Catch Rate</v>
      </c>
      <c r="B6" s="12" t="str">
        <f>Pivot_02!B7</f>
        <v>ARM16TP_adv_score</v>
      </c>
      <c r="C6" s="15">
        <f>IF(Pivot_02!C7="", "", Pivot_02!C7)</f>
        <v>0.74639975947436421</v>
      </c>
      <c r="D6" s="15">
        <f>IF(Pivot_02!D7="", "", Pivot_02!D7)</f>
        <v>0.5593883455102947</v>
      </c>
      <c r="E6" s="15">
        <f>IF(Pivot_02!E7="", "", Pivot_02!E7)</f>
        <v>0.54820763053768451</v>
      </c>
      <c r="F6" s="15">
        <f>IF(Pivot_02!F7="", "", Pivot_02!F7)</f>
        <v>0.74008685490246429</v>
      </c>
      <c r="G6" s="15">
        <f>IF(Pivot_02!G7="", "", Pivot_02!G7)</f>
        <v>0.80639980910914</v>
      </c>
      <c r="H6" s="15">
        <f>IF(Pivot_02!H7="", "", Pivot_02!H7)</f>
        <v>0.64026099518289925</v>
      </c>
      <c r="I6" s="15"/>
    </row>
    <row r="7" spans="1:9">
      <c r="A7" s="12" t="str">
        <f>Pivot_02!A8</f>
        <v>Dol Catch Rate</v>
      </c>
      <c r="B7" s="12" t="str">
        <f>Pivot_02!B8</f>
        <v>ARM16TP_base_score</v>
      </c>
      <c r="C7" s="15">
        <f>IF(Pivot_02!C8="", "", Pivot_02!C8)</f>
        <v>0.78674701261836399</v>
      </c>
      <c r="D7" s="15">
        <f>IF(Pivot_02!D8="", "", Pivot_02!D8)</f>
        <v>0.60087203701873548</v>
      </c>
      <c r="E7" s="15">
        <f>IF(Pivot_02!E8="", "", Pivot_02!E8)</f>
        <v>0.5670859621754204</v>
      </c>
      <c r="F7" s="15">
        <f>IF(Pivot_02!F8="", "", Pivot_02!F8)</f>
        <v>0.77152428419737307</v>
      </c>
      <c r="G7" s="15">
        <f>IF(Pivot_02!G8="", "", Pivot_02!G8)</f>
        <v>0.79018533625637022</v>
      </c>
      <c r="H7" s="15">
        <f>IF(Pivot_02!H8="", "", Pivot_02!H8)</f>
        <v>0.62895913738056652</v>
      </c>
      <c r="I7" s="15"/>
    </row>
    <row r="8" spans="1:9">
      <c r="A8" s="12" t="str">
        <f>Pivot_02!A9</f>
        <v>Dol Catch Rate</v>
      </c>
      <c r="B8" s="12" t="str">
        <f>Pivot_02!B9</f>
        <v>ARM16TP_ems_score</v>
      </c>
      <c r="C8" s="15">
        <f>IF(Pivot_02!C9="", "", Pivot_02!C9)</f>
        <v>0.78720630923354495</v>
      </c>
      <c r="D8" s="15">
        <f>IF(Pivot_02!D9="", "", Pivot_02!D9)</f>
        <v>0.61305776056307348</v>
      </c>
      <c r="E8" s="15">
        <f>IF(Pivot_02!E9="", "", Pivot_02!E9)</f>
        <v>0.50649584005416493</v>
      </c>
      <c r="F8" s="15">
        <f>IF(Pivot_02!F9="", "", Pivot_02!F9)</f>
        <v>0.7592796106102131</v>
      </c>
      <c r="G8" s="15">
        <f>IF(Pivot_02!G9="", "", Pivot_02!G9)</f>
        <v>0.7998595149165586</v>
      </c>
      <c r="H8" s="15">
        <f>IF(Pivot_02!H9="", "", Pivot_02!H9)</f>
        <v>0.60776294237676021</v>
      </c>
      <c r="I8" s="15"/>
    </row>
    <row r="9" spans="1:9">
      <c r="A9" s="12" t="str">
        <f>Pivot_02!A10</f>
        <v>Dol Catch Rate</v>
      </c>
      <c r="B9" s="12" t="str">
        <f>Pivot_02!B10</f>
        <v>CAM16_GBT_V1_Score</v>
      </c>
      <c r="C9" s="15">
        <f>IF(Pivot_02!C10="", "", Pivot_02!C10)</f>
        <v>0.61116471485681156</v>
      </c>
      <c r="D9" s="15">
        <f>IF(Pivot_02!D10="", "", Pivot_02!D10)</f>
        <v>0.41662209360531888</v>
      </c>
      <c r="E9" s="15">
        <f>IF(Pivot_02!E10="", "", Pivot_02!E10)</f>
        <v>0.53939118664575947</v>
      </c>
      <c r="F9" s="15">
        <f>IF(Pivot_02!F10="", "", Pivot_02!F10)</f>
        <v>0.68620135883591693</v>
      </c>
      <c r="G9" s="15">
        <f>IF(Pivot_02!G10="", "", Pivot_02!G10)</f>
        <v>0.86028189140166245</v>
      </c>
      <c r="H9" s="15">
        <f>IF(Pivot_02!H10="", "", Pivot_02!H10)</f>
        <v>0.58393463146024427</v>
      </c>
      <c r="I9" s="15"/>
    </row>
    <row r="10" spans="1:9">
      <c r="A10" s="12" t="str">
        <f>Pivot_02!A11</f>
        <v>Dol Catch Rate</v>
      </c>
      <c r="B10" s="12" t="str">
        <f>Pivot_02!B11</f>
        <v>CAM16_GBT_V2_Score</v>
      </c>
      <c r="C10" s="15">
        <f>IF(Pivot_02!C11="", "", Pivot_02!C11)</f>
        <v>0.54654825424005404</v>
      </c>
      <c r="D10" s="15">
        <f>IF(Pivot_02!D11="", "", Pivot_02!D11)</f>
        <v>0.55154325417673056</v>
      </c>
      <c r="E10" s="15">
        <f>IF(Pivot_02!E11="", "", Pivot_02!E11)</f>
        <v>0.43598193677867314</v>
      </c>
      <c r="F10" s="15">
        <f>IF(Pivot_02!F11="", "", Pivot_02!F11)</f>
        <v>0.66377450432188589</v>
      </c>
      <c r="G10" s="15">
        <f>IF(Pivot_02!G11="", "", Pivot_02!G11)</f>
        <v>0.85614768662927376</v>
      </c>
      <c r="H10" s="15">
        <f>IF(Pivot_02!H11="", "", Pivot_02!H11)</f>
        <v>0.63238567196244289</v>
      </c>
      <c r="I10" s="15"/>
    </row>
    <row r="11" spans="1:9">
      <c r="A11" s="12"/>
      <c r="B11" s="12"/>
      <c r="C11" s="16" t="str">
        <f>IF(Pivot_02!C12="", "", Pivot_02!C12)</f>
        <v/>
      </c>
      <c r="D11" s="16" t="str">
        <f>IF(Pivot_02!D12="", "", Pivot_02!D12)</f>
        <v/>
      </c>
      <c r="E11" s="16" t="str">
        <f>IF(Pivot_02!E12="", "", Pivot_02!E12)</f>
        <v/>
      </c>
      <c r="F11" s="16" t="str">
        <f>IF(Pivot_02!F12="", "", Pivot_02!F12)</f>
        <v/>
      </c>
      <c r="G11" s="16" t="str">
        <f>IF(Pivot_02!G12="", "", Pivot_02!G12)</f>
        <v/>
      </c>
      <c r="H11" s="16" t="str">
        <f>IF(Pivot_02!H12="", "", Pivot_02!H12)</f>
        <v/>
      </c>
      <c r="I11" s="16"/>
    </row>
    <row r="12" spans="1:9">
      <c r="A12" s="12" t="str">
        <f>Pivot_02!A13</f>
        <v>Dol Cutoff</v>
      </c>
      <c r="B12" s="12" t="str">
        <f>Pivot_02!B13</f>
        <v>ARM14FU_score</v>
      </c>
      <c r="C12" s="17">
        <f>IF(Pivot_02!C13="", "", Pivot_02!C13)</f>
        <v>643</v>
      </c>
      <c r="D12" s="17">
        <f>IF(Pivot_02!D13="", "", Pivot_02!D13)</f>
        <v>664</v>
      </c>
      <c r="E12" s="17">
        <f>IF(Pivot_02!E13="", "", Pivot_02!E13)</f>
        <v>663</v>
      </c>
      <c r="F12" s="17">
        <f>IF(Pivot_02!F13="", "", Pivot_02!F13)</f>
        <v>661</v>
      </c>
      <c r="G12" s="17">
        <f>IF(Pivot_02!G13="", "", Pivot_02!G13)</f>
        <v>667</v>
      </c>
      <c r="H12" s="17">
        <f>IF(Pivot_02!H13="", "", Pivot_02!H13)</f>
        <v>714</v>
      </c>
      <c r="I12" s="17"/>
    </row>
    <row r="13" spans="1:9">
      <c r="A13" s="12" t="str">
        <f>Pivot_02!A14</f>
        <v>Dol Cutoff</v>
      </c>
      <c r="B13" s="12" t="str">
        <f>Pivot_02!B14</f>
        <v>ARM15TP_FU_score</v>
      </c>
      <c r="C13" s="17">
        <f>IF(Pivot_02!C14="", "", Pivot_02!C14)</f>
        <v>629</v>
      </c>
      <c r="D13" s="17">
        <f>IF(Pivot_02!D14="", "", Pivot_02!D14)</f>
        <v>672</v>
      </c>
      <c r="E13" s="17">
        <f>IF(Pivot_02!E14="", "", Pivot_02!E14)</f>
        <v>654</v>
      </c>
      <c r="F13" s="17">
        <f>IF(Pivot_02!F14="", "", Pivot_02!F14)</f>
        <v>655</v>
      </c>
      <c r="G13" s="17">
        <f>IF(Pivot_02!G14="", "", Pivot_02!G14)</f>
        <v>670</v>
      </c>
      <c r="H13" s="17">
        <f>IF(Pivot_02!H14="", "", Pivot_02!H14)</f>
        <v>766</v>
      </c>
      <c r="I13" s="17"/>
    </row>
    <row r="14" spans="1:9">
      <c r="A14" s="12" t="str">
        <f>Pivot_02!A15</f>
        <v>Dol Cutoff</v>
      </c>
      <c r="B14" s="12" t="str">
        <f>Pivot_02!B15</f>
        <v>ARM16TP_adv_score</v>
      </c>
      <c r="C14" s="17">
        <f>IF(Pivot_02!C15="", "", Pivot_02!C15)</f>
        <v>232</v>
      </c>
      <c r="D14" s="17">
        <f>IF(Pivot_02!D15="", "", Pivot_02!D15)</f>
        <v>485</v>
      </c>
      <c r="E14" s="17">
        <f>IF(Pivot_02!E15="", "", Pivot_02!E15)</f>
        <v>386</v>
      </c>
      <c r="F14" s="17">
        <f>IF(Pivot_02!F15="", "", Pivot_02!F15)</f>
        <v>425</v>
      </c>
      <c r="G14" s="17">
        <f>IF(Pivot_02!G15="", "", Pivot_02!G15)</f>
        <v>650</v>
      </c>
      <c r="H14" s="17">
        <f>IF(Pivot_02!H15="", "", Pivot_02!H15)</f>
        <v>997</v>
      </c>
      <c r="I14" s="17"/>
    </row>
    <row r="15" spans="1:9">
      <c r="A15" s="12" t="str">
        <f>Pivot_02!A16</f>
        <v>Dol Cutoff</v>
      </c>
      <c r="B15" s="12" t="str">
        <f>Pivot_02!B16</f>
        <v>ARM16TP_base_score</v>
      </c>
      <c r="C15" s="17">
        <f>IF(Pivot_02!C16="", "", Pivot_02!C16)</f>
        <v>125</v>
      </c>
      <c r="D15" s="17">
        <f>IF(Pivot_02!D16="", "", Pivot_02!D16)</f>
        <v>292</v>
      </c>
      <c r="E15" s="17">
        <f>IF(Pivot_02!E16="", "", Pivot_02!E16)</f>
        <v>215</v>
      </c>
      <c r="F15" s="17">
        <f>IF(Pivot_02!F16="", "", Pivot_02!F16)</f>
        <v>213</v>
      </c>
      <c r="G15" s="17">
        <f>IF(Pivot_02!G16="", "", Pivot_02!G16)</f>
        <v>471</v>
      </c>
      <c r="H15" s="17">
        <f>IF(Pivot_02!H16="", "", Pivot_02!H16)</f>
        <v>986</v>
      </c>
      <c r="I15" s="17"/>
    </row>
    <row r="16" spans="1:9">
      <c r="A16" s="12" t="str">
        <f>Pivot_02!A17</f>
        <v>Dol Cutoff</v>
      </c>
      <c r="B16" s="12" t="str">
        <f>Pivot_02!B17</f>
        <v>ARM16TP_ems_score</v>
      </c>
      <c r="C16" s="17">
        <f>IF(Pivot_02!C17="", "", Pivot_02!C17)</f>
        <v>176</v>
      </c>
      <c r="D16" s="17">
        <f>IF(Pivot_02!D17="", "", Pivot_02!D17)</f>
        <v>388.5</v>
      </c>
      <c r="E16" s="17">
        <f>IF(Pivot_02!E17="", "", Pivot_02!E17)</f>
        <v>320</v>
      </c>
      <c r="F16" s="17">
        <f>IF(Pivot_02!F17="", "", Pivot_02!F17)</f>
        <v>322</v>
      </c>
      <c r="G16" s="17">
        <f>IF(Pivot_02!G17="", "", Pivot_02!G17)</f>
        <v>543.5</v>
      </c>
      <c r="H16" s="17">
        <f>IF(Pivot_02!H17="", "", Pivot_02!H17)</f>
        <v>992</v>
      </c>
      <c r="I16" s="17"/>
    </row>
    <row r="17" spans="1:9">
      <c r="A17" s="12" t="str">
        <f>Pivot_02!A18</f>
        <v>Dol Cutoff</v>
      </c>
      <c r="B17" s="12" t="str">
        <f>Pivot_02!B18</f>
        <v>CAM16_GBT_V1_Score</v>
      </c>
      <c r="C17" s="17">
        <f>IF(Pivot_02!C18="", "", Pivot_02!C18)</f>
        <v>195</v>
      </c>
      <c r="D17" s="17">
        <f>IF(Pivot_02!D18="", "", Pivot_02!D18)</f>
        <v>370</v>
      </c>
      <c r="E17" s="17">
        <f>IF(Pivot_02!E18="", "", Pivot_02!E18)</f>
        <v>311</v>
      </c>
      <c r="F17" s="17">
        <f>IF(Pivot_02!F18="", "", Pivot_02!F18)</f>
        <v>287</v>
      </c>
      <c r="G17" s="17">
        <f>IF(Pivot_02!G18="", "", Pivot_02!G18)</f>
        <v>588</v>
      </c>
      <c r="H17" s="17">
        <f>IF(Pivot_02!H18="", "", Pivot_02!H18)</f>
        <v>987</v>
      </c>
      <c r="I17" s="17"/>
    </row>
    <row r="18" spans="1:9">
      <c r="A18" s="12" t="str">
        <f>Pivot_02!A19</f>
        <v>Dol Cutoff</v>
      </c>
      <c r="B18" s="12" t="str">
        <f>Pivot_02!B19</f>
        <v>CAM16_GBT_V2_Score</v>
      </c>
      <c r="C18" s="17">
        <f>IF(Pivot_02!C19="", "", Pivot_02!C19)</f>
        <v>195.84899999999996</v>
      </c>
      <c r="D18" s="17">
        <f>IF(Pivot_02!D19="", "", Pivot_02!D19)</f>
        <v>379.66</v>
      </c>
      <c r="E18" s="17">
        <f>IF(Pivot_02!E19="", "", Pivot_02!E19)</f>
        <v>326.36255</v>
      </c>
      <c r="F18" s="17">
        <f>IF(Pivot_02!F19="", "", Pivot_02!F19)</f>
        <v>307.27219999999994</v>
      </c>
      <c r="G18" s="17">
        <f>IF(Pivot_02!G19="", "", Pivot_02!G19)</f>
        <v>522.79200000000003</v>
      </c>
      <c r="H18" s="17">
        <f>IF(Pivot_02!H19="", "", Pivot_02!H19)</f>
        <v>965.399</v>
      </c>
      <c r="I18" s="17"/>
    </row>
    <row r="19" spans="1:9">
      <c r="A19" s="12"/>
      <c r="B19" s="12"/>
      <c r="C19" s="16" t="str">
        <f>IF(Pivot_02!C20="", "", Pivot_02!C20)</f>
        <v/>
      </c>
      <c r="D19" s="16" t="str">
        <f>IF(Pivot_02!D20="", "", Pivot_02!D20)</f>
        <v/>
      </c>
      <c r="E19" s="16" t="str">
        <f>IF(Pivot_02!E20="", "", Pivot_02!E20)</f>
        <v/>
      </c>
      <c r="F19" s="16" t="str">
        <f>IF(Pivot_02!F20="", "", Pivot_02!F20)</f>
        <v/>
      </c>
      <c r="G19" s="16" t="str">
        <f>IF(Pivot_02!G20="", "", Pivot_02!G20)</f>
        <v/>
      </c>
      <c r="H19" s="16" t="str">
        <f>IF(Pivot_02!H20="", "", Pivot_02!H20)</f>
        <v/>
      </c>
      <c r="I19" s="16"/>
    </row>
    <row r="20" spans="1:9">
      <c r="A20" s="12" t="str">
        <f>Pivot_02!A21</f>
        <v>Dol FPR</v>
      </c>
      <c r="B20" s="12" t="str">
        <f>Pivot_02!B21</f>
        <v>ARM14FU_score</v>
      </c>
      <c r="C20" s="18">
        <f>IF(Pivot_02!C21="", "", Pivot_02!C21)</f>
        <v>4.8629849382866173</v>
      </c>
      <c r="D20" s="18">
        <f>IF(Pivot_02!D21="", "", Pivot_02!D21)</f>
        <v>5.1827428671537552</v>
      </c>
      <c r="E20" s="18">
        <f>IF(Pivot_02!E21="", "", Pivot_02!E21)</f>
        <v>15.8599401051136</v>
      </c>
      <c r="F20" s="18">
        <f>IF(Pivot_02!F21="", "", Pivot_02!F21)</f>
        <v>5.1932313505449059</v>
      </c>
      <c r="G20" s="18">
        <f>IF(Pivot_02!G21="", "", Pivot_02!G21)</f>
        <v>0.76349433224557051</v>
      </c>
      <c r="H20" s="18">
        <f>IF(Pivot_02!H21="", "", Pivot_02!H21)</f>
        <v>33.626931146290296</v>
      </c>
      <c r="I20" s="18"/>
    </row>
    <row r="21" spans="1:9">
      <c r="A21" s="12" t="str">
        <f>Pivot_02!A22</f>
        <v>Dol FPR</v>
      </c>
      <c r="B21" s="12" t="str">
        <f>Pivot_02!B22</f>
        <v>ARM15TP_FU_score</v>
      </c>
      <c r="C21" s="18">
        <f>IF(Pivot_02!C22="", "", Pivot_02!C22)</f>
        <v>8.8397436248972454</v>
      </c>
      <c r="D21" s="18">
        <f>IF(Pivot_02!D22="", "", Pivot_02!D22)</f>
        <v>5.7759551336593598</v>
      </c>
      <c r="E21" s="18">
        <f>IF(Pivot_02!E22="", "", Pivot_02!E22)</f>
        <v>9.3075042445133285</v>
      </c>
      <c r="F21" s="18">
        <f>IF(Pivot_02!F22="", "", Pivot_02!F22)</f>
        <v>4.2663352186729924</v>
      </c>
      <c r="G21" s="18">
        <f>IF(Pivot_02!G22="", "", Pivot_02!G22)</f>
        <v>0.60229300841329803</v>
      </c>
      <c r="H21" s="18" t="str">
        <f>IF(Pivot_02!H22="", "", Pivot_02!H22)</f>
        <v/>
      </c>
      <c r="I21" s="18"/>
    </row>
    <row r="22" spans="1:9">
      <c r="A22" s="12" t="str">
        <f>Pivot_02!A23</f>
        <v>Dol FPR</v>
      </c>
      <c r="B22" s="12" t="str">
        <f>Pivot_02!B23</f>
        <v>ARM16TP_adv_score</v>
      </c>
      <c r="C22" s="18">
        <f>IF(Pivot_02!C23="", "", Pivot_02!C23)</f>
        <v>4.9078041201764595</v>
      </c>
      <c r="D22" s="18">
        <f>IF(Pivot_02!D23="", "", Pivot_02!D23)</f>
        <v>4.8598176001121134</v>
      </c>
      <c r="E22" s="18">
        <f>IF(Pivot_02!E23="", "", Pivot_02!E23)</f>
        <v>9.2715546118914496</v>
      </c>
      <c r="F22" s="18">
        <f>IF(Pivot_02!F23="", "", Pivot_02!F23)</f>
        <v>4.2601125887122659</v>
      </c>
      <c r="G22" s="18">
        <f>IF(Pivot_02!G23="", "", Pivot_02!G23)</f>
        <v>0.22659874713367303</v>
      </c>
      <c r="H22" s="18">
        <f>IF(Pivot_02!H23="", "", Pivot_02!H23)</f>
        <v>0</v>
      </c>
      <c r="I22" s="18"/>
    </row>
    <row r="23" spans="1:9">
      <c r="A23" s="12" t="str">
        <f>Pivot_02!A24</f>
        <v>Dol FPR</v>
      </c>
      <c r="B23" s="12" t="str">
        <f>Pivot_02!B24</f>
        <v>ARM16TP_base_score</v>
      </c>
      <c r="C23" s="18">
        <f>IF(Pivot_02!C24="", "", Pivot_02!C24)</f>
        <v>4.6422376933767762</v>
      </c>
      <c r="D23" s="18">
        <f>IF(Pivot_02!D24="", "", Pivot_02!D24)</f>
        <v>4.2433888278930221</v>
      </c>
      <c r="E23" s="18">
        <f>IF(Pivot_02!E24="", "", Pivot_02!E24)</f>
        <v>9.027579709410368</v>
      </c>
      <c r="F23" s="18">
        <f>IF(Pivot_02!F24="", "", Pivot_02!F24)</f>
        <v>4.0460285844207595</v>
      </c>
      <c r="G23" s="18">
        <f>IF(Pivot_02!G24="", "", Pivot_02!G24)</f>
        <v>0.24538062837343552</v>
      </c>
      <c r="H23" s="18">
        <f>IF(Pivot_02!H24="", "", Pivot_02!H24)</f>
        <v>0</v>
      </c>
      <c r="I23" s="18"/>
    </row>
    <row r="24" spans="1:9">
      <c r="A24" s="12" t="str">
        <f>Pivot_02!A25</f>
        <v>Dol FPR</v>
      </c>
      <c r="B24" s="12" t="str">
        <f>Pivot_02!B25</f>
        <v>ARM16TP_ems_score</v>
      </c>
      <c r="C24" s="18">
        <f>IF(Pivot_02!C25="", "", Pivot_02!C25)</f>
        <v>4.6050895156546012</v>
      </c>
      <c r="D24" s="18">
        <f>IF(Pivot_02!D25="", "", Pivot_02!D25)</f>
        <v>4.2545617895483376</v>
      </c>
      <c r="E24" s="18">
        <f>IF(Pivot_02!E25="", "", Pivot_02!E25)</f>
        <v>10.144897809377872</v>
      </c>
      <c r="F24" s="18">
        <f>IF(Pivot_02!F25="", "", Pivot_02!F25)</f>
        <v>4.1542336796142632</v>
      </c>
      <c r="G24" s="18">
        <f>IF(Pivot_02!G25="", "", Pivot_02!G25)</f>
        <v>0.23514392644662716</v>
      </c>
      <c r="H24" s="18">
        <f>IF(Pivot_02!H25="", "", Pivot_02!H25)</f>
        <v>0</v>
      </c>
      <c r="I24" s="18"/>
    </row>
    <row r="25" spans="1:9">
      <c r="A25" s="12" t="str">
        <f>Pivot_02!A26</f>
        <v>Dol FPR</v>
      </c>
      <c r="B25" s="12" t="str">
        <f>Pivot_02!B26</f>
        <v>CAM16_GBT_V1_Score</v>
      </c>
      <c r="C25" s="18">
        <f>IF(Pivot_02!C26="", "", Pivot_02!C26)</f>
        <v>6.6193836182411481</v>
      </c>
      <c r="D25" s="18">
        <f>IF(Pivot_02!D26="", "", Pivot_02!D26)</f>
        <v>6.6324359408909395</v>
      </c>
      <c r="E25" s="18">
        <f>IF(Pivot_02!E26="", "", Pivot_02!E26)</f>
        <v>9.5583296191518432</v>
      </c>
      <c r="F25" s="18">
        <f>IF(Pivot_02!F26="", "", Pivot_02!F26)</f>
        <v>4.863522591880697</v>
      </c>
      <c r="G25" s="18">
        <f>IF(Pivot_02!G26="", "", Pivot_02!G26)</f>
        <v>0.15567220288331152</v>
      </c>
      <c r="H25" s="18">
        <f>IF(Pivot_02!H26="", "", Pivot_02!H26)</f>
        <v>0</v>
      </c>
      <c r="I25" s="18"/>
    </row>
    <row r="26" spans="1:9">
      <c r="A26" s="21" t="str">
        <f>Pivot_02!A27</f>
        <v>Dol FPR</v>
      </c>
      <c r="B26" s="21" t="str">
        <f>Pivot_02!B27</f>
        <v>CAM16_GBT_V2_Score</v>
      </c>
      <c r="C26" s="22">
        <f>IF(Pivot_02!C27="", "", Pivot_02!C27)</f>
        <v>7.159323947940111</v>
      </c>
      <c r="D26" s="22">
        <f>IF(Pivot_02!D27="", "", Pivot_02!D27)</f>
        <v>4.9660354818389045</v>
      </c>
      <c r="E26" s="22">
        <f>IF(Pivot_02!E27="", "", Pivot_02!E27)</f>
        <v>11.845105032635349</v>
      </c>
      <c r="F26" s="22">
        <f>IF(Pivot_02!F27="", "", Pivot_02!F27)</f>
        <v>5.251488231262238</v>
      </c>
      <c r="G26" s="22">
        <f>IF(Pivot_02!G27="", "", Pivot_02!G27)</f>
        <v>0.16394111294469724</v>
      </c>
      <c r="H26" s="22">
        <f>IF(Pivot_02!H27="", "", Pivot_02!H27)</f>
        <v>0</v>
      </c>
      <c r="I26" s="2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10" customWidth="1"/>
    <col min="2" max="2" width="10" customWidth="1"/>
    <col min="3" max="3" width="4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</cols>
  <sheetData>
    <row r="1" spans="1:10" x14ac:dyDescent="0.25">
      <c r="A1" t="s">
        <v>48</v>
      </c>
      <c r="B1" t="s">
        <v>49</v>
      </c>
      <c r="C1" t="s">
        <v>5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95</v>
      </c>
    </row>
    <row r="2" spans="1:10" x14ac:dyDescent="0.25">
      <c r="A2" t="s">
        <v>51</v>
      </c>
      <c r="B2" t="s">
        <v>52</v>
      </c>
      <c r="C2" t="s">
        <v>50</v>
      </c>
      <c r="D2" s="44">
        <v>2.365e-003</v>
      </c>
      <c r="E2" s="44">
        <v>2.343e-003</v>
      </c>
      <c r="F2" s="44">
        <v>2.147e-003</v>
      </c>
      <c r="G2" s="44">
        <v>1.778e-003</v>
      </c>
      <c r="H2" s="44">
        <v>1.831e-003</v>
      </c>
      <c r="I2" s="44">
        <v>1.39e-003</v>
      </c>
      <c r="J2" s="44">
        <v>1.073e-003</v>
      </c>
    </row>
    <row r="3" spans="1:10" x14ac:dyDescent="0.25">
      <c r="A3" t="s">
        <v>51</v>
      </c>
      <c r="B3" t="s">
        <v>33</v>
      </c>
      <c r="C3" t="s">
        <v>50</v>
      </c>
      <c r="D3" s="44">
        <v>8.7300000000000016e-004</v>
      </c>
      <c r="E3" s="44">
        <v>9.1200000000000016e-004</v>
      </c>
      <c r="F3" s="44">
        <v>5.98e-004</v>
      </c>
      <c r="G3" s="44">
        <v>6.11e-004</v>
      </c>
      <c r="H3" s="44">
        <v>6.13e-004</v>
      </c>
      <c r="I3" s="44">
        <v>5.4699999999999992e-004</v>
      </c>
      <c r="J3" s="44">
        <v>3.97e-004</v>
      </c>
    </row>
    <row r="4" spans="1:10" x14ac:dyDescent="0.25">
      <c r="A4" t="s">
        <v>51</v>
      </c>
      <c r="B4" t="s">
        <v>34</v>
      </c>
      <c r="C4" t="s">
        <v>50</v>
      </c>
      <c r="D4" s="44">
        <v>2.42e-004</v>
      </c>
      <c r="E4" s="44">
        <v>2.55e-004</v>
      </c>
      <c r="F4" s="44">
        <v>2.58e-004</v>
      </c>
      <c r="G4" s="44">
        <v>2.4900000000000004e-004</v>
      </c>
      <c r="H4" s="44">
        <v>3.84e-004</v>
      </c>
      <c r="I4" s="44">
        <v>1.5200000000000004e-004</v>
      </c>
      <c r="J4" s="44">
        <v>1.84e-004</v>
      </c>
    </row>
    <row r="5" spans="1:10" x14ac:dyDescent="0.25">
      <c r="A5" t="s">
        <v>51</v>
      </c>
      <c r="B5" t="s">
        <v>35</v>
      </c>
      <c r="C5" t="s">
        <v>50</v>
      </c>
      <c r="D5" s="44">
        <v>9.8911e-002</v>
      </c>
      <c r="E5" s="44">
        <v>1.00803e-001</v>
      </c>
      <c r="F5" s="44">
        <v>9.7537e-002</v>
      </c>
      <c r="G5" s="44">
        <v>7.2215000000000016e-002</v>
      </c>
      <c r="H5" s="44">
        <v>7.2358e-002</v>
      </c>
      <c r="I5" s="44">
        <v>6.0306999999999984e-002</v>
      </c>
      <c r="J5" s="44">
        <v>4.7728e-002</v>
      </c>
    </row>
    <row r="6" spans="1:10" x14ac:dyDescent="0.25">
      <c r="A6" t="s">
        <v>53</v>
      </c>
      <c r="B6" t="s">
        <v>52</v>
      </c>
      <c r="C6" t="s">
        <v>50</v>
      </c>
      <c r="D6" s="44">
        <v>2.7252999999999996e-002</v>
      </c>
      <c r="E6" s="44">
        <v>1.4060000000000002e-002</v>
      </c>
      <c r="F6" s="44">
        <v>2.2617000000000004e-002</v>
      </c>
      <c r="G6" s="44">
        <v>9.8266e-002</v>
      </c>
      <c r="H6" s="44">
        <v>1.7107600000000004e-001</v>
      </c>
      <c r="I6" s="44">
        <v>9.7074999999999984e-002</v>
      </c>
      <c r="J6" s="44">
        <v>2.76658e-001</v>
      </c>
    </row>
    <row r="7" spans="1:10" x14ac:dyDescent="0.25">
      <c r="A7" t="s">
        <v>53</v>
      </c>
      <c r="B7" t="s">
        <v>36</v>
      </c>
      <c r="C7" t="s">
        <v>50</v>
      </c>
      <c r="D7" s="44">
        <v>2.7252999999999996e-002</v>
      </c>
      <c r="E7" s="44">
        <v>1.4060000000000002e-002</v>
      </c>
      <c r="F7" s="44">
        <v>2.2617000000000004e-002</v>
      </c>
      <c r="G7" s="44">
        <v>9.8266e-002</v>
      </c>
      <c r="H7" s="44">
        <v>1.7107600000000004e-001</v>
      </c>
      <c r="I7" s="44">
        <v>9.7074999999999984e-002</v>
      </c>
      <c r="J7" s="44">
        <v>2.76658e-001</v>
      </c>
    </row>
    <row r="8" spans="1:10" x14ac:dyDescent="0.25">
      <c r="A8" t="s">
        <v>54</v>
      </c>
      <c r="B8" t="s">
        <v>52</v>
      </c>
      <c r="C8" t="s">
        <v>50</v>
      </c>
      <c r="D8" s="44">
        <v>2.365e-003</v>
      </c>
      <c r="E8" s="44">
        <v>2.343e-003</v>
      </c>
      <c r="F8" s="44">
        <v>2.147e-003</v>
      </c>
      <c r="G8" s="44">
        <v>1.778e-003</v>
      </c>
      <c r="H8" s="44">
        <v>1.831e-003</v>
      </c>
      <c r="I8" s="44">
        <v>1.39e-003</v>
      </c>
      <c r="J8" s="44">
        <v>1.073e-003</v>
      </c>
    </row>
    <row r="9" spans="1:10" x14ac:dyDescent="0.25">
      <c r="A9" t="s">
        <v>54</v>
      </c>
      <c r="B9" t="s">
        <v>33</v>
      </c>
      <c r="C9" t="s">
        <v>50</v>
      </c>
      <c r="D9" s="44">
        <v>8.7300000000000016e-004</v>
      </c>
      <c r="E9" s="44">
        <v>9.1200000000000016e-004</v>
      </c>
      <c r="F9" s="44">
        <v>5.98e-004</v>
      </c>
      <c r="G9" s="44">
        <v>6.11e-004</v>
      </c>
      <c r="H9" s="44">
        <v>6.13e-004</v>
      </c>
      <c r="I9" s="44">
        <v>5.4699999999999992e-004</v>
      </c>
      <c r="J9" s="44">
        <v>3.97e-004</v>
      </c>
    </row>
    <row r="10" spans="1:10" x14ac:dyDescent="0.25">
      <c r="A10" t="s">
        <v>54</v>
      </c>
      <c r="B10" t="s">
        <v>34</v>
      </c>
      <c r="C10" t="s">
        <v>50</v>
      </c>
      <c r="D10" s="44">
        <v>2.42e-004</v>
      </c>
      <c r="E10" s="44">
        <v>2.55e-004</v>
      </c>
      <c r="F10" s="44">
        <v>2.58e-004</v>
      </c>
      <c r="G10" s="44">
        <v>2.4900000000000004e-004</v>
      </c>
      <c r="H10" s="44">
        <v>3.84e-004</v>
      </c>
      <c r="I10" s="44">
        <v>1.5200000000000004e-004</v>
      </c>
      <c r="J10" s="44">
        <v>1.84e-004</v>
      </c>
    </row>
    <row r="11" spans="1:10" x14ac:dyDescent="0.25">
      <c r="A11" t="s">
        <v>54</v>
      </c>
      <c r="B11" t="s">
        <v>35</v>
      </c>
      <c r="C11" t="s">
        <v>50</v>
      </c>
      <c r="D11" s="44">
        <v>9.8911e-002</v>
      </c>
      <c r="E11" s="44">
        <v>1.00803e-001</v>
      </c>
      <c r="F11" s="44">
        <v>9.7537e-002</v>
      </c>
      <c r="G11" s="44">
        <v>7.2215000000000016e-002</v>
      </c>
      <c r="H11" s="44">
        <v>7.2358e-002</v>
      </c>
      <c r="I11" s="44">
        <v>6.0306999999999984e-002</v>
      </c>
      <c r="J11" s="44">
        <v>4.7728e-002</v>
      </c>
    </row>
    <row r="12" spans="1:10" x14ac:dyDescent="0.25">
      <c r="A12" t="s">
        <v>55</v>
      </c>
      <c r="B12" t="s">
        <v>52</v>
      </c>
      <c r="C12" t="s">
        <v>50</v>
      </c>
      <c r="D12" s="44">
        <v>2.365e-003</v>
      </c>
      <c r="E12" s="44">
        <v>2.343e-003</v>
      </c>
      <c r="F12" s="44">
        <v>2.147e-003</v>
      </c>
      <c r="G12" s="44">
        <v>1.778e-003</v>
      </c>
      <c r="H12" s="44">
        <v>1.831e-003</v>
      </c>
      <c r="I12" s="44">
        <v>1.39e-003</v>
      </c>
      <c r="J12" s="44">
        <v>1.073e-003</v>
      </c>
    </row>
    <row r="13" spans="1:10" x14ac:dyDescent="0.25">
      <c r="A13" t="s">
        <v>55</v>
      </c>
      <c r="B13" t="s">
        <v>33</v>
      </c>
      <c r="C13" t="s">
        <v>50</v>
      </c>
      <c r="D13" s="44">
        <v>8.7300000000000016e-004</v>
      </c>
      <c r="E13" s="44">
        <v>9.1200000000000016e-004</v>
      </c>
      <c r="F13" s="44">
        <v>5.98e-004</v>
      </c>
      <c r="G13" s="44">
        <v>6.11e-004</v>
      </c>
      <c r="H13" s="44">
        <v>6.13e-004</v>
      </c>
      <c r="I13" s="44">
        <v>5.4699999999999992e-004</v>
      </c>
      <c r="J13" s="44">
        <v>3.97e-004</v>
      </c>
    </row>
    <row r="14" spans="1:10" x14ac:dyDescent="0.25">
      <c r="A14" t="s">
        <v>55</v>
      </c>
      <c r="B14" t="s">
        <v>34</v>
      </c>
      <c r="C14" t="s">
        <v>50</v>
      </c>
      <c r="D14" s="44">
        <v>2.42e-004</v>
      </c>
      <c r="E14" s="44">
        <v>2.55e-004</v>
      </c>
      <c r="F14" s="44">
        <v>2.58e-004</v>
      </c>
      <c r="G14" s="44">
        <v>2.4900000000000004e-004</v>
      </c>
      <c r="H14" s="44">
        <v>3.84e-004</v>
      </c>
      <c r="I14" s="44">
        <v>1.5200000000000004e-004</v>
      </c>
      <c r="J14" s="44">
        <v>1.84e-004</v>
      </c>
    </row>
    <row r="15" spans="1:10" x14ac:dyDescent="0.25">
      <c r="A15" t="s">
        <v>55</v>
      </c>
      <c r="B15" t="s">
        <v>35</v>
      </c>
      <c r="C15" t="s">
        <v>50</v>
      </c>
      <c r="D15" s="44">
        <v>9.8911e-002</v>
      </c>
      <c r="E15" s="44">
        <v>1.00803e-001</v>
      </c>
      <c r="F15" s="44">
        <v>9.7537e-002</v>
      </c>
      <c r="G15" s="44">
        <v>7.2215000000000016e-002</v>
      </c>
      <c r="H15" s="44">
        <v>7.2358e-002</v>
      </c>
      <c r="I15" s="44">
        <v>6.0306999999999984e-002</v>
      </c>
      <c r="J15" s="44">
        <v>4.7728e-002</v>
      </c>
    </row>
    <row r="16" spans="1:10" x14ac:dyDescent="0.25">
      <c r="A16" t="s">
        <v>56</v>
      </c>
      <c r="B16" t="s">
        <v>52</v>
      </c>
      <c r="C16" t="s">
        <v>50</v>
      </c>
      <c r="D16" s="44">
        <v>2.365e-003</v>
      </c>
      <c r="E16" s="44">
        <v>2.343e-003</v>
      </c>
      <c r="F16" s="44">
        <v>2.147e-003</v>
      </c>
      <c r="G16" s="44">
        <v>1.778e-003</v>
      </c>
      <c r="H16" s="44">
        <v>1.831e-003</v>
      </c>
      <c r="I16" s="44">
        <v>1.39e-003</v>
      </c>
      <c r="J16" s="44">
        <v>1.073e-003</v>
      </c>
    </row>
    <row r="17" spans="1:10" x14ac:dyDescent="0.25">
      <c r="A17" t="s">
        <v>56</v>
      </c>
      <c r="B17" t="s">
        <v>33</v>
      </c>
      <c r="C17" t="s">
        <v>50</v>
      </c>
      <c r="D17" s="44">
        <v>8.7300000000000016e-004</v>
      </c>
      <c r="E17" s="44">
        <v>9.1200000000000016e-004</v>
      </c>
      <c r="F17" s="44">
        <v>5.98e-004</v>
      </c>
      <c r="G17" s="44">
        <v>6.11e-004</v>
      </c>
      <c r="H17" s="44">
        <v>6.13e-004</v>
      </c>
      <c r="I17" s="44">
        <v>5.4699999999999992e-004</v>
      </c>
      <c r="J17" s="44">
        <v>3.97e-004</v>
      </c>
    </row>
    <row r="18" spans="1:10" x14ac:dyDescent="0.25">
      <c r="A18" t="s">
        <v>56</v>
      </c>
      <c r="B18" t="s">
        <v>34</v>
      </c>
      <c r="C18" t="s">
        <v>50</v>
      </c>
      <c r="D18" s="44">
        <v>2.42e-004</v>
      </c>
      <c r="E18" s="44">
        <v>2.55e-004</v>
      </c>
      <c r="F18" s="44">
        <v>2.58e-004</v>
      </c>
      <c r="G18" s="44">
        <v>2.4900000000000004e-004</v>
      </c>
      <c r="H18" s="44">
        <v>3.84e-004</v>
      </c>
      <c r="I18" s="44">
        <v>1.5200000000000004e-004</v>
      </c>
      <c r="J18" s="44">
        <v>1.84e-004</v>
      </c>
    </row>
    <row r="19" spans="1:10" x14ac:dyDescent="0.25">
      <c r="A19" t="s">
        <v>56</v>
      </c>
      <c r="B19" t="s">
        <v>35</v>
      </c>
      <c r="C19" t="s">
        <v>50</v>
      </c>
      <c r="D19" s="44">
        <v>9.8911e-002</v>
      </c>
      <c r="E19" s="44">
        <v>1.00803e-001</v>
      </c>
      <c r="F19" s="44">
        <v>9.7537e-002</v>
      </c>
      <c r="G19" s="44">
        <v>7.2215000000000016e-002</v>
      </c>
      <c r="H19" s="44">
        <v>7.2358e-002</v>
      </c>
      <c r="I19" s="44">
        <v>6.0306999999999984e-002</v>
      </c>
      <c r="J19" s="44">
        <v>4.7728e-002</v>
      </c>
    </row>
    <row r="20" spans="1:10" x14ac:dyDescent="0.25">
      <c r="A20" t="s">
        <v>57</v>
      </c>
      <c r="B20" t="s">
        <v>52</v>
      </c>
      <c r="C20" t="s">
        <v>50</v>
      </c>
      <c r="D20" s="44">
        <v>2.365e-003</v>
      </c>
      <c r="E20" s="44">
        <v>2.343e-003</v>
      </c>
      <c r="F20" s="44">
        <v>2.147e-003</v>
      </c>
      <c r="G20" s="44">
        <v>1.778e-003</v>
      </c>
      <c r="H20" s="44">
        <v>1.831e-003</v>
      </c>
      <c r="I20" s="44">
        <v>1.39e-003</v>
      </c>
      <c r="J20" s="44">
        <v>1.073e-003</v>
      </c>
    </row>
    <row r="21" spans="1:10" x14ac:dyDescent="0.25">
      <c r="A21" t="s">
        <v>57</v>
      </c>
      <c r="B21" t="s">
        <v>33</v>
      </c>
      <c r="C21" t="s">
        <v>50</v>
      </c>
      <c r="D21" s="44">
        <v>8.7300000000000016e-004</v>
      </c>
      <c r="E21" s="44">
        <v>9.1200000000000016e-004</v>
      </c>
      <c r="F21" s="44">
        <v>5.98e-004</v>
      </c>
      <c r="G21" s="44">
        <v>6.11e-004</v>
      </c>
      <c r="H21" s="44">
        <v>6.13e-004</v>
      </c>
      <c r="I21" s="44">
        <v>5.4699999999999992e-004</v>
      </c>
      <c r="J21" s="44">
        <v>3.97e-004</v>
      </c>
    </row>
    <row r="22" spans="1:10" x14ac:dyDescent="0.25">
      <c r="A22" t="s">
        <v>57</v>
      </c>
      <c r="B22" t="s">
        <v>34</v>
      </c>
      <c r="C22" t="s">
        <v>50</v>
      </c>
      <c r="D22" s="44">
        <v>2.42e-004</v>
      </c>
      <c r="E22" s="44">
        <v>2.55e-004</v>
      </c>
      <c r="F22" s="44">
        <v>2.58e-004</v>
      </c>
      <c r="G22" s="44">
        <v>2.4900000000000004e-004</v>
      </c>
      <c r="H22" s="44">
        <v>3.84e-004</v>
      </c>
      <c r="I22" s="44">
        <v>1.5200000000000004e-004</v>
      </c>
      <c r="J22" s="44">
        <v>1.84e-004</v>
      </c>
    </row>
    <row r="23" spans="1:10" x14ac:dyDescent="0.25">
      <c r="A23" t="s">
        <v>57</v>
      </c>
      <c r="B23" t="s">
        <v>35</v>
      </c>
      <c r="C23" t="s">
        <v>50</v>
      </c>
      <c r="D23" s="44">
        <v>9.8911e-002</v>
      </c>
      <c r="E23" s="44">
        <v>1.00803e-001</v>
      </c>
      <c r="F23" s="44">
        <v>9.7537e-002</v>
      </c>
      <c r="G23" s="44">
        <v>7.2215000000000016e-002</v>
      </c>
      <c r="H23" s="44">
        <v>7.2358e-002</v>
      </c>
      <c r="I23" s="44">
        <v>6.0306999999999984e-002</v>
      </c>
      <c r="J23" s="44">
        <v>4.7728e-002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10" customWidth="1"/>
    <col min="2" max="2" width="10" customWidth="1"/>
    <col min="3" max="3" width="4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</cols>
  <sheetData>
    <row r="1" spans="1:30" x14ac:dyDescent="0.25">
      <c r="A1" t="s">
        <v>48</v>
      </c>
      <c r="B1" t="s">
        <v>49</v>
      </c>
      <c r="C1" t="s">
        <v>5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73</v>
      </c>
      <c r="N1" t="s">
        <v>74</v>
      </c>
      <c r="O1" t="s">
        <v>75</v>
      </c>
      <c r="P1" t="s">
        <v>76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98</v>
      </c>
    </row>
    <row r="2" spans="1:30" x14ac:dyDescent="0.25">
      <c r="A2" t="s">
        <v>51</v>
      </c>
      <c r="B2" t="s">
        <v>52</v>
      </c>
      <c r="C2" t="s">
        <v>50</v>
      </c>
      <c r="D2" s="44">
        <v>2.0339999999999996e-003</v>
      </c>
      <c r="E2" s="44">
        <v>1.955e-003</v>
      </c>
      <c r="F2" s="44">
        <v>2.4710000000000004e-003</v>
      </c>
      <c r="G2" s="44">
        <v>3.3e-003</v>
      </c>
      <c r="H2" s="44">
        <v>1.934e-003</v>
      </c>
      <c r="I2" s="44">
        <v>2.206e-003</v>
      </c>
      <c r="J2" s="44">
        <v>2.791e-003</v>
      </c>
      <c r="K2" s="44">
        <v>2.621e-003</v>
      </c>
      <c r="L2" s="44">
        <v>2.0890000000000004e-003</v>
      </c>
      <c r="M2" s="44">
        <v>2.884e-003</v>
      </c>
      <c r="N2" s="44">
        <v>1.7579999999999996e-003</v>
      </c>
      <c r="O2" s="44">
        <v>1.985e-003</v>
      </c>
      <c r="P2" s="44">
        <v>2.285e-003</v>
      </c>
      <c r="Q2" s="44">
        <v>1.207e-003</v>
      </c>
      <c r="R2" s="44">
        <v>1.6329999999999996e-003</v>
      </c>
      <c r="S2" s="44">
        <v>2.143e-003</v>
      </c>
      <c r="T2" s="44">
        <v>1.875e-003</v>
      </c>
      <c r="U2" s="44">
        <v>1.7409999999999996e-003</v>
      </c>
      <c r="V2" s="44">
        <v>1.805e-003</v>
      </c>
      <c r="W2" s="44">
        <v>1.435e-003</v>
      </c>
      <c r="X2" s="44">
        <v>2.009e-003</v>
      </c>
      <c r="Y2" s="44">
        <v>2.0500000000000004e-003</v>
      </c>
      <c r="Z2" s="44">
        <v>1.281e-003</v>
      </c>
      <c r="AA2" s="44">
        <v>1.708e-003</v>
      </c>
      <c r="AB2" s="44">
        <v>1.8079999999999996e-003</v>
      </c>
      <c r="AC2" s="44">
        <v>1.0150000000000002e-003</v>
      </c>
      <c r="AD2" s="44">
        <v>9.3e-004</v>
      </c>
    </row>
    <row r="3" spans="1:30" x14ac:dyDescent="0.25">
      <c r="A3" t="s">
        <v>51</v>
      </c>
      <c r="B3" t="s">
        <v>33</v>
      </c>
      <c r="C3" t="s">
        <v>50</v>
      </c>
      <c r="D3" s="44">
        <v>2.8540000000000004e-003</v>
      </c>
      <c r="E3" s="44">
        <v>4.84e-004</v>
      </c>
      <c r="F3" s="44">
        <v>7.77e-004</v>
      </c>
      <c r="G3" s="44">
        <v>3.29e-004</v>
      </c>
      <c r="H3" s="44">
        <v>5.3500000000000008e-004</v>
      </c>
      <c r="I3" s="44">
        <v>1.2010000000000002e-003</v>
      </c>
      <c r="J3" s="44">
        <v>1.134e-003</v>
      </c>
      <c r="K3" s="44">
        <v>7.75e-004</v>
      </c>
      <c r="L3" s="44">
        <v>8.2199999999999984e-004</v>
      </c>
      <c r="M3" s="44">
        <v>6.13e-004</v>
      </c>
      <c r="N3" s="44">
        <v>4.1800000000000008e-004</v>
      </c>
      <c r="O3" s="44">
        <v>6.81e-004</v>
      </c>
      <c r="P3" s="44">
        <v>7.64e-004</v>
      </c>
      <c r="Q3" s="44">
        <v>4.02e-004</v>
      </c>
      <c r="R3" s="44">
        <v>7.8799999999999984e-004</v>
      </c>
      <c r="S3" s="44">
        <v>5.89e-004</v>
      </c>
      <c r="T3" s="44">
        <v>6.92e-004</v>
      </c>
      <c r="U3" s="44">
        <v>5.37e-004</v>
      </c>
      <c r="V3" s="44">
        <v>3.18e-004</v>
      </c>
      <c r="W3" s="44">
        <v>4.9900000000000008e-004</v>
      </c>
      <c r="X3" s="44">
        <v>5.56e-004</v>
      </c>
      <c r="Y3" s="44">
        <v>1.0499999999999998e-003</v>
      </c>
      <c r="Z3" s="44">
        <v>3.03e-004</v>
      </c>
      <c r="AA3" s="44">
        <v>7.8799999999999984e-004</v>
      </c>
      <c r="AB3" s="44">
        <v>5.68e-004</v>
      </c>
      <c r="AC3" s="44">
        <v>2.2599999999999996e-004</v>
      </c>
      <c r="AD3" s="44">
        <v>1.0629999999999998e-003</v>
      </c>
    </row>
    <row r="4" spans="1:30" x14ac:dyDescent="0.25">
      <c r="A4" t="s">
        <v>51</v>
      </c>
      <c r="B4" t="s">
        <v>34</v>
      </c>
      <c r="C4" t="s">
        <v>50</v>
      </c>
      <c r="D4" s="44">
        <v>1.18e-004</v>
      </c>
      <c r="E4" s="44">
        <v>2.8500000000000004e-004</v>
      </c>
      <c r="F4" s="44">
        <v>3.73e-004</v>
      </c>
      <c r="G4" s="44">
        <v>1.8799999999999996e-004</v>
      </c>
      <c r="H4" s="44">
        <v>1.73e-004</v>
      </c>
      <c r="I4" s="44">
        <v>1.6299999999999996e-004</v>
      </c>
      <c r="J4" s="44">
        <v>6.9300000000000016e-004</v>
      </c>
      <c r="K4" s="44">
        <v>2.6200000000000004e-004</v>
      </c>
      <c r="L4" s="44">
        <v>7.2000000000000016e-005</v>
      </c>
      <c r="M4" s="44">
        <v>2.0900000000000004e-004</v>
      </c>
      <c r="N4" s="44">
        <v>2.8500000000000004e-004</v>
      </c>
      <c r="O4" s="44">
        <v>3.23e-004</v>
      </c>
      <c r="P4" s="44">
        <v>2.75e-004</v>
      </c>
      <c r="Q4" s="44">
        <v>1.e-004</v>
      </c>
      <c r="R4" s="44">
        <v>1.26e-004</v>
      </c>
      <c r="S4" s="44">
        <v>7.74e-004</v>
      </c>
      <c r="T4" s="44">
        <v>6.3e-005</v>
      </c>
      <c r="U4" s="44">
        <v>9.3999999999999984e-005</v>
      </c>
      <c r="V4" s="44">
        <v>6.45e-004</v>
      </c>
      <c r="W4" s="44">
        <v>1.94e-004</v>
      </c>
      <c r="X4" s="44">
        <v>2.23e-004</v>
      </c>
      <c r="Y4" s="44">
        <v>4.32e-004</v>
      </c>
      <c r="Z4" s="44">
        <v>1.51e-004</v>
      </c>
      <c r="AA4" s="44">
        <v>3.4e-005</v>
      </c>
      <c r="AB4" s="44">
        <v>4.5300000000000008e-004</v>
      </c>
      <c r="AC4" s="44">
        <v>3.8000000000000008e-005</v>
      </c>
      <c r="AD4" s="44">
        <v>4.2999999999999992e-005</v>
      </c>
    </row>
    <row r="5" spans="1:30" x14ac:dyDescent="0.25">
      <c r="A5" t="s">
        <v>51</v>
      </c>
      <c r="B5" t="s">
        <v>35</v>
      </c>
      <c r="C5" t="s">
        <v>50</v>
      </c>
      <c r="D5" s="44">
        <v>5.5085000000000008e-002</v>
      </c>
      <c r="E5" s="44">
        <v>8.9668999999999984e-002</v>
      </c>
      <c r="F5" s="44">
        <v>1.05885e-001</v>
      </c>
      <c r="G5" s="44">
        <v>1.42121e-001</v>
      </c>
      <c r="H5" s="44">
        <v>8.2420999999999984e-002</v>
      </c>
      <c r="I5" s="44">
        <v>9.7853e-002</v>
      </c>
      <c r="J5" s="44">
        <v>1.08274e-001</v>
      </c>
      <c r="K5" s="44">
        <v>1.15405e-001</v>
      </c>
      <c r="L5" s="44">
        <v>8.8644000000000016e-002</v>
      </c>
      <c r="M5" s="44">
        <v>1.3972399999999998e-001</v>
      </c>
      <c r="N5" s="44">
        <v>8.5303e-002</v>
      </c>
      <c r="O5" s="44">
        <v>8.743e-002</v>
      </c>
      <c r="P5" s="44">
        <v>9.6003000000000016e-002</v>
      </c>
      <c r="Q5" s="44">
        <v>5.3779000000000008e-002</v>
      </c>
      <c r="R5" s="44">
        <v>7.0915000000000016e-002</v>
      </c>
      <c r="S5" s="44">
        <v>7.6124e-002</v>
      </c>
      <c r="T5" s="44">
        <v>7.6710999999999984e-002</v>
      </c>
      <c r="U5" s="44">
        <v>6.9719e-002</v>
      </c>
      <c r="V5" s="44">
        <v>7.4642e-002</v>
      </c>
      <c r="W5" s="44">
        <v>6.2440000000000016e-002</v>
      </c>
      <c r="X5" s="44">
        <v>8.6842e-002</v>
      </c>
      <c r="Y5" s="44">
        <v>6.6124000000000016e-002</v>
      </c>
      <c r="Z5" s="44">
        <v>6.9112e-002</v>
      </c>
      <c r="AA5" s="44">
        <v>7.3068e-002</v>
      </c>
      <c r="AB5" s="44">
        <v>6.92e-002</v>
      </c>
      <c r="AC5" s="44">
        <v>4.5716e-002</v>
      </c>
      <c r="AD5" s="44">
        <v>2.9694000000000008e-002</v>
      </c>
    </row>
    <row r="6" spans="1:30" x14ac:dyDescent="0.25">
      <c r="A6" t="s">
        <v>53</v>
      </c>
      <c r="B6" t="s">
        <v>52</v>
      </c>
      <c r="C6" t="s">
        <v>50</v>
      </c>
      <c r="D6" s="44">
        <v>1.3068000000000002e-002</v>
      </c>
      <c r="E6" s="44">
        <v>3.4243e-002</v>
      </c>
      <c r="F6" s="44">
        <v>2.7845000000000004e-002</v>
      </c>
      <c r="G6" s="44">
        <v>2.5575000000000004e-002</v>
      </c>
      <c r="H6" s="44">
        <v>2.5896000000000004e-002</v>
      </c>
      <c r="I6" s="44">
        <v>1.1100000000000002e-002</v>
      </c>
      <c r="J6" s="44">
        <v>1.2099e-002</v>
      </c>
      <c r="K6" s="44">
        <v>1.6561e-002</v>
      </c>
      <c r="L6" s="44">
        <v>1.7259999999999996e-002</v>
      </c>
      <c r="M6" s="44">
        <v>3.2751000000000008e-002</v>
      </c>
      <c r="N6" s="44">
        <v>1.0308999999999998e-002</v>
      </c>
      <c r="O6" s="44">
        <v>2.5218e-002</v>
      </c>
      <c r="P6" s="44">
        <v>2.0957e-002</v>
      </c>
      <c r="Q6" s="44">
        <v>2.0500000000000004e-002</v>
      </c>
      <c r="R6" s="44">
        <v>3.4687e-002</v>
      </c>
      <c r="S6" s="44">
        <v>7.3096e-002</v>
      </c>
      <c r="T6" s="44">
        <v>1.22405e-001</v>
      </c>
      <c r="U6" s="44">
        <v>1.7755399999999996e-001</v>
      </c>
      <c r="V6" s="44">
        <v>1.57448e-001</v>
      </c>
      <c r="W6" s="44">
        <v>8.083e-002</v>
      </c>
      <c r="X6" s="44">
        <v>1.0521800000000002e-001</v>
      </c>
      <c r="Y6" s="44">
        <v>2.9206e-001</v>
      </c>
      <c r="Z6" s="44">
        <v>1.45928e-001</v>
      </c>
      <c r="AA6" s="44">
        <v>3.9729999999999992e-003</v>
      </c>
      <c r="AB6" s="44">
        <v>7.856e-003</v>
      </c>
      <c r="AC6" s="44">
        <v>1.78244e-001</v>
      </c>
      <c r="AD6" s="44">
        <v>1.0178800000000002e-001</v>
      </c>
    </row>
    <row r="7" spans="1:30" x14ac:dyDescent="0.25">
      <c r="A7" t="s">
        <v>53</v>
      </c>
      <c r="B7" t="s">
        <v>36</v>
      </c>
      <c r="C7" t="s">
        <v>50</v>
      </c>
      <c r="D7" s="44">
        <v>1.3068000000000002e-002</v>
      </c>
      <c r="E7" s="44">
        <v>3.4243e-002</v>
      </c>
      <c r="F7" s="44">
        <v>2.7845000000000004e-002</v>
      </c>
      <c r="G7" s="44">
        <v>2.5575000000000004e-002</v>
      </c>
      <c r="H7" s="44">
        <v>2.5896000000000004e-002</v>
      </c>
      <c r="I7" s="44">
        <v>1.1100000000000002e-002</v>
      </c>
      <c r="J7" s="44">
        <v>1.2099e-002</v>
      </c>
      <c r="K7" s="44">
        <v>1.6561e-002</v>
      </c>
      <c r="L7" s="44">
        <v>1.7259999999999996e-002</v>
      </c>
      <c r="M7" s="44">
        <v>3.2751000000000008e-002</v>
      </c>
      <c r="N7" s="44">
        <v>1.0308999999999998e-002</v>
      </c>
      <c r="O7" s="44">
        <v>2.5218e-002</v>
      </c>
      <c r="P7" s="44">
        <v>2.0957e-002</v>
      </c>
      <c r="Q7" s="44">
        <v>2.0500000000000004e-002</v>
      </c>
      <c r="R7" s="44">
        <v>3.4687e-002</v>
      </c>
      <c r="S7" s="44">
        <v>7.3096e-002</v>
      </c>
      <c r="T7" s="44">
        <v>1.22405e-001</v>
      </c>
      <c r="U7" s="44">
        <v>1.7755399999999996e-001</v>
      </c>
      <c r="V7" s="44">
        <v>1.57448e-001</v>
      </c>
      <c r="W7" s="44">
        <v>8.083e-002</v>
      </c>
      <c r="X7" s="44">
        <v>1.0521800000000002e-001</v>
      </c>
      <c r="Y7" s="44">
        <v>2.9206e-001</v>
      </c>
      <c r="Z7" s="44">
        <v>1.45928e-001</v>
      </c>
      <c r="AA7" s="44">
        <v>3.9729999999999992e-003</v>
      </c>
      <c r="AB7" s="44">
        <v>7.856e-003</v>
      </c>
      <c r="AC7" s="44">
        <v>1.78244e-001</v>
      </c>
      <c r="AD7" s="44">
        <v>1.0178800000000002e-001</v>
      </c>
    </row>
    <row r="8" spans="1:30" x14ac:dyDescent="0.25">
      <c r="A8" t="s">
        <v>54</v>
      </c>
      <c r="B8" t="s">
        <v>52</v>
      </c>
      <c r="C8" t="s">
        <v>50</v>
      </c>
      <c r="D8" s="44">
        <v>2.0339999999999996e-003</v>
      </c>
      <c r="E8" s="44">
        <v>1.955e-003</v>
      </c>
      <c r="F8" s="44">
        <v>2.4710000000000004e-003</v>
      </c>
      <c r="G8" s="44">
        <v>3.3e-003</v>
      </c>
      <c r="H8" s="44">
        <v>1.934e-003</v>
      </c>
      <c r="I8" s="44">
        <v>2.206e-003</v>
      </c>
      <c r="J8" s="44">
        <v>2.791e-003</v>
      </c>
      <c r="K8" s="44">
        <v>2.621e-003</v>
      </c>
      <c r="L8" s="44">
        <v>2.0890000000000004e-003</v>
      </c>
      <c r="M8" s="44">
        <v>2.884e-003</v>
      </c>
      <c r="N8" s="44">
        <v>1.7579999999999996e-003</v>
      </c>
      <c r="O8" s="44">
        <v>1.985e-003</v>
      </c>
      <c r="P8" s="44">
        <v>2.285e-003</v>
      </c>
      <c r="Q8" s="44">
        <v>1.207e-003</v>
      </c>
      <c r="R8" s="44">
        <v>1.6329999999999996e-003</v>
      </c>
      <c r="S8" s="44">
        <v>2.143e-003</v>
      </c>
      <c r="T8" s="44">
        <v>1.875e-003</v>
      </c>
      <c r="U8" s="44">
        <v>1.7409999999999996e-003</v>
      </c>
      <c r="V8" s="44">
        <v>1.805e-003</v>
      </c>
      <c r="W8" s="44">
        <v>1.435e-003</v>
      </c>
      <c r="X8" s="44">
        <v>2.009e-003</v>
      </c>
      <c r="Y8" s="44">
        <v>2.0500000000000004e-003</v>
      </c>
      <c r="Z8" s="44">
        <v>1.281e-003</v>
      </c>
      <c r="AA8" s="44">
        <v>1.708e-003</v>
      </c>
      <c r="AB8" s="44">
        <v>1.8079999999999996e-003</v>
      </c>
      <c r="AC8" s="44">
        <v>1.0150000000000002e-003</v>
      </c>
      <c r="AD8" s="44">
        <v>9.3e-004</v>
      </c>
    </row>
    <row r="9" spans="1:30" x14ac:dyDescent="0.25">
      <c r="A9" t="s">
        <v>54</v>
      </c>
      <c r="B9" t="s">
        <v>33</v>
      </c>
      <c r="C9" t="s">
        <v>50</v>
      </c>
      <c r="D9" s="44">
        <v>2.8540000000000004e-003</v>
      </c>
      <c r="E9" s="44">
        <v>4.84e-004</v>
      </c>
      <c r="F9" s="44">
        <v>7.77e-004</v>
      </c>
      <c r="G9" s="44">
        <v>3.29e-004</v>
      </c>
      <c r="H9" s="44">
        <v>5.3500000000000008e-004</v>
      </c>
      <c r="I9" s="44">
        <v>1.2010000000000002e-003</v>
      </c>
      <c r="J9" s="44">
        <v>1.134e-003</v>
      </c>
      <c r="K9" s="44">
        <v>7.75e-004</v>
      </c>
      <c r="L9" s="44">
        <v>8.2199999999999984e-004</v>
      </c>
      <c r="M9" s="44">
        <v>6.13e-004</v>
      </c>
      <c r="N9" s="44">
        <v>4.1800000000000008e-004</v>
      </c>
      <c r="O9" s="44">
        <v>6.81e-004</v>
      </c>
      <c r="P9" s="44">
        <v>7.64e-004</v>
      </c>
      <c r="Q9" s="44">
        <v>4.02e-004</v>
      </c>
      <c r="R9" s="44">
        <v>7.8799999999999984e-004</v>
      </c>
      <c r="S9" s="44">
        <v>5.89e-004</v>
      </c>
      <c r="T9" s="44">
        <v>6.92e-004</v>
      </c>
      <c r="U9" s="44">
        <v>5.37e-004</v>
      </c>
      <c r="V9" s="44">
        <v>3.18e-004</v>
      </c>
      <c r="W9" s="44">
        <v>4.9900000000000008e-004</v>
      </c>
      <c r="X9" s="44">
        <v>5.56e-004</v>
      </c>
      <c r="Y9" s="44">
        <v>1.0499999999999998e-003</v>
      </c>
      <c r="Z9" s="44">
        <v>3.03e-004</v>
      </c>
      <c r="AA9" s="44">
        <v>7.8799999999999984e-004</v>
      </c>
      <c r="AB9" s="44">
        <v>5.68e-004</v>
      </c>
      <c r="AC9" s="44">
        <v>2.2599999999999996e-004</v>
      </c>
      <c r="AD9" s="44">
        <v>1.0629999999999998e-003</v>
      </c>
    </row>
    <row r="10" spans="1:30" x14ac:dyDescent="0.25">
      <c r="A10" t="s">
        <v>54</v>
      </c>
      <c r="B10" t="s">
        <v>34</v>
      </c>
      <c r="C10" t="s">
        <v>50</v>
      </c>
      <c r="D10" s="44">
        <v>1.18e-004</v>
      </c>
      <c r="E10" s="44">
        <v>2.8500000000000004e-004</v>
      </c>
      <c r="F10" s="44">
        <v>3.73e-004</v>
      </c>
      <c r="G10" s="44">
        <v>1.8799999999999996e-004</v>
      </c>
      <c r="H10" s="44">
        <v>1.73e-004</v>
      </c>
      <c r="I10" s="44">
        <v>1.6299999999999996e-004</v>
      </c>
      <c r="J10" s="44">
        <v>6.9300000000000016e-004</v>
      </c>
      <c r="K10" s="44">
        <v>2.6200000000000004e-004</v>
      </c>
      <c r="L10" s="44">
        <v>7.2000000000000016e-005</v>
      </c>
      <c r="M10" s="44">
        <v>2.0900000000000004e-004</v>
      </c>
      <c r="N10" s="44">
        <v>2.8500000000000004e-004</v>
      </c>
      <c r="O10" s="44">
        <v>3.23e-004</v>
      </c>
      <c r="P10" s="44">
        <v>2.75e-004</v>
      </c>
      <c r="Q10" s="44">
        <v>1.e-004</v>
      </c>
      <c r="R10" s="44">
        <v>1.26e-004</v>
      </c>
      <c r="S10" s="44">
        <v>7.74e-004</v>
      </c>
      <c r="T10" s="44">
        <v>6.3e-005</v>
      </c>
      <c r="U10" s="44">
        <v>9.3999999999999984e-005</v>
      </c>
      <c r="V10" s="44">
        <v>6.45e-004</v>
      </c>
      <c r="W10" s="44">
        <v>1.94e-004</v>
      </c>
      <c r="X10" s="44">
        <v>2.23e-004</v>
      </c>
      <c r="Y10" s="44">
        <v>4.32e-004</v>
      </c>
      <c r="Z10" s="44">
        <v>1.51e-004</v>
      </c>
      <c r="AA10" s="44">
        <v>3.4e-005</v>
      </c>
      <c r="AB10" s="44">
        <v>4.5300000000000008e-004</v>
      </c>
      <c r="AC10" s="44">
        <v>3.8000000000000008e-005</v>
      </c>
      <c r="AD10" s="44">
        <v>4.2999999999999992e-005</v>
      </c>
    </row>
    <row r="11" spans="1:30" x14ac:dyDescent="0.25">
      <c r="A11" t="s">
        <v>54</v>
      </c>
      <c r="B11" t="s">
        <v>35</v>
      </c>
      <c r="C11" t="s">
        <v>50</v>
      </c>
      <c r="D11" s="44">
        <v>5.5085000000000008e-002</v>
      </c>
      <c r="E11" s="44">
        <v>8.9668999999999984e-002</v>
      </c>
      <c r="F11" s="44">
        <v>1.05885e-001</v>
      </c>
      <c r="G11" s="44">
        <v>1.42121e-001</v>
      </c>
      <c r="H11" s="44">
        <v>8.2420999999999984e-002</v>
      </c>
      <c r="I11" s="44">
        <v>9.7853e-002</v>
      </c>
      <c r="J11" s="44">
        <v>1.08274e-001</v>
      </c>
      <c r="K11" s="44">
        <v>1.15405e-001</v>
      </c>
      <c r="L11" s="44">
        <v>8.8644000000000016e-002</v>
      </c>
      <c r="M11" s="44">
        <v>1.3972399999999998e-001</v>
      </c>
      <c r="N11" s="44">
        <v>8.5303e-002</v>
      </c>
      <c r="O11" s="44">
        <v>8.743e-002</v>
      </c>
      <c r="P11" s="44">
        <v>9.6003000000000016e-002</v>
      </c>
      <c r="Q11" s="44">
        <v>5.3779000000000008e-002</v>
      </c>
      <c r="R11" s="44">
        <v>7.0915000000000016e-002</v>
      </c>
      <c r="S11" s="44">
        <v>7.6124e-002</v>
      </c>
      <c r="T11" s="44">
        <v>7.6710999999999984e-002</v>
      </c>
      <c r="U11" s="44">
        <v>6.9719e-002</v>
      </c>
      <c r="V11" s="44">
        <v>7.4642e-002</v>
      </c>
      <c r="W11" s="44">
        <v>6.2440000000000016e-002</v>
      </c>
      <c r="X11" s="44">
        <v>8.6842e-002</v>
      </c>
      <c r="Y11" s="44">
        <v>6.6124000000000016e-002</v>
      </c>
      <c r="Z11" s="44">
        <v>6.9112e-002</v>
      </c>
      <c r="AA11" s="44">
        <v>7.3068e-002</v>
      </c>
      <c r="AB11" s="44">
        <v>6.92e-002</v>
      </c>
      <c r="AC11" s="44">
        <v>4.5716e-002</v>
      </c>
      <c r="AD11" s="44">
        <v>2.9694000000000008e-002</v>
      </c>
    </row>
    <row r="12" spans="1:30" x14ac:dyDescent="0.25">
      <c r="A12" t="s">
        <v>55</v>
      </c>
      <c r="B12" t="s">
        <v>52</v>
      </c>
      <c r="C12" t="s">
        <v>50</v>
      </c>
      <c r="D12" s="44">
        <v>2.0339999999999996e-003</v>
      </c>
      <c r="E12" s="44">
        <v>1.955e-003</v>
      </c>
      <c r="F12" s="44">
        <v>2.4710000000000004e-003</v>
      </c>
      <c r="G12" s="44">
        <v>3.3e-003</v>
      </c>
      <c r="H12" s="44">
        <v>1.934e-003</v>
      </c>
      <c r="I12" s="44">
        <v>2.206e-003</v>
      </c>
      <c r="J12" s="44">
        <v>2.791e-003</v>
      </c>
      <c r="K12" s="44">
        <v>2.621e-003</v>
      </c>
      <c r="L12" s="44">
        <v>2.0890000000000004e-003</v>
      </c>
      <c r="M12" s="44">
        <v>2.884e-003</v>
      </c>
      <c r="N12" s="44">
        <v>1.7579999999999996e-003</v>
      </c>
      <c r="O12" s="44">
        <v>1.985e-003</v>
      </c>
      <c r="P12" s="44">
        <v>2.285e-003</v>
      </c>
      <c r="Q12" s="44">
        <v>1.207e-003</v>
      </c>
      <c r="R12" s="44">
        <v>1.6329999999999996e-003</v>
      </c>
      <c r="S12" s="44">
        <v>2.143e-003</v>
      </c>
      <c r="T12" s="44">
        <v>1.875e-003</v>
      </c>
      <c r="U12" s="44">
        <v>1.7409999999999996e-003</v>
      </c>
      <c r="V12" s="44">
        <v>1.805e-003</v>
      </c>
      <c r="W12" s="44">
        <v>1.435e-003</v>
      </c>
      <c r="X12" s="44">
        <v>2.009e-003</v>
      </c>
      <c r="Y12" s="44">
        <v>2.0500000000000004e-003</v>
      </c>
      <c r="Z12" s="44">
        <v>1.281e-003</v>
      </c>
      <c r="AA12" s="44">
        <v>1.708e-003</v>
      </c>
      <c r="AB12" s="44">
        <v>1.8079999999999996e-003</v>
      </c>
      <c r="AC12" s="44">
        <v>1.0150000000000002e-003</v>
      </c>
      <c r="AD12" s="44">
        <v>9.3e-004</v>
      </c>
    </row>
    <row r="13" spans="1:30" x14ac:dyDescent="0.25">
      <c r="A13" t="s">
        <v>55</v>
      </c>
      <c r="B13" t="s">
        <v>33</v>
      </c>
      <c r="C13" t="s">
        <v>50</v>
      </c>
      <c r="D13" s="44">
        <v>2.8540000000000004e-003</v>
      </c>
      <c r="E13" s="44">
        <v>4.84e-004</v>
      </c>
      <c r="F13" s="44">
        <v>7.77e-004</v>
      </c>
      <c r="G13" s="44">
        <v>3.29e-004</v>
      </c>
      <c r="H13" s="44">
        <v>5.3500000000000008e-004</v>
      </c>
      <c r="I13" s="44">
        <v>1.2010000000000002e-003</v>
      </c>
      <c r="J13" s="44">
        <v>1.134e-003</v>
      </c>
      <c r="K13" s="44">
        <v>7.75e-004</v>
      </c>
      <c r="L13" s="44">
        <v>8.2199999999999984e-004</v>
      </c>
      <c r="M13" s="44">
        <v>6.13e-004</v>
      </c>
      <c r="N13" s="44">
        <v>4.1800000000000008e-004</v>
      </c>
      <c r="O13" s="44">
        <v>6.81e-004</v>
      </c>
      <c r="P13" s="44">
        <v>7.64e-004</v>
      </c>
      <c r="Q13" s="44">
        <v>4.02e-004</v>
      </c>
      <c r="R13" s="44">
        <v>7.8799999999999984e-004</v>
      </c>
      <c r="S13" s="44">
        <v>5.89e-004</v>
      </c>
      <c r="T13" s="44">
        <v>6.92e-004</v>
      </c>
      <c r="U13" s="44">
        <v>5.37e-004</v>
      </c>
      <c r="V13" s="44">
        <v>3.18e-004</v>
      </c>
      <c r="W13" s="44">
        <v>4.9900000000000008e-004</v>
      </c>
      <c r="X13" s="44">
        <v>5.56e-004</v>
      </c>
      <c r="Y13" s="44">
        <v>1.0499999999999998e-003</v>
      </c>
      <c r="Z13" s="44">
        <v>3.03e-004</v>
      </c>
      <c r="AA13" s="44">
        <v>7.8799999999999984e-004</v>
      </c>
      <c r="AB13" s="44">
        <v>5.68e-004</v>
      </c>
      <c r="AC13" s="44">
        <v>2.2599999999999996e-004</v>
      </c>
      <c r="AD13" s="44">
        <v>1.0629999999999998e-003</v>
      </c>
    </row>
    <row r="14" spans="1:30" x14ac:dyDescent="0.25">
      <c r="A14" t="s">
        <v>55</v>
      </c>
      <c r="B14" t="s">
        <v>34</v>
      </c>
      <c r="C14" t="s">
        <v>50</v>
      </c>
      <c r="D14" s="44">
        <v>1.18e-004</v>
      </c>
      <c r="E14" s="44">
        <v>2.8500000000000004e-004</v>
      </c>
      <c r="F14" s="44">
        <v>3.73e-004</v>
      </c>
      <c r="G14" s="44">
        <v>1.8799999999999996e-004</v>
      </c>
      <c r="H14" s="44">
        <v>1.73e-004</v>
      </c>
      <c r="I14" s="44">
        <v>1.6299999999999996e-004</v>
      </c>
      <c r="J14" s="44">
        <v>6.9300000000000016e-004</v>
      </c>
      <c r="K14" s="44">
        <v>2.6200000000000004e-004</v>
      </c>
      <c r="L14" s="44">
        <v>7.2000000000000016e-005</v>
      </c>
      <c r="M14" s="44">
        <v>2.0900000000000004e-004</v>
      </c>
      <c r="N14" s="44">
        <v>2.8500000000000004e-004</v>
      </c>
      <c r="O14" s="44">
        <v>3.23e-004</v>
      </c>
      <c r="P14" s="44">
        <v>2.75e-004</v>
      </c>
      <c r="Q14" s="44">
        <v>1.e-004</v>
      </c>
      <c r="R14" s="44">
        <v>1.26e-004</v>
      </c>
      <c r="S14" s="44">
        <v>7.74e-004</v>
      </c>
      <c r="T14" s="44">
        <v>6.3e-005</v>
      </c>
      <c r="U14" s="44">
        <v>9.3999999999999984e-005</v>
      </c>
      <c r="V14" s="44">
        <v>6.45e-004</v>
      </c>
      <c r="W14" s="44">
        <v>1.94e-004</v>
      </c>
      <c r="X14" s="44">
        <v>2.23e-004</v>
      </c>
      <c r="Y14" s="44">
        <v>4.32e-004</v>
      </c>
      <c r="Z14" s="44">
        <v>1.51e-004</v>
      </c>
      <c r="AA14" s="44">
        <v>3.4e-005</v>
      </c>
      <c r="AB14" s="44">
        <v>4.5300000000000008e-004</v>
      </c>
      <c r="AC14" s="44">
        <v>3.8000000000000008e-005</v>
      </c>
      <c r="AD14" s="44">
        <v>4.2999999999999992e-005</v>
      </c>
    </row>
    <row r="15" spans="1:30" x14ac:dyDescent="0.25">
      <c r="A15" t="s">
        <v>55</v>
      </c>
      <c r="B15" t="s">
        <v>35</v>
      </c>
      <c r="C15" t="s">
        <v>50</v>
      </c>
      <c r="D15" s="44">
        <v>5.5085000000000008e-002</v>
      </c>
      <c r="E15" s="44">
        <v>8.9668999999999984e-002</v>
      </c>
      <c r="F15" s="44">
        <v>1.05885e-001</v>
      </c>
      <c r="G15" s="44">
        <v>1.42121e-001</v>
      </c>
      <c r="H15" s="44">
        <v>8.2420999999999984e-002</v>
      </c>
      <c r="I15" s="44">
        <v>9.7853e-002</v>
      </c>
      <c r="J15" s="44">
        <v>1.08274e-001</v>
      </c>
      <c r="K15" s="44">
        <v>1.15405e-001</v>
      </c>
      <c r="L15" s="44">
        <v>8.8644000000000016e-002</v>
      </c>
      <c r="M15" s="44">
        <v>1.3972399999999998e-001</v>
      </c>
      <c r="N15" s="44">
        <v>8.5303e-002</v>
      </c>
      <c r="O15" s="44">
        <v>8.743e-002</v>
      </c>
      <c r="P15" s="44">
        <v>9.6003000000000016e-002</v>
      </c>
      <c r="Q15" s="44">
        <v>5.3779000000000008e-002</v>
      </c>
      <c r="R15" s="44">
        <v>7.0915000000000016e-002</v>
      </c>
      <c r="S15" s="44">
        <v>7.6124e-002</v>
      </c>
      <c r="T15" s="44">
        <v>7.6710999999999984e-002</v>
      </c>
      <c r="U15" s="44">
        <v>6.9719e-002</v>
      </c>
      <c r="V15" s="44">
        <v>7.4642e-002</v>
      </c>
      <c r="W15" s="44">
        <v>6.2440000000000016e-002</v>
      </c>
      <c r="X15" s="44">
        <v>8.6842e-002</v>
      </c>
      <c r="Y15" s="44">
        <v>6.6124000000000016e-002</v>
      </c>
      <c r="Z15" s="44">
        <v>6.9112e-002</v>
      </c>
      <c r="AA15" s="44">
        <v>7.3068e-002</v>
      </c>
      <c r="AB15" s="44">
        <v>6.92e-002</v>
      </c>
      <c r="AC15" s="44">
        <v>4.5716e-002</v>
      </c>
      <c r="AD15" s="44">
        <v>2.9694000000000008e-002</v>
      </c>
    </row>
    <row r="16" spans="1:30" x14ac:dyDescent="0.25">
      <c r="A16" t="s">
        <v>56</v>
      </c>
      <c r="B16" t="s">
        <v>52</v>
      </c>
      <c r="C16" t="s">
        <v>50</v>
      </c>
      <c r="D16" s="44">
        <v>2.0339999999999996e-003</v>
      </c>
      <c r="E16" s="44">
        <v>1.955e-003</v>
      </c>
      <c r="F16" s="44">
        <v>2.4710000000000004e-003</v>
      </c>
      <c r="G16" s="44">
        <v>3.3e-003</v>
      </c>
      <c r="H16" s="44">
        <v>1.934e-003</v>
      </c>
      <c r="I16" s="44">
        <v>2.206e-003</v>
      </c>
      <c r="J16" s="44">
        <v>2.791e-003</v>
      </c>
      <c r="K16" s="44">
        <v>2.621e-003</v>
      </c>
      <c r="L16" s="44">
        <v>2.0890000000000004e-003</v>
      </c>
      <c r="M16" s="44">
        <v>2.884e-003</v>
      </c>
      <c r="N16" s="44">
        <v>1.7579999999999996e-003</v>
      </c>
      <c r="O16" s="44">
        <v>1.985e-003</v>
      </c>
      <c r="P16" s="44">
        <v>2.285e-003</v>
      </c>
      <c r="Q16" s="44">
        <v>1.207e-003</v>
      </c>
      <c r="R16" s="44">
        <v>1.6329999999999996e-003</v>
      </c>
      <c r="S16" s="44">
        <v>2.143e-003</v>
      </c>
      <c r="T16" s="44">
        <v>1.875e-003</v>
      </c>
      <c r="U16" s="44">
        <v>1.7409999999999996e-003</v>
      </c>
      <c r="V16" s="44">
        <v>1.805e-003</v>
      </c>
      <c r="W16" s="44">
        <v>1.435e-003</v>
      </c>
      <c r="X16" s="44">
        <v>2.009e-003</v>
      </c>
      <c r="Y16" s="44">
        <v>2.0500000000000004e-003</v>
      </c>
      <c r="Z16" s="44">
        <v>1.281e-003</v>
      </c>
      <c r="AA16" s="44">
        <v>1.708e-003</v>
      </c>
      <c r="AB16" s="44">
        <v>1.8079999999999996e-003</v>
      </c>
      <c r="AC16" s="44">
        <v>1.0150000000000002e-003</v>
      </c>
      <c r="AD16" s="44">
        <v>9.3e-004</v>
      </c>
    </row>
    <row r="17" spans="1:30" x14ac:dyDescent="0.25">
      <c r="A17" t="s">
        <v>56</v>
      </c>
      <c r="B17" t="s">
        <v>33</v>
      </c>
      <c r="C17" t="s">
        <v>50</v>
      </c>
      <c r="D17" s="44">
        <v>2.8540000000000004e-003</v>
      </c>
      <c r="E17" s="44">
        <v>4.84e-004</v>
      </c>
      <c r="F17" s="44">
        <v>7.77e-004</v>
      </c>
      <c r="G17" s="44">
        <v>3.29e-004</v>
      </c>
      <c r="H17" s="44">
        <v>5.3500000000000008e-004</v>
      </c>
      <c r="I17" s="44">
        <v>1.2010000000000002e-003</v>
      </c>
      <c r="J17" s="44">
        <v>1.134e-003</v>
      </c>
      <c r="K17" s="44">
        <v>7.75e-004</v>
      </c>
      <c r="L17" s="44">
        <v>8.2199999999999984e-004</v>
      </c>
      <c r="M17" s="44">
        <v>6.13e-004</v>
      </c>
      <c r="N17" s="44">
        <v>4.1800000000000008e-004</v>
      </c>
      <c r="O17" s="44">
        <v>6.81e-004</v>
      </c>
      <c r="P17" s="44">
        <v>7.64e-004</v>
      </c>
      <c r="Q17" s="44">
        <v>4.02e-004</v>
      </c>
      <c r="R17" s="44">
        <v>7.8799999999999984e-004</v>
      </c>
      <c r="S17" s="44">
        <v>5.89e-004</v>
      </c>
      <c r="T17" s="44">
        <v>6.92e-004</v>
      </c>
      <c r="U17" s="44">
        <v>5.37e-004</v>
      </c>
      <c r="V17" s="44">
        <v>3.18e-004</v>
      </c>
      <c r="W17" s="44">
        <v>4.9900000000000008e-004</v>
      </c>
      <c r="X17" s="44">
        <v>5.56e-004</v>
      </c>
      <c r="Y17" s="44">
        <v>1.0499999999999998e-003</v>
      </c>
      <c r="Z17" s="44">
        <v>3.03e-004</v>
      </c>
      <c r="AA17" s="44">
        <v>7.8799999999999984e-004</v>
      </c>
      <c r="AB17" s="44">
        <v>5.68e-004</v>
      </c>
      <c r="AC17" s="44">
        <v>2.2599999999999996e-004</v>
      </c>
      <c r="AD17" s="44">
        <v>1.0629999999999998e-003</v>
      </c>
    </row>
    <row r="18" spans="1:30" x14ac:dyDescent="0.25">
      <c r="A18" t="s">
        <v>56</v>
      </c>
      <c r="B18" t="s">
        <v>34</v>
      </c>
      <c r="C18" t="s">
        <v>50</v>
      </c>
      <c r="D18" s="44">
        <v>1.18e-004</v>
      </c>
      <c r="E18" s="44">
        <v>2.8500000000000004e-004</v>
      </c>
      <c r="F18" s="44">
        <v>3.73e-004</v>
      </c>
      <c r="G18" s="44">
        <v>1.8799999999999996e-004</v>
      </c>
      <c r="H18" s="44">
        <v>1.73e-004</v>
      </c>
      <c r="I18" s="44">
        <v>1.6299999999999996e-004</v>
      </c>
      <c r="J18" s="44">
        <v>6.9300000000000016e-004</v>
      </c>
      <c r="K18" s="44">
        <v>2.6200000000000004e-004</v>
      </c>
      <c r="L18" s="44">
        <v>7.2000000000000016e-005</v>
      </c>
      <c r="M18" s="44">
        <v>2.0900000000000004e-004</v>
      </c>
      <c r="N18" s="44">
        <v>2.8500000000000004e-004</v>
      </c>
      <c r="O18" s="44">
        <v>3.23e-004</v>
      </c>
      <c r="P18" s="44">
        <v>2.75e-004</v>
      </c>
      <c r="Q18" s="44">
        <v>1.e-004</v>
      </c>
      <c r="R18" s="44">
        <v>1.26e-004</v>
      </c>
      <c r="S18" s="44">
        <v>7.74e-004</v>
      </c>
      <c r="T18" s="44">
        <v>6.3e-005</v>
      </c>
      <c r="U18" s="44">
        <v>9.3999999999999984e-005</v>
      </c>
      <c r="V18" s="44">
        <v>6.45e-004</v>
      </c>
      <c r="W18" s="44">
        <v>1.94e-004</v>
      </c>
      <c r="X18" s="44">
        <v>2.23e-004</v>
      </c>
      <c r="Y18" s="44">
        <v>4.32e-004</v>
      </c>
      <c r="Z18" s="44">
        <v>1.51e-004</v>
      </c>
      <c r="AA18" s="44">
        <v>3.4e-005</v>
      </c>
      <c r="AB18" s="44">
        <v>4.5300000000000008e-004</v>
      </c>
      <c r="AC18" s="44">
        <v>3.8000000000000008e-005</v>
      </c>
      <c r="AD18" s="44">
        <v>4.2999999999999992e-005</v>
      </c>
    </row>
    <row r="19" spans="1:30" x14ac:dyDescent="0.25">
      <c r="A19" t="s">
        <v>56</v>
      </c>
      <c r="B19" t="s">
        <v>35</v>
      </c>
      <c r="C19" t="s">
        <v>50</v>
      </c>
      <c r="D19" s="44">
        <v>5.5085000000000008e-002</v>
      </c>
      <c r="E19" s="44">
        <v>8.9668999999999984e-002</v>
      </c>
      <c r="F19" s="44">
        <v>1.05885e-001</v>
      </c>
      <c r="G19" s="44">
        <v>1.42121e-001</v>
      </c>
      <c r="H19" s="44">
        <v>8.2420999999999984e-002</v>
      </c>
      <c r="I19" s="44">
        <v>9.7853e-002</v>
      </c>
      <c r="J19" s="44">
        <v>1.08274e-001</v>
      </c>
      <c r="K19" s="44">
        <v>1.15405e-001</v>
      </c>
      <c r="L19" s="44">
        <v>8.8644000000000016e-002</v>
      </c>
      <c r="M19" s="44">
        <v>1.3972399999999998e-001</v>
      </c>
      <c r="N19" s="44">
        <v>8.5303e-002</v>
      </c>
      <c r="O19" s="44">
        <v>8.743e-002</v>
      </c>
      <c r="P19" s="44">
        <v>9.6003000000000016e-002</v>
      </c>
      <c r="Q19" s="44">
        <v>5.3779000000000008e-002</v>
      </c>
      <c r="R19" s="44">
        <v>7.0915000000000016e-002</v>
      </c>
      <c r="S19" s="44">
        <v>7.6124e-002</v>
      </c>
      <c r="T19" s="44">
        <v>7.6710999999999984e-002</v>
      </c>
      <c r="U19" s="44">
        <v>6.9719e-002</v>
      </c>
      <c r="V19" s="44">
        <v>7.4642e-002</v>
      </c>
      <c r="W19" s="44">
        <v>6.2440000000000016e-002</v>
      </c>
      <c r="X19" s="44">
        <v>8.6842e-002</v>
      </c>
      <c r="Y19" s="44">
        <v>6.6124000000000016e-002</v>
      </c>
      <c r="Z19" s="44">
        <v>6.9112e-002</v>
      </c>
      <c r="AA19" s="44">
        <v>7.3068e-002</v>
      </c>
      <c r="AB19" s="44">
        <v>6.92e-002</v>
      </c>
      <c r="AC19" s="44">
        <v>4.5716e-002</v>
      </c>
      <c r="AD19" s="44">
        <v>2.9694000000000008e-002</v>
      </c>
    </row>
    <row r="20" spans="1:30" x14ac:dyDescent="0.25">
      <c r="A20" t="s">
        <v>57</v>
      </c>
      <c r="B20" t="s">
        <v>52</v>
      </c>
      <c r="C20" t="s">
        <v>50</v>
      </c>
      <c r="D20" s="44">
        <v>2.0339999999999996e-003</v>
      </c>
      <c r="E20" s="44">
        <v>1.955e-003</v>
      </c>
      <c r="F20" s="44">
        <v>2.4710000000000004e-003</v>
      </c>
      <c r="G20" s="44">
        <v>3.3e-003</v>
      </c>
      <c r="H20" s="44">
        <v>1.934e-003</v>
      </c>
      <c r="I20" s="44">
        <v>2.206e-003</v>
      </c>
      <c r="J20" s="44">
        <v>2.791e-003</v>
      </c>
      <c r="K20" s="44">
        <v>2.621e-003</v>
      </c>
      <c r="L20" s="44">
        <v>2.0890000000000004e-003</v>
      </c>
      <c r="M20" s="44">
        <v>2.884e-003</v>
      </c>
      <c r="N20" s="44">
        <v>1.7579999999999996e-003</v>
      </c>
      <c r="O20" s="44">
        <v>1.985e-003</v>
      </c>
      <c r="P20" s="44">
        <v>2.285e-003</v>
      </c>
      <c r="Q20" s="44">
        <v>1.207e-003</v>
      </c>
      <c r="R20" s="44">
        <v>1.6329999999999996e-003</v>
      </c>
      <c r="S20" s="44">
        <v>2.143e-003</v>
      </c>
      <c r="T20" s="44">
        <v>1.875e-003</v>
      </c>
      <c r="U20" s="44">
        <v>1.7409999999999996e-003</v>
      </c>
      <c r="V20" s="44">
        <v>1.805e-003</v>
      </c>
      <c r="W20" s="44">
        <v>1.435e-003</v>
      </c>
      <c r="X20" s="44">
        <v>2.009e-003</v>
      </c>
      <c r="Y20" s="44">
        <v>2.0500000000000004e-003</v>
      </c>
      <c r="Z20" s="44">
        <v>1.281e-003</v>
      </c>
      <c r="AA20" s="44">
        <v>1.708e-003</v>
      </c>
      <c r="AB20" s="44">
        <v>1.8079999999999996e-003</v>
      </c>
      <c r="AC20" s="44">
        <v>1.0150000000000002e-003</v>
      </c>
      <c r="AD20" s="44">
        <v>9.3e-004</v>
      </c>
    </row>
    <row r="21" spans="1:30" x14ac:dyDescent="0.25">
      <c r="A21" t="s">
        <v>57</v>
      </c>
      <c r="B21" t="s">
        <v>33</v>
      </c>
      <c r="C21" t="s">
        <v>50</v>
      </c>
      <c r="D21" s="44">
        <v>2.8540000000000004e-003</v>
      </c>
      <c r="E21" s="44">
        <v>4.84e-004</v>
      </c>
      <c r="F21" s="44">
        <v>7.77e-004</v>
      </c>
      <c r="G21" s="44">
        <v>3.29e-004</v>
      </c>
      <c r="H21" s="44">
        <v>5.3500000000000008e-004</v>
      </c>
      <c r="I21" s="44">
        <v>1.2010000000000002e-003</v>
      </c>
      <c r="J21" s="44">
        <v>1.134e-003</v>
      </c>
      <c r="K21" s="44">
        <v>7.75e-004</v>
      </c>
      <c r="L21" s="44">
        <v>8.2199999999999984e-004</v>
      </c>
      <c r="M21" s="44">
        <v>6.13e-004</v>
      </c>
      <c r="N21" s="44">
        <v>4.1800000000000008e-004</v>
      </c>
      <c r="O21" s="44">
        <v>6.81e-004</v>
      </c>
      <c r="P21" s="44">
        <v>7.64e-004</v>
      </c>
      <c r="Q21" s="44">
        <v>4.02e-004</v>
      </c>
      <c r="R21" s="44">
        <v>7.8799999999999984e-004</v>
      </c>
      <c r="S21" s="44">
        <v>5.89e-004</v>
      </c>
      <c r="T21" s="44">
        <v>6.92e-004</v>
      </c>
      <c r="U21" s="44">
        <v>5.37e-004</v>
      </c>
      <c r="V21" s="44">
        <v>3.18e-004</v>
      </c>
      <c r="W21" s="44">
        <v>4.9900000000000008e-004</v>
      </c>
      <c r="X21" s="44">
        <v>5.56e-004</v>
      </c>
      <c r="Y21" s="44">
        <v>1.0499999999999998e-003</v>
      </c>
      <c r="Z21" s="44">
        <v>3.03e-004</v>
      </c>
      <c r="AA21" s="44">
        <v>7.8799999999999984e-004</v>
      </c>
      <c r="AB21" s="44">
        <v>5.68e-004</v>
      </c>
      <c r="AC21" s="44">
        <v>2.2599999999999996e-004</v>
      </c>
      <c r="AD21" s="44">
        <v>1.0629999999999998e-003</v>
      </c>
    </row>
    <row r="22" spans="1:30" x14ac:dyDescent="0.25">
      <c r="A22" t="s">
        <v>57</v>
      </c>
      <c r="B22" t="s">
        <v>34</v>
      </c>
      <c r="C22" t="s">
        <v>50</v>
      </c>
      <c r="D22" s="44">
        <v>1.18e-004</v>
      </c>
      <c r="E22" s="44">
        <v>2.8500000000000004e-004</v>
      </c>
      <c r="F22" s="44">
        <v>3.73e-004</v>
      </c>
      <c r="G22" s="44">
        <v>1.8799999999999996e-004</v>
      </c>
      <c r="H22" s="44">
        <v>1.73e-004</v>
      </c>
      <c r="I22" s="44">
        <v>1.6299999999999996e-004</v>
      </c>
      <c r="J22" s="44">
        <v>6.9300000000000016e-004</v>
      </c>
      <c r="K22" s="44">
        <v>2.6200000000000004e-004</v>
      </c>
      <c r="L22" s="44">
        <v>7.2000000000000016e-005</v>
      </c>
      <c r="M22" s="44">
        <v>2.0900000000000004e-004</v>
      </c>
      <c r="N22" s="44">
        <v>2.8500000000000004e-004</v>
      </c>
      <c r="O22" s="44">
        <v>3.23e-004</v>
      </c>
      <c r="P22" s="44">
        <v>2.75e-004</v>
      </c>
      <c r="Q22" s="44">
        <v>1.e-004</v>
      </c>
      <c r="R22" s="44">
        <v>1.26e-004</v>
      </c>
      <c r="S22" s="44">
        <v>7.74e-004</v>
      </c>
      <c r="T22" s="44">
        <v>6.3e-005</v>
      </c>
      <c r="U22" s="44">
        <v>9.3999999999999984e-005</v>
      </c>
      <c r="V22" s="44">
        <v>6.45e-004</v>
      </c>
      <c r="W22" s="44">
        <v>1.94e-004</v>
      </c>
      <c r="X22" s="44">
        <v>2.23e-004</v>
      </c>
      <c r="Y22" s="44">
        <v>4.32e-004</v>
      </c>
      <c r="Z22" s="44">
        <v>1.51e-004</v>
      </c>
      <c r="AA22" s="44">
        <v>3.4e-005</v>
      </c>
      <c r="AB22" s="44">
        <v>4.5300000000000008e-004</v>
      </c>
      <c r="AC22" s="44">
        <v>3.8000000000000008e-005</v>
      </c>
      <c r="AD22" s="44">
        <v>4.2999999999999992e-005</v>
      </c>
    </row>
    <row r="23" spans="1:30" x14ac:dyDescent="0.25">
      <c r="A23" t="s">
        <v>57</v>
      </c>
      <c r="B23" t="s">
        <v>35</v>
      </c>
      <c r="C23" t="s">
        <v>50</v>
      </c>
      <c r="D23" s="44">
        <v>5.5085000000000008e-002</v>
      </c>
      <c r="E23" s="44">
        <v>8.9668999999999984e-002</v>
      </c>
      <c r="F23" s="44">
        <v>1.05885e-001</v>
      </c>
      <c r="G23" s="44">
        <v>1.42121e-001</v>
      </c>
      <c r="H23" s="44">
        <v>8.2420999999999984e-002</v>
      </c>
      <c r="I23" s="44">
        <v>9.7853e-002</v>
      </c>
      <c r="J23" s="44">
        <v>1.08274e-001</v>
      </c>
      <c r="K23" s="44">
        <v>1.15405e-001</v>
      </c>
      <c r="L23" s="44">
        <v>8.8644000000000016e-002</v>
      </c>
      <c r="M23" s="44">
        <v>1.3972399999999998e-001</v>
      </c>
      <c r="N23" s="44">
        <v>8.5303e-002</v>
      </c>
      <c r="O23" s="44">
        <v>8.743e-002</v>
      </c>
      <c r="P23" s="44">
        <v>9.6003000000000016e-002</v>
      </c>
      <c r="Q23" s="44">
        <v>5.3779000000000008e-002</v>
      </c>
      <c r="R23" s="44">
        <v>7.0915000000000016e-002</v>
      </c>
      <c r="S23" s="44">
        <v>7.6124e-002</v>
      </c>
      <c r="T23" s="44">
        <v>7.6710999999999984e-002</v>
      </c>
      <c r="U23" s="44">
        <v>6.9719e-002</v>
      </c>
      <c r="V23" s="44">
        <v>7.4642e-002</v>
      </c>
      <c r="W23" s="44">
        <v>6.2440000000000016e-002</v>
      </c>
      <c r="X23" s="44">
        <v>8.6842e-002</v>
      </c>
      <c r="Y23" s="44">
        <v>6.6124000000000016e-002</v>
      </c>
      <c r="Z23" s="44">
        <v>6.9112e-002</v>
      </c>
      <c r="AA23" s="44">
        <v>7.3068e-002</v>
      </c>
      <c r="AB23" s="44">
        <v>6.92e-002</v>
      </c>
      <c r="AC23" s="44">
        <v>4.5716e-002</v>
      </c>
      <c r="AD23" s="44">
        <v>2.9694000000000008e-002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41" customWidth="1"/>
    <col min="3" max="3" width="41" customWidth="1"/>
    <col min="4" max="4" width="41" customWidth="1"/>
    <col min="5" max="5" width="41" customWidth="1"/>
    <col min="6" max="6" width="41" customWidth="1"/>
    <col min="7" max="7" width="41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 t="s">
        <v>26</v>
      </c>
      <c r="B2" t="s">
        <v>27</v>
      </c>
      <c r="C2" t="s">
        <v>264</v>
      </c>
      <c r="D2" t="s">
        <v>264</v>
      </c>
      <c r="E2" t="s">
        <v>264</v>
      </c>
      <c r="F2" t="s">
        <v>90</v>
      </c>
      <c r="G2" t="s">
        <v>99</v>
      </c>
      <c r="H2" s="44">
        <v>2.4619696145370656e-001</v>
      </c>
      <c r="I2" s="44">
        <v>3.844505774215124e-001</v>
      </c>
      <c r="J2" s="44">
        <v>4.6039754703784096e-001</v>
      </c>
      <c r="K2" s="44">
        <v>5.3849536017204336e-001</v>
      </c>
      <c r="L2" s="44">
        <v>5.8886063948891008e-001</v>
      </c>
      <c r="M2" s="44">
        <v>6.356462667951256e-001</v>
      </c>
      <c r="N2" s="44">
        <v>6.7628827530702096e-001</v>
      </c>
      <c r="O2" s="44">
        <v>7.1433477607768304e-001</v>
      </c>
      <c r="P2" s="44">
        <v>7.3864569502267504e-001</v>
      </c>
      <c r="Q2" s="44">
        <v>7.6163611844318016e-001</v>
      </c>
      <c r="R2" s="44">
        <v>7.7934541593681888e-001</v>
      </c>
      <c r="S2" s="44">
        <v>7.9293128528111184e-001</v>
      </c>
      <c r="T2" s="44">
        <v>8.0410553144782432e-001</v>
      </c>
      <c r="U2" s="44">
        <v>8.142232242771424e-001</v>
      </c>
      <c r="V2" s="44">
        <v>8.2790679099641696e-001</v>
      </c>
      <c r="W2" s="44">
        <v>8.3544863105910016e-001</v>
      </c>
      <c r="X2" s="44">
        <v>8.4624368668636976e-001</v>
      </c>
      <c r="Y2" s="44">
        <v>8.5639678239642256e-001</v>
      </c>
      <c r="Z2" s="44">
        <v>8.7115294671770752e-001</v>
      </c>
      <c r="AA2" s="44">
        <v>8.7754148017284768e-001</v>
      </c>
    </row>
    <row r="3" spans="1:27" x14ac:dyDescent="0.25">
      <c r="A3" t="s">
        <v>26</v>
      </c>
      <c r="B3" t="s">
        <v>27</v>
      </c>
      <c r="C3" t="s">
        <v>264</v>
      </c>
      <c r="D3" t="s">
        <v>264</v>
      </c>
      <c r="E3" t="s">
        <v>264</v>
      </c>
      <c r="F3" t="s">
        <v>90</v>
      </c>
      <c r="G3" t="s">
        <v>101</v>
      </c>
      <c r="H3" s="44">
        <v>7.44e+002</v>
      </c>
      <c r="I3" s="44">
        <v>6.98e+002</v>
      </c>
      <c r="J3" s="44">
        <v>6.74e+002</v>
      </c>
      <c r="K3" s="44">
        <v>6.57e+002</v>
      </c>
      <c r="L3" s="44">
        <v>6.43e+002</v>
      </c>
      <c r="M3" s="44">
        <v>6.32e+002</v>
      </c>
      <c r="N3" s="44">
        <v>6.22e+002</v>
      </c>
      <c r="O3" s="44">
        <v>6.12e+002</v>
      </c>
      <c r="P3" s="44">
        <v>6.05e+002</v>
      </c>
      <c r="Q3" s="44">
        <v>5.97e+002</v>
      </c>
      <c r="R3" s="44">
        <v>5.9e+002</v>
      </c>
      <c r="S3" s="44">
        <v>5.84e+002</v>
      </c>
      <c r="T3" s="44">
        <v>5.78e+002</v>
      </c>
      <c r="U3" s="44">
        <v>5.72e+002</v>
      </c>
      <c r="V3" s="44">
        <v>5.66e+002</v>
      </c>
      <c r="W3" s="44">
        <v>5.61e+002</v>
      </c>
      <c r="X3" s="44">
        <v>5.56e+002</v>
      </c>
      <c r="Y3" s="44">
        <v>5.51e+002</v>
      </c>
      <c r="Z3" s="44">
        <v>5.46e+002</v>
      </c>
      <c r="AA3" s="44">
        <v>5.41e+002</v>
      </c>
    </row>
    <row r="4" spans="1:27" x14ac:dyDescent="0.25">
      <c r="A4" t="s">
        <v>91</v>
      </c>
      <c r="B4" t="s">
        <v>27</v>
      </c>
      <c r="C4" t="s">
        <v>264</v>
      </c>
      <c r="D4" t="s">
        <v>264</v>
      </c>
      <c r="E4" t="s">
        <v>264</v>
      </c>
      <c r="F4" t="s">
        <v>90</v>
      </c>
      <c r="G4" t="s">
        <v>99</v>
      </c>
      <c r="H4" s="44">
        <v>3.701690029350328e-001</v>
      </c>
      <c r="I4" s="44">
        <v>5.10178260412398e-001</v>
      </c>
      <c r="J4" s="44">
        <v>5.8790690113290448e-001</v>
      </c>
      <c r="K4" s="44">
        <v>6.4433685376074768e-001</v>
      </c>
      <c r="L4" s="44">
        <v>6.7936144380458048e-001</v>
      </c>
      <c r="M4" s="44">
        <v>7.18504180277424e-001</v>
      </c>
      <c r="N4" s="44">
        <v>7.5051789505184352e-001</v>
      </c>
      <c r="O4" s="44">
        <v>7.8064659555974992e-001</v>
      </c>
      <c r="P4" s="44">
        <v>8.0054431613328688e-001</v>
      </c>
      <c r="Q4" s="44">
        <v>8.1859813100243616e-001</v>
      </c>
      <c r="R4" s="44">
        <v>8.3213567023429744e-001</v>
      </c>
      <c r="S4" s="44">
        <v>8.4292938174495216e-001</v>
      </c>
      <c r="T4" s="44">
        <v>8.4977507595104144e-001</v>
      </c>
      <c r="U4" s="44">
        <v>8.5891098297186944e-001</v>
      </c>
      <c r="V4" s="44">
        <v>8.6409354262029696e-001</v>
      </c>
      <c r="W4" s="44">
        <v>8.70210790289128e-001</v>
      </c>
      <c r="X4" s="44">
        <v>8.7686828512777216e-001</v>
      </c>
      <c r="Y4" s="44">
        <v>8.8498744058120608e-001</v>
      </c>
      <c r="Z4" s="44">
        <v>8.9110069667713248e-001</v>
      </c>
      <c r="AA4" s="44">
        <v>8.963013714838768e-001</v>
      </c>
    </row>
    <row r="5" spans="1:27" x14ac:dyDescent="0.25">
      <c r="A5" t="s">
        <v>91</v>
      </c>
      <c r="B5" t="s">
        <v>27</v>
      </c>
      <c r="C5" t="s">
        <v>264</v>
      </c>
      <c r="D5" t="s">
        <v>264</v>
      </c>
      <c r="E5" t="s">
        <v>264</v>
      </c>
      <c r="F5" t="s">
        <v>90</v>
      </c>
      <c r="G5" t="s">
        <v>101</v>
      </c>
      <c r="H5" s="44">
        <v>6.82e+002</v>
      </c>
      <c r="I5" s="44">
        <v>6.37e+002</v>
      </c>
      <c r="J5" s="44">
        <v>6.11e+002</v>
      </c>
      <c r="K5" s="44">
        <v>5.91e+002</v>
      </c>
      <c r="L5" s="44">
        <v>5.75e+002</v>
      </c>
      <c r="M5" s="44">
        <v>5.63e+002</v>
      </c>
      <c r="N5" s="44">
        <v>5.52e+002</v>
      </c>
      <c r="O5" s="44">
        <v>5.42e+002</v>
      </c>
      <c r="P5" s="44">
        <v>5.33e+002</v>
      </c>
      <c r="Q5" s="44">
        <v>5.25e+002</v>
      </c>
      <c r="R5" s="44">
        <v>5.18e+002</v>
      </c>
      <c r="S5" s="44">
        <v>5.12e+002</v>
      </c>
      <c r="T5" s="44">
        <v>5.06e+002</v>
      </c>
      <c r="U5" s="44">
        <v>5.e+002</v>
      </c>
      <c r="V5" s="44">
        <v>4.95e+002</v>
      </c>
      <c r="W5" s="44">
        <v>4.89e+002</v>
      </c>
      <c r="X5" s="44">
        <v>4.84e+002</v>
      </c>
      <c r="Y5" s="44">
        <v>4.8e+002</v>
      </c>
      <c r="Z5" s="44">
        <v>4.76e+002</v>
      </c>
      <c r="AA5" s="44">
        <v>4.72e+002</v>
      </c>
    </row>
    <row r="6" spans="1:27" x14ac:dyDescent="0.25">
      <c r="A6" t="s">
        <v>26</v>
      </c>
      <c r="B6" t="s">
        <v>42</v>
      </c>
      <c r="C6" t="s">
        <v>114</v>
      </c>
      <c r="D6" t="s">
        <v>114</v>
      </c>
      <c r="E6" t="s">
        <v>264</v>
      </c>
      <c r="F6" t="s">
        <v>90</v>
      </c>
      <c r="G6" t="s">
        <v>99</v>
      </c>
      <c r="H6" s="44">
        <v>3.457763507275506e-001</v>
      </c>
      <c r="I6" s="44">
        <v>4.8795802755114384e-001</v>
      </c>
      <c r="J6" s="44">
        <v>5.626150892668376e-001</v>
      </c>
      <c r="K6" s="44">
        <v>6.1615471584461824e-001</v>
      </c>
      <c r="L6" s="44">
        <v>6.6310383183236816e-001</v>
      </c>
      <c r="M6" s="44">
        <v>7.0259722360106096e-001</v>
      </c>
      <c r="N6" s="44">
        <v>7.3858012646861312e-001</v>
      </c>
      <c r="O6" s="44">
        <v>7.7395285638977392e-001</v>
      </c>
      <c r="P6" s="44">
        <v>7.8980082169304448e-001</v>
      </c>
      <c r="Q6" s="44">
        <v>7.9948945751449056e-001</v>
      </c>
      <c r="R6" s="44">
        <v>8.1030253045067936e-001</v>
      </c>
      <c r="S6" s="44">
        <v>8.1989710009029312e-001</v>
      </c>
      <c r="T6" s="44">
        <v>8.5526413475621104e-001</v>
      </c>
      <c r="U6" s="44">
        <v>8.611500167500008e-001</v>
      </c>
      <c r="V6" s="44">
        <v>8.6471194648184608e-001</v>
      </c>
      <c r="W6" s="44">
        <v>8.8724943005797264e-001</v>
      </c>
      <c r="X6" s="44">
        <v>8.9238435514568304e-001</v>
      </c>
      <c r="Y6" s="44">
        <v>9.109109595814416e-001</v>
      </c>
      <c r="Z6" s="44">
        <v>9.3257651232529136e-001</v>
      </c>
      <c r="AA6" s="44">
        <v>9.3548232810607024e-001</v>
      </c>
    </row>
    <row r="7" spans="1:27" x14ac:dyDescent="0.25">
      <c r="A7" t="s">
        <v>26</v>
      </c>
      <c r="B7" t="s">
        <v>42</v>
      </c>
      <c r="C7" t="s">
        <v>114</v>
      </c>
      <c r="D7" t="s">
        <v>114</v>
      </c>
      <c r="E7" t="s">
        <v>264</v>
      </c>
      <c r="F7" t="s">
        <v>90</v>
      </c>
      <c r="G7" t="s">
        <v>101</v>
      </c>
      <c r="H7" s="44">
        <v>7.25e+002</v>
      </c>
      <c r="I7" s="44">
        <v>6.82e+002</v>
      </c>
      <c r="J7" s="44">
        <v>6.6e+002</v>
      </c>
      <c r="K7" s="44">
        <v>6.43e+002</v>
      </c>
      <c r="L7" s="44">
        <v>6.31e+002</v>
      </c>
      <c r="M7" s="44">
        <v>6.2e+002</v>
      </c>
      <c r="N7" s="44">
        <v>6.1e+002</v>
      </c>
      <c r="O7" s="44">
        <v>6.02e+002</v>
      </c>
      <c r="P7" s="44">
        <v>5.93e+002</v>
      </c>
      <c r="Q7" s="44">
        <v>5.85e+002</v>
      </c>
      <c r="R7" s="44">
        <v>5.78e+002</v>
      </c>
      <c r="S7" s="44">
        <v>5.71e+002</v>
      </c>
      <c r="T7" s="44">
        <v>5.64e+002</v>
      </c>
      <c r="U7" s="44">
        <v>5.58e+002</v>
      </c>
      <c r="V7" s="44">
        <v>5.52e+002</v>
      </c>
      <c r="W7" s="44">
        <v>5.46e+002</v>
      </c>
      <c r="X7" s="44">
        <v>5.4e+002</v>
      </c>
      <c r="Y7" s="44">
        <v>5.35e+002</v>
      </c>
      <c r="Z7" s="44">
        <v>5.29e+002</v>
      </c>
      <c r="AA7" s="44">
        <v>5.24e+002</v>
      </c>
    </row>
    <row r="8" spans="1:27" x14ac:dyDescent="0.25">
      <c r="A8" t="s">
        <v>26</v>
      </c>
      <c r="B8" t="s">
        <v>42</v>
      </c>
      <c r="C8" t="s">
        <v>139</v>
      </c>
      <c r="D8" t="s">
        <v>139</v>
      </c>
      <c r="E8" t="s">
        <v>264</v>
      </c>
      <c r="F8" t="s">
        <v>90</v>
      </c>
      <c r="G8" t="s">
        <v>99</v>
      </c>
      <c r="H8" s="44">
        <v>2.6373411294336056e-001</v>
      </c>
      <c r="I8" s="44">
        <v>4.4837790309483344e-001</v>
      </c>
      <c r="J8" s="44">
        <v>5.3774644515517184e-001</v>
      </c>
      <c r="K8" s="44">
        <v>6.1223903454594392e-001</v>
      </c>
      <c r="L8" s="44">
        <v>6.5705289004409448e-001</v>
      </c>
      <c r="M8" s="44">
        <v>7.2073529456722848e-001</v>
      </c>
      <c r="N8" s="44">
        <v>7.6702608484593216e-001</v>
      </c>
      <c r="O8" s="44">
        <v>7.9472910597747392e-001</v>
      </c>
      <c r="P8" s="44">
        <v>8.1066102012726304e-001</v>
      </c>
      <c r="Q8" s="44">
        <v>8.2892198270650864e-001</v>
      </c>
      <c r="R8" s="44">
        <v>8.4220261401779392e-001</v>
      </c>
      <c r="S8" s="44">
        <v>8.5147515764655648e-001</v>
      </c>
      <c r="T8" s="44">
        <v>8.673766249100448e-001</v>
      </c>
      <c r="U8" s="44">
        <v>8.730416610302256e-001</v>
      </c>
      <c r="V8" s="44">
        <v>9.0113073866271376e-001</v>
      </c>
      <c r="W8" s="44">
        <v>9.027254721758936e-001</v>
      </c>
      <c r="X8" s="44">
        <v>9.0517320274156224e-001</v>
      </c>
      <c r="Y8" s="44">
        <v>9.1433563911098496e-001</v>
      </c>
      <c r="Z8" s="44">
        <v>9.1706591118119216e-001</v>
      </c>
      <c r="AA8" s="44">
        <v>9.2709694717362736e-001</v>
      </c>
    </row>
    <row r="9" spans="1:27" x14ac:dyDescent="0.25">
      <c r="A9" t="s">
        <v>26</v>
      </c>
      <c r="B9" t="s">
        <v>42</v>
      </c>
      <c r="C9" t="s">
        <v>139</v>
      </c>
      <c r="D9" t="s">
        <v>139</v>
      </c>
      <c r="E9" t="s">
        <v>264</v>
      </c>
      <c r="F9" t="s">
        <v>90</v>
      </c>
      <c r="G9" t="s">
        <v>101</v>
      </c>
      <c r="H9" s="44">
        <v>7.35e+002</v>
      </c>
      <c r="I9" s="44">
        <v>6.91e+002</v>
      </c>
      <c r="J9" s="44">
        <v>6.69e+002</v>
      </c>
      <c r="K9" s="44">
        <v>6.5e+002</v>
      </c>
      <c r="L9" s="44">
        <v>6.37e+002</v>
      </c>
      <c r="M9" s="44">
        <v>6.26e+002</v>
      </c>
      <c r="N9" s="44">
        <v>6.16e+002</v>
      </c>
      <c r="O9" s="44">
        <v>6.07e+002</v>
      </c>
      <c r="P9" s="44">
        <v>5.98e+002</v>
      </c>
      <c r="Q9" s="44">
        <v>5.9e+002</v>
      </c>
      <c r="R9" s="44">
        <v>5.83e+002</v>
      </c>
      <c r="S9" s="44">
        <v>5.77e+002</v>
      </c>
      <c r="T9" s="44">
        <v>5.71e+002</v>
      </c>
      <c r="U9" s="44">
        <v>5.64e+002</v>
      </c>
      <c r="V9" s="44">
        <v>5.59e+002</v>
      </c>
      <c r="W9" s="44">
        <v>5.54e+002</v>
      </c>
      <c r="X9" s="44">
        <v>5.49e+002</v>
      </c>
      <c r="Y9" s="44">
        <v>5.44e+002</v>
      </c>
      <c r="Z9" s="44">
        <v>5.39e+002</v>
      </c>
      <c r="AA9" s="44">
        <v>5.34e+002</v>
      </c>
    </row>
    <row r="10" spans="1:27" x14ac:dyDescent="0.25">
      <c r="A10" t="s">
        <v>26</v>
      </c>
      <c r="B10" t="s">
        <v>42</v>
      </c>
      <c r="C10" t="s">
        <v>164</v>
      </c>
      <c r="D10" t="s">
        <v>164</v>
      </c>
      <c r="E10" t="s">
        <v>264</v>
      </c>
      <c r="F10" t="s">
        <v>90</v>
      </c>
      <c r="G10" t="s">
        <v>99</v>
      </c>
      <c r="H10" s="44">
        <v>2.1802902186484688e-001</v>
      </c>
      <c r="I10" s="44">
        <v>4.2419770801262304e-001</v>
      </c>
      <c r="J10" s="44">
        <v>5.1062999139305472e-001</v>
      </c>
      <c r="K10" s="44">
        <v>5.8107745703880208e-001</v>
      </c>
      <c r="L10" s="44">
        <v>6.2532870983480464e-001</v>
      </c>
      <c r="M10" s="44">
        <v>6.8277066992686992e-001</v>
      </c>
      <c r="N10" s="44">
        <v>7.1182866177621392e-001</v>
      </c>
      <c r="O10" s="44">
        <v>7.3781922180853888e-001</v>
      </c>
      <c r="P10" s="44">
        <v>7.57734465145908e-001</v>
      </c>
      <c r="Q10" s="44">
        <v>8.1279239069332624e-001</v>
      </c>
      <c r="R10" s="44">
        <v>8.2704824776524192e-001</v>
      </c>
      <c r="S10" s="44">
        <v>8.441806972536448e-001</v>
      </c>
      <c r="T10" s="44">
        <v>8.637850172645368e-001</v>
      </c>
      <c r="U10" s="44">
        <v>8.7134268005194064e-001</v>
      </c>
      <c r="V10" s="44">
        <v>8.8765261235340608e-001</v>
      </c>
      <c r="W10" s="44">
        <v>8.9133128267417888e-001</v>
      </c>
      <c r="X10" s="44">
        <v>8.9688068839745984e-001</v>
      </c>
      <c r="Y10" s="44">
        <v>8.9974399451115456e-001</v>
      </c>
      <c r="Z10" s="44">
        <v>9.0189408309792352e-001</v>
      </c>
      <c r="AA10" s="44">
        <v>9.0367164428852128e-001</v>
      </c>
    </row>
    <row r="11" spans="1:27" x14ac:dyDescent="0.25">
      <c r="A11" t="s">
        <v>26</v>
      </c>
      <c r="B11" t="s">
        <v>42</v>
      </c>
      <c r="C11" t="s">
        <v>164</v>
      </c>
      <c r="D11" t="s">
        <v>164</v>
      </c>
      <c r="E11" t="s">
        <v>264</v>
      </c>
      <c r="F11" t="s">
        <v>90</v>
      </c>
      <c r="G11" t="s">
        <v>101</v>
      </c>
      <c r="H11" s="44">
        <v>7.42e+002</v>
      </c>
      <c r="I11" s="44">
        <v>6.97e+002</v>
      </c>
      <c r="J11" s="44">
        <v>6.74e+002</v>
      </c>
      <c r="K11" s="44">
        <v>6.59e+002</v>
      </c>
      <c r="L11" s="44">
        <v>6.45e+002</v>
      </c>
      <c r="M11" s="44">
        <v>6.33e+002</v>
      </c>
      <c r="N11" s="44">
        <v>6.23e+002</v>
      </c>
      <c r="O11" s="44">
        <v>6.13e+002</v>
      </c>
      <c r="P11" s="44">
        <v>6.05e+002</v>
      </c>
      <c r="Q11" s="44">
        <v>5.98e+002</v>
      </c>
      <c r="R11" s="44">
        <v>5.91e+002</v>
      </c>
      <c r="S11" s="44">
        <v>5.84e+002</v>
      </c>
      <c r="T11" s="44">
        <v>5.77e+002</v>
      </c>
      <c r="U11" s="44">
        <v>5.72e+002</v>
      </c>
      <c r="V11" s="44">
        <v>5.67e+002</v>
      </c>
      <c r="W11" s="44">
        <v>5.61e+002</v>
      </c>
      <c r="X11" s="44">
        <v>5.56e+002</v>
      </c>
      <c r="Y11" s="44">
        <v>5.51e+002</v>
      </c>
      <c r="Z11" s="44">
        <v>5.45e+002</v>
      </c>
      <c r="AA11" s="44">
        <v>5.4e+002</v>
      </c>
    </row>
    <row r="12" spans="1:27" x14ac:dyDescent="0.25">
      <c r="A12" t="s">
        <v>26</v>
      </c>
      <c r="B12" t="s">
        <v>42</v>
      </c>
      <c r="C12" t="s">
        <v>214</v>
      </c>
      <c r="D12" t="s">
        <v>214</v>
      </c>
      <c r="E12" t="s">
        <v>264</v>
      </c>
      <c r="F12" t="s">
        <v>90</v>
      </c>
      <c r="G12" t="s">
        <v>99</v>
      </c>
      <c r="H12" s="44">
        <v>2.410238959607914e-001</v>
      </c>
      <c r="I12" s="44">
        <v>3.7224702284071488e-001</v>
      </c>
      <c r="J12" s="44">
        <v>4.4831946075067824e-001</v>
      </c>
      <c r="K12" s="44">
        <v>5.0372425345295824e-001</v>
      </c>
      <c r="L12" s="44">
        <v>5.645002905443952e-001</v>
      </c>
      <c r="M12" s="44">
        <v>6.0974129357388904e-001</v>
      </c>
      <c r="N12" s="44">
        <v>6.7777701188695912e-001</v>
      </c>
      <c r="O12" s="44">
        <v>7.1398200934682416e-001</v>
      </c>
      <c r="P12" s="44">
        <v>7.4308650794156176e-001</v>
      </c>
      <c r="Q12" s="44">
        <v>7.5754986282242784e-001</v>
      </c>
      <c r="R12" s="44">
        <v>7.800588181076024e-001</v>
      </c>
      <c r="S12" s="44">
        <v>7.9799859540280992e-001</v>
      </c>
      <c r="T12" s="44">
        <v>8.0387304910049616e-001</v>
      </c>
      <c r="U12" s="44">
        <v>8.2170704229035056e-001</v>
      </c>
      <c r="V12" s="44">
        <v>8.3281994237391936e-001</v>
      </c>
      <c r="W12" s="44">
        <v>8.3800299134200384e-001</v>
      </c>
      <c r="X12" s="44">
        <v>8.450048158731648e-001</v>
      </c>
      <c r="Y12" s="44">
        <v>8.7011450433516144e-001</v>
      </c>
      <c r="Z12" s="44">
        <v>9.16062510240504e-001</v>
      </c>
      <c r="AA12" s="44">
        <v>9.17444407776024e-001</v>
      </c>
    </row>
    <row r="13" spans="1:27" x14ac:dyDescent="0.25">
      <c r="A13" t="s">
        <v>26</v>
      </c>
      <c r="B13" t="s">
        <v>42</v>
      </c>
      <c r="C13" t="s">
        <v>214</v>
      </c>
      <c r="D13" t="s">
        <v>214</v>
      </c>
      <c r="E13" t="s">
        <v>264</v>
      </c>
      <c r="F13" t="s">
        <v>90</v>
      </c>
      <c r="G13" t="s">
        <v>101</v>
      </c>
      <c r="H13" s="44">
        <v>7.45e+002</v>
      </c>
      <c r="I13" s="44">
        <v>6.96e+002</v>
      </c>
      <c r="J13" s="44">
        <v>6.72e+002</v>
      </c>
      <c r="K13" s="44">
        <v>6.56e+002</v>
      </c>
      <c r="L13" s="44">
        <v>6.41e+002</v>
      </c>
      <c r="M13" s="44">
        <v>6.31e+002</v>
      </c>
      <c r="N13" s="44">
        <v>6.21e+002</v>
      </c>
      <c r="O13" s="44">
        <v>6.11e+002</v>
      </c>
      <c r="P13" s="44">
        <v>6.03e+002</v>
      </c>
      <c r="Q13" s="44">
        <v>5.96e+002</v>
      </c>
      <c r="R13" s="44">
        <v>5.9e+002</v>
      </c>
      <c r="S13" s="44">
        <v>5.83e+002</v>
      </c>
      <c r="T13" s="44">
        <v>5.77e+002</v>
      </c>
      <c r="U13" s="44">
        <v>5.71e+002</v>
      </c>
      <c r="V13" s="44">
        <v>5.65e+002</v>
      </c>
      <c r="W13" s="44">
        <v>5.59e+002</v>
      </c>
      <c r="X13" s="44">
        <v>5.54e+002</v>
      </c>
      <c r="Y13" s="44">
        <v>5.49e+002</v>
      </c>
      <c r="Z13" s="44">
        <v>5.44e+002</v>
      </c>
      <c r="AA13" s="44">
        <v>5.39e+002</v>
      </c>
    </row>
    <row r="14" spans="1:27" x14ac:dyDescent="0.25">
      <c r="A14" t="s">
        <v>26</v>
      </c>
      <c r="B14" t="s">
        <v>42</v>
      </c>
      <c r="C14" t="s">
        <v>219</v>
      </c>
      <c r="D14" t="s">
        <v>219</v>
      </c>
      <c r="E14" t="s">
        <v>264</v>
      </c>
      <c r="F14" t="s">
        <v>90</v>
      </c>
      <c r="G14" t="s">
        <v>99</v>
      </c>
      <c r="H14" s="44">
        <v>2.6880419447197128e-001</v>
      </c>
      <c r="I14" s="44">
        <v>3.726284066335836e-001</v>
      </c>
      <c r="J14" s="44">
        <v>4.5830631195715488e-001</v>
      </c>
      <c r="K14" s="44">
        <v>5.5046260687591056e-001</v>
      </c>
      <c r="L14" s="44">
        <v>6.0326219150769424e-001</v>
      </c>
      <c r="M14" s="44">
        <v>6.443056185261368e-001</v>
      </c>
      <c r="N14" s="44">
        <v>6.9693468820165008e-001</v>
      </c>
      <c r="O14" s="44">
        <v>7.1487516138992744e-001</v>
      </c>
      <c r="P14" s="44">
        <v>7.3990311612505856e-001</v>
      </c>
      <c r="Q14" s="44">
        <v>7.6181522165011072e-001</v>
      </c>
      <c r="R14" s="44">
        <v>7.7876463770650016e-001</v>
      </c>
      <c r="S14" s="44">
        <v>7.8626720868986576e-001</v>
      </c>
      <c r="T14" s="44">
        <v>8.1101941948992576e-001</v>
      </c>
      <c r="U14" s="44">
        <v>8.1697924449661616e-001</v>
      </c>
      <c r="V14" s="44">
        <v>8.2182602023729696e-001</v>
      </c>
      <c r="W14" s="44">
        <v>8.2738979639527424e-001</v>
      </c>
      <c r="X14" s="44">
        <v>8.3761349923641776e-001</v>
      </c>
      <c r="Y14" s="44">
        <v>8.5102283035636224e-001</v>
      </c>
      <c r="Z14" s="44">
        <v>8.5524697257262112e-001</v>
      </c>
      <c r="AA14" s="44">
        <v>8.5791070426512096e-001</v>
      </c>
    </row>
    <row r="15" spans="1:27" x14ac:dyDescent="0.25">
      <c r="A15" t="s">
        <v>26</v>
      </c>
      <c r="B15" t="s">
        <v>42</v>
      </c>
      <c r="C15" t="s">
        <v>219</v>
      </c>
      <c r="D15" t="s">
        <v>219</v>
      </c>
      <c r="E15" t="s">
        <v>264</v>
      </c>
      <c r="F15" t="s">
        <v>90</v>
      </c>
      <c r="G15" t="s">
        <v>101</v>
      </c>
      <c r="H15" s="44">
        <v>7.5e+002</v>
      </c>
      <c r="I15" s="44">
        <v>7.09e+002</v>
      </c>
      <c r="J15" s="44">
        <v>6.83e+002</v>
      </c>
      <c r="K15" s="44">
        <v>6.65e+002</v>
      </c>
      <c r="L15" s="44">
        <v>6.5e+002</v>
      </c>
      <c r="M15" s="44">
        <v>6.38e+002</v>
      </c>
      <c r="N15" s="44">
        <v>6.28e+002</v>
      </c>
      <c r="O15" s="44">
        <v>6.19e+002</v>
      </c>
      <c r="P15" s="44">
        <v>6.11e+002</v>
      </c>
      <c r="Q15" s="44">
        <v>6.04e+002</v>
      </c>
      <c r="R15" s="44">
        <v>5.97e+002</v>
      </c>
      <c r="S15" s="44">
        <v>5.91e+002</v>
      </c>
      <c r="T15" s="44">
        <v>5.86e+002</v>
      </c>
      <c r="U15" s="44">
        <v>5.8e+002</v>
      </c>
      <c r="V15" s="44">
        <v>5.75e+002</v>
      </c>
      <c r="W15" s="44">
        <v>5.7e+002</v>
      </c>
      <c r="X15" s="44">
        <v>5.65e+002</v>
      </c>
      <c r="Y15" s="44">
        <v>5.6e+002</v>
      </c>
      <c r="Z15" s="44">
        <v>5.55e+002</v>
      </c>
      <c r="AA15" s="44">
        <v>5.5e+002</v>
      </c>
    </row>
    <row r="16" spans="1:27" x14ac:dyDescent="0.25">
      <c r="A16" t="s">
        <v>26</v>
      </c>
      <c r="B16" t="s">
        <v>42</v>
      </c>
      <c r="C16" t="s">
        <v>244</v>
      </c>
      <c r="D16" t="s">
        <v>244</v>
      </c>
      <c r="E16" t="s">
        <v>264</v>
      </c>
      <c r="F16" t="s">
        <v>90</v>
      </c>
      <c r="G16" t="s">
        <v>99</v>
      </c>
      <c r="H16" s="44">
        <v>2.0026718188392256e-001</v>
      </c>
      <c r="I16" s="44">
        <v>3.0046044079849248e-001</v>
      </c>
      <c r="J16" s="44">
        <v>3.6456147715378912e-001</v>
      </c>
      <c r="K16" s="44">
        <v>4.1120544444260448e-001</v>
      </c>
      <c r="L16" s="44">
        <v>4.9602391979814144e-001</v>
      </c>
      <c r="M16" s="44">
        <v>5.390134882976592e-001</v>
      </c>
      <c r="N16" s="44">
        <v>5.7263405390962544e-001</v>
      </c>
      <c r="O16" s="44">
        <v>6.054797845728312e-001</v>
      </c>
      <c r="P16" s="44">
        <v>6.6057333608692736e-001</v>
      </c>
      <c r="Q16" s="44">
        <v>6.827458475771608e-001</v>
      </c>
      <c r="R16" s="44">
        <v>6.9853654589188352e-001</v>
      </c>
      <c r="S16" s="44">
        <v>7.128722223355544e-001</v>
      </c>
      <c r="T16" s="44">
        <v>7.2291086400954816e-001</v>
      </c>
      <c r="U16" s="44">
        <v>7.323118552971864e-001</v>
      </c>
      <c r="V16" s="44">
        <v>7.4851257372767184e-001</v>
      </c>
      <c r="W16" s="44">
        <v>7.5846601777611152e-001</v>
      </c>
      <c r="X16" s="44">
        <v>7.6768353317533744e-001</v>
      </c>
      <c r="Y16" s="44">
        <v>7.7430920137758304e-001</v>
      </c>
      <c r="Z16" s="44">
        <v>7.9016159390937408e-001</v>
      </c>
      <c r="AA16" s="44">
        <v>8.0316759328076848e-001</v>
      </c>
    </row>
    <row r="17" spans="1:27" x14ac:dyDescent="0.25">
      <c r="A17" t="s">
        <v>26</v>
      </c>
      <c r="B17" t="s">
        <v>42</v>
      </c>
      <c r="C17" t="s">
        <v>244</v>
      </c>
      <c r="D17" t="s">
        <v>244</v>
      </c>
      <c r="E17" t="s">
        <v>264</v>
      </c>
      <c r="F17" t="s">
        <v>90</v>
      </c>
      <c r="G17" t="s">
        <v>101</v>
      </c>
      <c r="H17" s="44">
        <v>7.6e+002</v>
      </c>
      <c r="I17" s="44">
        <v>7.08e+002</v>
      </c>
      <c r="J17" s="44">
        <v>6.82e+002</v>
      </c>
      <c r="K17" s="44">
        <v>6.64e+002</v>
      </c>
      <c r="L17" s="44">
        <v>6.51e+002</v>
      </c>
      <c r="M17" s="44">
        <v>6.39e+002</v>
      </c>
      <c r="N17" s="44">
        <v>6.3e+002</v>
      </c>
      <c r="O17" s="44">
        <v>6.21e+002</v>
      </c>
      <c r="P17" s="44">
        <v>6.13e+002</v>
      </c>
      <c r="Q17" s="44">
        <v>6.06e+002</v>
      </c>
      <c r="R17" s="44">
        <v>5.99e+002</v>
      </c>
      <c r="S17" s="44">
        <v>5.92e+002</v>
      </c>
      <c r="T17" s="44">
        <v>5.86e+002</v>
      </c>
      <c r="U17" s="44">
        <v>5.81e+002</v>
      </c>
      <c r="V17" s="44">
        <v>5.75e+002</v>
      </c>
      <c r="W17" s="44">
        <v>5.7e+002</v>
      </c>
      <c r="X17" s="44">
        <v>5.66e+002</v>
      </c>
      <c r="Y17" s="44">
        <v>5.61e+002</v>
      </c>
      <c r="Z17" s="44">
        <v>5.56e+002</v>
      </c>
      <c r="AA17" s="44">
        <v>5.52e+002</v>
      </c>
    </row>
    <row r="18" spans="1:27" x14ac:dyDescent="0.25">
      <c r="A18" t="s">
        <v>26</v>
      </c>
      <c r="B18" t="s">
        <v>42</v>
      </c>
      <c r="C18" t="s">
        <v>282</v>
      </c>
      <c r="D18" t="s">
        <v>282</v>
      </c>
      <c r="E18" t="s">
        <v>264</v>
      </c>
      <c r="F18" t="s">
        <v>90</v>
      </c>
      <c r="G18" t="s">
        <v>99</v>
      </c>
      <c r="H18" s="44">
        <v>2.2315826315969924e-001</v>
      </c>
      <c r="I18" s="44">
        <v>2.6727752538797284e-001</v>
      </c>
      <c r="J18" s="44">
        <v>3.099319384928388e-001</v>
      </c>
      <c r="K18" s="44">
        <v>3.2810669078280948e-001</v>
      </c>
      <c r="L18" s="44">
        <v>3.6539907928385744e-001</v>
      </c>
      <c r="M18" s="44">
        <v>3.8323759723044848e-001</v>
      </c>
      <c r="N18" s="44">
        <v>3.8997483695733888e-001</v>
      </c>
      <c r="O18" s="44">
        <v>3.994164994036872e-001</v>
      </c>
      <c r="P18" s="44">
        <v>4.3110797085393128e-001</v>
      </c>
      <c r="Q18" s="44">
        <v>4.3892190881059248e-001</v>
      </c>
      <c r="R18" s="44">
        <v>4.6452095019340552e-001</v>
      </c>
      <c r="S18" s="44">
        <v>5.018269795990484e-001</v>
      </c>
      <c r="T18" s="44">
        <v>5.121771751335444e-001</v>
      </c>
      <c r="U18" s="44">
        <v>5.7058622906069104e-001</v>
      </c>
      <c r="V18" s="44">
        <v>5.772571983250884e-001</v>
      </c>
      <c r="W18" s="44">
        <v>5.8197668093900816e-001</v>
      </c>
      <c r="X18" s="44">
        <v>5.82858246202982e-001</v>
      </c>
      <c r="Y18" s="44">
        <v>5.8777758027974888e-001</v>
      </c>
      <c r="Z18" s="44">
        <v>5.8982788499228624e-001</v>
      </c>
      <c r="AA18" s="44">
        <v>5.913004223876888e-001</v>
      </c>
    </row>
    <row r="19" spans="1:27" x14ac:dyDescent="0.25">
      <c r="A19" t="s">
        <v>26</v>
      </c>
      <c r="B19" t="s">
        <v>42</v>
      </c>
      <c r="C19" t="s">
        <v>282</v>
      </c>
      <c r="D19" t="s">
        <v>282</v>
      </c>
      <c r="E19" t="s">
        <v>264</v>
      </c>
      <c r="F19" t="s">
        <v>90</v>
      </c>
      <c r="G19" t="s">
        <v>101</v>
      </c>
      <c r="H19" s="44">
        <v>7.27e+002</v>
      </c>
      <c r="I19" s="44">
        <v>6.83e+002</v>
      </c>
      <c r="J19" s="44">
        <v>6.59e+002</v>
      </c>
      <c r="K19" s="44">
        <v>6.47e+002</v>
      </c>
      <c r="L19" s="44">
        <v>6.35e+002</v>
      </c>
      <c r="M19" s="44">
        <v>6.23e+002</v>
      </c>
      <c r="N19" s="44">
        <v>6.17e+002</v>
      </c>
      <c r="O19" s="44">
        <v>6.09e+002</v>
      </c>
      <c r="P19" s="44">
        <v>6.01e+002</v>
      </c>
      <c r="Q19" s="44">
        <v>5.96e+002</v>
      </c>
      <c r="R19" s="44">
        <v>5.91e+002</v>
      </c>
      <c r="S19" s="44">
        <v>5.86e+002</v>
      </c>
      <c r="T19" s="44">
        <v>5.81e+002</v>
      </c>
      <c r="U19" s="44">
        <v>5.78e+002</v>
      </c>
      <c r="V19" s="44">
        <v>5.7e+002</v>
      </c>
      <c r="W19" s="44">
        <v>5.65e+002</v>
      </c>
      <c r="X19" s="44">
        <v>5.61e+002</v>
      </c>
      <c r="Y19" s="44">
        <v>5.57e+002</v>
      </c>
      <c r="Z19" s="44">
        <v>5.53e+002</v>
      </c>
      <c r="AA19" s="44">
        <v>5.46e+002</v>
      </c>
    </row>
    <row r="20" spans="1:27" x14ac:dyDescent="0.25">
      <c r="A20" t="s">
        <v>91</v>
      </c>
      <c r="B20" t="s">
        <v>42</v>
      </c>
      <c r="C20" t="s">
        <v>114</v>
      </c>
      <c r="D20" t="s">
        <v>114</v>
      </c>
      <c r="E20" t="s">
        <v>264</v>
      </c>
      <c r="F20" t="s">
        <v>90</v>
      </c>
      <c r="G20" t="s">
        <v>99</v>
      </c>
      <c r="H20" s="44">
        <v>4.1422265158948968e-001</v>
      </c>
      <c r="I20" s="44">
        <v>5.5166196394564224e-001</v>
      </c>
      <c r="J20" s="44">
        <v>6.3784842569500952e-001</v>
      </c>
      <c r="K20" s="44">
        <v>7.2524762871507856e-001</v>
      </c>
      <c r="L20" s="44">
        <v>7.5451460786833008e-001</v>
      </c>
      <c r="M20" s="44">
        <v>7.9451445692427744e-001</v>
      </c>
      <c r="N20" s="44">
        <v>8.234880483522968e-001</v>
      </c>
      <c r="O20" s="44">
        <v>8.3010243530490752e-001</v>
      </c>
      <c r="P20" s="44">
        <v>8.4006369210631952e-001</v>
      </c>
      <c r="Q20" s="44">
        <v>8.5497880033584848e-001</v>
      </c>
      <c r="R20" s="44">
        <v>8.6179247777882816e-001</v>
      </c>
      <c r="S20" s="44">
        <v>8.6497873545541888e-001</v>
      </c>
      <c r="T20" s="44">
        <v>8.7006795304446496e-001</v>
      </c>
      <c r="U20" s="44">
        <v>8.7305063506462784e-001</v>
      </c>
      <c r="V20" s="44">
        <v>8.770347631354432e-001</v>
      </c>
      <c r="W20" s="44">
        <v>8.9362968340134256e-001</v>
      </c>
      <c r="X20" s="44">
        <v>8.982015172173552e-001</v>
      </c>
      <c r="Y20" s="44">
        <v>9.071580286028608e-001</v>
      </c>
      <c r="Z20" s="44">
        <v>9.081120385485256e-001</v>
      </c>
      <c r="AA20" s="44">
        <v>9.123993516529952e-001</v>
      </c>
    </row>
    <row r="21" spans="1:27" x14ac:dyDescent="0.25">
      <c r="A21" t="s">
        <v>91</v>
      </c>
      <c r="B21" t="s">
        <v>42</v>
      </c>
      <c r="C21" t="s">
        <v>114</v>
      </c>
      <c r="D21" t="s">
        <v>114</v>
      </c>
      <c r="E21" t="s">
        <v>264</v>
      </c>
      <c r="F21" t="s">
        <v>90</v>
      </c>
      <c r="G21" t="s">
        <v>101</v>
      </c>
      <c r="H21" s="44">
        <v>6.77e+002</v>
      </c>
      <c r="I21" s="44">
        <v>6.32e+002</v>
      </c>
      <c r="J21" s="44">
        <v>6.08e+002</v>
      </c>
      <c r="K21" s="44">
        <v>5.89e+002</v>
      </c>
      <c r="L21" s="44">
        <v>5.74e+002</v>
      </c>
      <c r="M21" s="44">
        <v>5.61e+002</v>
      </c>
      <c r="N21" s="44">
        <v>5.51e+002</v>
      </c>
      <c r="O21" s="44">
        <v>5.4e+002</v>
      </c>
      <c r="P21" s="44">
        <v>5.32e+002</v>
      </c>
      <c r="Q21" s="44">
        <v>5.24e+002</v>
      </c>
      <c r="R21" s="44">
        <v>5.17e+002</v>
      </c>
      <c r="S21" s="44">
        <v>5.12e+002</v>
      </c>
      <c r="T21" s="44">
        <v>5.06e+002</v>
      </c>
      <c r="U21" s="44">
        <v>5.e+002</v>
      </c>
      <c r="V21" s="44">
        <v>4.94e+002</v>
      </c>
      <c r="W21" s="44">
        <v>4.9e+002</v>
      </c>
      <c r="X21" s="44">
        <v>4.85e+002</v>
      </c>
      <c r="Y21" s="44">
        <v>4.8e+002</v>
      </c>
      <c r="Z21" s="44">
        <v>4.76e+002</v>
      </c>
      <c r="AA21" s="44">
        <v>4.72e+002</v>
      </c>
    </row>
    <row r="22" spans="1:27" x14ac:dyDescent="0.25">
      <c r="A22" t="s">
        <v>91</v>
      </c>
      <c r="B22" t="s">
        <v>42</v>
      </c>
      <c r="C22" t="s">
        <v>139</v>
      </c>
      <c r="D22" t="s">
        <v>139</v>
      </c>
      <c r="E22" t="s">
        <v>264</v>
      </c>
      <c r="F22" t="s">
        <v>90</v>
      </c>
      <c r="G22" t="s">
        <v>99</v>
      </c>
      <c r="H22" s="44">
        <v>4.7107166421277848e-001</v>
      </c>
      <c r="I22" s="44">
        <v>6.2166630448458256e-001</v>
      </c>
      <c r="J22" s="44">
        <v>7.038754660014392e-001</v>
      </c>
      <c r="K22" s="44">
        <v>7.6716722847136112e-001</v>
      </c>
      <c r="L22" s="44">
        <v>8.0436249204011216e-001</v>
      </c>
      <c r="M22" s="44">
        <v>8.434394201092064e-001</v>
      </c>
      <c r="N22" s="44">
        <v>8.5913556075098496e-001</v>
      </c>
      <c r="O22" s="44">
        <v>8.7331824307485952e-001</v>
      </c>
      <c r="P22" s="44">
        <v>8.8877603662211008e-001</v>
      </c>
      <c r="Q22" s="44">
        <v>9.039807760467944e-001</v>
      </c>
      <c r="R22" s="44">
        <v>9.0989061428904352e-001</v>
      </c>
      <c r="S22" s="44">
        <v>9.201086800315544e-001</v>
      </c>
      <c r="T22" s="44">
        <v>9.2541486488889472e-001</v>
      </c>
      <c r="U22" s="44">
        <v>9.3029772138926384e-001</v>
      </c>
      <c r="V22" s="44">
        <v>9.3498700032195072e-001</v>
      </c>
      <c r="W22" s="44">
        <v>9.4352786900554784e-001</v>
      </c>
      <c r="X22" s="44">
        <v>9.4678245607329904e-001</v>
      </c>
      <c r="Y22" s="44">
        <v>9.4848786830563168e-001</v>
      </c>
      <c r="Z22" s="44">
        <v>9.4994268873593312e-001</v>
      </c>
      <c r="AA22" s="44">
        <v>9.528020359872912e-001</v>
      </c>
    </row>
    <row r="23" spans="1:27" x14ac:dyDescent="0.25">
      <c r="A23" t="s">
        <v>91</v>
      </c>
      <c r="B23" t="s">
        <v>42</v>
      </c>
      <c r="C23" t="s">
        <v>139</v>
      </c>
      <c r="D23" t="s">
        <v>139</v>
      </c>
      <c r="E23" t="s">
        <v>264</v>
      </c>
      <c r="F23" t="s">
        <v>90</v>
      </c>
      <c r="G23" t="s">
        <v>101</v>
      </c>
      <c r="H23" s="44">
        <v>6.79e+002</v>
      </c>
      <c r="I23" s="44">
        <v>6.29e+002</v>
      </c>
      <c r="J23" s="44">
        <v>6.04e+002</v>
      </c>
      <c r="K23" s="44">
        <v>5.84e+002</v>
      </c>
      <c r="L23" s="44">
        <v>5.69e+002</v>
      </c>
      <c r="M23" s="44">
        <v>5.58e+002</v>
      </c>
      <c r="N23" s="44">
        <v>5.47e+002</v>
      </c>
      <c r="O23" s="44">
        <v>5.36e+002</v>
      </c>
      <c r="P23" s="44">
        <v>5.27e+002</v>
      </c>
      <c r="Q23" s="44">
        <v>5.2e+002</v>
      </c>
      <c r="R23" s="44">
        <v>5.13e+002</v>
      </c>
      <c r="S23" s="44">
        <v>5.07e+002</v>
      </c>
      <c r="T23" s="44">
        <v>5.01e+002</v>
      </c>
      <c r="U23" s="44">
        <v>4.95e+002</v>
      </c>
      <c r="V23" s="44">
        <v>4.89e+002</v>
      </c>
      <c r="W23" s="44">
        <v>4.84e+002</v>
      </c>
      <c r="X23" s="44">
        <v>4.79e+002</v>
      </c>
      <c r="Y23" s="44">
        <v>4.75e+002</v>
      </c>
      <c r="Z23" s="44">
        <v>4.71e+002</v>
      </c>
      <c r="AA23" s="44">
        <v>4.68e+002</v>
      </c>
    </row>
    <row r="24" spans="1:27" x14ac:dyDescent="0.25">
      <c r="A24" t="s">
        <v>91</v>
      </c>
      <c r="B24" t="s">
        <v>42</v>
      </c>
      <c r="C24" t="s">
        <v>164</v>
      </c>
      <c r="D24" t="s">
        <v>164</v>
      </c>
      <c r="E24" t="s">
        <v>264</v>
      </c>
      <c r="F24" t="s">
        <v>90</v>
      </c>
      <c r="G24" t="s">
        <v>99</v>
      </c>
      <c r="H24" s="44">
        <v>4.3851065699575368e-001</v>
      </c>
      <c r="I24" s="44">
        <v>5.8258652850992208e-001</v>
      </c>
      <c r="J24" s="44">
        <v>6.7029467863230488e-001</v>
      </c>
      <c r="K24" s="44">
        <v>7.307518142000744e-001</v>
      </c>
      <c r="L24" s="44">
        <v>7.6222134492949104e-001</v>
      </c>
      <c r="M24" s="44">
        <v>7.7737132708449088e-001</v>
      </c>
      <c r="N24" s="44">
        <v>8.163196802564744e-001</v>
      </c>
      <c r="O24" s="44">
        <v>8.6504833481148448e-001</v>
      </c>
      <c r="P24" s="44">
        <v>8.7515519741722944e-001</v>
      </c>
      <c r="Q24" s="44">
        <v>8.8228999855741312e-001</v>
      </c>
      <c r="R24" s="44">
        <v>8.8651546620335552e-001</v>
      </c>
      <c r="S24" s="44">
        <v>8.9896981872994912e-001</v>
      </c>
      <c r="T24" s="44">
        <v>9.0178274921369984e-001</v>
      </c>
      <c r="U24" s="44">
        <v>9.0959927689712496e-001</v>
      </c>
      <c r="V24" s="44">
        <v>9.1301578419522112e-001</v>
      </c>
      <c r="W24" s="44">
        <v>9.173122628811616e-001</v>
      </c>
      <c r="X24" s="44">
        <v>9.2076714609312832e-001</v>
      </c>
      <c r="Y24" s="44">
        <v>9.28472364788908e-001</v>
      </c>
      <c r="Z24" s="44">
        <v>9.336183394867784e-001</v>
      </c>
      <c r="AA24" s="44">
        <v>9.375986192022992e-001</v>
      </c>
    </row>
    <row r="25" spans="1:27" x14ac:dyDescent="0.25">
      <c r="A25" t="s">
        <v>91</v>
      </c>
      <c r="B25" t="s">
        <v>42</v>
      </c>
      <c r="C25" t="s">
        <v>164</v>
      </c>
      <c r="D25" t="s">
        <v>164</v>
      </c>
      <c r="E25" t="s">
        <v>264</v>
      </c>
      <c r="F25" t="s">
        <v>90</v>
      </c>
      <c r="G25" t="s">
        <v>101</v>
      </c>
      <c r="H25" s="44">
        <v>6.85e+002</v>
      </c>
      <c r="I25" s="44">
        <v>6.39e+002</v>
      </c>
      <c r="J25" s="44">
        <v>6.1e+002</v>
      </c>
      <c r="K25" s="44">
        <v>5.88e+002</v>
      </c>
      <c r="L25" s="44">
        <v>5.73e+002</v>
      </c>
      <c r="M25" s="44">
        <v>5.61e+002</v>
      </c>
      <c r="N25" s="44">
        <v>5.49e+002</v>
      </c>
      <c r="O25" s="44">
        <v>5.4e+002</v>
      </c>
      <c r="P25" s="44">
        <v>5.31e+002</v>
      </c>
      <c r="Q25" s="44">
        <v>5.23e+002</v>
      </c>
      <c r="R25" s="44">
        <v>5.16e+002</v>
      </c>
      <c r="S25" s="44">
        <v>5.1e+002</v>
      </c>
      <c r="T25" s="44">
        <v>5.04e+002</v>
      </c>
      <c r="U25" s="44">
        <v>4.98e+002</v>
      </c>
      <c r="V25" s="44">
        <v>4.93e+002</v>
      </c>
      <c r="W25" s="44">
        <v>4.87e+002</v>
      </c>
      <c r="X25" s="44">
        <v>4.83e+002</v>
      </c>
      <c r="Y25" s="44">
        <v>4.78e+002</v>
      </c>
      <c r="Z25" s="44">
        <v>4.74e+002</v>
      </c>
      <c r="AA25" s="44">
        <v>4.7e+002</v>
      </c>
    </row>
    <row r="26" spans="1:27" x14ac:dyDescent="0.25">
      <c r="A26" t="s">
        <v>91</v>
      </c>
      <c r="B26" t="s">
        <v>42</v>
      </c>
      <c r="C26" t="s">
        <v>214</v>
      </c>
      <c r="D26" t="s">
        <v>214</v>
      </c>
      <c r="E26" t="s">
        <v>264</v>
      </c>
      <c r="F26" t="s">
        <v>90</v>
      </c>
      <c r="G26" t="s">
        <v>99</v>
      </c>
      <c r="H26" s="44">
        <v>3.7249044704472552e-001</v>
      </c>
      <c r="I26" s="44">
        <v>5.4931752875071664e-001</v>
      </c>
      <c r="J26" s="44">
        <v>6.2890753493378896e-001</v>
      </c>
      <c r="K26" s="44">
        <v>6.7436234985182184e-001</v>
      </c>
      <c r="L26" s="44">
        <v>7.106991851005064e-001</v>
      </c>
      <c r="M26" s="44">
        <v>7.4636649519855648e-001</v>
      </c>
      <c r="N26" s="44">
        <v>7.634070806788064e-001</v>
      </c>
      <c r="O26" s="44">
        <v>7.885419390054288e-001</v>
      </c>
      <c r="P26" s="44">
        <v>8.0458490683518704e-001</v>
      </c>
      <c r="Q26" s="44">
        <v>8.1655245598054384e-001</v>
      </c>
      <c r="R26" s="44">
        <v>8.2514846135088896e-001</v>
      </c>
      <c r="S26" s="44">
        <v>8.4721364772127136e-001</v>
      </c>
      <c r="T26" s="44">
        <v>8.5462111012794704e-001</v>
      </c>
      <c r="U26" s="44">
        <v>8.6126463140159312e-001</v>
      </c>
      <c r="V26" s="44">
        <v>8.637822821607872e-001</v>
      </c>
      <c r="W26" s="44">
        <v>8.6662691688744848e-001</v>
      </c>
      <c r="X26" s="44">
        <v>8.841096947024368e-001</v>
      </c>
      <c r="Y26" s="44">
        <v>8.974075783776008e-001</v>
      </c>
      <c r="Z26" s="44">
        <v>9.0238186793729856e-001</v>
      </c>
      <c r="AA26" s="44">
        <v>9.0643661927189408e-001</v>
      </c>
    </row>
    <row r="27" spans="1:27" x14ac:dyDescent="0.25">
      <c r="A27" t="s">
        <v>91</v>
      </c>
      <c r="B27" t="s">
        <v>42</v>
      </c>
      <c r="C27" t="s">
        <v>214</v>
      </c>
      <c r="D27" t="s">
        <v>214</v>
      </c>
      <c r="E27" t="s">
        <v>264</v>
      </c>
      <c r="F27" t="s">
        <v>90</v>
      </c>
      <c r="G27" t="s">
        <v>101</v>
      </c>
      <c r="H27" s="44">
        <v>6.8e+002</v>
      </c>
      <c r="I27" s="44">
        <v>6.38e+002</v>
      </c>
      <c r="J27" s="44">
        <v>6.12e+002</v>
      </c>
      <c r="K27" s="44">
        <v>5.93e+002</v>
      </c>
      <c r="L27" s="44">
        <v>5.77e+002</v>
      </c>
      <c r="M27" s="44">
        <v>5.64e+002</v>
      </c>
      <c r="N27" s="44">
        <v>5.53e+002</v>
      </c>
      <c r="O27" s="44">
        <v>5.43e+002</v>
      </c>
      <c r="P27" s="44">
        <v>5.33e+002</v>
      </c>
      <c r="Q27" s="44">
        <v>5.24e+002</v>
      </c>
      <c r="R27" s="44">
        <v>5.16e+002</v>
      </c>
      <c r="S27" s="44">
        <v>5.1e+002</v>
      </c>
      <c r="T27" s="44">
        <v>5.04e+002</v>
      </c>
      <c r="U27" s="44">
        <v>4.99e+002</v>
      </c>
      <c r="V27" s="44">
        <v>4.94e+002</v>
      </c>
      <c r="W27" s="44">
        <v>4.89e+002</v>
      </c>
      <c r="X27" s="44">
        <v>4.84e+002</v>
      </c>
      <c r="Y27" s="44">
        <v>4.8e+002</v>
      </c>
      <c r="Z27" s="44">
        <v>4.76e+002</v>
      </c>
      <c r="AA27" s="44">
        <v>4.72e+002</v>
      </c>
    </row>
    <row r="28" spans="1:27" x14ac:dyDescent="0.25">
      <c r="A28" t="s">
        <v>91</v>
      </c>
      <c r="B28" t="s">
        <v>42</v>
      </c>
      <c r="C28" t="s">
        <v>219</v>
      </c>
      <c r="D28" t="s">
        <v>219</v>
      </c>
      <c r="E28" t="s">
        <v>264</v>
      </c>
      <c r="F28" t="s">
        <v>90</v>
      </c>
      <c r="G28" t="s">
        <v>99</v>
      </c>
      <c r="H28" s="44">
        <v>3.5734727951231576e-001</v>
      </c>
      <c r="I28" s="44">
        <v>4.9523427505971216e-001</v>
      </c>
      <c r="J28" s="44">
        <v>5.8241111322572272e-001</v>
      </c>
      <c r="K28" s="44">
        <v>6.3232904063872704e-001</v>
      </c>
      <c r="L28" s="44">
        <v>6.7100187843184104e-001</v>
      </c>
      <c r="M28" s="44">
        <v>7.0548664630364688e-001</v>
      </c>
      <c r="N28" s="44">
        <v>7.23987417708356e-001</v>
      </c>
      <c r="O28" s="44">
        <v>7.5917767347972752e-001</v>
      </c>
      <c r="P28" s="44">
        <v>8.066218928933048e-001</v>
      </c>
      <c r="Q28" s="44">
        <v>8.2096688436325744e-001</v>
      </c>
      <c r="R28" s="44">
        <v>8.5227534044369888e-001</v>
      </c>
      <c r="S28" s="44">
        <v>8.6574334172864144e-001</v>
      </c>
      <c r="T28" s="44">
        <v>8.7053673963538016e-001</v>
      </c>
      <c r="U28" s="44">
        <v>8.7631385399747696e-001</v>
      </c>
      <c r="V28" s="44">
        <v>8.8075378913378736e-001</v>
      </c>
      <c r="W28" s="44">
        <v>8.8381755422472176e-001</v>
      </c>
      <c r="X28" s="44">
        <v>8.888232930321e-001</v>
      </c>
      <c r="Y28" s="44">
        <v>8.9218761298334992e-001</v>
      </c>
      <c r="Z28" s="44">
        <v>8.9703112945671248e-001</v>
      </c>
      <c r="AA28" s="44">
        <v>9.0801271279131552e-001</v>
      </c>
    </row>
    <row r="29" spans="1:27" x14ac:dyDescent="0.25">
      <c r="A29" t="s">
        <v>91</v>
      </c>
      <c r="B29" t="s">
        <v>42</v>
      </c>
      <c r="C29" t="s">
        <v>219</v>
      </c>
      <c r="D29" t="s">
        <v>219</v>
      </c>
      <c r="E29" t="s">
        <v>264</v>
      </c>
      <c r="F29" t="s">
        <v>90</v>
      </c>
      <c r="G29" t="s">
        <v>101</v>
      </c>
      <c r="H29" s="44">
        <v>6.87e+002</v>
      </c>
      <c r="I29" s="44">
        <v>6.43e+002</v>
      </c>
      <c r="J29" s="44">
        <v>6.16e+002</v>
      </c>
      <c r="K29" s="44">
        <v>5.97e+002</v>
      </c>
      <c r="L29" s="44">
        <v>5.81e+002</v>
      </c>
      <c r="M29" s="44">
        <v>5.68e+002</v>
      </c>
      <c r="N29" s="44">
        <v>5.56e+002</v>
      </c>
      <c r="O29" s="44">
        <v>5.46e+002</v>
      </c>
      <c r="P29" s="44">
        <v>5.38e+002</v>
      </c>
      <c r="Q29" s="44">
        <v>5.3e+002</v>
      </c>
      <c r="R29" s="44">
        <v>5.23e+002</v>
      </c>
      <c r="S29" s="44">
        <v>5.17e+002</v>
      </c>
      <c r="T29" s="44">
        <v>5.11e+002</v>
      </c>
      <c r="U29" s="44">
        <v>5.04e+002</v>
      </c>
      <c r="V29" s="44">
        <v>4.99e+002</v>
      </c>
      <c r="W29" s="44">
        <v>4.93e+002</v>
      </c>
      <c r="X29" s="44">
        <v>4.87e+002</v>
      </c>
      <c r="Y29" s="44">
        <v>4.83e+002</v>
      </c>
      <c r="Z29" s="44">
        <v>4.79e+002</v>
      </c>
      <c r="AA29" s="44">
        <v>4.75e+002</v>
      </c>
    </row>
    <row r="30" spans="1:27" x14ac:dyDescent="0.25">
      <c r="A30" t="s">
        <v>91</v>
      </c>
      <c r="B30" t="s">
        <v>42</v>
      </c>
      <c r="C30" t="s">
        <v>244</v>
      </c>
      <c r="D30" t="s">
        <v>244</v>
      </c>
      <c r="E30" t="s">
        <v>264</v>
      </c>
      <c r="F30" t="s">
        <v>90</v>
      </c>
      <c r="G30" t="s">
        <v>99</v>
      </c>
      <c r="H30" s="44">
        <v>2.65707214265361e-001</v>
      </c>
      <c r="I30" s="44">
        <v>3.9088109260988e-001</v>
      </c>
      <c r="J30" s="44">
        <v>4.4429395997108064e-001</v>
      </c>
      <c r="K30" s="44">
        <v>5.0062734108540608e-001</v>
      </c>
      <c r="L30" s="44">
        <v>5.3935498915460512e-001</v>
      </c>
      <c r="M30" s="44">
        <v>5.8762387521568152e-001</v>
      </c>
      <c r="N30" s="44">
        <v>6.4246349170792384e-001</v>
      </c>
      <c r="O30" s="44">
        <v>6.810960858529736e-001</v>
      </c>
      <c r="P30" s="44">
        <v>7.0021716273307504e-001</v>
      </c>
      <c r="Q30" s="44">
        <v>7.1693264883212016e-001</v>
      </c>
      <c r="R30" s="44">
        <v>7.3836462082147744e-001</v>
      </c>
      <c r="S30" s="44">
        <v>7.5758485284129248e-001</v>
      </c>
      <c r="T30" s="44">
        <v>7.674246145193368e-001</v>
      </c>
      <c r="U30" s="44">
        <v>7.7583560264659392e-001</v>
      </c>
      <c r="V30" s="44">
        <v>7.9309642390207712e-001</v>
      </c>
      <c r="W30" s="44">
        <v>8.0012716257970304e-001</v>
      </c>
      <c r="X30" s="44">
        <v>8.0696800027762704e-001</v>
      </c>
      <c r="Y30" s="44">
        <v>8.119109989020648e-001</v>
      </c>
      <c r="Z30" s="44">
        <v>8.2276839593800736e-001</v>
      </c>
      <c r="AA30" s="44">
        <v>8.2715065597428896e-001</v>
      </c>
    </row>
    <row r="31" spans="1:27" x14ac:dyDescent="0.25">
      <c r="A31" t="s">
        <v>91</v>
      </c>
      <c r="B31" t="s">
        <v>42</v>
      </c>
      <c r="C31" t="s">
        <v>244</v>
      </c>
      <c r="D31" t="s">
        <v>244</v>
      </c>
      <c r="E31" t="s">
        <v>264</v>
      </c>
      <c r="F31" t="s">
        <v>90</v>
      </c>
      <c r="G31" t="s">
        <v>101</v>
      </c>
      <c r="H31" s="44">
        <v>6.89e+002</v>
      </c>
      <c r="I31" s="44">
        <v>6.39e+002</v>
      </c>
      <c r="J31" s="44">
        <v>6.14e+002</v>
      </c>
      <c r="K31" s="44">
        <v>5.94e+002</v>
      </c>
      <c r="L31" s="44">
        <v>5.79e+002</v>
      </c>
      <c r="M31" s="44">
        <v>5.66e+002</v>
      </c>
      <c r="N31" s="44">
        <v>5.57e+002</v>
      </c>
      <c r="O31" s="44">
        <v>5.47e+002</v>
      </c>
      <c r="P31" s="44">
        <v>5.39e+002</v>
      </c>
      <c r="Q31" s="44">
        <v>5.31e+002</v>
      </c>
      <c r="R31" s="44">
        <v>5.23e+002</v>
      </c>
      <c r="S31" s="44">
        <v>5.17e+002</v>
      </c>
      <c r="T31" s="44">
        <v>5.1e+002</v>
      </c>
      <c r="U31" s="44">
        <v>5.05e+002</v>
      </c>
      <c r="V31" s="44">
        <v>4.99e+002</v>
      </c>
      <c r="W31" s="44">
        <v>4.95e+002</v>
      </c>
      <c r="X31" s="44">
        <v>4.89e+002</v>
      </c>
      <c r="Y31" s="44">
        <v>4.84e+002</v>
      </c>
      <c r="Z31" s="44">
        <v>4.8e+002</v>
      </c>
      <c r="AA31" s="44">
        <v>4.77e+002</v>
      </c>
    </row>
    <row r="32" spans="1:27" x14ac:dyDescent="0.25">
      <c r="A32" t="s">
        <v>91</v>
      </c>
      <c r="B32" t="s">
        <v>42</v>
      </c>
      <c r="C32" t="s">
        <v>282</v>
      </c>
      <c r="D32" t="s">
        <v>282</v>
      </c>
      <c r="E32" t="s">
        <v>264</v>
      </c>
      <c r="F32" t="s">
        <v>90</v>
      </c>
      <c r="G32" t="s">
        <v>99</v>
      </c>
      <c r="H32" s="44">
        <v>1.57296609157411e-001</v>
      </c>
      <c r="I32" s="44">
        <v>1.7629759557404636e-001</v>
      </c>
      <c r="J32" s="44">
        <v>2.5433974226683848e-001</v>
      </c>
      <c r="K32" s="44">
        <v>3.1824456533201928e-001</v>
      </c>
      <c r="L32" s="44">
        <v>3.5025873488272008e-001</v>
      </c>
      <c r="M32" s="44">
        <v>3.5049330349437804e-001</v>
      </c>
      <c r="N32" s="44">
        <v>3.8061605347257296e-001</v>
      </c>
      <c r="O32" s="44">
        <v>3.8835455652907872e-001</v>
      </c>
      <c r="P32" s="44">
        <v>4.1150645102603152e-001</v>
      </c>
      <c r="Q32" s="44">
        <v>4.9609662658619616e-001</v>
      </c>
      <c r="R32" s="44">
        <v>5.015046281903808e-001</v>
      </c>
      <c r="S32" s="44">
        <v>5.189104486191532e-001</v>
      </c>
      <c r="T32" s="44">
        <v>5.4067950077368008e-001</v>
      </c>
      <c r="U32" s="44">
        <v>5.4576057202104304e-001</v>
      </c>
      <c r="V32" s="44">
        <v>5.543067557423848e-001</v>
      </c>
      <c r="W32" s="44">
        <v>5.84274087498436e-001</v>
      </c>
      <c r="X32" s="44">
        <v>5.9526827720353008e-001</v>
      </c>
      <c r="Y32" s="44">
        <v>6.017078133455288e-001</v>
      </c>
      <c r="Z32" s="44">
        <v>6.7454809831911448e-001</v>
      </c>
      <c r="AA32" s="44">
        <v>6.8182728272541648e-001</v>
      </c>
    </row>
    <row r="33" spans="1:27" x14ac:dyDescent="0.25">
      <c r="A33" t="s">
        <v>91</v>
      </c>
      <c r="B33" t="s">
        <v>42</v>
      </c>
      <c r="C33" t="s">
        <v>282</v>
      </c>
      <c r="D33" t="s">
        <v>282</v>
      </c>
      <c r="E33" t="s">
        <v>264</v>
      </c>
      <c r="F33" t="s">
        <v>90</v>
      </c>
      <c r="G33" t="s">
        <v>101</v>
      </c>
      <c r="H33" s="44">
        <v>6.77e+002</v>
      </c>
      <c r="I33" s="44">
        <v>6.57e+002</v>
      </c>
      <c r="J33" s="44">
        <v>6.25e+002</v>
      </c>
      <c r="K33" s="44">
        <v>5.91e+002</v>
      </c>
      <c r="L33" s="44">
        <v>5.73e+002</v>
      </c>
      <c r="M33" s="44">
        <v>5.62e+002</v>
      </c>
      <c r="N33" s="44">
        <v>5.47e+002</v>
      </c>
      <c r="O33" s="44">
        <v>5.34e+002</v>
      </c>
      <c r="P33" s="44">
        <v>5.23e+002</v>
      </c>
      <c r="Q33" s="44">
        <v>5.14e+002</v>
      </c>
      <c r="R33" s="44">
        <v>5.06e+002</v>
      </c>
      <c r="S33" s="44">
        <v>5.e+002</v>
      </c>
      <c r="T33" s="44">
        <v>4.93e+002</v>
      </c>
      <c r="U33" s="44">
        <v>4.89e+002</v>
      </c>
      <c r="V33" s="44">
        <v>4.84e+002</v>
      </c>
      <c r="W33" s="44">
        <v>4.79e+002</v>
      </c>
      <c r="X33" s="44">
        <v>4.74e+002</v>
      </c>
      <c r="Y33" s="44">
        <v>4.71e+002</v>
      </c>
      <c r="Z33" s="44">
        <v>4.67e+002</v>
      </c>
      <c r="AA33" s="44">
        <v>4.63e+002</v>
      </c>
    </row>
    <row r="34" spans="1:27" x14ac:dyDescent="0.25">
      <c r="A34" t="s">
        <v>26</v>
      </c>
      <c r="B34" t="s">
        <v>43</v>
      </c>
      <c r="C34" t="s">
        <v>118</v>
      </c>
      <c r="D34" t="s">
        <v>118</v>
      </c>
      <c r="E34" t="s">
        <v>264</v>
      </c>
      <c r="F34" t="s">
        <v>90</v>
      </c>
      <c r="G34" t="s">
        <v>99</v>
      </c>
      <c r="H34" s="44">
        <v>4.6896923510905e-001</v>
      </c>
      <c r="I34" s="44">
        <v>5.529214495070348e-001</v>
      </c>
      <c r="J34" s="44">
        <v>6.174374005679832e-001</v>
      </c>
      <c r="K34" s="44">
        <v>7.1678396980967656e-001</v>
      </c>
      <c r="L34" s="44">
        <v>7.3537681760685248e-001</v>
      </c>
      <c r="M34" s="44">
        <v>8.2131399475168016e-001</v>
      </c>
      <c r="N34" s="44">
        <v>8.6827678825835344e-001</v>
      </c>
      <c r="O34" s="44">
        <v>8.901435276325576e-001</v>
      </c>
      <c r="P34" s="44">
        <v>9.1527804860092256e-001</v>
      </c>
      <c r="Q34" s="44">
        <v>9.2219516662479376e-001</v>
      </c>
      <c r="R34" s="44">
        <v>9.2419911638885376e-001</v>
      </c>
      <c r="S34" s="44">
        <v>9.259100229913032e-001</v>
      </c>
      <c r="T34" s="44">
        <v>9.292874368614888e-001</v>
      </c>
      <c r="U34" s="44">
        <v>9.3054751320459168e-001</v>
      </c>
      <c r="V34" s="44">
        <v>9.3704540068273568e-001</v>
      </c>
      <c r="W34" s="44">
        <v>9.397186069292688e-001</v>
      </c>
      <c r="X34" s="44">
        <v>9.4160295887664512e-001</v>
      </c>
      <c r="Y34" s="44">
        <v>9.4475927859855232e-001</v>
      </c>
      <c r="Z34" s="44">
        <v>9.4637263883360896e-001</v>
      </c>
      <c r="AA34" s="44">
        <v>9.4641507262686096e-001</v>
      </c>
    </row>
    <row r="35" spans="1:27" x14ac:dyDescent="0.25">
      <c r="A35" t="s">
        <v>26</v>
      </c>
      <c r="B35" t="s">
        <v>43</v>
      </c>
      <c r="C35" t="s">
        <v>118</v>
      </c>
      <c r="D35" t="s">
        <v>118</v>
      </c>
      <c r="E35" t="s">
        <v>264</v>
      </c>
      <c r="F35" t="s">
        <v>90</v>
      </c>
      <c r="G35" t="s">
        <v>101</v>
      </c>
      <c r="H35" s="44">
        <v>7.12e+002</v>
      </c>
      <c r="I35" s="44">
        <v>6.76e+002</v>
      </c>
      <c r="J35" s="44">
        <v>6.48e+002</v>
      </c>
      <c r="K35" s="44">
        <v>6.31e+002</v>
      </c>
      <c r="L35" s="44">
        <v>6.18e+002</v>
      </c>
      <c r="M35" s="44">
        <v>6.08e+002</v>
      </c>
      <c r="N35" s="44">
        <v>5.98e+002</v>
      </c>
      <c r="O35" s="44">
        <v>5.9e+002</v>
      </c>
      <c r="P35" s="44">
        <v>5.8e+002</v>
      </c>
      <c r="Q35" s="44">
        <v>5.73e+002</v>
      </c>
      <c r="R35" s="44">
        <v>5.66e+002</v>
      </c>
      <c r="S35" s="44">
        <v>5.6e+002</v>
      </c>
      <c r="T35" s="44">
        <v>5.52e+002</v>
      </c>
      <c r="U35" s="44">
        <v>5.47e+002</v>
      </c>
      <c r="V35" s="44">
        <v>5.41e+002</v>
      </c>
      <c r="W35" s="44">
        <v>5.35e+002</v>
      </c>
      <c r="X35" s="44">
        <v>5.31e+002</v>
      </c>
      <c r="Y35" s="44">
        <v>5.25e+002</v>
      </c>
      <c r="Z35" s="44">
        <v>5.2e+002</v>
      </c>
      <c r="AA35" s="44">
        <v>5.15e+002</v>
      </c>
    </row>
    <row r="36" spans="1:27" x14ac:dyDescent="0.25">
      <c r="A36" t="s">
        <v>26</v>
      </c>
      <c r="B36" t="s">
        <v>43</v>
      </c>
      <c r="C36" t="s">
        <v>140</v>
      </c>
      <c r="D36" t="s">
        <v>140</v>
      </c>
      <c r="E36" t="s">
        <v>264</v>
      </c>
      <c r="F36" t="s">
        <v>90</v>
      </c>
      <c r="G36" t="s">
        <v>99</v>
      </c>
      <c r="H36" s="44">
        <v>2.8255795258185992e-001</v>
      </c>
      <c r="I36" s="44">
        <v>4.1259240554414224e-001</v>
      </c>
      <c r="J36" s="44">
        <v>4.9809636340102784e-001</v>
      </c>
      <c r="K36" s="44">
        <v>5.4536538904313344e-001</v>
      </c>
      <c r="L36" s="44">
        <v>5.9450366882926248e-001</v>
      </c>
      <c r="M36" s="44">
        <v>6.572261128487168e-001</v>
      </c>
      <c r="N36" s="44">
        <v>6.7465191307011312e-001</v>
      </c>
      <c r="O36" s="44">
        <v>7.3794694789942432e-001</v>
      </c>
      <c r="P36" s="44">
        <v>7.448393066145888e-001</v>
      </c>
      <c r="Q36" s="44">
        <v>7.6080135268436544e-001</v>
      </c>
      <c r="R36" s="44">
        <v>7.6772893407877616e-001</v>
      </c>
      <c r="S36" s="44">
        <v>8.8699463029218e-001</v>
      </c>
      <c r="T36" s="44">
        <v>8.8938598730028048e-001</v>
      </c>
      <c r="U36" s="44">
        <v>8.9862914104663872e-001</v>
      </c>
      <c r="V36" s="44">
        <v>9.1078351704656832e-001</v>
      </c>
      <c r="W36" s="44">
        <v>9.1976449220893264e-001</v>
      </c>
      <c r="X36" s="44">
        <v>9.352298578606976e-001</v>
      </c>
      <c r="Y36" s="44">
        <v>9.3984230727603744e-001</v>
      </c>
      <c r="Z36" s="44">
        <v>9.398729414963576e-001</v>
      </c>
      <c r="AA36" s="44">
        <v>9.4802895822432016e-001</v>
      </c>
    </row>
    <row r="37" spans="1:27" x14ac:dyDescent="0.25">
      <c r="A37" t="s">
        <v>26</v>
      </c>
      <c r="B37" t="s">
        <v>43</v>
      </c>
      <c r="C37" t="s">
        <v>140</v>
      </c>
      <c r="D37" t="s">
        <v>140</v>
      </c>
      <c r="E37" t="s">
        <v>264</v>
      </c>
      <c r="F37" t="s">
        <v>90</v>
      </c>
      <c r="G37" t="s">
        <v>101</v>
      </c>
      <c r="H37" s="44">
        <v>7.28e+002</v>
      </c>
      <c r="I37" s="44">
        <v>6.92e+002</v>
      </c>
      <c r="J37" s="44">
        <v>6.66e+002</v>
      </c>
      <c r="K37" s="44">
        <v>6.49e+002</v>
      </c>
      <c r="L37" s="44">
        <v>6.33e+002</v>
      </c>
      <c r="M37" s="44">
        <v>6.2e+002</v>
      </c>
      <c r="N37" s="44">
        <v>6.07e+002</v>
      </c>
      <c r="O37" s="44">
        <v>5.99e+002</v>
      </c>
      <c r="P37" s="44">
        <v>5.89e+002</v>
      </c>
      <c r="Q37" s="44">
        <v>5.81e+002</v>
      </c>
      <c r="R37" s="44">
        <v>5.73e+002</v>
      </c>
      <c r="S37" s="44">
        <v>5.66e+002</v>
      </c>
      <c r="T37" s="44">
        <v>5.6e+002</v>
      </c>
      <c r="U37" s="44">
        <v>5.54e+002</v>
      </c>
      <c r="V37" s="44">
        <v>5.47e+002</v>
      </c>
      <c r="W37" s="44">
        <v>5.42e+002</v>
      </c>
      <c r="X37" s="44">
        <v>5.36e+002</v>
      </c>
      <c r="Y37" s="44">
        <v>5.29e+002</v>
      </c>
      <c r="Z37" s="44">
        <v>5.24e+002</v>
      </c>
      <c r="AA37" s="44">
        <v>5.19e+002</v>
      </c>
    </row>
    <row r="38" spans="1:27" x14ac:dyDescent="0.25">
      <c r="A38" t="s">
        <v>26</v>
      </c>
      <c r="B38" t="s">
        <v>43</v>
      </c>
      <c r="C38" t="s">
        <v>141</v>
      </c>
      <c r="D38" t="s">
        <v>141</v>
      </c>
      <c r="E38" t="s">
        <v>264</v>
      </c>
      <c r="F38" t="s">
        <v>90</v>
      </c>
      <c r="G38" t="s">
        <v>99</v>
      </c>
      <c r="H38" s="44">
        <v>4.2628062204061024e-001</v>
      </c>
      <c r="I38" s="44">
        <v>6.3174120824675136e-001</v>
      </c>
      <c r="J38" s="44">
        <v>6.749636399549156e-001</v>
      </c>
      <c r="K38" s="44">
        <v>7.073029768862264e-001</v>
      </c>
      <c r="L38" s="44">
        <v>7.6128722119143248e-001</v>
      </c>
      <c r="M38" s="44">
        <v>7.9409823399899904e-001</v>
      </c>
      <c r="N38" s="44">
        <v>7.985741311054392e-001</v>
      </c>
      <c r="O38" s="44">
        <v>8.2202608422133504e-001</v>
      </c>
      <c r="P38" s="44">
        <v>8.3309959755664192e-001</v>
      </c>
      <c r="Q38" s="44">
        <v>8.4004572586630448e-001</v>
      </c>
      <c r="R38" s="44">
        <v>8.471997993731872e-001</v>
      </c>
      <c r="S38" s="44">
        <v>8.5121945160705504e-001</v>
      </c>
      <c r="T38" s="44">
        <v>8.6986195799212224e-001</v>
      </c>
      <c r="U38" s="44">
        <v>8.770626627552808e-001</v>
      </c>
      <c r="V38" s="44">
        <v>8.7927199481733216e-001</v>
      </c>
      <c r="W38" s="44">
        <v>8.8926806343562496e-001</v>
      </c>
      <c r="X38" s="44">
        <v>8.9365030374765408e-001</v>
      </c>
      <c r="Y38" s="44">
        <v>8.9962969344937888e-001</v>
      </c>
      <c r="Z38" s="44">
        <v>9.2430572092457584e-001</v>
      </c>
      <c r="AA38" s="44">
        <v>9.2587964346706432e-001</v>
      </c>
    </row>
    <row r="39" spans="1:27" x14ac:dyDescent="0.25">
      <c r="A39" t="s">
        <v>26</v>
      </c>
      <c r="B39" t="s">
        <v>43</v>
      </c>
      <c r="C39" t="s">
        <v>141</v>
      </c>
      <c r="D39" t="s">
        <v>141</v>
      </c>
      <c r="E39" t="s">
        <v>264</v>
      </c>
      <c r="F39" t="s">
        <v>90</v>
      </c>
      <c r="G39" t="s">
        <v>101</v>
      </c>
      <c r="H39" s="44">
        <v>7.2e+002</v>
      </c>
      <c r="I39" s="44">
        <v>6.8e+002</v>
      </c>
      <c r="J39" s="44">
        <v>6.55e+002</v>
      </c>
      <c r="K39" s="44">
        <v>6.42e+002</v>
      </c>
      <c r="L39" s="44">
        <v>6.32e+002</v>
      </c>
      <c r="M39" s="44">
        <v>6.22e+002</v>
      </c>
      <c r="N39" s="44">
        <v>6.16e+002</v>
      </c>
      <c r="O39" s="44">
        <v>6.07e+002</v>
      </c>
      <c r="P39" s="44">
        <v>5.97e+002</v>
      </c>
      <c r="Q39" s="44">
        <v>5.9e+002</v>
      </c>
      <c r="R39" s="44">
        <v>5.83e+002</v>
      </c>
      <c r="S39" s="44">
        <v>5.76e+002</v>
      </c>
      <c r="T39" s="44">
        <v>5.69e+002</v>
      </c>
      <c r="U39" s="44">
        <v>5.6e+002</v>
      </c>
      <c r="V39" s="44">
        <v>5.55e+002</v>
      </c>
      <c r="W39" s="44">
        <v>5.49e+002</v>
      </c>
      <c r="X39" s="44">
        <v>5.42e+002</v>
      </c>
      <c r="Y39" s="44">
        <v>5.38e+002</v>
      </c>
      <c r="Z39" s="44">
        <v>5.31e+002</v>
      </c>
      <c r="AA39" s="44">
        <v>5.25e+002</v>
      </c>
    </row>
    <row r="40" spans="1:27" x14ac:dyDescent="0.25">
      <c r="A40" t="s">
        <v>26</v>
      </c>
      <c r="B40" t="s">
        <v>43</v>
      </c>
      <c r="C40" t="s">
        <v>142</v>
      </c>
      <c r="D40" t="s">
        <v>142</v>
      </c>
      <c r="E40" t="s">
        <v>264</v>
      </c>
      <c r="F40" t="s">
        <v>90</v>
      </c>
      <c r="G40" t="s">
        <v>99</v>
      </c>
      <c r="H40" s="44">
        <v>2.5871787041791168e-001</v>
      </c>
      <c r="I40" s="44">
        <v>3.9459961926594848e-001</v>
      </c>
      <c r="J40" s="44">
        <v>4.9029473127870704e-001</v>
      </c>
      <c r="K40" s="44">
        <v>5.7264194771044608e-001</v>
      </c>
      <c r="L40" s="44">
        <v>6.1594693691766096e-001</v>
      </c>
      <c r="M40" s="44">
        <v>6.531637442724888e-001</v>
      </c>
      <c r="N40" s="44">
        <v>7.2517188962994368e-001</v>
      </c>
      <c r="O40" s="44">
        <v>7.3784407158164976e-001</v>
      </c>
      <c r="P40" s="44">
        <v>7.5644610087108688e-001</v>
      </c>
      <c r="Q40" s="44">
        <v>7.6187027589980288e-001</v>
      </c>
      <c r="R40" s="44">
        <v>7.7753508526230816e-001</v>
      </c>
      <c r="S40" s="44">
        <v>7.8722928692872576e-001</v>
      </c>
      <c r="T40" s="44">
        <v>7.982127061090112e-001</v>
      </c>
      <c r="U40" s="44">
        <v>8.0298266946839456e-001</v>
      </c>
      <c r="V40" s="44">
        <v>8.0557548558666816e-001</v>
      </c>
      <c r="W40" s="44">
        <v>8.694667943381168e-001</v>
      </c>
      <c r="X40" s="44">
        <v>8.74045790192912e-001</v>
      </c>
      <c r="Y40" s="44">
        <v>9.1073528012659184e-001</v>
      </c>
      <c r="Z40" s="44">
        <v>9.4555953932370624e-001</v>
      </c>
      <c r="AA40" s="44">
        <v>9.4758745297990224e-001</v>
      </c>
    </row>
    <row r="41" spans="1:27" x14ac:dyDescent="0.25">
      <c r="A41" t="s">
        <v>26</v>
      </c>
      <c r="B41" t="s">
        <v>43</v>
      </c>
      <c r="C41" t="s">
        <v>142</v>
      </c>
      <c r="D41" t="s">
        <v>142</v>
      </c>
      <c r="E41" t="s">
        <v>264</v>
      </c>
      <c r="F41" t="s">
        <v>90</v>
      </c>
      <c r="G41" t="s">
        <v>101</v>
      </c>
      <c r="H41" s="44">
        <v>7.43e+002</v>
      </c>
      <c r="I41" s="44">
        <v>6.95e+002</v>
      </c>
      <c r="J41" s="44">
        <v>6.68e+002</v>
      </c>
      <c r="K41" s="44">
        <v>6.47e+002</v>
      </c>
      <c r="L41" s="44">
        <v>6.32e+002</v>
      </c>
      <c r="M41" s="44">
        <v>6.19e+002</v>
      </c>
      <c r="N41" s="44">
        <v>6.1e+002</v>
      </c>
      <c r="O41" s="44">
        <v>5.99e+002</v>
      </c>
      <c r="P41" s="44">
        <v>5.91e+002</v>
      </c>
      <c r="Q41" s="44">
        <v>5.83e+002</v>
      </c>
      <c r="R41" s="44">
        <v>5.78e+002</v>
      </c>
      <c r="S41" s="44">
        <v>5.71e+002</v>
      </c>
      <c r="T41" s="44">
        <v>5.66e+002</v>
      </c>
      <c r="U41" s="44">
        <v>5.6e+002</v>
      </c>
      <c r="V41" s="44">
        <v>5.53e+002</v>
      </c>
      <c r="W41" s="44">
        <v>5.48e+002</v>
      </c>
      <c r="X41" s="44">
        <v>5.42e+002</v>
      </c>
      <c r="Y41" s="44">
        <v>5.37e+002</v>
      </c>
      <c r="Z41" s="44">
        <v>5.31e+002</v>
      </c>
      <c r="AA41" s="44">
        <v>5.27e+002</v>
      </c>
    </row>
    <row r="42" spans="1:27" x14ac:dyDescent="0.25">
      <c r="A42" t="s">
        <v>26</v>
      </c>
      <c r="B42" t="s">
        <v>43</v>
      </c>
      <c r="C42" t="s">
        <v>143</v>
      </c>
      <c r="D42" t="s">
        <v>143</v>
      </c>
      <c r="E42" t="s">
        <v>264</v>
      </c>
      <c r="F42" t="s">
        <v>90</v>
      </c>
      <c r="G42" t="s">
        <v>99</v>
      </c>
      <c r="H42" s="44">
        <v>3.255685044892574e-001</v>
      </c>
      <c r="I42" s="44">
        <v>4.53817301713838e-001</v>
      </c>
      <c r="J42" s="44">
        <v>5.2214760922269128e-001</v>
      </c>
      <c r="K42" s="44">
        <v>5.9977441767239192e-001</v>
      </c>
      <c r="L42" s="44">
        <v>6.623699503249992e-001</v>
      </c>
      <c r="M42" s="44">
        <v>7.11775094065196e-001</v>
      </c>
      <c r="N42" s="44">
        <v>7.4564977487361088e-001</v>
      </c>
      <c r="O42" s="44">
        <v>7.8825406979600928e-001</v>
      </c>
      <c r="P42" s="44">
        <v>8.0668811391986896e-001</v>
      </c>
      <c r="Q42" s="44">
        <v>8.2213619694867744e-001</v>
      </c>
      <c r="R42" s="44">
        <v>8.3206454588923776e-001</v>
      </c>
      <c r="S42" s="44">
        <v>8.4192331023083392e-001</v>
      </c>
      <c r="T42" s="44">
        <v>8.4774811640861216e-001</v>
      </c>
      <c r="U42" s="44">
        <v>8.5059174631167136e-001</v>
      </c>
      <c r="V42" s="44">
        <v>8.5367259165990944e-001</v>
      </c>
      <c r="W42" s="44">
        <v>8.5870572292045104e-001</v>
      </c>
      <c r="X42" s="44">
        <v>8.6112278938533584e-001</v>
      </c>
      <c r="Y42" s="44">
        <v>8.632454935256512e-001</v>
      </c>
      <c r="Z42" s="44">
        <v>8.6659174352206896e-001</v>
      </c>
      <c r="AA42" s="44">
        <v>9.0472341523746592e-001</v>
      </c>
    </row>
    <row r="43" spans="1:27" x14ac:dyDescent="0.25">
      <c r="A43" t="s">
        <v>26</v>
      </c>
      <c r="B43" t="s">
        <v>43</v>
      </c>
      <c r="C43" t="s">
        <v>143</v>
      </c>
      <c r="D43" t="s">
        <v>143</v>
      </c>
      <c r="E43" t="s">
        <v>264</v>
      </c>
      <c r="F43" t="s">
        <v>90</v>
      </c>
      <c r="G43" t="s">
        <v>101</v>
      </c>
      <c r="H43" s="44">
        <v>7.19e+002</v>
      </c>
      <c r="I43" s="44">
        <v>6.76e+002</v>
      </c>
      <c r="J43" s="44">
        <v>6.55e+002</v>
      </c>
      <c r="K43" s="44">
        <v>6.45e+002</v>
      </c>
      <c r="L43" s="44">
        <v>6.33e+002</v>
      </c>
      <c r="M43" s="44">
        <v>6.23e+002</v>
      </c>
      <c r="N43" s="44">
        <v>6.15e+002</v>
      </c>
      <c r="O43" s="44">
        <v>6.06e+002</v>
      </c>
      <c r="P43" s="44">
        <v>6.01e+002</v>
      </c>
      <c r="Q43" s="44">
        <v>5.92e+002</v>
      </c>
      <c r="R43" s="44">
        <v>5.84e+002</v>
      </c>
      <c r="S43" s="44">
        <v>5.77e+002</v>
      </c>
      <c r="T43" s="44">
        <v>5.7e+002</v>
      </c>
      <c r="U43" s="44">
        <v>5.65e+002</v>
      </c>
      <c r="V43" s="44">
        <v>5.6e+002</v>
      </c>
      <c r="W43" s="44">
        <v>5.54e+002</v>
      </c>
      <c r="X43" s="44">
        <v>5.48e+002</v>
      </c>
      <c r="Y43" s="44">
        <v>5.42e+002</v>
      </c>
      <c r="Z43" s="44">
        <v>5.36e+002</v>
      </c>
      <c r="AA43" s="44">
        <v>5.3e+002</v>
      </c>
    </row>
    <row r="44" spans="1:27" x14ac:dyDescent="0.25">
      <c r="A44" t="s">
        <v>26</v>
      </c>
      <c r="B44" t="s">
        <v>43</v>
      </c>
      <c r="C44" t="s">
        <v>165</v>
      </c>
      <c r="D44" t="s">
        <v>165</v>
      </c>
      <c r="E44" t="s">
        <v>264</v>
      </c>
      <c r="F44" t="s">
        <v>90</v>
      </c>
      <c r="G44" t="s">
        <v>99</v>
      </c>
      <c r="H44" s="44">
        <v>2.750573493477916e-001</v>
      </c>
      <c r="I44" s="44">
        <v>4.4277089370960688e-001</v>
      </c>
      <c r="J44" s="44">
        <v>5.2631501663027616e-001</v>
      </c>
      <c r="K44" s="44">
        <v>5.8277048491346072e-001</v>
      </c>
      <c r="L44" s="44">
        <v>6.6091022559463912e-001</v>
      </c>
      <c r="M44" s="44">
        <v>6.976472443942108e-001</v>
      </c>
      <c r="N44" s="44">
        <v>7.2222132758486224e-001</v>
      </c>
      <c r="O44" s="44">
        <v>7.3580564691342176e-001</v>
      </c>
      <c r="P44" s="44">
        <v>7.5612530810144816e-001</v>
      </c>
      <c r="Q44" s="44">
        <v>7.656178167830872e-001</v>
      </c>
      <c r="R44" s="44">
        <v>7.8225269665971376e-001</v>
      </c>
      <c r="S44" s="44">
        <v>8.0066694365295312e-001</v>
      </c>
      <c r="T44" s="44">
        <v>8.1834914497712384e-001</v>
      </c>
      <c r="U44" s="44">
        <v>8.2351896137989936e-001</v>
      </c>
      <c r="V44" s="44">
        <v>8.8408379202712672e-001</v>
      </c>
      <c r="W44" s="44">
        <v>8.869158740126992e-001</v>
      </c>
      <c r="X44" s="44">
        <v>8.8932527374193424e-001</v>
      </c>
      <c r="Y44" s="44">
        <v>9.05341426193164e-001</v>
      </c>
      <c r="Z44" s="44">
        <v>9.1191888179003744e-001</v>
      </c>
      <c r="AA44" s="44">
        <v>9.3737031146246752e-001</v>
      </c>
    </row>
    <row r="45" spans="1:27" x14ac:dyDescent="0.25">
      <c r="A45" t="s">
        <v>26</v>
      </c>
      <c r="B45" t="s">
        <v>43</v>
      </c>
      <c r="C45" t="s">
        <v>165</v>
      </c>
      <c r="D45" t="s">
        <v>165</v>
      </c>
      <c r="E45" t="s">
        <v>264</v>
      </c>
      <c r="F45" t="s">
        <v>90</v>
      </c>
      <c r="G45" t="s">
        <v>101</v>
      </c>
      <c r="H45" s="44">
        <v>7.19e+002</v>
      </c>
      <c r="I45" s="44">
        <v>6.79e+002</v>
      </c>
      <c r="J45" s="44">
        <v>6.57e+002</v>
      </c>
      <c r="K45" s="44">
        <v>6.42e+002</v>
      </c>
      <c r="L45" s="44">
        <v>6.33e+002</v>
      </c>
      <c r="M45" s="44">
        <v>6.21e+002</v>
      </c>
      <c r="N45" s="44">
        <v>6.11e+002</v>
      </c>
      <c r="O45" s="44">
        <v>6.04e+002</v>
      </c>
      <c r="P45" s="44">
        <v>5.96e+002</v>
      </c>
      <c r="Q45" s="44">
        <v>5.9e+002</v>
      </c>
      <c r="R45" s="44">
        <v>5.82e+002</v>
      </c>
      <c r="S45" s="44">
        <v>5.77e+002</v>
      </c>
      <c r="T45" s="44">
        <v>5.71e+002</v>
      </c>
      <c r="U45" s="44">
        <v>5.64e+002</v>
      </c>
      <c r="V45" s="44">
        <v>5.59e+002</v>
      </c>
      <c r="W45" s="44">
        <v>5.53e+002</v>
      </c>
      <c r="X45" s="44">
        <v>5.49e+002</v>
      </c>
      <c r="Y45" s="44">
        <v>5.44e+002</v>
      </c>
      <c r="Z45" s="44">
        <v>5.38e+002</v>
      </c>
      <c r="AA45" s="44">
        <v>5.34e+002</v>
      </c>
    </row>
    <row r="46" spans="1:27" x14ac:dyDescent="0.25">
      <c r="A46" t="s">
        <v>26</v>
      </c>
      <c r="B46" t="s">
        <v>43</v>
      </c>
      <c r="C46" t="s">
        <v>166</v>
      </c>
      <c r="D46" t="s">
        <v>166</v>
      </c>
      <c r="E46" t="s">
        <v>264</v>
      </c>
      <c r="F46" t="s">
        <v>90</v>
      </c>
      <c r="G46" t="s">
        <v>99</v>
      </c>
      <c r="H46" s="44">
        <v>3.1098798213705472e-001</v>
      </c>
      <c r="I46" s="44">
        <v>4.2325270508813488e-001</v>
      </c>
      <c r="J46" s="44">
        <v>4.9293752561598592e-001</v>
      </c>
      <c r="K46" s="44">
        <v>5.7797215600700352e-001</v>
      </c>
      <c r="L46" s="44">
        <v>6.2265936155520064e-001</v>
      </c>
      <c r="M46" s="44">
        <v>6.7807572848671856e-001</v>
      </c>
      <c r="N46" s="44">
        <v>7.2602714732136608e-001</v>
      </c>
      <c r="O46" s="44">
        <v>7.8412119737140816e-001</v>
      </c>
      <c r="P46" s="44">
        <v>8.0638782236785408e-001</v>
      </c>
      <c r="Q46" s="44">
        <v>8.509600229348264e-001</v>
      </c>
      <c r="R46" s="44">
        <v>8.5896759444249008e-001</v>
      </c>
      <c r="S46" s="44">
        <v>8.7147550023148656e-001</v>
      </c>
      <c r="T46" s="44">
        <v>8.804591578949048e-001</v>
      </c>
      <c r="U46" s="44">
        <v>9.0901202667248672e-001</v>
      </c>
      <c r="V46" s="44">
        <v>9.1897527277400784e-001</v>
      </c>
      <c r="W46" s="44">
        <v>9.2745249531988976e-001</v>
      </c>
      <c r="X46" s="44">
        <v>9.2794892801822736e-001</v>
      </c>
      <c r="Y46" s="44">
        <v>9.3229258035415648e-001</v>
      </c>
      <c r="Z46" s="44">
        <v>9.5149883833953744e-001</v>
      </c>
      <c r="AA46" s="44">
        <v>9.5218748023460976e-001</v>
      </c>
    </row>
    <row r="47" spans="1:27" x14ac:dyDescent="0.25">
      <c r="A47" t="s">
        <v>26</v>
      </c>
      <c r="B47" t="s">
        <v>43</v>
      </c>
      <c r="C47" t="s">
        <v>166</v>
      </c>
      <c r="D47" t="s">
        <v>166</v>
      </c>
      <c r="E47" t="s">
        <v>264</v>
      </c>
      <c r="F47" t="s">
        <v>90</v>
      </c>
      <c r="G47" t="s">
        <v>101</v>
      </c>
      <c r="H47" s="44">
        <v>7.53e+002</v>
      </c>
      <c r="I47" s="44">
        <v>7.06e+002</v>
      </c>
      <c r="J47" s="44">
        <v>6.76e+002</v>
      </c>
      <c r="K47" s="44">
        <v>6.56e+002</v>
      </c>
      <c r="L47" s="44">
        <v>6.43e+002</v>
      </c>
      <c r="M47" s="44">
        <v>6.32e+002</v>
      </c>
      <c r="N47" s="44">
        <v>6.21e+002</v>
      </c>
      <c r="O47" s="44">
        <v>6.1e+002</v>
      </c>
      <c r="P47" s="44">
        <v>6.02e+002</v>
      </c>
      <c r="Q47" s="44">
        <v>5.95e+002</v>
      </c>
      <c r="R47" s="44">
        <v>5.88e+002</v>
      </c>
      <c r="S47" s="44">
        <v>5.81e+002</v>
      </c>
      <c r="T47" s="44">
        <v>5.75e+002</v>
      </c>
      <c r="U47" s="44">
        <v>5.69e+002</v>
      </c>
      <c r="V47" s="44">
        <v>5.64e+002</v>
      </c>
      <c r="W47" s="44">
        <v>5.58e+002</v>
      </c>
      <c r="X47" s="44">
        <v>5.54e+002</v>
      </c>
      <c r="Y47" s="44">
        <v>5.49e+002</v>
      </c>
      <c r="Z47" s="44">
        <v>5.44e+002</v>
      </c>
      <c r="AA47" s="44">
        <v>5.41e+002</v>
      </c>
    </row>
    <row r="48" spans="1:27" x14ac:dyDescent="0.25">
      <c r="A48" t="s">
        <v>26</v>
      </c>
      <c r="B48" t="s">
        <v>43</v>
      </c>
      <c r="C48" t="s">
        <v>167</v>
      </c>
      <c r="D48" t="s">
        <v>167</v>
      </c>
      <c r="E48" t="s">
        <v>264</v>
      </c>
      <c r="F48" t="s">
        <v>90</v>
      </c>
      <c r="G48" t="s">
        <v>99</v>
      </c>
      <c r="H48" s="44">
        <v>2.7479583242852688e-001</v>
      </c>
      <c r="I48" s="44">
        <v>5.1488988758777424e-001</v>
      </c>
      <c r="J48" s="44">
        <v>6.080455724656508e-001</v>
      </c>
      <c r="K48" s="44">
        <v>6.6428003946316392e-001</v>
      </c>
      <c r="L48" s="44">
        <v>7.2504003415844976e-001</v>
      </c>
      <c r="M48" s="44">
        <v>7.9166423546654528e-001</v>
      </c>
      <c r="N48" s="44">
        <v>8.2671292895428656e-001</v>
      </c>
      <c r="O48" s="44">
        <v>8.5359071388793936e-001</v>
      </c>
      <c r="P48" s="44">
        <v>8.6198284218647808e-001</v>
      </c>
      <c r="Q48" s="44">
        <v>8.7268910857643424e-001</v>
      </c>
      <c r="R48" s="44">
        <v>8.7726546993837824e-001</v>
      </c>
      <c r="S48" s="44">
        <v>8.8029662183113408e-001</v>
      </c>
      <c r="T48" s="44">
        <v>8.8615953276131648e-001</v>
      </c>
      <c r="U48" s="44">
        <v>9.052413115655336e-001</v>
      </c>
      <c r="V48" s="44">
        <v>9.074383719183656e-001</v>
      </c>
      <c r="W48" s="44">
        <v>9.092694892203888e-001</v>
      </c>
      <c r="X48" s="44">
        <v>9.0959345251311184e-001</v>
      </c>
      <c r="Y48" s="44">
        <v>9.1047623963891216e-001</v>
      </c>
      <c r="Z48" s="44">
        <v>9.2006072941218736e-001</v>
      </c>
      <c r="AA48" s="44">
        <v>9.202054702217048e-001</v>
      </c>
    </row>
    <row r="49" spans="1:27" x14ac:dyDescent="0.25">
      <c r="A49" t="s">
        <v>26</v>
      </c>
      <c r="B49" t="s">
        <v>43</v>
      </c>
      <c r="C49" t="s">
        <v>167</v>
      </c>
      <c r="D49" t="s">
        <v>167</v>
      </c>
      <c r="E49" t="s">
        <v>264</v>
      </c>
      <c r="F49" t="s">
        <v>90</v>
      </c>
      <c r="G49" t="s">
        <v>101</v>
      </c>
      <c r="H49" s="44">
        <v>7.28e+002</v>
      </c>
      <c r="I49" s="44">
        <v>6.95e+002</v>
      </c>
      <c r="J49" s="44">
        <v>6.75e+002</v>
      </c>
      <c r="K49" s="44">
        <v>6.55e+002</v>
      </c>
      <c r="L49" s="44">
        <v>6.38e+002</v>
      </c>
      <c r="M49" s="44">
        <v>6.25e+002</v>
      </c>
      <c r="N49" s="44">
        <v>6.17e+002</v>
      </c>
      <c r="O49" s="44">
        <v>6.07e+002</v>
      </c>
      <c r="P49" s="44">
        <v>5.97e+002</v>
      </c>
      <c r="Q49" s="44">
        <v>5.89e+002</v>
      </c>
      <c r="R49" s="44">
        <v>5.82e+002</v>
      </c>
      <c r="S49" s="44">
        <v>5.76e+002</v>
      </c>
      <c r="T49" s="44">
        <v>5.68e+002</v>
      </c>
      <c r="U49" s="44">
        <v>5.61e+002</v>
      </c>
      <c r="V49" s="44">
        <v>5.54e+002</v>
      </c>
      <c r="W49" s="44">
        <v>5.49e+002</v>
      </c>
      <c r="X49" s="44">
        <v>5.44e+002</v>
      </c>
      <c r="Y49" s="44">
        <v>5.4e+002</v>
      </c>
      <c r="Z49" s="44">
        <v>5.34e+002</v>
      </c>
      <c r="AA49" s="44">
        <v>5.3e+002</v>
      </c>
    </row>
    <row r="50" spans="1:27" x14ac:dyDescent="0.25">
      <c r="A50" t="s">
        <v>26</v>
      </c>
      <c r="B50" t="s">
        <v>43</v>
      </c>
      <c r="C50" t="s">
        <v>168</v>
      </c>
      <c r="D50" t="s">
        <v>168</v>
      </c>
      <c r="E50" t="s">
        <v>264</v>
      </c>
      <c r="F50" t="s">
        <v>90</v>
      </c>
      <c r="G50" t="s">
        <v>99</v>
      </c>
      <c r="H50" s="44">
        <v>2.4991121412318168e-001</v>
      </c>
      <c r="I50" s="44">
        <v>4.1697123629925776e-001</v>
      </c>
      <c r="J50" s="44">
        <v>5.2575825199839888e-001</v>
      </c>
      <c r="K50" s="44">
        <v>6.1447173794879888e-001</v>
      </c>
      <c r="L50" s="44">
        <v>6.640989733796836e-001</v>
      </c>
      <c r="M50" s="44">
        <v>6.9661858302494896e-001</v>
      </c>
      <c r="N50" s="44">
        <v>7.6481374253772848e-001</v>
      </c>
      <c r="O50" s="44">
        <v>7.79019616235364e-001</v>
      </c>
      <c r="P50" s="44">
        <v>7.9646035666332512e-001</v>
      </c>
      <c r="Q50" s="44">
        <v>8.2399346292128112e-001</v>
      </c>
      <c r="R50" s="44">
        <v>8.3355657658698944e-001</v>
      </c>
      <c r="S50" s="44">
        <v>8.4404780981508304e-001</v>
      </c>
      <c r="T50" s="44">
        <v>8.5841519329080608e-001</v>
      </c>
      <c r="U50" s="44">
        <v>8.8838833356237056e-001</v>
      </c>
      <c r="V50" s="44">
        <v>8.9105684237087424e-001</v>
      </c>
      <c r="W50" s="44">
        <v>8.9353028348908992e-001</v>
      </c>
      <c r="X50" s="44">
        <v>8.9621645676495504e-001</v>
      </c>
      <c r="Y50" s="44">
        <v>9.0248371942916496e-001</v>
      </c>
      <c r="Z50" s="44">
        <v>9.0382005066022816e-001</v>
      </c>
      <c r="AA50" s="44">
        <v>9.0898318454266112e-001</v>
      </c>
    </row>
    <row r="51" spans="1:27" x14ac:dyDescent="0.25">
      <c r="A51" t="s">
        <v>26</v>
      </c>
      <c r="B51" t="s">
        <v>43</v>
      </c>
      <c r="C51" t="s">
        <v>168</v>
      </c>
      <c r="D51" t="s">
        <v>168</v>
      </c>
      <c r="E51" t="s">
        <v>264</v>
      </c>
      <c r="F51" t="s">
        <v>90</v>
      </c>
      <c r="G51" t="s">
        <v>101</v>
      </c>
      <c r="H51" s="44">
        <v>7.3e+002</v>
      </c>
      <c r="I51" s="44">
        <v>6.92e+002</v>
      </c>
      <c r="J51" s="44">
        <v>6.68e+002</v>
      </c>
      <c r="K51" s="44">
        <v>6.5e+002</v>
      </c>
      <c r="L51" s="44">
        <v>6.37e+002</v>
      </c>
      <c r="M51" s="44">
        <v>6.25e+002</v>
      </c>
      <c r="N51" s="44">
        <v>6.14e+002</v>
      </c>
      <c r="O51" s="44">
        <v>6.04e+002</v>
      </c>
      <c r="P51" s="44">
        <v>5.96e+002</v>
      </c>
      <c r="Q51" s="44">
        <v>5.87e+002</v>
      </c>
      <c r="R51" s="44">
        <v>5.8e+002</v>
      </c>
      <c r="S51" s="44">
        <v>5.74e+002</v>
      </c>
      <c r="T51" s="44">
        <v>5.68e+002</v>
      </c>
      <c r="U51" s="44">
        <v>5.62e+002</v>
      </c>
      <c r="V51" s="44">
        <v>5.57e+002</v>
      </c>
      <c r="W51" s="44">
        <v>5.52e+002</v>
      </c>
      <c r="X51" s="44">
        <v>5.46e+002</v>
      </c>
      <c r="Y51" s="44">
        <v>5.41e+002</v>
      </c>
      <c r="Z51" s="44">
        <v>5.37e+002</v>
      </c>
      <c r="AA51" s="44">
        <v>5.32e+002</v>
      </c>
    </row>
    <row r="52" spans="1:27" x14ac:dyDescent="0.25">
      <c r="A52" t="s">
        <v>26</v>
      </c>
      <c r="B52" t="s">
        <v>43</v>
      </c>
      <c r="C52" t="s">
        <v>169</v>
      </c>
      <c r="D52" t="s">
        <v>169</v>
      </c>
      <c r="E52" t="s">
        <v>264</v>
      </c>
      <c r="F52" t="s">
        <v>90</v>
      </c>
      <c r="G52" t="s">
        <v>99</v>
      </c>
      <c r="H52" s="44">
        <v>2.3867928555730444e-001</v>
      </c>
      <c r="I52" s="44">
        <v>4.0612336589973432e-001</v>
      </c>
      <c r="J52" s="44">
        <v>4.6246498140066176e-001</v>
      </c>
      <c r="K52" s="44">
        <v>5.2041279987516752e-001</v>
      </c>
      <c r="L52" s="44">
        <v>5.9163252873926168e-001</v>
      </c>
      <c r="M52" s="44">
        <v>6.514719237087592e-001</v>
      </c>
      <c r="N52" s="44">
        <v>6.8446201277389696e-001</v>
      </c>
      <c r="O52" s="44">
        <v>7.2507685967638976e-001</v>
      </c>
      <c r="P52" s="44">
        <v>7.412752373546528e-001</v>
      </c>
      <c r="Q52" s="44">
        <v>7.4877320377382688e-001</v>
      </c>
      <c r="R52" s="44">
        <v>7.6875543129810352e-001</v>
      </c>
      <c r="S52" s="44">
        <v>7.7679555672752304e-001</v>
      </c>
      <c r="T52" s="44">
        <v>7.8803516459224512e-001</v>
      </c>
      <c r="U52" s="44">
        <v>7.9239147759098624e-001</v>
      </c>
      <c r="V52" s="44">
        <v>8.203930710090664e-001</v>
      </c>
      <c r="W52" s="44">
        <v>8.2207426660547376e-001</v>
      </c>
      <c r="X52" s="44">
        <v>8.2612610683333888e-001</v>
      </c>
      <c r="Y52" s="44">
        <v>8.2762780084644448e-001</v>
      </c>
      <c r="Z52" s="44">
        <v>8.3297073340276192e-001</v>
      </c>
      <c r="AA52" s="44">
        <v>8.35457916072072e-001</v>
      </c>
    </row>
    <row r="53" spans="1:27" x14ac:dyDescent="0.25">
      <c r="A53" t="s">
        <v>26</v>
      </c>
      <c r="B53" t="s">
        <v>43</v>
      </c>
      <c r="C53" t="s">
        <v>169</v>
      </c>
      <c r="D53" t="s">
        <v>169</v>
      </c>
      <c r="E53" t="s">
        <v>264</v>
      </c>
      <c r="F53" t="s">
        <v>90</v>
      </c>
      <c r="G53" t="s">
        <v>101</v>
      </c>
      <c r="H53" s="44">
        <v>7.28e+002</v>
      </c>
      <c r="I53" s="44">
        <v>6.86e+002</v>
      </c>
      <c r="J53" s="44">
        <v>6.67e+002</v>
      </c>
      <c r="K53" s="44">
        <v>6.53e+002</v>
      </c>
      <c r="L53" s="44">
        <v>6.41e+002</v>
      </c>
      <c r="M53" s="44">
        <v>6.3e+002</v>
      </c>
      <c r="N53" s="44">
        <v>6.2e+002</v>
      </c>
      <c r="O53" s="44">
        <v>6.11e+002</v>
      </c>
      <c r="P53" s="44">
        <v>6.03e+002</v>
      </c>
      <c r="Q53" s="44">
        <v>5.96e+002</v>
      </c>
      <c r="R53" s="44">
        <v>5.89e+002</v>
      </c>
      <c r="S53" s="44">
        <v>5.83e+002</v>
      </c>
      <c r="T53" s="44">
        <v>5.77e+002</v>
      </c>
      <c r="U53" s="44">
        <v>5.71e+002</v>
      </c>
      <c r="V53" s="44">
        <v>5.65e+002</v>
      </c>
      <c r="W53" s="44">
        <v>5.61e+002</v>
      </c>
      <c r="X53" s="44">
        <v>5.56e+002</v>
      </c>
      <c r="Y53" s="44">
        <v>5.51e+002</v>
      </c>
      <c r="Z53" s="44">
        <v>5.46e+002</v>
      </c>
      <c r="AA53" s="44">
        <v>5.4e+002</v>
      </c>
    </row>
    <row r="54" spans="1:27" x14ac:dyDescent="0.25">
      <c r="A54" t="s">
        <v>26</v>
      </c>
      <c r="B54" t="s">
        <v>43</v>
      </c>
      <c r="C54" t="s">
        <v>194</v>
      </c>
      <c r="D54" t="s">
        <v>194</v>
      </c>
      <c r="E54" t="s">
        <v>264</v>
      </c>
      <c r="F54" t="s">
        <v>90</v>
      </c>
      <c r="G54" t="s">
        <v>99</v>
      </c>
      <c r="H54" s="44">
        <v>1.498439842365185e-001</v>
      </c>
      <c r="I54" s="44">
        <v>5.2269548195150144e-001</v>
      </c>
      <c r="J54" s="44">
        <v>5.955836991544668e-001</v>
      </c>
      <c r="K54" s="44">
        <v>6.4373499889671984e-001</v>
      </c>
      <c r="L54" s="44">
        <v>7.0561963560365008e-001</v>
      </c>
      <c r="M54" s="44">
        <v>7.4338106388906624e-001</v>
      </c>
      <c r="N54" s="44">
        <v>7.9030003983257744e-001</v>
      </c>
      <c r="O54" s="44">
        <v>7.9754190118534304e-001</v>
      </c>
      <c r="P54" s="44">
        <v>8.1299273928871888e-001</v>
      </c>
      <c r="Q54" s="44">
        <v>8.2933288884143648e-001</v>
      </c>
      <c r="R54" s="44">
        <v>8.4134808457249408e-001</v>
      </c>
      <c r="S54" s="44">
        <v>8.7886782589083376e-001</v>
      </c>
      <c r="T54" s="44">
        <v>8.9439523751774144e-001</v>
      </c>
      <c r="U54" s="44">
        <v>8.9981350861881264e-001</v>
      </c>
      <c r="V54" s="44">
        <v>9.332320298353768e-001</v>
      </c>
      <c r="W54" s="44">
        <v>9.372589660541536e-001</v>
      </c>
      <c r="X54" s="44">
        <v>9.3988295574005296e-001</v>
      </c>
      <c r="Y54" s="44">
        <v>9.424310996565608e-001</v>
      </c>
      <c r="Z54" s="44">
        <v>9.430254410305472e-001</v>
      </c>
      <c r="AA54" s="44">
        <v>9.456434475182056e-001</v>
      </c>
    </row>
    <row r="55" spans="1:27" x14ac:dyDescent="0.25">
      <c r="A55" t="s">
        <v>26</v>
      </c>
      <c r="B55" t="s">
        <v>43</v>
      </c>
      <c r="C55" t="s">
        <v>194</v>
      </c>
      <c r="D55" t="s">
        <v>194</v>
      </c>
      <c r="E55" t="s">
        <v>264</v>
      </c>
      <c r="F55" t="s">
        <v>90</v>
      </c>
      <c r="G55" t="s">
        <v>101</v>
      </c>
      <c r="H55" s="44">
        <v>7.5e+002</v>
      </c>
      <c r="I55" s="44">
        <v>7.05e+002</v>
      </c>
      <c r="J55" s="44">
        <v>6.79e+002</v>
      </c>
      <c r="K55" s="44">
        <v>6.64e+002</v>
      </c>
      <c r="L55" s="44">
        <v>6.52e+002</v>
      </c>
      <c r="M55" s="44">
        <v>6.38e+002</v>
      </c>
      <c r="N55" s="44">
        <v>6.27e+002</v>
      </c>
      <c r="O55" s="44">
        <v>6.15e+002</v>
      </c>
      <c r="P55" s="44">
        <v>6.06e+002</v>
      </c>
      <c r="Q55" s="44">
        <v>5.98e+002</v>
      </c>
      <c r="R55" s="44">
        <v>5.91e+002</v>
      </c>
      <c r="S55" s="44">
        <v>5.84e+002</v>
      </c>
      <c r="T55" s="44">
        <v>5.77e+002</v>
      </c>
      <c r="U55" s="44">
        <v>5.71e+002</v>
      </c>
      <c r="V55" s="44">
        <v>5.64e+002</v>
      </c>
      <c r="W55" s="44">
        <v>5.59e+002</v>
      </c>
      <c r="X55" s="44">
        <v>5.53e+002</v>
      </c>
      <c r="Y55" s="44">
        <v>5.48e+002</v>
      </c>
      <c r="Z55" s="44">
        <v>5.42e+002</v>
      </c>
      <c r="AA55" s="44">
        <v>5.37e+002</v>
      </c>
    </row>
    <row r="56" spans="1:27" x14ac:dyDescent="0.25">
      <c r="A56" t="s">
        <v>26</v>
      </c>
      <c r="B56" t="s">
        <v>43</v>
      </c>
      <c r="C56" t="s">
        <v>195</v>
      </c>
      <c r="D56" t="s">
        <v>195</v>
      </c>
      <c r="E56" t="s">
        <v>264</v>
      </c>
      <c r="F56" t="s">
        <v>90</v>
      </c>
      <c r="G56" t="s">
        <v>99</v>
      </c>
      <c r="H56" s="44">
        <v>1.9996484859475688e-001</v>
      </c>
      <c r="I56" s="44">
        <v>3.5716496063724856e-001</v>
      </c>
      <c r="J56" s="44">
        <v>4.556973154560172e-001</v>
      </c>
      <c r="K56" s="44">
        <v>5.0621117368041408e-001</v>
      </c>
      <c r="L56" s="44">
        <v>5.4189579147699664e-001</v>
      </c>
      <c r="M56" s="44">
        <v>5.9782395505707624e-001</v>
      </c>
      <c r="N56" s="44">
        <v>6.136451247393956e-001</v>
      </c>
      <c r="O56" s="44">
        <v>6.4673666156874608e-001</v>
      </c>
      <c r="P56" s="44">
        <v>6.646954833043652e-001</v>
      </c>
      <c r="Q56" s="44">
        <v>8.2386035611124752e-001</v>
      </c>
      <c r="R56" s="44">
        <v>8.3137921540680304e-001</v>
      </c>
      <c r="S56" s="44">
        <v>8.34413113869184e-001</v>
      </c>
      <c r="T56" s="44">
        <v>8.6155827549873808e-001</v>
      </c>
      <c r="U56" s="44">
        <v>8.6761722167450528e-001</v>
      </c>
      <c r="V56" s="44">
        <v>8.7181222213645248e-001</v>
      </c>
      <c r="W56" s="44">
        <v>8.7789109479016496e-001</v>
      </c>
      <c r="X56" s="44">
        <v>8.798590588291048e-001</v>
      </c>
      <c r="Y56" s="44">
        <v>8.8146885999775024e-001</v>
      </c>
      <c r="Z56" s="44">
        <v>8.8300551495035696e-001</v>
      </c>
      <c r="AA56" s="44">
        <v>8.8718200105906864e-001</v>
      </c>
    </row>
    <row r="57" spans="1:27" x14ac:dyDescent="0.25">
      <c r="A57" t="s">
        <v>26</v>
      </c>
      <c r="B57" t="s">
        <v>43</v>
      </c>
      <c r="C57" t="s">
        <v>195</v>
      </c>
      <c r="D57" t="s">
        <v>195</v>
      </c>
      <c r="E57" t="s">
        <v>264</v>
      </c>
      <c r="F57" t="s">
        <v>90</v>
      </c>
      <c r="G57" t="s">
        <v>101</v>
      </c>
      <c r="H57" s="44">
        <v>7.44e+002</v>
      </c>
      <c r="I57" s="44">
        <v>7.e+002</v>
      </c>
      <c r="J57" s="44">
        <v>6.7e+002</v>
      </c>
      <c r="K57" s="44">
        <v>6.56e+002</v>
      </c>
      <c r="L57" s="44">
        <v>6.42e+002</v>
      </c>
      <c r="M57" s="44">
        <v>6.31e+002</v>
      </c>
      <c r="N57" s="44">
        <v>6.22e+002</v>
      </c>
      <c r="O57" s="44">
        <v>6.13e+002</v>
      </c>
      <c r="P57" s="44">
        <v>6.06e+002</v>
      </c>
      <c r="Q57" s="44">
        <v>5.99e+002</v>
      </c>
      <c r="R57" s="44">
        <v>5.92e+002</v>
      </c>
      <c r="S57" s="44">
        <v>5.85e+002</v>
      </c>
      <c r="T57" s="44">
        <v>5.76e+002</v>
      </c>
      <c r="U57" s="44">
        <v>5.71e+002</v>
      </c>
      <c r="V57" s="44">
        <v>5.65e+002</v>
      </c>
      <c r="W57" s="44">
        <v>5.58e+002</v>
      </c>
      <c r="X57" s="44">
        <v>5.53e+002</v>
      </c>
      <c r="Y57" s="44">
        <v>5.48e+002</v>
      </c>
      <c r="Z57" s="44">
        <v>5.43e+002</v>
      </c>
      <c r="AA57" s="44">
        <v>5.38e+002</v>
      </c>
    </row>
    <row r="58" spans="1:27" x14ac:dyDescent="0.25">
      <c r="A58" t="s">
        <v>26</v>
      </c>
      <c r="B58" t="s">
        <v>43</v>
      </c>
      <c r="C58" t="s">
        <v>196</v>
      </c>
      <c r="D58" t="s">
        <v>196</v>
      </c>
      <c r="E58" t="s">
        <v>264</v>
      </c>
      <c r="F58" t="s">
        <v>90</v>
      </c>
      <c r="G58" t="s">
        <v>99</v>
      </c>
      <c r="H58" s="44">
        <v>2.6505221642232128e-001</v>
      </c>
      <c r="I58" s="44">
        <v>3.9663040940711928e-001</v>
      </c>
      <c r="J58" s="44">
        <v>4.918921881984176e-001</v>
      </c>
      <c r="K58" s="44">
        <v>5.853834981574472e-001</v>
      </c>
      <c r="L58" s="44">
        <v>6.352681223008632e-001</v>
      </c>
      <c r="M58" s="44">
        <v>6.7977331634978008e-001</v>
      </c>
      <c r="N58" s="44">
        <v>7.5064074773980016e-001</v>
      </c>
      <c r="O58" s="44">
        <v>7.7914001407554352e-001</v>
      </c>
      <c r="P58" s="44">
        <v>7.8661562266278144e-001</v>
      </c>
      <c r="Q58" s="44">
        <v>8.0050709640250256e-001</v>
      </c>
      <c r="R58" s="44">
        <v>8.5058620579744128e-001</v>
      </c>
      <c r="S58" s="44">
        <v>8.6075966002521008e-001</v>
      </c>
      <c r="T58" s="44">
        <v>8.8305970450687696e-001</v>
      </c>
      <c r="U58" s="44">
        <v>9.0025507899990656e-001</v>
      </c>
      <c r="V58" s="44">
        <v>9.0222464494928128e-001</v>
      </c>
      <c r="W58" s="44">
        <v>9.089721685415352e-001</v>
      </c>
      <c r="X58" s="44">
        <v>9.1948301825628736e-001</v>
      </c>
      <c r="Y58" s="44">
        <v>9.2993244051742096e-001</v>
      </c>
      <c r="Z58" s="44">
        <v>9.3487693802121472e-001</v>
      </c>
      <c r="AA58" s="44">
        <v>9.3664067036591968e-001</v>
      </c>
    </row>
    <row r="59" spans="1:27" x14ac:dyDescent="0.25">
      <c r="A59" t="s">
        <v>26</v>
      </c>
      <c r="B59" t="s">
        <v>43</v>
      </c>
      <c r="C59" t="s">
        <v>196</v>
      </c>
      <c r="D59" t="s">
        <v>196</v>
      </c>
      <c r="E59" t="s">
        <v>264</v>
      </c>
      <c r="F59" t="s">
        <v>90</v>
      </c>
      <c r="G59" t="s">
        <v>101</v>
      </c>
      <c r="H59" s="44">
        <v>7.44e+002</v>
      </c>
      <c r="I59" s="44">
        <v>6.96e+002</v>
      </c>
      <c r="J59" s="44">
        <v>6.77e+002</v>
      </c>
      <c r="K59" s="44">
        <v>6.6e+002</v>
      </c>
      <c r="L59" s="44">
        <v>6.45e+002</v>
      </c>
      <c r="M59" s="44">
        <v>6.34e+002</v>
      </c>
      <c r="N59" s="44">
        <v>6.23e+002</v>
      </c>
      <c r="O59" s="44">
        <v>6.15e+002</v>
      </c>
      <c r="P59" s="44">
        <v>6.07e+002</v>
      </c>
      <c r="Q59" s="44">
        <v>6.e+002</v>
      </c>
      <c r="R59" s="44">
        <v>5.95e+002</v>
      </c>
      <c r="S59" s="44">
        <v>5.88e+002</v>
      </c>
      <c r="T59" s="44">
        <v>5.8e+002</v>
      </c>
      <c r="U59" s="44">
        <v>5.74e+002</v>
      </c>
      <c r="V59" s="44">
        <v>5.7e+002</v>
      </c>
      <c r="W59" s="44">
        <v>5.64e+002</v>
      </c>
      <c r="X59" s="44">
        <v>5.58e+002</v>
      </c>
      <c r="Y59" s="44">
        <v>5.52e+002</v>
      </c>
      <c r="Z59" s="44">
        <v>5.47e+002</v>
      </c>
      <c r="AA59" s="44">
        <v>5.44e+002</v>
      </c>
    </row>
    <row r="60" spans="1:27" x14ac:dyDescent="0.25">
      <c r="A60" t="s">
        <v>26</v>
      </c>
      <c r="B60" t="s">
        <v>43</v>
      </c>
      <c r="C60" t="s">
        <v>197</v>
      </c>
      <c r="D60" t="s">
        <v>197</v>
      </c>
      <c r="E60" t="s">
        <v>264</v>
      </c>
      <c r="F60" t="s">
        <v>90</v>
      </c>
      <c r="G60" t="s">
        <v>99</v>
      </c>
      <c r="H60" s="44">
        <v>2.8850436948195744e-001</v>
      </c>
      <c r="I60" s="44">
        <v>4.4005065347136872e-001</v>
      </c>
      <c r="J60" s="44">
        <v>5.255222286358028e-001</v>
      </c>
      <c r="K60" s="44">
        <v>5.9119669274055592e-001</v>
      </c>
      <c r="L60" s="44">
        <v>6.6261658981503312e-001</v>
      </c>
      <c r="M60" s="44">
        <v>7.0594943847553616e-001</v>
      </c>
      <c r="N60" s="44">
        <v>7.3280332329121184e-001</v>
      </c>
      <c r="O60" s="44">
        <v>7.6220032684374112e-001</v>
      </c>
      <c r="P60" s="44">
        <v>8.0592080856693616e-001</v>
      </c>
      <c r="Q60" s="44">
        <v>8.2137014185364112e-001</v>
      </c>
      <c r="R60" s="44">
        <v>8.283313964495128e-001</v>
      </c>
      <c r="S60" s="44">
        <v>8.349478718417312e-001</v>
      </c>
      <c r="T60" s="44">
        <v>8.4411050257628112e-001</v>
      </c>
      <c r="U60" s="44">
        <v>8.6084951364409504e-001</v>
      </c>
      <c r="V60" s="44">
        <v>8.63209957614048e-001</v>
      </c>
      <c r="W60" s="44">
        <v>8.6396915424957696e-001</v>
      </c>
      <c r="X60" s="44">
        <v>8.6458141061483744e-001</v>
      </c>
      <c r="Y60" s="44">
        <v>8.7298757388660704e-001</v>
      </c>
      <c r="Z60" s="44">
        <v>8.79542357149284e-001</v>
      </c>
      <c r="AA60" s="44">
        <v>8.8087093428664672e-001</v>
      </c>
    </row>
    <row r="61" spans="1:27" x14ac:dyDescent="0.25">
      <c r="A61" t="s">
        <v>26</v>
      </c>
      <c r="B61" t="s">
        <v>43</v>
      </c>
      <c r="C61" t="s">
        <v>197</v>
      </c>
      <c r="D61" t="s">
        <v>197</v>
      </c>
      <c r="E61" t="s">
        <v>264</v>
      </c>
      <c r="F61" t="s">
        <v>90</v>
      </c>
      <c r="G61" t="s">
        <v>101</v>
      </c>
      <c r="H61" s="44">
        <v>7.35e+002</v>
      </c>
      <c r="I61" s="44">
        <v>6.87e+002</v>
      </c>
      <c r="J61" s="44">
        <v>6.68e+002</v>
      </c>
      <c r="K61" s="44">
        <v>6.53e+002</v>
      </c>
      <c r="L61" s="44">
        <v>6.4e+002</v>
      </c>
      <c r="M61" s="44">
        <v>6.29e+002</v>
      </c>
      <c r="N61" s="44">
        <v>6.19e+002</v>
      </c>
      <c r="O61" s="44">
        <v>6.1e+002</v>
      </c>
      <c r="P61" s="44">
        <v>6.03e+002</v>
      </c>
      <c r="Q61" s="44">
        <v>5.95e+002</v>
      </c>
      <c r="R61" s="44">
        <v>5.88e+002</v>
      </c>
      <c r="S61" s="44">
        <v>5.81e+002</v>
      </c>
      <c r="T61" s="44">
        <v>5.77e+002</v>
      </c>
      <c r="U61" s="44">
        <v>5.72e+002</v>
      </c>
      <c r="V61" s="44">
        <v>5.68e+002</v>
      </c>
      <c r="W61" s="44">
        <v>5.63e+002</v>
      </c>
      <c r="X61" s="44">
        <v>5.59e+002</v>
      </c>
      <c r="Y61" s="44">
        <v>5.54e+002</v>
      </c>
      <c r="Z61" s="44">
        <v>5.48e+002</v>
      </c>
      <c r="AA61" s="44">
        <v>5.43e+002</v>
      </c>
    </row>
    <row r="62" spans="1:27" x14ac:dyDescent="0.25">
      <c r="A62" t="s">
        <v>26</v>
      </c>
      <c r="B62" t="s">
        <v>43</v>
      </c>
      <c r="C62" t="s">
        <v>220</v>
      </c>
      <c r="D62" t="s">
        <v>220</v>
      </c>
      <c r="E62" t="s">
        <v>264</v>
      </c>
      <c r="F62" t="s">
        <v>90</v>
      </c>
      <c r="G62" t="s">
        <v>99</v>
      </c>
      <c r="H62" s="44">
        <v>2.6875894355807192e-001</v>
      </c>
      <c r="I62" s="44">
        <v>3.711815480103344e-001</v>
      </c>
      <c r="J62" s="44">
        <v>4.8696615706975824e-001</v>
      </c>
      <c r="K62" s="44">
        <v>5.4780196491244624e-001</v>
      </c>
      <c r="L62" s="44">
        <v>6.283780500819676e-001</v>
      </c>
      <c r="M62" s="44">
        <v>7.063494528634912e-001</v>
      </c>
      <c r="N62" s="44">
        <v>7.5666720692375392e-001</v>
      </c>
      <c r="O62" s="44">
        <v>7.8545099263145936e-001</v>
      </c>
      <c r="P62" s="44">
        <v>8.0221667062842176e-001</v>
      </c>
      <c r="Q62" s="44">
        <v>8.178179870553912e-001</v>
      </c>
      <c r="R62" s="44">
        <v>8.28549476752144e-001</v>
      </c>
      <c r="S62" s="44">
        <v>8.3713977470179616e-001</v>
      </c>
      <c r="T62" s="44">
        <v>8.57233533365288e-001</v>
      </c>
      <c r="U62" s="44">
        <v>8.6372819356435184e-001</v>
      </c>
      <c r="V62" s="44">
        <v>8.6570888746832048e-001</v>
      </c>
      <c r="W62" s="44">
        <v>8.6955999258439072e-001</v>
      </c>
      <c r="X62" s="44">
        <v>8.793730088850176e-001</v>
      </c>
      <c r="Y62" s="44">
        <v>8.9503874879405184e-001</v>
      </c>
      <c r="Z62" s="44">
        <v>9.3171946298672176e-001</v>
      </c>
      <c r="AA62" s="44">
        <v>9.369540764668864e-001</v>
      </c>
    </row>
    <row r="63" spans="1:27" x14ac:dyDescent="0.25">
      <c r="A63" t="s">
        <v>26</v>
      </c>
      <c r="B63" t="s">
        <v>43</v>
      </c>
      <c r="C63" t="s">
        <v>220</v>
      </c>
      <c r="D63" t="s">
        <v>220</v>
      </c>
      <c r="E63" t="s">
        <v>264</v>
      </c>
      <c r="F63" t="s">
        <v>90</v>
      </c>
      <c r="G63" t="s">
        <v>101</v>
      </c>
      <c r="H63" s="44">
        <v>7.32e+002</v>
      </c>
      <c r="I63" s="44">
        <v>6.89e+002</v>
      </c>
      <c r="J63" s="44">
        <v>6.67e+002</v>
      </c>
      <c r="K63" s="44">
        <v>6.5e+002</v>
      </c>
      <c r="L63" s="44">
        <v>6.38e+002</v>
      </c>
      <c r="M63" s="44">
        <v>6.26e+002</v>
      </c>
      <c r="N63" s="44">
        <v>6.15e+002</v>
      </c>
      <c r="O63" s="44">
        <v>6.06e+002</v>
      </c>
      <c r="P63" s="44">
        <v>5.99e+002</v>
      </c>
      <c r="Q63" s="44">
        <v>5.92e+002</v>
      </c>
      <c r="R63" s="44">
        <v>5.85e+002</v>
      </c>
      <c r="S63" s="44">
        <v>5.79e+002</v>
      </c>
      <c r="T63" s="44">
        <v>5.73e+002</v>
      </c>
      <c r="U63" s="44">
        <v>5.67e+002</v>
      </c>
      <c r="V63" s="44">
        <v>5.62e+002</v>
      </c>
      <c r="W63" s="44">
        <v>5.58e+002</v>
      </c>
      <c r="X63" s="44">
        <v>5.54e+002</v>
      </c>
      <c r="Y63" s="44">
        <v>5.47e+002</v>
      </c>
      <c r="Z63" s="44">
        <v>5.42e+002</v>
      </c>
      <c r="AA63" s="44">
        <v>5.38e+002</v>
      </c>
    </row>
    <row r="64" spans="1:27" x14ac:dyDescent="0.25">
      <c r="A64" t="s">
        <v>26</v>
      </c>
      <c r="B64" t="s">
        <v>43</v>
      </c>
      <c r="C64" t="s">
        <v>221</v>
      </c>
      <c r="D64" t="s">
        <v>221</v>
      </c>
      <c r="E64" t="s">
        <v>264</v>
      </c>
      <c r="F64" t="s">
        <v>90</v>
      </c>
      <c r="G64" t="s">
        <v>99</v>
      </c>
      <c r="H64" s="44">
        <v>1.9771807049268128e-001</v>
      </c>
      <c r="I64" s="44">
        <v>2.951008826502612e-001</v>
      </c>
      <c r="J64" s="44">
        <v>3.8595524320784624e-001</v>
      </c>
      <c r="K64" s="44">
        <v>4.4932280464617248e-001</v>
      </c>
      <c r="L64" s="44">
        <v>4.9312127598493312e-001</v>
      </c>
      <c r="M64" s="44">
        <v>5.71980206017714e-001</v>
      </c>
      <c r="N64" s="44">
        <v>5.9589908506968752e-001</v>
      </c>
      <c r="O64" s="44">
        <v>6.4250122464187672e-001</v>
      </c>
      <c r="P64" s="44">
        <v>6.6748717817557136e-001</v>
      </c>
      <c r="Q64" s="44">
        <v>6.7997996917386392e-001</v>
      </c>
      <c r="R64" s="44">
        <v>6.9193596368835112e-001</v>
      </c>
      <c r="S64" s="44">
        <v>6.98129388334614e-001</v>
      </c>
      <c r="T64" s="44">
        <v>7.058219010825732e-001</v>
      </c>
      <c r="U64" s="44">
        <v>7.5054101926290752e-001</v>
      </c>
      <c r="V64" s="44">
        <v>7.5858985102652848e-001</v>
      </c>
      <c r="W64" s="44">
        <v>7.633642654286872e-001</v>
      </c>
      <c r="X64" s="44">
        <v>7.6625351601890384e-001</v>
      </c>
      <c r="Y64" s="44">
        <v>7.7173540839905008e-001</v>
      </c>
      <c r="Z64" s="44">
        <v>9.4377438860189136e-001</v>
      </c>
      <c r="AA64" s="44">
        <v>9.4764278654192064e-001</v>
      </c>
    </row>
    <row r="65" spans="1:27" x14ac:dyDescent="0.25">
      <c r="A65" t="s">
        <v>26</v>
      </c>
      <c r="B65" t="s">
        <v>43</v>
      </c>
      <c r="C65" t="s">
        <v>221</v>
      </c>
      <c r="D65" t="s">
        <v>221</v>
      </c>
      <c r="E65" t="s">
        <v>264</v>
      </c>
      <c r="F65" t="s">
        <v>90</v>
      </c>
      <c r="G65" t="s">
        <v>101</v>
      </c>
      <c r="H65" s="44">
        <v>7.51e+002</v>
      </c>
      <c r="I65" s="44">
        <v>6.99e+002</v>
      </c>
      <c r="J65" s="44">
        <v>6.75e+002</v>
      </c>
      <c r="K65" s="44">
        <v>6.59e+002</v>
      </c>
      <c r="L65" s="44">
        <v>6.46e+002</v>
      </c>
      <c r="M65" s="44">
        <v>6.34e+002</v>
      </c>
      <c r="N65" s="44">
        <v>6.24e+002</v>
      </c>
      <c r="O65" s="44">
        <v>6.15e+002</v>
      </c>
      <c r="P65" s="44">
        <v>6.06e+002</v>
      </c>
      <c r="Q65" s="44">
        <v>5.98e+002</v>
      </c>
      <c r="R65" s="44">
        <v>5.91e+002</v>
      </c>
      <c r="S65" s="44">
        <v>5.86e+002</v>
      </c>
      <c r="T65" s="44">
        <v>5.79e+002</v>
      </c>
      <c r="U65" s="44">
        <v>5.74e+002</v>
      </c>
      <c r="V65" s="44">
        <v>5.69e+002</v>
      </c>
      <c r="W65" s="44">
        <v>5.63e+002</v>
      </c>
      <c r="X65" s="44">
        <v>5.57e+002</v>
      </c>
      <c r="Y65" s="44">
        <v>5.51e+002</v>
      </c>
      <c r="Z65" s="44">
        <v>5.47e+002</v>
      </c>
      <c r="AA65" s="44">
        <v>5.43e+002</v>
      </c>
    </row>
    <row r="66" spans="1:27" x14ac:dyDescent="0.25">
      <c r="A66" t="s">
        <v>26</v>
      </c>
      <c r="B66" t="s">
        <v>43</v>
      </c>
      <c r="C66" t="s">
        <v>222</v>
      </c>
      <c r="D66" t="s">
        <v>222</v>
      </c>
      <c r="E66" t="s">
        <v>264</v>
      </c>
      <c r="F66" t="s">
        <v>90</v>
      </c>
      <c r="G66" t="s">
        <v>99</v>
      </c>
      <c r="H66" s="44">
        <v>1.5882862221782502e-001</v>
      </c>
      <c r="I66" s="44">
        <v>2.645700463494618e-001</v>
      </c>
      <c r="J66" s="44">
        <v>3.2463664590928504e-001</v>
      </c>
      <c r="K66" s="44">
        <v>3.9424247431068656e-001</v>
      </c>
      <c r="L66" s="44">
        <v>4.4317341263925344e-001</v>
      </c>
      <c r="M66" s="44">
        <v>4.9604695658622912e-001</v>
      </c>
      <c r="N66" s="44">
        <v>6.3526507415508976e-001</v>
      </c>
      <c r="O66" s="44">
        <v>6.481458806364552e-001</v>
      </c>
      <c r="P66" s="44">
        <v>7.2878714922748576e-001</v>
      </c>
      <c r="Q66" s="44">
        <v>7.5696053618685248e-001</v>
      </c>
      <c r="R66" s="44">
        <v>7.65184049849212e-001</v>
      </c>
      <c r="S66" s="44">
        <v>8.1852626928037744e-001</v>
      </c>
      <c r="T66" s="44">
        <v>8.2609807646918752e-001</v>
      </c>
      <c r="U66" s="44">
        <v>8.3014903150213936e-001</v>
      </c>
      <c r="V66" s="44">
        <v>8.3904626705064608e-001</v>
      </c>
      <c r="W66" s="44">
        <v>8.4512552639706368e-001</v>
      </c>
      <c r="X66" s="44">
        <v>8.5555725368355648e-001</v>
      </c>
      <c r="Y66" s="44">
        <v>9.19367317356936e-001</v>
      </c>
      <c r="Z66" s="44">
        <v>9.231217472929376e-001</v>
      </c>
      <c r="AA66" s="44">
        <v>9.2390251123633504e-001</v>
      </c>
    </row>
    <row r="67" spans="1:27" x14ac:dyDescent="0.25">
      <c r="A67" t="s">
        <v>26</v>
      </c>
      <c r="B67" t="s">
        <v>43</v>
      </c>
      <c r="C67" t="s">
        <v>222</v>
      </c>
      <c r="D67" t="s">
        <v>222</v>
      </c>
      <c r="E67" t="s">
        <v>264</v>
      </c>
      <c r="F67" t="s">
        <v>90</v>
      </c>
      <c r="G67" t="s">
        <v>101</v>
      </c>
      <c r="H67" s="44">
        <v>7.53e+002</v>
      </c>
      <c r="I67" s="44">
        <v>7.04e+002</v>
      </c>
      <c r="J67" s="44">
        <v>6.78e+002</v>
      </c>
      <c r="K67" s="44">
        <v>6.63e+002</v>
      </c>
      <c r="L67" s="44">
        <v>6.46e+002</v>
      </c>
      <c r="M67" s="44">
        <v>6.34e+002</v>
      </c>
      <c r="N67" s="44">
        <v>6.25e+002</v>
      </c>
      <c r="O67" s="44">
        <v>6.16e+002</v>
      </c>
      <c r="P67" s="44">
        <v>6.07e+002</v>
      </c>
      <c r="Q67" s="44">
        <v>6.01e+002</v>
      </c>
      <c r="R67" s="44">
        <v>5.95e+002</v>
      </c>
      <c r="S67" s="44">
        <v>5.88e+002</v>
      </c>
      <c r="T67" s="44">
        <v>5.8e+002</v>
      </c>
      <c r="U67" s="44">
        <v>5.73e+002</v>
      </c>
      <c r="V67" s="44">
        <v>5.66e+002</v>
      </c>
      <c r="W67" s="44">
        <v>5.6e+002</v>
      </c>
      <c r="X67" s="44">
        <v>5.55e+002</v>
      </c>
      <c r="Y67" s="44">
        <v>5.5e+002</v>
      </c>
      <c r="Z67" s="44">
        <v>5.44e+002</v>
      </c>
      <c r="AA67" s="44">
        <v>5.39e+002</v>
      </c>
    </row>
    <row r="68" spans="1:27" x14ac:dyDescent="0.25">
      <c r="A68" t="s">
        <v>26</v>
      </c>
      <c r="B68" t="s">
        <v>43</v>
      </c>
      <c r="C68" t="s">
        <v>223</v>
      </c>
      <c r="D68" t="s">
        <v>223</v>
      </c>
      <c r="E68" t="s">
        <v>264</v>
      </c>
      <c r="F68" t="s">
        <v>90</v>
      </c>
      <c r="G68" t="s">
        <v>99</v>
      </c>
      <c r="H68" s="44">
        <v>3.1568223178415564e-001</v>
      </c>
      <c r="I68" s="44">
        <v>4.9151239495334888e-001</v>
      </c>
      <c r="J68" s="44">
        <v>5.4383295772814392e-001</v>
      </c>
      <c r="K68" s="44">
        <v>6.0162176990182888e-001</v>
      </c>
      <c r="L68" s="44">
        <v>6.4375940747404096e-001</v>
      </c>
      <c r="M68" s="44">
        <v>6.6887828757931248e-001</v>
      </c>
      <c r="N68" s="44">
        <v>7.111974816399992e-001</v>
      </c>
      <c r="O68" s="44">
        <v>7.2717342675372176e-001</v>
      </c>
      <c r="P68" s="44">
        <v>7.4500683597093584e-001</v>
      </c>
      <c r="Q68" s="44">
        <v>7.6238009634630384e-001</v>
      </c>
      <c r="R68" s="44">
        <v>7.8215531235347888e-001</v>
      </c>
      <c r="S68" s="44">
        <v>8.2543289556188848e-001</v>
      </c>
      <c r="T68" s="44">
        <v>8.2978853255198e-001</v>
      </c>
      <c r="U68" s="44">
        <v>8.549325644154624e-001</v>
      </c>
      <c r="V68" s="44">
        <v>8.6356222987686864e-001</v>
      </c>
      <c r="W68" s="44">
        <v>8.6936790568910944e-001</v>
      </c>
      <c r="X68" s="44">
        <v>8.768085919121768e-001</v>
      </c>
      <c r="Y68" s="44">
        <v>8.829752708046472e-001</v>
      </c>
      <c r="Z68" s="44">
        <v>8.8791372190651264e-001</v>
      </c>
      <c r="AA68" s="44">
        <v>8.8971700813670896e-001</v>
      </c>
    </row>
    <row r="69" spans="1:27" x14ac:dyDescent="0.25">
      <c r="A69" t="s">
        <v>26</v>
      </c>
      <c r="B69" t="s">
        <v>43</v>
      </c>
      <c r="C69" t="s">
        <v>223</v>
      </c>
      <c r="D69" t="s">
        <v>223</v>
      </c>
      <c r="E69" t="s">
        <v>264</v>
      </c>
      <c r="F69" t="s">
        <v>90</v>
      </c>
      <c r="G69" t="s">
        <v>101</v>
      </c>
      <c r="H69" s="44">
        <v>7.49e+002</v>
      </c>
      <c r="I69" s="44">
        <v>6.97e+002</v>
      </c>
      <c r="J69" s="44">
        <v>6.72e+002</v>
      </c>
      <c r="K69" s="44">
        <v>6.56e+002</v>
      </c>
      <c r="L69" s="44">
        <v>6.42e+002</v>
      </c>
      <c r="M69" s="44">
        <v>6.31e+002</v>
      </c>
      <c r="N69" s="44">
        <v>6.21e+002</v>
      </c>
      <c r="O69" s="44">
        <v>6.12e+002</v>
      </c>
      <c r="P69" s="44">
        <v>6.04e+002</v>
      </c>
      <c r="Q69" s="44">
        <v>5.97e+002</v>
      </c>
      <c r="R69" s="44">
        <v>5.89e+002</v>
      </c>
      <c r="S69" s="44">
        <v>5.81e+002</v>
      </c>
      <c r="T69" s="44">
        <v>5.76e+002</v>
      </c>
      <c r="U69" s="44">
        <v>5.7e+002</v>
      </c>
      <c r="V69" s="44">
        <v>5.64e+002</v>
      </c>
      <c r="W69" s="44">
        <v>5.58e+002</v>
      </c>
      <c r="X69" s="44">
        <v>5.53e+002</v>
      </c>
      <c r="Y69" s="44">
        <v>5.48e+002</v>
      </c>
      <c r="Z69" s="44">
        <v>5.44e+002</v>
      </c>
      <c r="AA69" s="44">
        <v>5.39e+002</v>
      </c>
    </row>
    <row r="70" spans="1:27" x14ac:dyDescent="0.25">
      <c r="A70" t="s">
        <v>26</v>
      </c>
      <c r="B70" t="s">
        <v>43</v>
      </c>
      <c r="C70" t="s">
        <v>219</v>
      </c>
      <c r="D70" t="s">
        <v>219</v>
      </c>
      <c r="E70" t="s">
        <v>264</v>
      </c>
      <c r="F70" t="s">
        <v>90</v>
      </c>
      <c r="G70" t="s">
        <v>99</v>
      </c>
      <c r="H70" s="44">
        <v>1.9741995402270296e-001</v>
      </c>
      <c r="I70" s="44">
        <v>2.9925626751089752e-001</v>
      </c>
      <c r="J70" s="44">
        <v>3.5318903769147148e-001</v>
      </c>
      <c r="K70" s="44">
        <v>4.0091605639385848e-001</v>
      </c>
      <c r="L70" s="44">
        <v>4.2958571222782304e-001</v>
      </c>
      <c r="M70" s="44">
        <v>4.696029209684972e-001</v>
      </c>
      <c r="N70" s="44">
        <v>5.0194975746439528e-001</v>
      </c>
      <c r="O70" s="44">
        <v>5.3224707832289856e-001</v>
      </c>
      <c r="P70" s="44">
        <v>5.485665124173656e-001</v>
      </c>
      <c r="Q70" s="44">
        <v>5.671093085817228e-001</v>
      </c>
      <c r="R70" s="44">
        <v>5.8139962335935e-001</v>
      </c>
      <c r="S70" s="44">
        <v>6.5836795473763264e-001</v>
      </c>
      <c r="T70" s="44">
        <v>6.6528795635471984e-001</v>
      </c>
      <c r="U70" s="44">
        <v>6.6770345752128112e-001</v>
      </c>
      <c r="V70" s="44">
        <v>6.695823410085992e-001</v>
      </c>
      <c r="W70" s="44">
        <v>6.789278596198012e-001</v>
      </c>
      <c r="X70" s="44">
        <v>6.8743614041330064e-001</v>
      </c>
      <c r="Y70" s="44">
        <v>6.9070876217731008e-001</v>
      </c>
      <c r="Z70" s="44">
        <v>7.3396992427615808e-001</v>
      </c>
      <c r="AA70" s="44">
        <v>7.3828833487943488e-001</v>
      </c>
    </row>
    <row r="71" spans="1:27" x14ac:dyDescent="0.25">
      <c r="A71" t="s">
        <v>26</v>
      </c>
      <c r="B71" t="s">
        <v>43</v>
      </c>
      <c r="C71" t="s">
        <v>219</v>
      </c>
      <c r="D71" t="s">
        <v>219</v>
      </c>
      <c r="E71" t="s">
        <v>264</v>
      </c>
      <c r="F71" t="s">
        <v>90</v>
      </c>
      <c r="G71" t="s">
        <v>101</v>
      </c>
      <c r="H71" s="44">
        <v>7.5e+002</v>
      </c>
      <c r="I71" s="44">
        <v>7.13e+002</v>
      </c>
      <c r="J71" s="44">
        <v>6.87e+002</v>
      </c>
      <c r="K71" s="44">
        <v>6.65e+002</v>
      </c>
      <c r="L71" s="44">
        <v>6.5e+002</v>
      </c>
      <c r="M71" s="44">
        <v>6.37e+002</v>
      </c>
      <c r="N71" s="44">
        <v>6.26e+002</v>
      </c>
      <c r="O71" s="44">
        <v>6.17e+002</v>
      </c>
      <c r="P71" s="44">
        <v>6.11e+002</v>
      </c>
      <c r="Q71" s="44">
        <v>6.03e+002</v>
      </c>
      <c r="R71" s="44">
        <v>5.96e+002</v>
      </c>
      <c r="S71" s="44">
        <v>5.9e+002</v>
      </c>
      <c r="T71" s="44">
        <v>5.85e+002</v>
      </c>
      <c r="U71" s="44">
        <v>5.79e+002</v>
      </c>
      <c r="V71" s="44">
        <v>5.76e+002</v>
      </c>
      <c r="W71" s="44">
        <v>5.71e+002</v>
      </c>
      <c r="X71" s="44">
        <v>5.66e+002</v>
      </c>
      <c r="Y71" s="44">
        <v>5.61e+002</v>
      </c>
      <c r="Z71" s="44">
        <v>5.57e+002</v>
      </c>
      <c r="AA71" s="44">
        <v>5.53e+002</v>
      </c>
    </row>
    <row r="72" spans="1:27" x14ac:dyDescent="0.25">
      <c r="A72" t="s">
        <v>26</v>
      </c>
      <c r="B72" t="s">
        <v>43</v>
      </c>
      <c r="C72" t="s">
        <v>245</v>
      </c>
      <c r="D72" t="s">
        <v>245</v>
      </c>
      <c r="E72" t="s">
        <v>264</v>
      </c>
      <c r="F72" t="s">
        <v>90</v>
      </c>
      <c r="G72" t="s">
        <v>99</v>
      </c>
      <c r="H72" s="44">
        <v>2.3088627686890976e-001</v>
      </c>
      <c r="I72" s="44">
        <v>3.2219762526052512e-001</v>
      </c>
      <c r="J72" s="44">
        <v>4.0539738176717968e-001</v>
      </c>
      <c r="K72" s="44">
        <v>6.0057537870113664e-001</v>
      </c>
      <c r="L72" s="44">
        <v>6.6248791734370624e-001</v>
      </c>
      <c r="M72" s="44">
        <v>7.005085887554152e-001</v>
      </c>
      <c r="N72" s="44">
        <v>7.6365520173370704e-001</v>
      </c>
      <c r="O72" s="44">
        <v>7.9327396566373408e-001</v>
      </c>
      <c r="P72" s="44">
        <v>8.3834575682528016e-001</v>
      </c>
      <c r="Q72" s="44">
        <v>8.6048069270731344e-001</v>
      </c>
      <c r="R72" s="44">
        <v>8.6734449118729488e-001</v>
      </c>
      <c r="S72" s="44">
        <v>8.7792043356637952e-001</v>
      </c>
      <c r="T72" s="44">
        <v>8.8301161975454912e-001</v>
      </c>
      <c r="U72" s="44">
        <v>8.894832597252264e-001</v>
      </c>
      <c r="V72" s="44">
        <v>8.9242569360481248e-001</v>
      </c>
      <c r="W72" s="44">
        <v>9.0479691304647328e-001</v>
      </c>
      <c r="X72" s="44">
        <v>9.091128224143872e-001</v>
      </c>
      <c r="Y72" s="44">
        <v>9.1003577567193584e-001</v>
      </c>
      <c r="Z72" s="44">
        <v>9.1225858711747008e-001</v>
      </c>
      <c r="AA72" s="44">
        <v>9.1867060042908256e-001</v>
      </c>
    </row>
    <row r="73" spans="1:27" x14ac:dyDescent="0.25">
      <c r="A73" t="s">
        <v>26</v>
      </c>
      <c r="B73" t="s">
        <v>43</v>
      </c>
      <c r="C73" t="s">
        <v>245</v>
      </c>
      <c r="D73" t="s">
        <v>245</v>
      </c>
      <c r="E73" t="s">
        <v>264</v>
      </c>
      <c r="F73" t="s">
        <v>90</v>
      </c>
      <c r="G73" t="s">
        <v>101</v>
      </c>
      <c r="H73" s="44">
        <v>7.47e+002</v>
      </c>
      <c r="I73" s="44">
        <v>7.06e+002</v>
      </c>
      <c r="J73" s="44">
        <v>6.76e+002</v>
      </c>
      <c r="K73" s="44">
        <v>6.6e+002</v>
      </c>
      <c r="L73" s="44">
        <v>6.46e+002</v>
      </c>
      <c r="M73" s="44">
        <v>6.34e+002</v>
      </c>
      <c r="N73" s="44">
        <v>6.24e+002</v>
      </c>
      <c r="O73" s="44">
        <v>6.14e+002</v>
      </c>
      <c r="P73" s="44">
        <v>6.05e+002</v>
      </c>
      <c r="Q73" s="44">
        <v>5.97e+002</v>
      </c>
      <c r="R73" s="44">
        <v>5.93e+002</v>
      </c>
      <c r="S73" s="44">
        <v>5.87e+002</v>
      </c>
      <c r="T73" s="44">
        <v>5.82e+002</v>
      </c>
      <c r="U73" s="44">
        <v>5.77e+002</v>
      </c>
      <c r="V73" s="44">
        <v>5.72e+002</v>
      </c>
      <c r="W73" s="44">
        <v>5.65e+002</v>
      </c>
      <c r="X73" s="44">
        <v>5.6e+002</v>
      </c>
      <c r="Y73" s="44">
        <v>5.56e+002</v>
      </c>
      <c r="Z73" s="44">
        <v>5.51e+002</v>
      </c>
      <c r="AA73" s="44">
        <v>5.47e+002</v>
      </c>
    </row>
    <row r="74" spans="1:27" x14ac:dyDescent="0.25">
      <c r="A74" t="s">
        <v>26</v>
      </c>
      <c r="B74" t="s">
        <v>43</v>
      </c>
      <c r="C74" t="s">
        <v>246</v>
      </c>
      <c r="D74" t="s">
        <v>246</v>
      </c>
      <c r="E74" t="s">
        <v>264</v>
      </c>
      <c r="F74" t="s">
        <v>90</v>
      </c>
      <c r="G74" t="s">
        <v>99</v>
      </c>
      <c r="H74" s="44">
        <v>2.9422980283610572e-001</v>
      </c>
      <c r="I74" s="44">
        <v>3.8515240218848352e-001</v>
      </c>
      <c r="J74" s="44">
        <v>4.7636803569895688e-001</v>
      </c>
      <c r="K74" s="44">
        <v>5.5545238202738528e-001</v>
      </c>
      <c r="L74" s="44">
        <v>6.29410422866992e-001</v>
      </c>
      <c r="M74" s="44">
        <v>6.8952767145980224e-001</v>
      </c>
      <c r="N74" s="44">
        <v>7.3354765347445744e-001</v>
      </c>
      <c r="O74" s="44">
        <v>7.8912874059293104e-001</v>
      </c>
      <c r="P74" s="44">
        <v>8.0414975500499456e-001</v>
      </c>
      <c r="Q74" s="44">
        <v>8.2890978352497248e-001</v>
      </c>
      <c r="R74" s="44">
        <v>8.4227223430293344e-001</v>
      </c>
      <c r="S74" s="44">
        <v>8.4909635077782112e-001</v>
      </c>
      <c r="T74" s="44">
        <v>8.5269676612078848e-001</v>
      </c>
      <c r="U74" s="44">
        <v>8.5885114425875104e-001</v>
      </c>
      <c r="V74" s="44">
        <v>8.6456133060368944e-001</v>
      </c>
      <c r="W74" s="44">
        <v>8.6876167312007056e-001</v>
      </c>
      <c r="X74" s="44">
        <v>8.7754260501375984e-001</v>
      </c>
      <c r="Y74" s="44">
        <v>8.8409327371284608e-001</v>
      </c>
      <c r="Z74" s="44">
        <v>8.8476442572037888e-001</v>
      </c>
      <c r="AA74" s="44">
        <v>8.8866426661774992e-001</v>
      </c>
    </row>
    <row r="75" spans="1:27" x14ac:dyDescent="0.25">
      <c r="A75" t="s">
        <v>26</v>
      </c>
      <c r="B75" t="s">
        <v>43</v>
      </c>
      <c r="C75" t="s">
        <v>246</v>
      </c>
      <c r="D75" t="s">
        <v>246</v>
      </c>
      <c r="E75" t="s">
        <v>264</v>
      </c>
      <c r="F75" t="s">
        <v>90</v>
      </c>
      <c r="G75" t="s">
        <v>101</v>
      </c>
      <c r="H75" s="44">
        <v>7.46e+002</v>
      </c>
      <c r="I75" s="44">
        <v>7.08e+002</v>
      </c>
      <c r="J75" s="44">
        <v>6.82e+002</v>
      </c>
      <c r="K75" s="44">
        <v>6.65e+002</v>
      </c>
      <c r="L75" s="44">
        <v>6.51e+002</v>
      </c>
      <c r="M75" s="44">
        <v>6.4e+002</v>
      </c>
      <c r="N75" s="44">
        <v>6.29e+002</v>
      </c>
      <c r="O75" s="44">
        <v>6.21e+002</v>
      </c>
      <c r="P75" s="44">
        <v>6.12e+002</v>
      </c>
      <c r="Q75" s="44">
        <v>6.05e+002</v>
      </c>
      <c r="R75" s="44">
        <v>5.98e+002</v>
      </c>
      <c r="S75" s="44">
        <v>5.93e+002</v>
      </c>
      <c r="T75" s="44">
        <v>5.86e+002</v>
      </c>
      <c r="U75" s="44">
        <v>5.79e+002</v>
      </c>
      <c r="V75" s="44">
        <v>5.75e+002</v>
      </c>
      <c r="W75" s="44">
        <v>5.71e+002</v>
      </c>
      <c r="X75" s="44">
        <v>5.64e+002</v>
      </c>
      <c r="Y75" s="44">
        <v>5.58e+002</v>
      </c>
      <c r="Z75" s="44">
        <v>5.53e+002</v>
      </c>
      <c r="AA75" s="44">
        <v>5.48e+002</v>
      </c>
    </row>
    <row r="76" spans="1:27" x14ac:dyDescent="0.25">
      <c r="A76" t="s">
        <v>26</v>
      </c>
      <c r="B76" t="s">
        <v>43</v>
      </c>
      <c r="C76" t="s">
        <v>247</v>
      </c>
      <c r="D76" t="s">
        <v>247</v>
      </c>
      <c r="E76" t="s">
        <v>264</v>
      </c>
      <c r="F76" t="s">
        <v>90</v>
      </c>
      <c r="G76" t="s">
        <v>99</v>
      </c>
      <c r="H76" s="44">
        <v>3.4938728702848288e-001</v>
      </c>
      <c r="I76" s="44">
        <v>4.9804669797447512e-001</v>
      </c>
      <c r="J76" s="44">
        <v>5.986471025207288e-001</v>
      </c>
      <c r="K76" s="44">
        <v>6.674883761759976e-001</v>
      </c>
      <c r="L76" s="44">
        <v>7.0928249300604696e-001</v>
      </c>
      <c r="M76" s="44">
        <v>7.3612388261490304e-001</v>
      </c>
      <c r="N76" s="44">
        <v>7.7644946780123232e-001</v>
      </c>
      <c r="O76" s="44">
        <v>7.9235771221572576e-001</v>
      </c>
      <c r="P76" s="44">
        <v>8.1228358639027824e-001</v>
      </c>
      <c r="Q76" s="44">
        <v>8.1971545894701776e-001</v>
      </c>
      <c r="R76" s="44">
        <v>8.3467067009804544e-001</v>
      </c>
      <c r="S76" s="44">
        <v>8.502517516054344e-001</v>
      </c>
      <c r="T76" s="44">
        <v>8.5538379563542096e-001</v>
      </c>
      <c r="U76" s="44">
        <v>8.6708035412213744e-001</v>
      </c>
      <c r="V76" s="44">
        <v>8.7120273596704944e-001</v>
      </c>
      <c r="W76" s="44">
        <v>8.8054688274865616e-001</v>
      </c>
      <c r="X76" s="44">
        <v>8.8755563614716896e-001</v>
      </c>
      <c r="Y76" s="44">
        <v>8.9191210838852352e-001</v>
      </c>
      <c r="Z76" s="44">
        <v>8.9681465048697648e-001</v>
      </c>
      <c r="AA76" s="44">
        <v>8.9879113302209376e-001</v>
      </c>
    </row>
    <row r="77" spans="1:27" x14ac:dyDescent="0.25">
      <c r="A77" t="s">
        <v>26</v>
      </c>
      <c r="B77" t="s">
        <v>43</v>
      </c>
      <c r="C77" t="s">
        <v>247</v>
      </c>
      <c r="D77" t="s">
        <v>247</v>
      </c>
      <c r="E77" t="s">
        <v>264</v>
      </c>
      <c r="F77" t="s">
        <v>90</v>
      </c>
      <c r="G77" t="s">
        <v>101</v>
      </c>
      <c r="H77" s="44">
        <v>7.62e+002</v>
      </c>
      <c r="I77" s="44">
        <v>7.11e+002</v>
      </c>
      <c r="J77" s="44">
        <v>6.87e+002</v>
      </c>
      <c r="K77" s="44">
        <v>6.7e+002</v>
      </c>
      <c r="L77" s="44">
        <v>6.52e+002</v>
      </c>
      <c r="M77" s="44">
        <v>6.41e+002</v>
      </c>
      <c r="N77" s="44">
        <v>6.3e+002</v>
      </c>
      <c r="O77" s="44">
        <v>6.23e+002</v>
      </c>
      <c r="P77" s="44">
        <v>6.15e+002</v>
      </c>
      <c r="Q77" s="44">
        <v>6.09e+002</v>
      </c>
      <c r="R77" s="44">
        <v>6.02e+002</v>
      </c>
      <c r="S77" s="44">
        <v>5.96e+002</v>
      </c>
      <c r="T77" s="44">
        <v>5.9e+002</v>
      </c>
      <c r="U77" s="44">
        <v>5.84e+002</v>
      </c>
      <c r="V77" s="44">
        <v>5.78e+002</v>
      </c>
      <c r="W77" s="44">
        <v>5.73e+002</v>
      </c>
      <c r="X77" s="44">
        <v>5.68e+002</v>
      </c>
      <c r="Y77" s="44">
        <v>5.62e+002</v>
      </c>
      <c r="Z77" s="44">
        <v>5.59e+002</v>
      </c>
      <c r="AA77" s="44">
        <v>5.53e+002</v>
      </c>
    </row>
    <row r="78" spans="1:27" x14ac:dyDescent="0.25">
      <c r="A78" t="s">
        <v>26</v>
      </c>
      <c r="B78" t="s">
        <v>43</v>
      </c>
      <c r="C78" t="s">
        <v>244</v>
      </c>
      <c r="D78" t="s">
        <v>244</v>
      </c>
      <c r="E78" t="s">
        <v>264</v>
      </c>
      <c r="F78" t="s">
        <v>90</v>
      </c>
      <c r="G78" t="s">
        <v>99</v>
      </c>
      <c r="H78" s="44">
        <v>2.566554564869356e-001</v>
      </c>
      <c r="I78" s="44">
        <v>3.9538153356510448e-001</v>
      </c>
      <c r="J78" s="44">
        <v>4.6070805817197608e-001</v>
      </c>
      <c r="K78" s="44">
        <v>5.1160455083961488e-001</v>
      </c>
      <c r="L78" s="44">
        <v>5.8147329713232792e-001</v>
      </c>
      <c r="M78" s="44">
        <v>6.416737644497032e-001</v>
      </c>
      <c r="N78" s="44">
        <v>6.757189096858632e-001</v>
      </c>
      <c r="O78" s="44">
        <v>7.2495586285164656e-001</v>
      </c>
      <c r="P78" s="44">
        <v>7.4647491110875744e-001</v>
      </c>
      <c r="Q78" s="44">
        <v>7.557535976192512e-001</v>
      </c>
      <c r="R78" s="44">
        <v>7.7154353854292496e-001</v>
      </c>
      <c r="S78" s="44">
        <v>7.798018662767552e-001</v>
      </c>
      <c r="T78" s="44">
        <v>7.96582196806356e-001</v>
      </c>
      <c r="U78" s="44">
        <v>8.0952238527748608e-001</v>
      </c>
      <c r="V78" s="44">
        <v>8.2079059639523104e-001</v>
      </c>
      <c r="W78" s="44">
        <v>8.2724728963349504e-001</v>
      </c>
      <c r="X78" s="44">
        <v>8.3650219629738272e-001</v>
      </c>
      <c r="Y78" s="44">
        <v>8.41033741130896e-001</v>
      </c>
      <c r="Z78" s="44">
        <v>8.6530954145429248e-001</v>
      </c>
      <c r="AA78" s="44">
        <v>8.8443149789160016e-001</v>
      </c>
    </row>
    <row r="79" spans="1:27" x14ac:dyDescent="0.25">
      <c r="A79" t="s">
        <v>26</v>
      </c>
      <c r="B79" t="s">
        <v>43</v>
      </c>
      <c r="C79" t="s">
        <v>244</v>
      </c>
      <c r="D79" t="s">
        <v>244</v>
      </c>
      <c r="E79" t="s">
        <v>264</v>
      </c>
      <c r="F79" t="s">
        <v>90</v>
      </c>
      <c r="G79" t="s">
        <v>101</v>
      </c>
      <c r="H79" s="44">
        <v>7.51e+002</v>
      </c>
      <c r="I79" s="44">
        <v>7.15e+002</v>
      </c>
      <c r="J79" s="44">
        <v>6.89e+002</v>
      </c>
      <c r="K79" s="44">
        <v>6.72e+002</v>
      </c>
      <c r="L79" s="44">
        <v>6.54e+002</v>
      </c>
      <c r="M79" s="44">
        <v>6.4e+002</v>
      </c>
      <c r="N79" s="44">
        <v>6.32e+002</v>
      </c>
      <c r="O79" s="44">
        <v>6.23e+002</v>
      </c>
      <c r="P79" s="44">
        <v>6.14e+002</v>
      </c>
      <c r="Q79" s="44">
        <v>6.08e+002</v>
      </c>
      <c r="R79" s="44">
        <v>6.01e+002</v>
      </c>
      <c r="S79" s="44">
        <v>5.94e+002</v>
      </c>
      <c r="T79" s="44">
        <v>5.87e+002</v>
      </c>
      <c r="U79" s="44">
        <v>5.82e+002</v>
      </c>
      <c r="V79" s="44">
        <v>5.78e+002</v>
      </c>
      <c r="W79" s="44">
        <v>5.72e+002</v>
      </c>
      <c r="X79" s="44">
        <v>5.66e+002</v>
      </c>
      <c r="Y79" s="44">
        <v>5.61e+002</v>
      </c>
      <c r="Z79" s="44">
        <v>5.56e+002</v>
      </c>
      <c r="AA79" s="44">
        <v>5.51e+002</v>
      </c>
    </row>
    <row r="80" spans="1:27" x14ac:dyDescent="0.25">
      <c r="A80" t="s">
        <v>26</v>
      </c>
      <c r="B80" t="s">
        <v>43</v>
      </c>
      <c r="C80" t="s">
        <v>265</v>
      </c>
      <c r="D80" t="s">
        <v>265</v>
      </c>
      <c r="E80" t="s">
        <v>264</v>
      </c>
      <c r="F80" t="s">
        <v>90</v>
      </c>
      <c r="G80" t="s">
        <v>99</v>
      </c>
      <c r="H80" s="44">
        <v>4.0486523057698112e-001</v>
      </c>
      <c r="I80" s="44">
        <v>4.9743439731234888e-001</v>
      </c>
      <c r="J80" s="44">
        <v>5.6938076178360496e-001</v>
      </c>
      <c r="K80" s="44">
        <v>5.9462108714713616e-001</v>
      </c>
      <c r="L80" s="44">
        <v>6.4628257062582736e-001</v>
      </c>
      <c r="M80" s="44">
        <v>6.7512874755711896e-001</v>
      </c>
      <c r="N80" s="44">
        <v>7.029495552620508e-001</v>
      </c>
      <c r="O80" s="44">
        <v>7.2795429012639216e-001</v>
      </c>
      <c r="P80" s="44">
        <v>7.5200633957689984e-001</v>
      </c>
      <c r="Q80" s="44">
        <v>7.6146840553280848e-001</v>
      </c>
      <c r="R80" s="44">
        <v>7.6558726400792112e-001</v>
      </c>
      <c r="S80" s="44">
        <v>7.8151997375976944e-001</v>
      </c>
      <c r="T80" s="44">
        <v>7.9926982499503808e-001</v>
      </c>
      <c r="U80" s="44">
        <v>8.1442653169088144e-001</v>
      </c>
      <c r="V80" s="44">
        <v>8.279296702374456e-001</v>
      </c>
      <c r="W80" s="44">
        <v>8.3803944641815056e-001</v>
      </c>
      <c r="X80" s="44">
        <v>8.4224671891861248e-001</v>
      </c>
      <c r="Y80" s="44">
        <v>8.4611343998084e-001</v>
      </c>
      <c r="Z80" s="44">
        <v>8.7675984058064512e-001</v>
      </c>
      <c r="AA80" s="44">
        <v>8.8073849839752496e-001</v>
      </c>
    </row>
    <row r="81" spans="1:27" x14ac:dyDescent="0.25">
      <c r="A81" t="s">
        <v>26</v>
      </c>
      <c r="B81" t="s">
        <v>43</v>
      </c>
      <c r="C81" t="s">
        <v>265</v>
      </c>
      <c r="D81" t="s">
        <v>265</v>
      </c>
      <c r="E81" t="s">
        <v>264</v>
      </c>
      <c r="F81" t="s">
        <v>90</v>
      </c>
      <c r="G81" t="s">
        <v>101</v>
      </c>
      <c r="H81" s="44">
        <v>8.14e+002</v>
      </c>
      <c r="I81" s="44">
        <v>7.31e+002</v>
      </c>
      <c r="J81" s="44">
        <v>6.96e+002</v>
      </c>
      <c r="K81" s="44">
        <v>6.76e+002</v>
      </c>
      <c r="L81" s="44">
        <v>6.61e+002</v>
      </c>
      <c r="M81" s="44">
        <v>6.45e+002</v>
      </c>
      <c r="N81" s="44">
        <v>6.34e+002</v>
      </c>
      <c r="O81" s="44">
        <v>6.23e+002</v>
      </c>
      <c r="P81" s="44">
        <v>6.14e+002</v>
      </c>
      <c r="Q81" s="44">
        <v>6.06e+002</v>
      </c>
      <c r="R81" s="44">
        <v>6.01e+002</v>
      </c>
      <c r="S81" s="44">
        <v>5.95e+002</v>
      </c>
      <c r="T81" s="44">
        <v>5.88e+002</v>
      </c>
      <c r="U81" s="44">
        <v>5.81e+002</v>
      </c>
      <c r="V81" s="44">
        <v>5.75e+002</v>
      </c>
      <c r="W81" s="44">
        <v>5.69e+002</v>
      </c>
      <c r="X81" s="44">
        <v>5.65e+002</v>
      </c>
      <c r="Y81" s="44">
        <v>5.6e+002</v>
      </c>
      <c r="Z81" s="44">
        <v>5.55e+002</v>
      </c>
      <c r="AA81" s="44">
        <v>5.49e+002</v>
      </c>
    </row>
    <row r="82" spans="1:27" x14ac:dyDescent="0.25">
      <c r="A82" t="s">
        <v>26</v>
      </c>
      <c r="B82" t="s">
        <v>43</v>
      </c>
      <c r="C82" t="s">
        <v>266</v>
      </c>
      <c r="D82" t="s">
        <v>266</v>
      </c>
      <c r="E82" t="s">
        <v>264</v>
      </c>
      <c r="F82" t="s">
        <v>90</v>
      </c>
      <c r="G82" t="s">
        <v>99</v>
      </c>
      <c r="H82" s="44">
        <v>1.071396718992824e-001</v>
      </c>
      <c r="I82" s="44">
        <v>1.8262453581855404e-001</v>
      </c>
      <c r="J82" s="44">
        <v>2.4324048778648624e-001</v>
      </c>
      <c r="K82" s="44">
        <v>4.314126713523788e-001</v>
      </c>
      <c r="L82" s="44">
        <v>4.7287400307422336e-001</v>
      </c>
      <c r="M82" s="44">
        <v>5.020058557745368e-001</v>
      </c>
      <c r="N82" s="44">
        <v>5.536991690884472e-001</v>
      </c>
      <c r="O82" s="44">
        <v>5.7078548778008256e-001</v>
      </c>
      <c r="P82" s="44">
        <v>7.0934650110660224e-001</v>
      </c>
      <c r="Q82" s="44">
        <v>7.4347056730416656e-001</v>
      </c>
      <c r="R82" s="44">
        <v>7.6627034656674112e-001</v>
      </c>
      <c r="S82" s="44">
        <v>7.7779126099487424e-001</v>
      </c>
      <c r="T82" s="44">
        <v>7.8280445451022272e-001</v>
      </c>
      <c r="U82" s="44">
        <v>7.8739650420457632e-001</v>
      </c>
      <c r="V82" s="44">
        <v>8.0144354137207856e-001</v>
      </c>
      <c r="W82" s="44">
        <v>8.1451856163492416e-001</v>
      </c>
      <c r="X82" s="44">
        <v>8.2197147572688416e-001</v>
      </c>
      <c r="Y82" s="44">
        <v>8.2855903052677744e-001</v>
      </c>
      <c r="Z82" s="44">
        <v>8.4088227446381472e-001</v>
      </c>
      <c r="AA82" s="44">
        <v>8.4857553115727776e-001</v>
      </c>
    </row>
    <row r="83" spans="1:27" x14ac:dyDescent="0.25">
      <c r="A83" t="s">
        <v>26</v>
      </c>
      <c r="B83" t="s">
        <v>43</v>
      </c>
      <c r="C83" t="s">
        <v>266</v>
      </c>
      <c r="D83" t="s">
        <v>266</v>
      </c>
      <c r="E83" t="s">
        <v>264</v>
      </c>
      <c r="F83" t="s">
        <v>90</v>
      </c>
      <c r="G83" t="s">
        <v>101</v>
      </c>
      <c r="H83" s="44">
        <v>7.29e+002</v>
      </c>
      <c r="I83" s="44">
        <v>6.94e+002</v>
      </c>
      <c r="J83" s="44">
        <v>6.72e+002</v>
      </c>
      <c r="K83" s="44">
        <v>6.58e+002</v>
      </c>
      <c r="L83" s="44">
        <v>6.48e+002</v>
      </c>
      <c r="M83" s="44">
        <v>6.38e+002</v>
      </c>
      <c r="N83" s="44">
        <v>6.28e+002</v>
      </c>
      <c r="O83" s="44">
        <v>6.21e+002</v>
      </c>
      <c r="P83" s="44">
        <v>6.13e+002</v>
      </c>
      <c r="Q83" s="44">
        <v>6.06e+002</v>
      </c>
      <c r="R83" s="44">
        <v>5.99e+002</v>
      </c>
      <c r="S83" s="44">
        <v>5.92e+002</v>
      </c>
      <c r="T83" s="44">
        <v>5.87e+002</v>
      </c>
      <c r="U83" s="44">
        <v>5.83e+002</v>
      </c>
      <c r="V83" s="44">
        <v>5.78e+002</v>
      </c>
      <c r="W83" s="44">
        <v>5.73e+002</v>
      </c>
      <c r="X83" s="44">
        <v>5.68e+002</v>
      </c>
      <c r="Y83" s="44">
        <v>5.64e+002</v>
      </c>
      <c r="Z83" s="44">
        <v>5.6e+002</v>
      </c>
      <c r="AA83" s="44">
        <v>5.55e+002</v>
      </c>
    </row>
    <row r="84" spans="1:27" x14ac:dyDescent="0.25">
      <c r="A84" t="s">
        <v>26</v>
      </c>
      <c r="B84" t="s">
        <v>43</v>
      </c>
      <c r="C84" t="s">
        <v>267</v>
      </c>
      <c r="D84" t="s">
        <v>267</v>
      </c>
      <c r="E84" t="s">
        <v>264</v>
      </c>
      <c r="F84" t="s">
        <v>90</v>
      </c>
      <c r="G84" t="s">
        <v>99</v>
      </c>
      <c r="H84" s="44">
        <v>1.1388370002856662e-001</v>
      </c>
      <c r="I84" s="44">
        <v>2.0869239053712224e-001</v>
      </c>
      <c r="J84" s="44">
        <v>2.803381951563928e-001</v>
      </c>
      <c r="K84" s="44">
        <v>3.5357907195966792e-001</v>
      </c>
      <c r="L84" s="44">
        <v>3.8863345494224408e-001</v>
      </c>
      <c r="M84" s="44">
        <v>4.2429515966033992e-001</v>
      </c>
      <c r="N84" s="44">
        <v>4.517100913166884e-001</v>
      </c>
      <c r="O84" s="44">
        <v>4.8685752593758408e-001</v>
      </c>
      <c r="P84" s="44">
        <v>5.3909599612343992e-001</v>
      </c>
      <c r="Q84" s="44">
        <v>5.6610071085020896e-001</v>
      </c>
      <c r="R84" s="44">
        <v>5.7773037086407656e-001</v>
      </c>
      <c r="S84" s="44">
        <v>5.9600302533773712e-001</v>
      </c>
      <c r="T84" s="44">
        <v>6.01779162427296e-001</v>
      </c>
      <c r="U84" s="44">
        <v>6.2486745159507392e-001</v>
      </c>
      <c r="V84" s="44">
        <v>6.313829877207112e-001</v>
      </c>
      <c r="W84" s="44">
        <v>6.395164696820324e-001</v>
      </c>
      <c r="X84" s="44">
        <v>6.5196462944508912e-001</v>
      </c>
      <c r="Y84" s="44">
        <v>6.5679792836068376e-001</v>
      </c>
      <c r="Z84" s="44">
        <v>6.869392418401948e-001</v>
      </c>
      <c r="AA84" s="44">
        <v>6.9436189697739648e-001</v>
      </c>
    </row>
    <row r="85" spans="1:27" x14ac:dyDescent="0.25">
      <c r="A85" t="s">
        <v>26</v>
      </c>
      <c r="B85" t="s">
        <v>43</v>
      </c>
      <c r="C85" t="s">
        <v>267</v>
      </c>
      <c r="D85" t="s">
        <v>267</v>
      </c>
      <c r="E85" t="s">
        <v>264</v>
      </c>
      <c r="F85" t="s">
        <v>90</v>
      </c>
      <c r="G85" t="s">
        <v>101</v>
      </c>
      <c r="H85" s="44">
        <v>7.36e+002</v>
      </c>
      <c r="I85" s="44">
        <v>6.97e+002</v>
      </c>
      <c r="J85" s="44">
        <v>6.71e+002</v>
      </c>
      <c r="K85" s="44">
        <v>6.57e+002</v>
      </c>
      <c r="L85" s="44">
        <v>6.46e+002</v>
      </c>
      <c r="M85" s="44">
        <v>6.34e+002</v>
      </c>
      <c r="N85" s="44">
        <v>6.27e+002</v>
      </c>
      <c r="O85" s="44">
        <v>6.17e+002</v>
      </c>
      <c r="P85" s="44">
        <v>6.1e+002</v>
      </c>
      <c r="Q85" s="44">
        <v>6.01e+002</v>
      </c>
      <c r="R85" s="44">
        <v>5.98e+002</v>
      </c>
      <c r="S85" s="44">
        <v>5.9e+002</v>
      </c>
      <c r="T85" s="44">
        <v>5.83e+002</v>
      </c>
      <c r="U85" s="44">
        <v>5.78e+002</v>
      </c>
      <c r="V85" s="44">
        <v>5.73e+002</v>
      </c>
      <c r="W85" s="44">
        <v>5.69e+002</v>
      </c>
      <c r="X85" s="44">
        <v>5.64e+002</v>
      </c>
      <c r="Y85" s="44">
        <v>5.6e+002</v>
      </c>
      <c r="Z85" s="44">
        <v>5.56e+002</v>
      </c>
      <c r="AA85" s="44">
        <v>5.51e+002</v>
      </c>
    </row>
    <row r="86" spans="1:27" x14ac:dyDescent="0.25">
      <c r="A86" t="s">
        <v>26</v>
      </c>
      <c r="B86" t="s">
        <v>43</v>
      </c>
      <c r="C86" t="s">
        <v>277</v>
      </c>
      <c r="D86" t="s">
        <v>277</v>
      </c>
      <c r="E86" t="s">
        <v>264</v>
      </c>
      <c r="F86" t="s">
        <v>90</v>
      </c>
      <c r="G86" t="s">
        <v>99</v>
      </c>
      <c r="H86" s="44">
        <v>4.7750420720479088e-002</v>
      </c>
      <c r="I86" s="44">
        <v>1.330878437789788e-001</v>
      </c>
      <c r="J86" s="44">
        <v>1.9165704882990252e-001</v>
      </c>
      <c r="K86" s="44">
        <v>2.600069529659614e-001</v>
      </c>
      <c r="L86" s="44">
        <v>3.409377313384018e-001</v>
      </c>
      <c r="M86" s="44">
        <v>3.699456009841324e-001</v>
      </c>
      <c r="N86" s="44">
        <v>4.0095584740989128e-001</v>
      </c>
      <c r="O86" s="44">
        <v>4.1944953764102024e-001</v>
      </c>
      <c r="P86" s="44">
        <v>4.4506946845634736e-001</v>
      </c>
      <c r="Q86" s="44">
        <v>4.8444277251774e-001</v>
      </c>
      <c r="R86" s="44">
        <v>4.9408383887093888e-001</v>
      </c>
      <c r="S86" s="44">
        <v>5.1842689336693048e-001</v>
      </c>
      <c r="T86" s="44">
        <v>5.360162479220092e-001</v>
      </c>
      <c r="U86" s="44">
        <v>5.60999248967498e-001</v>
      </c>
      <c r="V86" s="44">
        <v>5.7392741218327776e-001</v>
      </c>
      <c r="W86" s="44">
        <v>5.8493713763779776e-001</v>
      </c>
      <c r="X86" s="44">
        <v>5.934574815765664e-001</v>
      </c>
      <c r="Y86" s="44">
        <v>6.0077807409008408e-001</v>
      </c>
      <c r="Z86" s="44">
        <v>6.0167898398927896e-001</v>
      </c>
      <c r="AA86" s="44">
        <v>6.0686242800078104e-001</v>
      </c>
    </row>
    <row r="87" spans="1:27" x14ac:dyDescent="0.25">
      <c r="A87" t="s">
        <v>26</v>
      </c>
      <c r="B87" t="s">
        <v>43</v>
      </c>
      <c r="C87" t="s">
        <v>277</v>
      </c>
      <c r="D87" t="s">
        <v>277</v>
      </c>
      <c r="E87" t="s">
        <v>264</v>
      </c>
      <c r="F87" t="s">
        <v>90</v>
      </c>
      <c r="G87" t="s">
        <v>101</v>
      </c>
      <c r="H87" s="44">
        <v>7.74e+002</v>
      </c>
      <c r="I87" s="44">
        <v>7.04e+002</v>
      </c>
      <c r="J87" s="44">
        <v>6.76e+002</v>
      </c>
      <c r="K87" s="44">
        <v>6.56e+002</v>
      </c>
      <c r="L87" s="44">
        <v>6.43e+002</v>
      </c>
      <c r="M87" s="44">
        <v>6.35e+002</v>
      </c>
      <c r="N87" s="44">
        <v>6.26e+002</v>
      </c>
      <c r="O87" s="44">
        <v>6.17e+002</v>
      </c>
      <c r="P87" s="44">
        <v>6.1e+002</v>
      </c>
      <c r="Q87" s="44">
        <v>6.03e+002</v>
      </c>
      <c r="R87" s="44">
        <v>5.95e+002</v>
      </c>
      <c r="S87" s="44">
        <v>5.88e+002</v>
      </c>
      <c r="T87" s="44">
        <v>5.82e+002</v>
      </c>
      <c r="U87" s="44">
        <v>5.77e+002</v>
      </c>
      <c r="V87" s="44">
        <v>5.71e+002</v>
      </c>
      <c r="W87" s="44">
        <v>5.67e+002</v>
      </c>
      <c r="X87" s="44">
        <v>5.62e+002</v>
      </c>
      <c r="Y87" s="44">
        <v>5.59e+002</v>
      </c>
      <c r="Z87" s="44">
        <v>5.56e+002</v>
      </c>
      <c r="AA87" s="44">
        <v>5.51e+002</v>
      </c>
    </row>
    <row r="88" spans="1:27" x14ac:dyDescent="0.25">
      <c r="A88" t="s">
        <v>91</v>
      </c>
      <c r="B88" t="s">
        <v>43</v>
      </c>
      <c r="C88" t="s">
        <v>118</v>
      </c>
      <c r="D88" t="s">
        <v>118</v>
      </c>
      <c r="E88" t="s">
        <v>264</v>
      </c>
      <c r="F88" t="s">
        <v>90</v>
      </c>
      <c r="G88" t="s">
        <v>99</v>
      </c>
      <c r="H88" s="44">
        <v>4.0231654558392408e-001</v>
      </c>
      <c r="I88" s="44">
        <v>6.3822213540098608e-001</v>
      </c>
      <c r="J88" s="44">
        <v>7.0034799601207056e-001</v>
      </c>
      <c r="K88" s="44">
        <v>7.637899940258192e-001</v>
      </c>
      <c r="L88" s="44">
        <v>8.124088661461848e-001</v>
      </c>
      <c r="M88" s="44">
        <v>8.9189407103045616e-001</v>
      </c>
      <c r="N88" s="44">
        <v>9.0489582596714624e-001</v>
      </c>
      <c r="O88" s="44">
        <v>9.143128992087336e-001</v>
      </c>
      <c r="P88" s="44">
        <v>9.229028370421888e-001</v>
      </c>
      <c r="Q88" s="44">
        <v>9.3317510729173584e-001</v>
      </c>
      <c r="R88" s="44">
        <v>9.3727713054884192e-001</v>
      </c>
      <c r="S88" s="44">
        <v>9.4272617188188e-001</v>
      </c>
      <c r="T88" s="44">
        <v>9.521704531218656e-001</v>
      </c>
      <c r="U88" s="44">
        <v>9.6787683981175712e-001</v>
      </c>
      <c r="V88" s="44">
        <v>9.6796526416500864e-001</v>
      </c>
      <c r="W88" s="44">
        <v>9.6806798305912832e-001</v>
      </c>
      <c r="X88" s="44">
        <v>9.6806798305912832e-001</v>
      </c>
      <c r="Y88" s="44">
        <v>9.7258157790618752e-001</v>
      </c>
      <c r="Z88" s="44">
        <v>9.7309492067380128e-001</v>
      </c>
      <c r="AA88" s="44">
        <v>9.7309492067380128e-001</v>
      </c>
    </row>
    <row r="89" spans="1:27" x14ac:dyDescent="0.25">
      <c r="A89" t="s">
        <v>91</v>
      </c>
      <c r="B89" t="s">
        <v>43</v>
      </c>
      <c r="C89" t="s">
        <v>118</v>
      </c>
      <c r="D89" t="s">
        <v>118</v>
      </c>
      <c r="E89" t="s">
        <v>264</v>
      </c>
      <c r="F89" t="s">
        <v>90</v>
      </c>
      <c r="G89" t="s">
        <v>101</v>
      </c>
      <c r="H89" s="44">
        <v>6.6e+002</v>
      </c>
      <c r="I89" s="44">
        <v>6.3e+002</v>
      </c>
      <c r="J89" s="44">
        <v>6.02e+002</v>
      </c>
      <c r="K89" s="44">
        <v>5.79e+002</v>
      </c>
      <c r="L89" s="44">
        <v>5.66e+002</v>
      </c>
      <c r="M89" s="44">
        <v>5.54e+002</v>
      </c>
      <c r="N89" s="44">
        <v>5.44e+002</v>
      </c>
      <c r="O89" s="44">
        <v>5.35e+002</v>
      </c>
      <c r="P89" s="44">
        <v>5.29e+002</v>
      </c>
      <c r="Q89" s="44">
        <v>5.2e+002</v>
      </c>
      <c r="R89" s="44">
        <v>5.14e+002</v>
      </c>
      <c r="S89" s="44">
        <v>5.09e+002</v>
      </c>
      <c r="T89" s="44">
        <v>5.05e+002</v>
      </c>
      <c r="U89" s="44">
        <v>4.99e+002</v>
      </c>
      <c r="V89" s="44">
        <v>4.94e+002</v>
      </c>
      <c r="W89" s="44">
        <v>4.89e+002</v>
      </c>
      <c r="X89" s="44">
        <v>4.85e+002</v>
      </c>
      <c r="Y89" s="44">
        <v>4.81e+002</v>
      </c>
      <c r="Z89" s="44">
        <v>4.77e+002</v>
      </c>
      <c r="AA89" s="44">
        <v>4.73e+002</v>
      </c>
    </row>
    <row r="90" spans="1:27" x14ac:dyDescent="0.25">
      <c r="A90" t="s">
        <v>91</v>
      </c>
      <c r="B90" t="s">
        <v>43</v>
      </c>
      <c r="C90" t="s">
        <v>140</v>
      </c>
      <c r="D90" t="s">
        <v>140</v>
      </c>
      <c r="E90" t="s">
        <v>264</v>
      </c>
      <c r="F90" t="s">
        <v>90</v>
      </c>
      <c r="G90" t="s">
        <v>99</v>
      </c>
      <c r="H90" s="44">
        <v>3.7344611671930904e-001</v>
      </c>
      <c r="I90" s="44">
        <v>4.7908197486246408e-001</v>
      </c>
      <c r="J90" s="44">
        <v>5.6979924795297184e-001</v>
      </c>
      <c r="K90" s="44">
        <v>6.7886850763827776e-001</v>
      </c>
      <c r="L90" s="44">
        <v>7.0146989170614256e-001</v>
      </c>
      <c r="M90" s="44">
        <v>7.1836841744276848e-001</v>
      </c>
      <c r="N90" s="44">
        <v>7.5296516817850192e-001</v>
      </c>
      <c r="O90" s="44">
        <v>7.6846304708512752e-001</v>
      </c>
      <c r="P90" s="44">
        <v>7.8127281004591648e-001</v>
      </c>
      <c r="Q90" s="44">
        <v>7.9410075313009472e-001</v>
      </c>
      <c r="R90" s="44">
        <v>7.9754582411061264e-001</v>
      </c>
      <c r="S90" s="44">
        <v>8.0206111246101568e-001</v>
      </c>
      <c r="T90" s="44">
        <v>8.0716523104193056e-001</v>
      </c>
      <c r="U90" s="44">
        <v>8.0815352223916496e-001</v>
      </c>
      <c r="V90" s="44">
        <v>8.1030574932018112e-001</v>
      </c>
      <c r="W90" s="44">
        <v>8.175113620671344e-001</v>
      </c>
      <c r="X90" s="44">
        <v>8.4556924564396864e-001</v>
      </c>
      <c r="Y90" s="44">
        <v>8.4612495734953344e-001</v>
      </c>
      <c r="Z90" s="44">
        <v>8.4762592587237248e-001</v>
      </c>
      <c r="AA90" s="44">
        <v>8.4826298724738944e-001</v>
      </c>
    </row>
    <row r="91" spans="1:27" x14ac:dyDescent="0.25">
      <c r="A91" t="s">
        <v>91</v>
      </c>
      <c r="B91" t="s">
        <v>43</v>
      </c>
      <c r="C91" t="s">
        <v>140</v>
      </c>
      <c r="D91" t="s">
        <v>140</v>
      </c>
      <c r="E91" t="s">
        <v>264</v>
      </c>
      <c r="F91" t="s">
        <v>90</v>
      </c>
      <c r="G91" t="s">
        <v>101</v>
      </c>
      <c r="H91" s="44">
        <v>6.77e+002</v>
      </c>
      <c r="I91" s="44">
        <v>6.29e+002</v>
      </c>
      <c r="J91" s="44">
        <v>6.04e+002</v>
      </c>
      <c r="K91" s="44">
        <v>5.85e+002</v>
      </c>
      <c r="L91" s="44">
        <v>5.69e+002</v>
      </c>
      <c r="M91" s="44">
        <v>5.58e+002</v>
      </c>
      <c r="N91" s="44">
        <v>5.46e+002</v>
      </c>
      <c r="O91" s="44">
        <v>5.36e+002</v>
      </c>
      <c r="P91" s="44">
        <v>5.27e+002</v>
      </c>
      <c r="Q91" s="44">
        <v>5.18e+002</v>
      </c>
      <c r="R91" s="44">
        <v>5.11e+002</v>
      </c>
      <c r="S91" s="44">
        <v>5.04e+002</v>
      </c>
      <c r="T91" s="44">
        <v>4.99e+002</v>
      </c>
      <c r="U91" s="44">
        <v>4.94e+002</v>
      </c>
      <c r="V91" s="44">
        <v>4.9e+002</v>
      </c>
      <c r="W91" s="44">
        <v>4.84e+002</v>
      </c>
      <c r="X91" s="44">
        <v>4.8e+002</v>
      </c>
      <c r="Y91" s="44">
        <v>4.75e+002</v>
      </c>
      <c r="Z91" s="44">
        <v>4.72e+002</v>
      </c>
      <c r="AA91" s="44">
        <v>4.67e+002</v>
      </c>
    </row>
    <row r="92" spans="1:27" x14ac:dyDescent="0.25">
      <c r="A92" t="s">
        <v>91</v>
      </c>
      <c r="B92" t="s">
        <v>43</v>
      </c>
      <c r="C92" t="s">
        <v>141</v>
      </c>
      <c r="D92" t="s">
        <v>141</v>
      </c>
      <c r="E92" t="s">
        <v>264</v>
      </c>
      <c r="F92" t="s">
        <v>90</v>
      </c>
      <c r="G92" t="s">
        <v>99</v>
      </c>
      <c r="H92" s="44">
        <v>5.2687288637912608e-001</v>
      </c>
      <c r="I92" s="44">
        <v>6.8645104870218088e-001</v>
      </c>
      <c r="J92" s="44">
        <v>7.6359488847488304e-001</v>
      </c>
      <c r="K92" s="44">
        <v>8.0555649771346864e-001</v>
      </c>
      <c r="L92" s="44">
        <v>8.1503721578628928e-001</v>
      </c>
      <c r="M92" s="44">
        <v>8.3296278438625888e-001</v>
      </c>
      <c r="N92" s="44">
        <v>8.5677610578621568e-001</v>
      </c>
      <c r="O92" s="44">
        <v>8.628195583418824e-001</v>
      </c>
      <c r="P92" s="44">
        <v>8.6613991851526848e-001</v>
      </c>
      <c r="Q92" s="44">
        <v>8.695546010005928e-001</v>
      </c>
      <c r="R92" s="44">
        <v>8.732085279644736e-001</v>
      </c>
      <c r="S92" s="44">
        <v>8.7652630883492256e-001</v>
      </c>
      <c r="T92" s="44">
        <v>8.8456542638261952e-001</v>
      </c>
      <c r="U92" s="44">
        <v>8.8542187990670912e-001</v>
      </c>
      <c r="V92" s="44">
        <v>8.876093928264656e-001</v>
      </c>
      <c r="W92" s="44">
        <v>8.8765047276257696e-001</v>
      </c>
      <c r="X92" s="44">
        <v>8.892128066799744e-001</v>
      </c>
      <c r="Y92" s="44">
        <v>8.940192060608656e-001</v>
      </c>
      <c r="Z92" s="44">
        <v>8.9508159401718752e-001</v>
      </c>
      <c r="AA92" s="44">
        <v>8.9607138292575616e-001</v>
      </c>
    </row>
    <row r="93" spans="1:27" x14ac:dyDescent="0.25">
      <c r="A93" t="s">
        <v>91</v>
      </c>
      <c r="B93" t="s">
        <v>43</v>
      </c>
      <c r="C93" t="s">
        <v>141</v>
      </c>
      <c r="D93" t="s">
        <v>141</v>
      </c>
      <c r="E93" t="s">
        <v>264</v>
      </c>
      <c r="F93" t="s">
        <v>90</v>
      </c>
      <c r="G93" t="s">
        <v>101</v>
      </c>
      <c r="H93" s="44">
        <v>6.86e+002</v>
      </c>
      <c r="I93" s="44">
        <v>6.36e+002</v>
      </c>
      <c r="J93" s="44">
        <v>6.12e+002</v>
      </c>
      <c r="K93" s="44">
        <v>5.93e+002</v>
      </c>
      <c r="L93" s="44">
        <v>5.79e+002</v>
      </c>
      <c r="M93" s="44">
        <v>5.65e+002</v>
      </c>
      <c r="N93" s="44">
        <v>5.55e+002</v>
      </c>
      <c r="O93" s="44">
        <v>5.46e+002</v>
      </c>
      <c r="P93" s="44">
        <v>5.35e+002</v>
      </c>
      <c r="Q93" s="44">
        <v>5.28e+002</v>
      </c>
      <c r="R93" s="44">
        <v>5.21e+002</v>
      </c>
      <c r="S93" s="44">
        <v>5.17e+002</v>
      </c>
      <c r="T93" s="44">
        <v>5.1e+002</v>
      </c>
      <c r="U93" s="44">
        <v>5.03e+002</v>
      </c>
      <c r="V93" s="44">
        <v>4.96e+002</v>
      </c>
      <c r="W93" s="44">
        <v>4.91e+002</v>
      </c>
      <c r="X93" s="44">
        <v>4.86e+002</v>
      </c>
      <c r="Y93" s="44">
        <v>4.83e+002</v>
      </c>
      <c r="Z93" s="44">
        <v>4.78e+002</v>
      </c>
      <c r="AA93" s="44">
        <v>4.74e+002</v>
      </c>
    </row>
    <row r="94" spans="1:27" x14ac:dyDescent="0.25">
      <c r="A94" t="s">
        <v>91</v>
      </c>
      <c r="B94" t="s">
        <v>43</v>
      </c>
      <c r="C94" t="s">
        <v>142</v>
      </c>
      <c r="D94" t="s">
        <v>142</v>
      </c>
      <c r="E94" t="s">
        <v>264</v>
      </c>
      <c r="F94" t="s">
        <v>90</v>
      </c>
      <c r="G94" t="s">
        <v>99</v>
      </c>
      <c r="H94" s="44">
        <v>2.6281487068069688e-001</v>
      </c>
      <c r="I94" s="44">
        <v>4.1011153749563664e-001</v>
      </c>
      <c r="J94" s="44">
        <v>5.1320149886107152e-001</v>
      </c>
      <c r="K94" s="44">
        <v>6.7222108574895424e-001</v>
      </c>
      <c r="L94" s="44">
        <v>7.0734982261967184e-001</v>
      </c>
      <c r="M94" s="44">
        <v>8.0245927521614704e-001</v>
      </c>
      <c r="N94" s="44">
        <v>8.2945532722391712e-001</v>
      </c>
      <c r="O94" s="44">
        <v>8.41195455231524e-001</v>
      </c>
      <c r="P94" s="44">
        <v>8.5404329109052128e-001</v>
      </c>
      <c r="Q94" s="44">
        <v>8.5644269347277248e-001</v>
      </c>
      <c r="R94" s="44">
        <v>8.8681604676504448e-001</v>
      </c>
      <c r="S94" s="44">
        <v>8.8809034314825648e-001</v>
      </c>
      <c r="T94" s="44">
        <v>8.8977720769058304e-001</v>
      </c>
      <c r="U94" s="44">
        <v>8.9029560147766496e-001</v>
      </c>
      <c r="V94" s="44">
        <v>9.0059994481439488e-001</v>
      </c>
      <c r="W94" s="44">
        <v>9.620080511120248e-001</v>
      </c>
      <c r="X94" s="44">
        <v>9.642382939169464e-001</v>
      </c>
      <c r="Y94" s="44">
        <v>9.6532291371627824e-001</v>
      </c>
      <c r="Z94" s="44">
        <v>9.6551337270956864e-001</v>
      </c>
      <c r="AA94" s="44">
        <v>9.73518161531956e-001</v>
      </c>
    </row>
    <row r="95" spans="1:27" x14ac:dyDescent="0.25">
      <c r="A95" t="s">
        <v>91</v>
      </c>
      <c r="B95" t="s">
        <v>43</v>
      </c>
      <c r="C95" t="s">
        <v>142</v>
      </c>
      <c r="D95" t="s">
        <v>142</v>
      </c>
      <c r="E95" t="s">
        <v>264</v>
      </c>
      <c r="F95" t="s">
        <v>90</v>
      </c>
      <c r="G95" t="s">
        <v>101</v>
      </c>
      <c r="H95" s="44">
        <v>6.89e+002</v>
      </c>
      <c r="I95" s="44">
        <v>6.36e+002</v>
      </c>
      <c r="J95" s="44">
        <v>6.12e+002</v>
      </c>
      <c r="K95" s="44">
        <v>5.93e+002</v>
      </c>
      <c r="L95" s="44">
        <v>5.77e+002</v>
      </c>
      <c r="M95" s="44">
        <v>5.64e+002</v>
      </c>
      <c r="N95" s="44">
        <v>5.51e+002</v>
      </c>
      <c r="O95" s="44">
        <v>5.41e+002</v>
      </c>
      <c r="P95" s="44">
        <v>5.33e+002</v>
      </c>
      <c r="Q95" s="44">
        <v>5.26e+002</v>
      </c>
      <c r="R95" s="44">
        <v>5.19e+002</v>
      </c>
      <c r="S95" s="44">
        <v>5.13e+002</v>
      </c>
      <c r="T95" s="44">
        <v>5.06e+002</v>
      </c>
      <c r="U95" s="44">
        <v>5.02e+002</v>
      </c>
      <c r="V95" s="44">
        <v>4.94e+002</v>
      </c>
      <c r="W95" s="44">
        <v>4.89e+002</v>
      </c>
      <c r="X95" s="44">
        <v>4.84e+002</v>
      </c>
      <c r="Y95" s="44">
        <v>4.79e+002</v>
      </c>
      <c r="Z95" s="44">
        <v>4.75e+002</v>
      </c>
      <c r="AA95" s="44">
        <v>4.71e+002</v>
      </c>
    </row>
    <row r="96" spans="1:27" x14ac:dyDescent="0.25">
      <c r="A96" t="s">
        <v>91</v>
      </c>
      <c r="B96" t="s">
        <v>43</v>
      </c>
      <c r="C96" t="s">
        <v>143</v>
      </c>
      <c r="D96" t="s">
        <v>143</v>
      </c>
      <c r="E96" t="s">
        <v>264</v>
      </c>
      <c r="F96" t="s">
        <v>90</v>
      </c>
      <c r="G96" t="s">
        <v>99</v>
      </c>
      <c r="H96" s="44">
        <v>5.1867460646762688e-001</v>
      </c>
      <c r="I96" s="44">
        <v>6.355380950460136e-001</v>
      </c>
      <c r="J96" s="44">
        <v>7.3450376183125376e-001</v>
      </c>
      <c r="K96" s="44">
        <v>7.7147236570365648e-001</v>
      </c>
      <c r="L96" s="44">
        <v>7.9737557847952992e-001</v>
      </c>
      <c r="M96" s="44">
        <v>8.2451567643990816e-001</v>
      </c>
      <c r="N96" s="44">
        <v>8.412286669950048e-001</v>
      </c>
      <c r="O96" s="44">
        <v>8.4682229525651424e-001</v>
      </c>
      <c r="P96" s="44">
        <v>8.476069752549024e-001</v>
      </c>
      <c r="Q96" s="44">
        <v>8.7021135538739936e-001</v>
      </c>
      <c r="R96" s="44">
        <v>8.71380923443796e-001</v>
      </c>
      <c r="S96" s="44">
        <v>8.7902849901377504e-001</v>
      </c>
      <c r="T96" s="44">
        <v>8.929850469721544e-001</v>
      </c>
      <c r="U96" s="44">
        <v>8.9463906010217824e-001</v>
      </c>
      <c r="V96" s="44">
        <v>8.994006201237424e-001</v>
      </c>
      <c r="W96" s="44">
        <v>9.0188367893480512e-001</v>
      </c>
      <c r="X96" s="44">
        <v>9.0285335435471648e-001</v>
      </c>
      <c r="Y96" s="44">
        <v>9.1009353269271552e-001</v>
      </c>
      <c r="Z96" s="44">
        <v>9.1258686672241264e-001</v>
      </c>
      <c r="AA96" s="44">
        <v>9.2034813495665952e-001</v>
      </c>
    </row>
    <row r="97" spans="1:27" x14ac:dyDescent="0.25">
      <c r="A97" t="s">
        <v>91</v>
      </c>
      <c r="B97" t="s">
        <v>43</v>
      </c>
      <c r="C97" t="s">
        <v>143</v>
      </c>
      <c r="D97" t="s">
        <v>143</v>
      </c>
      <c r="E97" t="s">
        <v>264</v>
      </c>
      <c r="F97" t="s">
        <v>90</v>
      </c>
      <c r="G97" t="s">
        <v>101</v>
      </c>
      <c r="H97" s="44">
        <v>6.73e+002</v>
      </c>
      <c r="I97" s="44">
        <v>6.28e+002</v>
      </c>
      <c r="J97" s="44">
        <v>6.03e+002</v>
      </c>
      <c r="K97" s="44">
        <v>5.89e+002</v>
      </c>
      <c r="L97" s="44">
        <v>5.74e+002</v>
      </c>
      <c r="M97" s="44">
        <v>5.62e+002</v>
      </c>
      <c r="N97" s="44">
        <v>5.55e+002</v>
      </c>
      <c r="O97" s="44">
        <v>5.44e+002</v>
      </c>
      <c r="P97" s="44">
        <v>5.35e+002</v>
      </c>
      <c r="Q97" s="44">
        <v>5.26e+002</v>
      </c>
      <c r="R97" s="44">
        <v>5.2e+002</v>
      </c>
      <c r="S97" s="44">
        <v>5.13e+002</v>
      </c>
      <c r="T97" s="44">
        <v>5.08e+002</v>
      </c>
      <c r="U97" s="44">
        <v>5.03e+002</v>
      </c>
      <c r="V97" s="44">
        <v>4.98e+002</v>
      </c>
      <c r="W97" s="44">
        <v>4.93e+002</v>
      </c>
      <c r="X97" s="44">
        <v>4.88e+002</v>
      </c>
      <c r="Y97" s="44">
        <v>4.81e+002</v>
      </c>
      <c r="Z97" s="44">
        <v>4.77e+002</v>
      </c>
      <c r="AA97" s="44">
        <v>4.74e+002</v>
      </c>
    </row>
    <row r="98" spans="1:27" x14ac:dyDescent="0.25">
      <c r="A98" t="s">
        <v>91</v>
      </c>
      <c r="B98" t="s">
        <v>43</v>
      </c>
      <c r="C98" t="s">
        <v>165</v>
      </c>
      <c r="D98" t="s">
        <v>165</v>
      </c>
      <c r="E98" t="s">
        <v>264</v>
      </c>
      <c r="F98" t="s">
        <v>90</v>
      </c>
      <c r="G98" t="s">
        <v>99</v>
      </c>
      <c r="H98" s="44">
        <v>4.0694850471258864e-001</v>
      </c>
      <c r="I98" s="44">
        <v>5.0951374469972496e-001</v>
      </c>
      <c r="J98" s="44">
        <v>5.7555248025957024e-001</v>
      </c>
      <c r="K98" s="44">
        <v>6.9655573351980464e-001</v>
      </c>
      <c r="L98" s="44">
        <v>7.2980454429015648e-001</v>
      </c>
      <c r="M98" s="44">
        <v>8.3797955240836624e-001</v>
      </c>
      <c r="N98" s="44">
        <v>8.5594065453101616e-001</v>
      </c>
      <c r="O98" s="44">
        <v>8.5838902048016496e-001</v>
      </c>
      <c r="P98" s="44">
        <v>8.6381019522088928e-001</v>
      </c>
      <c r="Q98" s="44">
        <v>8.8825897925974064e-001</v>
      </c>
      <c r="R98" s="44">
        <v>9.0196616606199104e-001</v>
      </c>
      <c r="S98" s="44">
        <v>9.1310995467744992e-001</v>
      </c>
      <c r="T98" s="44">
        <v>9.194275714653344e-001</v>
      </c>
      <c r="U98" s="44">
        <v>9.2311428108568e-001</v>
      </c>
      <c r="V98" s="44">
        <v>9.2620086709506816e-001</v>
      </c>
      <c r="W98" s="44">
        <v>9.2630498734800496e-001</v>
      </c>
      <c r="X98" s="44">
        <v>9.4988759501954384e-001</v>
      </c>
      <c r="Y98" s="44">
        <v>9.540757697140696e-001</v>
      </c>
      <c r="Z98" s="44">
        <v>9.5631775569562368e-001</v>
      </c>
      <c r="AA98" s="44">
        <v>9.611459374829456e-001</v>
      </c>
    </row>
    <row r="99" spans="1:27" x14ac:dyDescent="0.25">
      <c r="A99" t="s">
        <v>91</v>
      </c>
      <c r="B99" t="s">
        <v>43</v>
      </c>
      <c r="C99" t="s">
        <v>165</v>
      </c>
      <c r="D99" t="s">
        <v>165</v>
      </c>
      <c r="E99" t="s">
        <v>264</v>
      </c>
      <c r="F99" t="s">
        <v>90</v>
      </c>
      <c r="G99" t="s">
        <v>101</v>
      </c>
      <c r="H99" s="44">
        <v>6.75e+002</v>
      </c>
      <c r="I99" s="44">
        <v>6.27e+002</v>
      </c>
      <c r="J99" s="44">
        <v>5.99e+002</v>
      </c>
      <c r="K99" s="44">
        <v>5.82e+002</v>
      </c>
      <c r="L99" s="44">
        <v>5.68e+002</v>
      </c>
      <c r="M99" s="44">
        <v>5.56e+002</v>
      </c>
      <c r="N99" s="44">
        <v>5.44e+002</v>
      </c>
      <c r="O99" s="44">
        <v>5.36e+002</v>
      </c>
      <c r="P99" s="44">
        <v>5.28e+002</v>
      </c>
      <c r="Q99" s="44">
        <v>5.21e+002</v>
      </c>
      <c r="R99" s="44">
        <v>5.13e+002</v>
      </c>
      <c r="S99" s="44">
        <v>5.07e+002</v>
      </c>
      <c r="T99" s="44">
        <v>5.03e+002</v>
      </c>
      <c r="U99" s="44">
        <v>4.98e+002</v>
      </c>
      <c r="V99" s="44">
        <v>4.91e+002</v>
      </c>
      <c r="W99" s="44">
        <v>4.87e+002</v>
      </c>
      <c r="X99" s="44">
        <v>4.82e+002</v>
      </c>
      <c r="Y99" s="44">
        <v>4.78e+002</v>
      </c>
      <c r="Z99" s="44">
        <v>4.75e+002</v>
      </c>
      <c r="AA99" s="44">
        <v>4.7e+002</v>
      </c>
    </row>
    <row r="100" spans="1:27" x14ac:dyDescent="0.25">
      <c r="A100" t="s">
        <v>91</v>
      </c>
      <c r="B100" t="s">
        <v>43</v>
      </c>
      <c r="C100" t="s">
        <v>166</v>
      </c>
      <c r="D100" t="s">
        <v>166</v>
      </c>
      <c r="E100" t="s">
        <v>264</v>
      </c>
      <c r="F100" t="s">
        <v>90</v>
      </c>
      <c r="G100" t="s">
        <v>99</v>
      </c>
      <c r="H100" s="44">
        <v>5.0114437005736008e-001</v>
      </c>
      <c r="I100" s="44">
        <v>6.6845556744629608e-001</v>
      </c>
      <c r="J100" s="44">
        <v>7.3329028325992816e-001</v>
      </c>
      <c r="K100" s="44">
        <v>7.7815276540239024e-001</v>
      </c>
      <c r="L100" s="44">
        <v>8.0076749833877568e-001</v>
      </c>
      <c r="M100" s="44">
        <v>8.5280132024167952e-001</v>
      </c>
      <c r="N100" s="44">
        <v>8.693023773054944e-001</v>
      </c>
      <c r="O100" s="44">
        <v>8.8196160141215216e-001</v>
      </c>
      <c r="P100" s="44">
        <v>9.240740317227456e-001</v>
      </c>
      <c r="Q100" s="44">
        <v>9.330352954606008e-001</v>
      </c>
      <c r="R100" s="44">
        <v>9.345160225413848e-001</v>
      </c>
      <c r="S100" s="44">
        <v>9.3710791026220624e-001</v>
      </c>
      <c r="T100" s="44">
        <v>9.3826065673981216e-001</v>
      </c>
      <c r="U100" s="44">
        <v>9.41302918372832e-001</v>
      </c>
      <c r="V100" s="44">
        <v>9.467865303542984e-001</v>
      </c>
      <c r="W100" s="44">
        <v>9.4943186430170064e-001</v>
      </c>
      <c r="X100" s="44">
        <v>9.5166302427831712e-001</v>
      </c>
      <c r="Y100" s="44">
        <v>9.5176651051962016e-001</v>
      </c>
      <c r="Z100" s="44">
        <v>9.5268489505416288e-001</v>
      </c>
      <c r="AA100" s="44">
        <v>9.5268489505416288e-001</v>
      </c>
    </row>
    <row r="101" spans="1:27" x14ac:dyDescent="0.25">
      <c r="A101" t="s">
        <v>91</v>
      </c>
      <c r="B101" t="s">
        <v>43</v>
      </c>
      <c r="C101" t="s">
        <v>166</v>
      </c>
      <c r="D101" t="s">
        <v>166</v>
      </c>
      <c r="E101" t="s">
        <v>264</v>
      </c>
      <c r="F101" t="s">
        <v>90</v>
      </c>
      <c r="G101" t="s">
        <v>101</v>
      </c>
      <c r="H101" s="44">
        <v>6.85e+002</v>
      </c>
      <c r="I101" s="44">
        <v>6.38e+002</v>
      </c>
      <c r="J101" s="44">
        <v>6.11e+002</v>
      </c>
      <c r="K101" s="44">
        <v>5.9e+002</v>
      </c>
      <c r="L101" s="44">
        <v>5.75e+002</v>
      </c>
      <c r="M101" s="44">
        <v>5.61e+002</v>
      </c>
      <c r="N101" s="44">
        <v>5.48e+002</v>
      </c>
      <c r="O101" s="44">
        <v>5.38e+002</v>
      </c>
      <c r="P101" s="44">
        <v>5.27e+002</v>
      </c>
      <c r="Q101" s="44">
        <v>5.21e+002</v>
      </c>
      <c r="R101" s="44">
        <v>5.15e+002</v>
      </c>
      <c r="S101" s="44">
        <v>5.09e+002</v>
      </c>
      <c r="T101" s="44">
        <v>5.03e+002</v>
      </c>
      <c r="U101" s="44">
        <v>4.97e+002</v>
      </c>
      <c r="V101" s="44">
        <v>4.91e+002</v>
      </c>
      <c r="W101" s="44">
        <v>4.87e+002</v>
      </c>
      <c r="X101" s="44">
        <v>4.81e+002</v>
      </c>
      <c r="Y101" s="44">
        <v>4.77e+002</v>
      </c>
      <c r="Z101" s="44">
        <v>4.74e+002</v>
      </c>
      <c r="AA101" s="44">
        <v>4.73e+002</v>
      </c>
    </row>
    <row r="102" spans="1:27" x14ac:dyDescent="0.25">
      <c r="A102" t="s">
        <v>91</v>
      </c>
      <c r="B102" t="s">
        <v>43</v>
      </c>
      <c r="C102" t="s">
        <v>167</v>
      </c>
      <c r="D102" t="s">
        <v>167</v>
      </c>
      <c r="E102" t="s">
        <v>264</v>
      </c>
      <c r="F102" t="s">
        <v>90</v>
      </c>
      <c r="G102" t="s">
        <v>99</v>
      </c>
      <c r="H102" s="44">
        <v>4.9827520841076088e-001</v>
      </c>
      <c r="I102" s="44">
        <v>6.9215440558965224e-001</v>
      </c>
      <c r="J102" s="44">
        <v>7.627430341865712e-001</v>
      </c>
      <c r="K102" s="44">
        <v>8.2782198806950912e-001</v>
      </c>
      <c r="L102" s="44">
        <v>8.6418882317089568e-001</v>
      </c>
      <c r="M102" s="44">
        <v>8.7241392040746384e-001</v>
      </c>
      <c r="N102" s="44">
        <v>8.8712318569397776e-001</v>
      </c>
      <c r="O102" s="44">
        <v>9.0139450501045216e-001</v>
      </c>
      <c r="P102" s="44">
        <v>9.1215904220296384e-001</v>
      </c>
      <c r="Q102" s="44">
        <v>9.217050616082e-001</v>
      </c>
      <c r="R102" s="44">
        <v>9.2215593646311184e-001</v>
      </c>
      <c r="S102" s="44">
        <v>9.287934554279536e-001</v>
      </c>
      <c r="T102" s="44">
        <v>9.2950186862419008e-001</v>
      </c>
      <c r="U102" s="44">
        <v>9.361211385028456e-001</v>
      </c>
      <c r="V102" s="44">
        <v>9.3687928708206528e-001</v>
      </c>
      <c r="W102" s="44">
        <v>9.4664235379272448e-001</v>
      </c>
      <c r="X102" s="44">
        <v>9.482760100350768e-001</v>
      </c>
      <c r="Y102" s="44">
        <v>9.482760100350768e-001</v>
      </c>
      <c r="Z102" s="44">
        <v>9.51393302607884e-001</v>
      </c>
      <c r="AA102" s="44">
        <v>9.5200917965473632e-001</v>
      </c>
    </row>
    <row r="103" spans="1:27" x14ac:dyDescent="0.25">
      <c r="A103" t="s">
        <v>91</v>
      </c>
      <c r="B103" t="s">
        <v>43</v>
      </c>
      <c r="C103" t="s">
        <v>167</v>
      </c>
      <c r="D103" t="s">
        <v>167</v>
      </c>
      <c r="E103" t="s">
        <v>264</v>
      </c>
      <c r="F103" t="s">
        <v>90</v>
      </c>
      <c r="G103" t="s">
        <v>101</v>
      </c>
      <c r="H103" s="44">
        <v>6.9e+002</v>
      </c>
      <c r="I103" s="44">
        <v>6.32e+002</v>
      </c>
      <c r="J103" s="44">
        <v>6.08e+002</v>
      </c>
      <c r="K103" s="44">
        <v>5.87e+002</v>
      </c>
      <c r="L103" s="44">
        <v>5.7e+002</v>
      </c>
      <c r="M103" s="44">
        <v>5.58e+002</v>
      </c>
      <c r="N103" s="44">
        <v>5.48e+002</v>
      </c>
      <c r="O103" s="44">
        <v>5.37e+002</v>
      </c>
      <c r="P103" s="44">
        <v>5.29e+002</v>
      </c>
      <c r="Q103" s="44">
        <v>5.21e+002</v>
      </c>
      <c r="R103" s="44">
        <v>5.13e+002</v>
      </c>
      <c r="S103" s="44">
        <v>5.07e+002</v>
      </c>
      <c r="T103" s="44">
        <v>5.e+002</v>
      </c>
      <c r="U103" s="44">
        <v>4.92e+002</v>
      </c>
      <c r="V103" s="44">
        <v>4.87e+002</v>
      </c>
      <c r="W103" s="44">
        <v>4.81e+002</v>
      </c>
      <c r="X103" s="44">
        <v>4.77e+002</v>
      </c>
      <c r="Y103" s="44">
        <v>4.72e+002</v>
      </c>
      <c r="Z103" s="44">
        <v>4.67e+002</v>
      </c>
      <c r="AA103" s="44">
        <v>4.63e+002</v>
      </c>
    </row>
    <row r="104" spans="1:27" x14ac:dyDescent="0.25">
      <c r="A104" t="s">
        <v>91</v>
      </c>
      <c r="B104" t="s">
        <v>43</v>
      </c>
      <c r="C104" t="s">
        <v>168</v>
      </c>
      <c r="D104" t="s">
        <v>168</v>
      </c>
      <c r="E104" t="s">
        <v>264</v>
      </c>
      <c r="F104" t="s">
        <v>90</v>
      </c>
      <c r="G104" t="s">
        <v>99</v>
      </c>
      <c r="H104" s="44">
        <v>4.5216769412549024e-001</v>
      </c>
      <c r="I104" s="44">
        <v>6.0597446631759856e-001</v>
      </c>
      <c r="J104" s="44">
        <v>7.372692653113544e-001</v>
      </c>
      <c r="K104" s="44">
        <v>7.9224048863408944e-001</v>
      </c>
      <c r="L104" s="44">
        <v>8.1401286262084128e-001</v>
      </c>
      <c r="M104" s="44">
        <v>8.25499032572776e-001</v>
      </c>
      <c r="N104" s="44">
        <v>8.4054838750070096e-001</v>
      </c>
      <c r="O104" s="44">
        <v>8.6343040842665248e-001</v>
      </c>
      <c r="P104" s="44">
        <v>8.6895309814095984e-001</v>
      </c>
      <c r="Q104" s="44">
        <v>8.8518851425360656e-001</v>
      </c>
      <c r="R104" s="44">
        <v>8.9055471080710528e-001</v>
      </c>
      <c r="S104" s="44">
        <v>9.210302843062832e-001</v>
      </c>
      <c r="T104" s="44">
        <v>9.2368838571594224e-001</v>
      </c>
      <c r="U104" s="44">
        <v>9.3658315732709472e-001</v>
      </c>
      <c r="V104" s="44">
        <v>9.422314521769352e-001</v>
      </c>
      <c r="W104" s="44">
        <v>9.4282087327441776e-001</v>
      </c>
      <c r="X104" s="44">
        <v>9.4479250459396992e-001</v>
      </c>
      <c r="Y104" s="44">
        <v>9.4590915973503232e-001</v>
      </c>
      <c r="Z104" s="44">
        <v>9.488169179288088e-001</v>
      </c>
      <c r="AA104" s="44">
        <v>9.491806552351568e-001</v>
      </c>
    </row>
    <row r="105" spans="1:27" x14ac:dyDescent="0.25">
      <c r="A105" t="s">
        <v>91</v>
      </c>
      <c r="B105" t="s">
        <v>43</v>
      </c>
      <c r="C105" t="s">
        <v>168</v>
      </c>
      <c r="D105" t="s">
        <v>168</v>
      </c>
      <c r="E105" t="s">
        <v>264</v>
      </c>
      <c r="F105" t="s">
        <v>90</v>
      </c>
      <c r="G105" t="s">
        <v>101</v>
      </c>
      <c r="H105" s="44">
        <v>6.72e+002</v>
      </c>
      <c r="I105" s="44">
        <v>6.25e+002</v>
      </c>
      <c r="J105" s="44">
        <v>6.02e+002</v>
      </c>
      <c r="K105" s="44">
        <v>5.8e+002</v>
      </c>
      <c r="L105" s="44">
        <v>5.66e+002</v>
      </c>
      <c r="M105" s="44">
        <v>5.56e+002</v>
      </c>
      <c r="N105" s="44">
        <v>5.44e+002</v>
      </c>
      <c r="O105" s="44">
        <v>5.33e+002</v>
      </c>
      <c r="P105" s="44">
        <v>5.24e+002</v>
      </c>
      <c r="Q105" s="44">
        <v>5.16e+002</v>
      </c>
      <c r="R105" s="44">
        <v>5.09e+002</v>
      </c>
      <c r="S105" s="44">
        <v>5.02e+002</v>
      </c>
      <c r="T105" s="44">
        <v>4.96e+002</v>
      </c>
      <c r="U105" s="44">
        <v>4.9e+002</v>
      </c>
      <c r="V105" s="44">
        <v>4.85e+002</v>
      </c>
      <c r="W105" s="44">
        <v>4.8e+002</v>
      </c>
      <c r="X105" s="44">
        <v>4.75e+002</v>
      </c>
      <c r="Y105" s="44">
        <v>4.7e+002</v>
      </c>
      <c r="Z105" s="44">
        <v>4.66e+002</v>
      </c>
      <c r="AA105" s="44">
        <v>4.62e+002</v>
      </c>
    </row>
    <row r="106" spans="1:27" x14ac:dyDescent="0.25">
      <c r="A106" t="s">
        <v>91</v>
      </c>
      <c r="B106" t="s">
        <v>43</v>
      </c>
      <c r="C106" t="s">
        <v>169</v>
      </c>
      <c r="D106" t="s">
        <v>169</v>
      </c>
      <c r="E106" t="s">
        <v>264</v>
      </c>
      <c r="F106" t="s">
        <v>90</v>
      </c>
      <c r="G106" t="s">
        <v>99</v>
      </c>
      <c r="H106" s="44">
        <v>3.8926962968290824e-001</v>
      </c>
      <c r="I106" s="44">
        <v>5.0187990358446408e-001</v>
      </c>
      <c r="J106" s="44">
        <v>6.2452361679295312e-001</v>
      </c>
      <c r="K106" s="44">
        <v>6.7429014265012008e-001</v>
      </c>
      <c r="L106" s="44">
        <v>7.2925377643562896e-001</v>
      </c>
      <c r="M106" s="44">
        <v>7.7488523727986432e-001</v>
      </c>
      <c r="N106" s="44">
        <v>8.125130481253624e-001</v>
      </c>
      <c r="O106" s="44">
        <v>8.3987190574492288e-001</v>
      </c>
      <c r="P106" s="44">
        <v>8.4386711956865312e-001</v>
      </c>
      <c r="Q106" s="44">
        <v>8.6136803779411312e-001</v>
      </c>
      <c r="R106" s="44">
        <v>8.6587412402879392e-001</v>
      </c>
      <c r="S106" s="44">
        <v>8.8563500108974144e-001</v>
      </c>
      <c r="T106" s="44">
        <v>8.9030842512165088e-001</v>
      </c>
      <c r="U106" s="44">
        <v>9.1195174623495328e-001</v>
      </c>
      <c r="V106" s="44">
        <v>9.1198094718834912e-001</v>
      </c>
      <c r="W106" s="44">
        <v>9.170481456251696e-001</v>
      </c>
      <c r="X106" s="44">
        <v>9.2067435742866688e-001</v>
      </c>
      <c r="Y106" s="44">
        <v>9.273225674434696e-001</v>
      </c>
      <c r="Z106" s="44">
        <v>9.2786659641041376e-001</v>
      </c>
      <c r="AA106" s="44">
        <v>9.404998677564144e-001</v>
      </c>
    </row>
    <row r="107" spans="1:27" x14ac:dyDescent="0.25">
      <c r="A107" t="s">
        <v>91</v>
      </c>
      <c r="B107" t="s">
        <v>43</v>
      </c>
      <c r="C107" t="s">
        <v>169</v>
      </c>
      <c r="D107" t="s">
        <v>169</v>
      </c>
      <c r="E107" t="s">
        <v>264</v>
      </c>
      <c r="F107" t="s">
        <v>90</v>
      </c>
      <c r="G107" t="s">
        <v>101</v>
      </c>
      <c r="H107" s="44">
        <v>6.7e+002</v>
      </c>
      <c r="I107" s="44">
        <v>6.3e+002</v>
      </c>
      <c r="J107" s="44">
        <v>6.04e+002</v>
      </c>
      <c r="K107" s="44">
        <v>5.85e+002</v>
      </c>
      <c r="L107" s="44">
        <v>5.72e+002</v>
      </c>
      <c r="M107" s="44">
        <v>5.59e+002</v>
      </c>
      <c r="N107" s="44">
        <v>5.48e+002</v>
      </c>
      <c r="O107" s="44">
        <v>5.38e+002</v>
      </c>
      <c r="P107" s="44">
        <v>5.28e+002</v>
      </c>
      <c r="Q107" s="44">
        <v>5.22e+002</v>
      </c>
      <c r="R107" s="44">
        <v>5.16e+002</v>
      </c>
      <c r="S107" s="44">
        <v>5.09e+002</v>
      </c>
      <c r="T107" s="44">
        <v>5.03e+002</v>
      </c>
      <c r="U107" s="44">
        <v>4.97e+002</v>
      </c>
      <c r="V107" s="44">
        <v>4.94e+002</v>
      </c>
      <c r="W107" s="44">
        <v>4.88e+002</v>
      </c>
      <c r="X107" s="44">
        <v>4.83e+002</v>
      </c>
      <c r="Y107" s="44">
        <v>4.78e+002</v>
      </c>
      <c r="Z107" s="44">
        <v>4.74e+002</v>
      </c>
      <c r="AA107" s="44">
        <v>4.71e+002</v>
      </c>
    </row>
    <row r="108" spans="1:27" x14ac:dyDescent="0.25">
      <c r="A108" t="s">
        <v>91</v>
      </c>
      <c r="B108" t="s">
        <v>43</v>
      </c>
      <c r="C108" t="s">
        <v>194</v>
      </c>
      <c r="D108" t="s">
        <v>194</v>
      </c>
      <c r="E108" t="s">
        <v>264</v>
      </c>
      <c r="F108" t="s">
        <v>90</v>
      </c>
      <c r="G108" t="s">
        <v>99</v>
      </c>
      <c r="H108" s="44">
        <v>5.3845200152708992e-001</v>
      </c>
      <c r="I108" s="44">
        <v>7.1367562641350448e-001</v>
      </c>
      <c r="J108" s="44">
        <v>7.9448996431469056e-001</v>
      </c>
      <c r="K108" s="44">
        <v>8.2460132145083504e-001</v>
      </c>
      <c r="L108" s="44">
        <v>8.5244365773476624e-001</v>
      </c>
      <c r="M108" s="44">
        <v>8.5946995771521088e-001</v>
      </c>
      <c r="N108" s="44">
        <v>8.7329717757463104e-001</v>
      </c>
      <c r="O108" s="44">
        <v>8.8614163111116016e-001</v>
      </c>
      <c r="P108" s="44">
        <v>8.9866679421551392e-001</v>
      </c>
      <c r="Q108" s="44">
        <v>9.08568473651096e-001</v>
      </c>
      <c r="R108" s="44">
        <v>9.1541974573003824e-001</v>
      </c>
      <c r="S108" s="44">
        <v>9.1694900151471504e-001</v>
      </c>
      <c r="T108" s="44">
        <v>9.1878977243479232e-001</v>
      </c>
      <c r="U108" s="44">
        <v>9.2578679245638848e-001</v>
      </c>
      <c r="V108" s="44">
        <v>9.3424183289073776e-001</v>
      </c>
      <c r="W108" s="44">
        <v>9.3550361377411616e-001</v>
      </c>
      <c r="X108" s="44">
        <v>9.3975099959393776e-001</v>
      </c>
      <c r="Y108" s="44">
        <v>9.5062400643810384e-001</v>
      </c>
      <c r="Z108" s="44">
        <v>9.599869155859552e-001</v>
      </c>
      <c r="AA108" s="44">
        <v>9.6068914743470624e-001</v>
      </c>
    </row>
    <row r="109" spans="1:27" x14ac:dyDescent="0.25">
      <c r="A109" t="s">
        <v>91</v>
      </c>
      <c r="B109" t="s">
        <v>43</v>
      </c>
      <c r="C109" t="s">
        <v>194</v>
      </c>
      <c r="D109" t="s">
        <v>194</v>
      </c>
      <c r="E109" t="s">
        <v>264</v>
      </c>
      <c r="F109" t="s">
        <v>90</v>
      </c>
      <c r="G109" t="s">
        <v>101</v>
      </c>
      <c r="H109" s="44">
        <v>7.2e+002</v>
      </c>
      <c r="I109" s="44">
        <v>6.56e+002</v>
      </c>
      <c r="J109" s="44">
        <v>6.17e+002</v>
      </c>
      <c r="K109" s="44">
        <v>5.92e+002</v>
      </c>
      <c r="L109" s="44">
        <v>5.76e+002</v>
      </c>
      <c r="M109" s="44">
        <v>5.65e+002</v>
      </c>
      <c r="N109" s="44">
        <v>5.55e+002</v>
      </c>
      <c r="O109" s="44">
        <v>5.44e+002</v>
      </c>
      <c r="P109" s="44">
        <v>5.34e+002</v>
      </c>
      <c r="Q109" s="44">
        <v>5.25e+002</v>
      </c>
      <c r="R109" s="44">
        <v>5.17e+002</v>
      </c>
      <c r="S109" s="44">
        <v>5.11e+002</v>
      </c>
      <c r="T109" s="44">
        <v>5.06e+002</v>
      </c>
      <c r="U109" s="44">
        <v>5.e+002</v>
      </c>
      <c r="V109" s="44">
        <v>4.92e+002</v>
      </c>
      <c r="W109" s="44">
        <v>4.86e+002</v>
      </c>
      <c r="X109" s="44">
        <v>4.82e+002</v>
      </c>
      <c r="Y109" s="44">
        <v>4.77e+002</v>
      </c>
      <c r="Z109" s="44">
        <v>4.72e+002</v>
      </c>
      <c r="AA109" s="44">
        <v>4.68e+002</v>
      </c>
    </row>
    <row r="110" spans="1:27" x14ac:dyDescent="0.25">
      <c r="A110" t="s">
        <v>91</v>
      </c>
      <c r="B110" t="s">
        <v>43</v>
      </c>
      <c r="C110" t="s">
        <v>195</v>
      </c>
      <c r="D110" t="s">
        <v>195</v>
      </c>
      <c r="E110" t="s">
        <v>264</v>
      </c>
      <c r="F110" t="s">
        <v>90</v>
      </c>
      <c r="G110" t="s">
        <v>99</v>
      </c>
      <c r="H110" s="44">
        <v>3.6376973725623608e-001</v>
      </c>
      <c r="I110" s="44">
        <v>4.7643011707213744e-001</v>
      </c>
      <c r="J110" s="44">
        <v>5.4686902278561024e-001</v>
      </c>
      <c r="K110" s="44">
        <v>6.110357669365032e-001</v>
      </c>
      <c r="L110" s="44">
        <v>6.2817709078626992e-001</v>
      </c>
      <c r="M110" s="44">
        <v>6.8411702474676368e-001</v>
      </c>
      <c r="N110" s="44">
        <v>6.9977287586547856e-001</v>
      </c>
      <c r="O110" s="44">
        <v>8.4738027154516896e-001</v>
      </c>
      <c r="P110" s="44">
        <v>8.53552656365344e-001</v>
      </c>
      <c r="Q110" s="44">
        <v>8.6053007589856736e-001</v>
      </c>
      <c r="R110" s="44">
        <v>8.7777180610851072e-001</v>
      </c>
      <c r="S110" s="44">
        <v>8.7837760803709568e-001</v>
      </c>
      <c r="T110" s="44">
        <v>8.8053076966665392e-001</v>
      </c>
      <c r="U110" s="44">
        <v>8.8295538723299056e-001</v>
      </c>
      <c r="V110" s="44">
        <v>8.8808547748653584e-001</v>
      </c>
      <c r="W110" s="44">
        <v>8.9705443950716688e-001</v>
      </c>
      <c r="X110" s="44">
        <v>8.994222121687608e-001</v>
      </c>
      <c r="Y110" s="44">
        <v>9.0243151103563712e-001</v>
      </c>
      <c r="Z110" s="44">
        <v>9.0536862466046496e-001</v>
      </c>
      <c r="AA110" s="44">
        <v>9.062912334482072e-001</v>
      </c>
    </row>
    <row r="111" spans="1:27" x14ac:dyDescent="0.25">
      <c r="A111" t="s">
        <v>91</v>
      </c>
      <c r="B111" t="s">
        <v>43</v>
      </c>
      <c r="C111" t="s">
        <v>195</v>
      </c>
      <c r="D111" t="s">
        <v>195</v>
      </c>
      <c r="E111" t="s">
        <v>264</v>
      </c>
      <c r="F111" t="s">
        <v>90</v>
      </c>
      <c r="G111" t="s">
        <v>101</v>
      </c>
      <c r="H111" s="44">
        <v>6.71e+002</v>
      </c>
      <c r="I111" s="44">
        <v>6.35e+002</v>
      </c>
      <c r="J111" s="44">
        <v>6.04e+002</v>
      </c>
      <c r="K111" s="44">
        <v>5.83e+002</v>
      </c>
      <c r="L111" s="44">
        <v>5.66e+002</v>
      </c>
      <c r="M111" s="44">
        <v>5.54e+002</v>
      </c>
      <c r="N111" s="44">
        <v>5.43e+002</v>
      </c>
      <c r="O111" s="44">
        <v>5.36e+002</v>
      </c>
      <c r="P111" s="44">
        <v>5.26e+002</v>
      </c>
      <c r="Q111" s="44">
        <v>5.19e+002</v>
      </c>
      <c r="R111" s="44">
        <v>5.12e+002</v>
      </c>
      <c r="S111" s="44">
        <v>5.06e+002</v>
      </c>
      <c r="T111" s="44">
        <v>5.01e+002</v>
      </c>
      <c r="U111" s="44">
        <v>4.95e+002</v>
      </c>
      <c r="V111" s="44">
        <v>4.9e+002</v>
      </c>
      <c r="W111" s="44">
        <v>4.84e+002</v>
      </c>
      <c r="X111" s="44">
        <v>4.8e+002</v>
      </c>
      <c r="Y111" s="44">
        <v>4.76e+002</v>
      </c>
      <c r="Z111" s="44">
        <v>4.71e+002</v>
      </c>
      <c r="AA111" s="44">
        <v>4.68e+002</v>
      </c>
    </row>
    <row r="112" spans="1:27" x14ac:dyDescent="0.25">
      <c r="A112" t="s">
        <v>91</v>
      </c>
      <c r="B112" t="s">
        <v>43</v>
      </c>
      <c r="C112" t="s">
        <v>196</v>
      </c>
      <c r="D112" t="s">
        <v>196</v>
      </c>
      <c r="E112" t="s">
        <v>264</v>
      </c>
      <c r="F112" t="s">
        <v>90</v>
      </c>
      <c r="G112" t="s">
        <v>99</v>
      </c>
      <c r="H112" s="44">
        <v>4.6653419144612088e-001</v>
      </c>
      <c r="I112" s="44">
        <v>5.9790750569710848e-001</v>
      </c>
      <c r="J112" s="44">
        <v>7.0751530074253928e-001</v>
      </c>
      <c r="K112" s="44">
        <v>7.5834361155520256e-001</v>
      </c>
      <c r="L112" s="44">
        <v>7.7708780101289056e-001</v>
      </c>
      <c r="M112" s="44">
        <v>7.9828122889425312e-001</v>
      </c>
      <c r="N112" s="44">
        <v>8.2478068553636304e-001</v>
      </c>
      <c r="O112" s="44">
        <v>8.5805556068348064e-001</v>
      </c>
      <c r="P112" s="44">
        <v>8.7684849507052608e-001</v>
      </c>
      <c r="Q112" s="44">
        <v>8.8580247143653424e-001</v>
      </c>
      <c r="R112" s="44">
        <v>8.8736387069620352e-001</v>
      </c>
      <c r="S112" s="44">
        <v>8.9226867807495008e-001</v>
      </c>
      <c r="T112" s="44">
        <v>9.0462949698567056e-001</v>
      </c>
      <c r="U112" s="44">
        <v>9.0694686206025616e-001</v>
      </c>
      <c r="V112" s="44">
        <v>9.0787324064840976e-001</v>
      </c>
      <c r="W112" s="44">
        <v>9.120889449990296e-001</v>
      </c>
      <c r="X112" s="44">
        <v>9.1691969019496704e-001</v>
      </c>
      <c r="Y112" s="44">
        <v>9.1709229949045024e-001</v>
      </c>
      <c r="Z112" s="44">
        <v>9.3418632501701424e-001</v>
      </c>
      <c r="AA112" s="44">
        <v>9.344445483346688e-001</v>
      </c>
    </row>
    <row r="113" spans="1:27" x14ac:dyDescent="0.25">
      <c r="A113" t="s">
        <v>91</v>
      </c>
      <c r="B113" t="s">
        <v>43</v>
      </c>
      <c r="C113" t="s">
        <v>196</v>
      </c>
      <c r="D113" t="s">
        <v>196</v>
      </c>
      <c r="E113" t="s">
        <v>264</v>
      </c>
      <c r="F113" t="s">
        <v>90</v>
      </c>
      <c r="G113" t="s">
        <v>101</v>
      </c>
      <c r="H113" s="44">
        <v>6.76e+002</v>
      </c>
      <c r="I113" s="44">
        <v>6.35e+002</v>
      </c>
      <c r="J113" s="44">
        <v>6.09e+002</v>
      </c>
      <c r="K113" s="44">
        <v>5.9e+002</v>
      </c>
      <c r="L113" s="44">
        <v>5.76e+002</v>
      </c>
      <c r="M113" s="44">
        <v>5.64e+002</v>
      </c>
      <c r="N113" s="44">
        <v>5.54e+002</v>
      </c>
      <c r="O113" s="44">
        <v>5.44e+002</v>
      </c>
      <c r="P113" s="44">
        <v>5.35e+002</v>
      </c>
      <c r="Q113" s="44">
        <v>5.26e+002</v>
      </c>
      <c r="R113" s="44">
        <v>5.2e+002</v>
      </c>
      <c r="S113" s="44">
        <v>5.13e+002</v>
      </c>
      <c r="T113" s="44">
        <v>5.05e+002</v>
      </c>
      <c r="U113" s="44">
        <v>4.99e+002</v>
      </c>
      <c r="V113" s="44">
        <v>4.94e+002</v>
      </c>
      <c r="W113" s="44">
        <v>4.88e+002</v>
      </c>
      <c r="X113" s="44">
        <v>4.85e+002</v>
      </c>
      <c r="Y113" s="44">
        <v>4.8e+002</v>
      </c>
      <c r="Z113" s="44">
        <v>4.76e+002</v>
      </c>
      <c r="AA113" s="44">
        <v>4.73e+002</v>
      </c>
    </row>
    <row r="114" spans="1:27" x14ac:dyDescent="0.25">
      <c r="A114" t="s">
        <v>91</v>
      </c>
      <c r="B114" t="s">
        <v>43</v>
      </c>
      <c r="C114" t="s">
        <v>197</v>
      </c>
      <c r="D114" t="s">
        <v>197</v>
      </c>
      <c r="E114" t="s">
        <v>264</v>
      </c>
      <c r="F114" t="s">
        <v>90</v>
      </c>
      <c r="G114" t="s">
        <v>99</v>
      </c>
      <c r="H114" s="44">
        <v>4.5953860331772552e-001</v>
      </c>
      <c r="I114" s="44">
        <v>6.225884130775928e-001</v>
      </c>
      <c r="J114" s="44">
        <v>7.2932380956046624e-001</v>
      </c>
      <c r="K114" s="44">
        <v>7.758364729687848e-001</v>
      </c>
      <c r="L114" s="44">
        <v>8.0632975900110112e-001</v>
      </c>
      <c r="M114" s="44">
        <v>8.187389823016288e-001</v>
      </c>
      <c r="N114" s="44">
        <v>8.3477458112720224e-001</v>
      </c>
      <c r="O114" s="44">
        <v>8.4925400998433456e-001</v>
      </c>
      <c r="P114" s="44">
        <v>8.627417061032408e-001</v>
      </c>
      <c r="Q114" s="44">
        <v>8.9665499029989088e-001</v>
      </c>
      <c r="R114" s="44">
        <v>9.02621780586776e-001</v>
      </c>
      <c r="S114" s="44">
        <v>9.169968598413464e-001</v>
      </c>
      <c r="T114" s="44">
        <v>9.173444116345176e-001</v>
      </c>
      <c r="U114" s="44">
        <v>9.2617489937857744e-001</v>
      </c>
      <c r="V114" s="44">
        <v>9.2866061944240352e-001</v>
      </c>
      <c r="W114" s="44">
        <v>9.3191798656332512e-001</v>
      </c>
      <c r="X114" s="44">
        <v>9.3267494307801744e-001</v>
      </c>
      <c r="Y114" s="44">
        <v>9.360172500631408e-001</v>
      </c>
      <c r="Z114" s="44">
        <v>9.3671390343343504e-001</v>
      </c>
      <c r="AA114" s="44">
        <v>9.4291037384144608e-001</v>
      </c>
    </row>
    <row r="115" spans="1:27" x14ac:dyDescent="0.25">
      <c r="A115" t="s">
        <v>91</v>
      </c>
      <c r="B115" t="s">
        <v>43</v>
      </c>
      <c r="C115" t="s">
        <v>197</v>
      </c>
      <c r="D115" t="s">
        <v>197</v>
      </c>
      <c r="E115" t="s">
        <v>264</v>
      </c>
      <c r="F115" t="s">
        <v>90</v>
      </c>
      <c r="G115" t="s">
        <v>101</v>
      </c>
      <c r="H115" s="44">
        <v>6.8e+002</v>
      </c>
      <c r="I115" s="44">
        <v>6.32e+002</v>
      </c>
      <c r="J115" s="44">
        <v>6.07e+002</v>
      </c>
      <c r="K115" s="44">
        <v>5.89e+002</v>
      </c>
      <c r="L115" s="44">
        <v>5.73e+002</v>
      </c>
      <c r="M115" s="44">
        <v>5.61e+002</v>
      </c>
      <c r="N115" s="44">
        <v>5.5e+002</v>
      </c>
      <c r="O115" s="44">
        <v>5.4e+002</v>
      </c>
      <c r="P115" s="44">
        <v>5.32e+002</v>
      </c>
      <c r="Q115" s="44">
        <v>5.25e+002</v>
      </c>
      <c r="R115" s="44">
        <v>5.17e+002</v>
      </c>
      <c r="S115" s="44">
        <v>5.1e+002</v>
      </c>
      <c r="T115" s="44">
        <v>5.06e+002</v>
      </c>
      <c r="U115" s="44">
        <v>5.01e+002</v>
      </c>
      <c r="V115" s="44">
        <v>4.95e+002</v>
      </c>
      <c r="W115" s="44">
        <v>4.9e+002</v>
      </c>
      <c r="X115" s="44">
        <v>4.86e+002</v>
      </c>
      <c r="Y115" s="44">
        <v>4.82e+002</v>
      </c>
      <c r="Z115" s="44">
        <v>4.79e+002</v>
      </c>
      <c r="AA115" s="44">
        <v>4.75e+002</v>
      </c>
    </row>
    <row r="116" spans="1:27" x14ac:dyDescent="0.25">
      <c r="A116" t="s">
        <v>91</v>
      </c>
      <c r="B116" t="s">
        <v>43</v>
      </c>
      <c r="C116" t="s">
        <v>220</v>
      </c>
      <c r="D116" t="s">
        <v>220</v>
      </c>
      <c r="E116" t="s">
        <v>264</v>
      </c>
      <c r="F116" t="s">
        <v>90</v>
      </c>
      <c r="G116" t="s">
        <v>99</v>
      </c>
      <c r="H116" s="44">
        <v>3.839987463684276e-001</v>
      </c>
      <c r="I116" s="44">
        <v>5.4456545952584464e-001</v>
      </c>
      <c r="J116" s="44">
        <v>6.2725703854610544e-001</v>
      </c>
      <c r="K116" s="44">
        <v>6.8067207549629392e-001</v>
      </c>
      <c r="L116" s="44">
        <v>7.3807092120098896e-001</v>
      </c>
      <c r="M116" s="44">
        <v>8.0441072226993264e-001</v>
      </c>
      <c r="N116" s="44">
        <v>8.258798996379952e-001</v>
      </c>
      <c r="O116" s="44">
        <v>8.3755888225138384e-001</v>
      </c>
      <c r="P116" s="44">
        <v>8.4005512838056192e-001</v>
      </c>
      <c r="Q116" s="44">
        <v>8.4418579536768016e-001</v>
      </c>
      <c r="R116" s="44">
        <v>8.569646977730128e-001</v>
      </c>
      <c r="S116" s="44">
        <v>8.6810935149387808e-001</v>
      </c>
      <c r="T116" s="44">
        <v>8.8416320359944768e-001</v>
      </c>
      <c r="U116" s="44">
        <v>8.8955554735557616e-001</v>
      </c>
      <c r="V116" s="44">
        <v>8.9119621915403008e-001</v>
      </c>
      <c r="W116" s="44">
        <v>9.017466620487656e-001</v>
      </c>
      <c r="X116" s="44">
        <v>9.513031688801456e-001</v>
      </c>
      <c r="Y116" s="44">
        <v>9.5365552389954976e-001</v>
      </c>
      <c r="Z116" s="44">
        <v>9.6946874323004448e-001</v>
      </c>
      <c r="AA116" s="44">
        <v>9.731429068644688e-001</v>
      </c>
    </row>
    <row r="117" spans="1:27" x14ac:dyDescent="0.25">
      <c r="A117" t="s">
        <v>91</v>
      </c>
      <c r="B117" t="s">
        <v>43</v>
      </c>
      <c r="C117" t="s">
        <v>220</v>
      </c>
      <c r="D117" t="s">
        <v>220</v>
      </c>
      <c r="E117" t="s">
        <v>264</v>
      </c>
      <c r="F117" t="s">
        <v>90</v>
      </c>
      <c r="G117" t="s">
        <v>101</v>
      </c>
      <c r="H117" s="44">
        <v>6.74e+002</v>
      </c>
      <c r="I117" s="44">
        <v>6.33e+002</v>
      </c>
      <c r="J117" s="44">
        <v>6.1e+002</v>
      </c>
      <c r="K117" s="44">
        <v>5.91e+002</v>
      </c>
      <c r="L117" s="44">
        <v>5.75e+002</v>
      </c>
      <c r="M117" s="44">
        <v>5.61e+002</v>
      </c>
      <c r="N117" s="44">
        <v>5.5e+002</v>
      </c>
      <c r="O117" s="44">
        <v>5.42e+002</v>
      </c>
      <c r="P117" s="44">
        <v>5.32e+002</v>
      </c>
      <c r="Q117" s="44">
        <v>5.23e+002</v>
      </c>
      <c r="R117" s="44">
        <v>5.16e+002</v>
      </c>
      <c r="S117" s="44">
        <v>5.09e+002</v>
      </c>
      <c r="T117" s="44">
        <v>5.02e+002</v>
      </c>
      <c r="U117" s="44">
        <v>4.97e+002</v>
      </c>
      <c r="V117" s="44">
        <v>4.92e+002</v>
      </c>
      <c r="W117" s="44">
        <v>4.86e+002</v>
      </c>
      <c r="X117" s="44">
        <v>4.8e+002</v>
      </c>
      <c r="Y117" s="44">
        <v>4.77e+002</v>
      </c>
      <c r="Z117" s="44">
        <v>4.74e+002</v>
      </c>
      <c r="AA117" s="44">
        <v>4.7e+002</v>
      </c>
    </row>
    <row r="118" spans="1:27" x14ac:dyDescent="0.25">
      <c r="A118" t="s">
        <v>91</v>
      </c>
      <c r="B118" t="s">
        <v>43</v>
      </c>
      <c r="C118" t="s">
        <v>221</v>
      </c>
      <c r="D118" t="s">
        <v>221</v>
      </c>
      <c r="E118" t="s">
        <v>264</v>
      </c>
      <c r="F118" t="s">
        <v>90</v>
      </c>
      <c r="G118" t="s">
        <v>99</v>
      </c>
      <c r="H118" s="44">
        <v>2.6402223997971968e-001</v>
      </c>
      <c r="I118" s="44">
        <v>3.9632725218347616e-001</v>
      </c>
      <c r="J118" s="44">
        <v>4.895006841740212e-001</v>
      </c>
      <c r="K118" s="44">
        <v>5.2971210636318288e-001</v>
      </c>
      <c r="L118" s="44">
        <v>5.6398540286546016e-001</v>
      </c>
      <c r="M118" s="44">
        <v>6.1993846922264336e-001</v>
      </c>
      <c r="N118" s="44">
        <v>6.6016636871169616e-001</v>
      </c>
      <c r="O118" s="44">
        <v>7.1027112460950296e-001</v>
      </c>
      <c r="P118" s="44">
        <v>7.2736073656328e-001</v>
      </c>
      <c r="Q118" s="44">
        <v>7.3152655483028112e-001</v>
      </c>
      <c r="R118" s="44">
        <v>7.3991574414748192e-001</v>
      </c>
      <c r="S118" s="44">
        <v>7.4873499865777344e-001</v>
      </c>
      <c r="T118" s="44">
        <v>7.6871574846973152e-001</v>
      </c>
      <c r="U118" s="44">
        <v>7.8155028854150704e-001</v>
      </c>
      <c r="V118" s="44">
        <v>7.9735406171808352e-001</v>
      </c>
      <c r="W118" s="44">
        <v>7.9820658728208496e-001</v>
      </c>
      <c r="X118" s="44">
        <v>7.9826974841332816e-001</v>
      </c>
      <c r="Y118" s="44">
        <v>8.1458327965332416e-001</v>
      </c>
      <c r="Z118" s="44">
        <v>8.1479621356336896e-001</v>
      </c>
      <c r="AA118" s="44">
        <v>8.1852916746277472e-001</v>
      </c>
    </row>
    <row r="119" spans="1:27" x14ac:dyDescent="0.25">
      <c r="A119" t="s">
        <v>91</v>
      </c>
      <c r="B119" t="s">
        <v>43</v>
      </c>
      <c r="C119" t="s">
        <v>221</v>
      </c>
      <c r="D119" t="s">
        <v>221</v>
      </c>
      <c r="E119" t="s">
        <v>264</v>
      </c>
      <c r="F119" t="s">
        <v>90</v>
      </c>
      <c r="G119" t="s">
        <v>101</v>
      </c>
      <c r="H119" s="44">
        <v>6.8e+002</v>
      </c>
      <c r="I119" s="44">
        <v>6.41e+002</v>
      </c>
      <c r="J119" s="44">
        <v>6.16e+002</v>
      </c>
      <c r="K119" s="44">
        <v>5.97e+002</v>
      </c>
      <c r="L119" s="44">
        <v>5.81e+002</v>
      </c>
      <c r="M119" s="44">
        <v>5.68e+002</v>
      </c>
      <c r="N119" s="44">
        <v>5.55e+002</v>
      </c>
      <c r="O119" s="44">
        <v>5.46e+002</v>
      </c>
      <c r="P119" s="44">
        <v>5.37e+002</v>
      </c>
      <c r="Q119" s="44">
        <v>5.28e+002</v>
      </c>
      <c r="R119" s="44">
        <v>5.21e+002</v>
      </c>
      <c r="S119" s="44">
        <v>5.15e+002</v>
      </c>
      <c r="T119" s="44">
        <v>5.09e+002</v>
      </c>
      <c r="U119" s="44">
        <v>5.03e+002</v>
      </c>
      <c r="V119" s="44">
        <v>4.96e+002</v>
      </c>
      <c r="W119" s="44">
        <v>4.93e+002</v>
      </c>
      <c r="X119" s="44">
        <v>4.89e+002</v>
      </c>
      <c r="Y119" s="44">
        <v>4.84e+002</v>
      </c>
      <c r="Z119" s="44">
        <v>4.8e+002</v>
      </c>
      <c r="AA119" s="44">
        <v>4.74e+002</v>
      </c>
    </row>
    <row r="120" spans="1:27" x14ac:dyDescent="0.25">
      <c r="A120" t="s">
        <v>91</v>
      </c>
      <c r="B120" t="s">
        <v>43</v>
      </c>
      <c r="C120" t="s">
        <v>222</v>
      </c>
      <c r="D120" t="s">
        <v>222</v>
      </c>
      <c r="E120" t="s">
        <v>264</v>
      </c>
      <c r="F120" t="s">
        <v>90</v>
      </c>
      <c r="G120" t="s">
        <v>99</v>
      </c>
      <c r="H120" s="44">
        <v>3.1406874719244704e-001</v>
      </c>
      <c r="I120" s="44">
        <v>5.386302816000492e-001</v>
      </c>
      <c r="J120" s="44">
        <v>6.3382928886109776e-001</v>
      </c>
      <c r="K120" s="44">
        <v>6.8245523380690416e-001</v>
      </c>
      <c r="L120" s="44">
        <v>7.4714479546744e-001</v>
      </c>
      <c r="M120" s="44">
        <v>7.5427925532643888e-001</v>
      </c>
      <c r="N120" s="44">
        <v>7.7209800114313472e-001</v>
      </c>
      <c r="O120" s="44">
        <v>7.985974260359352e-001</v>
      </c>
      <c r="P120" s="44">
        <v>8.0292152190173152e-001</v>
      </c>
      <c r="Q120" s="44">
        <v>8.181123255829272e-001</v>
      </c>
      <c r="R120" s="44">
        <v>8.2577716237984352e-001</v>
      </c>
      <c r="S120" s="44">
        <v>8.7293066179635152e-001</v>
      </c>
      <c r="T120" s="44">
        <v>8.734060876020288e-001</v>
      </c>
      <c r="U120" s="44">
        <v>8.7748065689712688e-001</v>
      </c>
      <c r="V120" s="44">
        <v>8.7893345042528816e-001</v>
      </c>
      <c r="W120" s="44">
        <v>8.7955456134874816e-001</v>
      </c>
      <c r="X120" s="44">
        <v>8.8060449563247248e-001</v>
      </c>
      <c r="Y120" s="44">
        <v>8.8460187274254704e-001</v>
      </c>
      <c r="Z120" s="44">
        <v>8.8519262295602496e-001</v>
      </c>
      <c r="AA120" s="44">
        <v>8.8698452559759616e-001</v>
      </c>
    </row>
    <row r="121" spans="1:27" x14ac:dyDescent="0.25">
      <c r="A121" t="s">
        <v>91</v>
      </c>
      <c r="B121" t="s">
        <v>43</v>
      </c>
      <c r="C121" t="s">
        <v>222</v>
      </c>
      <c r="D121" t="s">
        <v>222</v>
      </c>
      <c r="E121" t="s">
        <v>264</v>
      </c>
      <c r="F121" t="s">
        <v>90</v>
      </c>
      <c r="G121" t="s">
        <v>101</v>
      </c>
      <c r="H121" s="44">
        <v>6.84e+002</v>
      </c>
      <c r="I121" s="44">
        <v>6.45e+002</v>
      </c>
      <c r="J121" s="44">
        <v>6.19e+002</v>
      </c>
      <c r="K121" s="44">
        <v>5.99e+002</v>
      </c>
      <c r="L121" s="44">
        <v>5.82e+002</v>
      </c>
      <c r="M121" s="44">
        <v>5.69e+002</v>
      </c>
      <c r="N121" s="44">
        <v>5.57e+002</v>
      </c>
      <c r="O121" s="44">
        <v>5.46e+002</v>
      </c>
      <c r="P121" s="44">
        <v>5.39e+002</v>
      </c>
      <c r="Q121" s="44">
        <v>5.28e+002</v>
      </c>
      <c r="R121" s="44">
        <v>5.2e+002</v>
      </c>
      <c r="S121" s="44">
        <v>5.13e+002</v>
      </c>
      <c r="T121" s="44">
        <v>5.07e+002</v>
      </c>
      <c r="U121" s="44">
        <v>5.e+002</v>
      </c>
      <c r="V121" s="44">
        <v>4.95e+002</v>
      </c>
      <c r="W121" s="44">
        <v>4.89e+002</v>
      </c>
      <c r="X121" s="44">
        <v>4.85e+002</v>
      </c>
      <c r="Y121" s="44">
        <v>4.79e+002</v>
      </c>
      <c r="Z121" s="44">
        <v>4.75e+002</v>
      </c>
      <c r="AA121" s="44">
        <v>4.71e+002</v>
      </c>
    </row>
    <row r="122" spans="1:27" x14ac:dyDescent="0.25">
      <c r="A122" t="s">
        <v>91</v>
      </c>
      <c r="B122" t="s">
        <v>43</v>
      </c>
      <c r="C122" t="s">
        <v>223</v>
      </c>
      <c r="D122" t="s">
        <v>223</v>
      </c>
      <c r="E122" t="s">
        <v>264</v>
      </c>
      <c r="F122" t="s">
        <v>90</v>
      </c>
      <c r="G122" t="s">
        <v>99</v>
      </c>
      <c r="H122" s="44">
        <v>4.6559846293123608e-001</v>
      </c>
      <c r="I122" s="44">
        <v>6.2541283893301648e-001</v>
      </c>
      <c r="J122" s="44">
        <v>6.9858527847960208e-001</v>
      </c>
      <c r="K122" s="44">
        <v>7.43854286054212e-001</v>
      </c>
      <c r="L122" s="44">
        <v>7.5657016804403296e-001</v>
      </c>
      <c r="M122" s="44">
        <v>7.7576752882340384e-001</v>
      </c>
      <c r="N122" s="44">
        <v>7.8434728143612976e-001</v>
      </c>
      <c r="O122" s="44">
        <v>7.9727328929098064e-001</v>
      </c>
      <c r="P122" s="44">
        <v>8.2506187724331376e-001</v>
      </c>
      <c r="Q122" s="44">
        <v>8.3471321112674352e-001</v>
      </c>
      <c r="R122" s="44">
        <v>8.3634781628732736e-001</v>
      </c>
      <c r="S122" s="44">
        <v>8.4670453515433888e-001</v>
      </c>
      <c r="T122" s="44">
        <v>8.4771212431614448e-001</v>
      </c>
      <c r="U122" s="44">
        <v>8.4968690135188192e-001</v>
      </c>
      <c r="V122" s="44">
        <v>8.6074298534546816e-001</v>
      </c>
      <c r="W122" s="44">
        <v>8.6129976470858816e-001</v>
      </c>
      <c r="X122" s="44">
        <v>9.09638069768972e-001</v>
      </c>
      <c r="Y122" s="44">
        <v>9.126409977223424e-001</v>
      </c>
      <c r="Z122" s="44">
        <v>9.1338995919374528e-001</v>
      </c>
      <c r="AA122" s="44">
        <v>9.2287348813404976e-001</v>
      </c>
    </row>
    <row r="123" spans="1:27" x14ac:dyDescent="0.25">
      <c r="A123" t="s">
        <v>91</v>
      </c>
      <c r="B123" t="s">
        <v>43</v>
      </c>
      <c r="C123" t="s">
        <v>223</v>
      </c>
      <c r="D123" t="s">
        <v>223</v>
      </c>
      <c r="E123" t="s">
        <v>264</v>
      </c>
      <c r="F123" t="s">
        <v>90</v>
      </c>
      <c r="G123" t="s">
        <v>101</v>
      </c>
      <c r="H123" s="44">
        <v>6.97e+002</v>
      </c>
      <c r="I123" s="44">
        <v>6.42e+002</v>
      </c>
      <c r="J123" s="44">
        <v>6.1e+002</v>
      </c>
      <c r="K123" s="44">
        <v>5.9e+002</v>
      </c>
      <c r="L123" s="44">
        <v>5.75e+002</v>
      </c>
      <c r="M123" s="44">
        <v>5.61e+002</v>
      </c>
      <c r="N123" s="44">
        <v>5.47e+002</v>
      </c>
      <c r="O123" s="44">
        <v>5.36e+002</v>
      </c>
      <c r="P123" s="44">
        <v>5.26e+002</v>
      </c>
      <c r="Q123" s="44">
        <v>5.18e+002</v>
      </c>
      <c r="R123" s="44">
        <v>5.1e+002</v>
      </c>
      <c r="S123" s="44">
        <v>5.07e+002</v>
      </c>
      <c r="T123" s="44">
        <v>5.02e+002</v>
      </c>
      <c r="U123" s="44">
        <v>4.97e+002</v>
      </c>
      <c r="V123" s="44">
        <v>4.92e+002</v>
      </c>
      <c r="W123" s="44">
        <v>4.88e+002</v>
      </c>
      <c r="X123" s="44">
        <v>4.84e+002</v>
      </c>
      <c r="Y123" s="44">
        <v>4.79e+002</v>
      </c>
      <c r="Z123" s="44">
        <v>4.76e+002</v>
      </c>
      <c r="AA123" s="44">
        <v>4.73e+002</v>
      </c>
    </row>
    <row r="124" spans="1:27" x14ac:dyDescent="0.25">
      <c r="A124" t="s">
        <v>91</v>
      </c>
      <c r="B124" t="s">
        <v>43</v>
      </c>
      <c r="C124" t="s">
        <v>219</v>
      </c>
      <c r="D124" t="s">
        <v>219</v>
      </c>
      <c r="E124" t="s">
        <v>264</v>
      </c>
      <c r="F124" t="s">
        <v>90</v>
      </c>
      <c r="G124" t="s">
        <v>99</v>
      </c>
      <c r="H124" s="44">
        <v>3.3858971942952808e-001</v>
      </c>
      <c r="I124" s="44">
        <v>4.4567804606411872e-001</v>
      </c>
      <c r="J124" s="44">
        <v>5.6095242029386416e-001</v>
      </c>
      <c r="K124" s="44">
        <v>5.8773407442052624e-001</v>
      </c>
      <c r="L124" s="44">
        <v>6.2518665837493712e-001</v>
      </c>
      <c r="M124" s="44">
        <v>6.4335916785837592e-001</v>
      </c>
      <c r="N124" s="44">
        <v>6.5961103312758736e-001</v>
      </c>
      <c r="O124" s="44">
        <v>6.7206975491423984e-001</v>
      </c>
      <c r="P124" s="44">
        <v>6.8428811544902936e-001</v>
      </c>
      <c r="Q124" s="44">
        <v>6.8943426039543056e-001</v>
      </c>
      <c r="R124" s="44">
        <v>7.7169144088171488e-001</v>
      </c>
      <c r="S124" s="44">
        <v>7.7865925801836416e-001</v>
      </c>
      <c r="T124" s="44">
        <v>7.8491085241756512e-001</v>
      </c>
      <c r="U124" s="44">
        <v>7.8965288390429312e-001</v>
      </c>
      <c r="V124" s="44">
        <v>7.8968440113520944e-001</v>
      </c>
      <c r="W124" s="44">
        <v>7.9114966689638592e-001</v>
      </c>
      <c r="X124" s="44">
        <v>7.9803933990978304e-001</v>
      </c>
      <c r="Y124" s="44">
        <v>8.0061972964662656e-001</v>
      </c>
      <c r="Z124" s="44">
        <v>8.0224240021952224e-001</v>
      </c>
      <c r="AA124" s="44">
        <v>8.3207202912793648e-001</v>
      </c>
    </row>
    <row r="125" spans="1:27" x14ac:dyDescent="0.25">
      <c r="A125" t="s">
        <v>91</v>
      </c>
      <c r="B125" t="s">
        <v>43</v>
      </c>
      <c r="C125" t="s">
        <v>219</v>
      </c>
      <c r="D125" t="s">
        <v>219</v>
      </c>
      <c r="E125" t="s">
        <v>264</v>
      </c>
      <c r="F125" t="s">
        <v>90</v>
      </c>
      <c r="G125" t="s">
        <v>101</v>
      </c>
      <c r="H125" s="44">
        <v>6.83e+002</v>
      </c>
      <c r="I125" s="44">
        <v>6.45e+002</v>
      </c>
      <c r="J125" s="44">
        <v>6.2e+002</v>
      </c>
      <c r="K125" s="44">
        <v>5.99e+002</v>
      </c>
      <c r="L125" s="44">
        <v>5.81e+002</v>
      </c>
      <c r="M125" s="44">
        <v>5.68e+002</v>
      </c>
      <c r="N125" s="44">
        <v>5.55e+002</v>
      </c>
      <c r="O125" s="44">
        <v>5.47e+002</v>
      </c>
      <c r="P125" s="44">
        <v>5.38e+002</v>
      </c>
      <c r="Q125" s="44">
        <v>5.3e+002</v>
      </c>
      <c r="R125" s="44">
        <v>5.22e+002</v>
      </c>
      <c r="S125" s="44">
        <v>5.17e+002</v>
      </c>
      <c r="T125" s="44">
        <v>5.1e+002</v>
      </c>
      <c r="U125" s="44">
        <v>5.05e+002</v>
      </c>
      <c r="V125" s="44">
        <v>4.99e+002</v>
      </c>
      <c r="W125" s="44">
        <v>4.93e+002</v>
      </c>
      <c r="X125" s="44">
        <v>4.87e+002</v>
      </c>
      <c r="Y125" s="44">
        <v>4.83e+002</v>
      </c>
      <c r="Z125" s="44">
        <v>4.78e+002</v>
      </c>
      <c r="AA125" s="44">
        <v>4.75e+002</v>
      </c>
    </row>
    <row r="126" spans="1:27" x14ac:dyDescent="0.25">
      <c r="A126" t="s">
        <v>91</v>
      </c>
      <c r="B126" t="s">
        <v>43</v>
      </c>
      <c r="C126" t="s">
        <v>245</v>
      </c>
      <c r="D126" t="s">
        <v>245</v>
      </c>
      <c r="E126" t="s">
        <v>264</v>
      </c>
      <c r="F126" t="s">
        <v>90</v>
      </c>
      <c r="G126" t="s">
        <v>99</v>
      </c>
      <c r="H126" s="44">
        <v>3.04832303222354e-001</v>
      </c>
      <c r="I126" s="44">
        <v>4.8921235105662408e-001</v>
      </c>
      <c r="J126" s="44">
        <v>5.7426523287128712e-001</v>
      </c>
      <c r="K126" s="44">
        <v>5.996594352367172e-001</v>
      </c>
      <c r="L126" s="44">
        <v>6.4131602692199152e-001</v>
      </c>
      <c r="M126" s="44">
        <v>6.7155750974921392e-001</v>
      </c>
      <c r="N126" s="44">
        <v>6.7989278588664016e-001</v>
      </c>
      <c r="O126" s="44">
        <v>6.9412306308025136e-001</v>
      </c>
      <c r="P126" s="44">
        <v>8.4788509177969616e-001</v>
      </c>
      <c r="Q126" s="44">
        <v>8.5918476635434944e-001</v>
      </c>
      <c r="R126" s="44">
        <v>8.8119424958456752e-001</v>
      </c>
      <c r="S126" s="44">
        <v>8.9450798313108304e-001</v>
      </c>
      <c r="T126" s="44">
        <v>8.957686757813248e-001</v>
      </c>
      <c r="U126" s="44">
        <v>9.0944461872160176e-001</v>
      </c>
      <c r="V126" s="44">
        <v>9.175178874528728e-001</v>
      </c>
      <c r="W126" s="44">
        <v>9.23475602916444e-001</v>
      </c>
      <c r="X126" s="44">
        <v>9.2501034110494432e-001</v>
      </c>
      <c r="Y126" s="44">
        <v>9.2825502144666384e-001</v>
      </c>
      <c r="Z126" s="44">
        <v>9.3234956088353888e-001</v>
      </c>
      <c r="AA126" s="44">
        <v>9.3311132635733424e-001</v>
      </c>
    </row>
    <row r="127" spans="1:27" x14ac:dyDescent="0.25">
      <c r="A127" t="s">
        <v>91</v>
      </c>
      <c r="B127" t="s">
        <v>43</v>
      </c>
      <c r="C127" t="s">
        <v>245</v>
      </c>
      <c r="D127" t="s">
        <v>245</v>
      </c>
      <c r="E127" t="s">
        <v>264</v>
      </c>
      <c r="F127" t="s">
        <v>90</v>
      </c>
      <c r="G127" t="s">
        <v>101</v>
      </c>
      <c r="H127" s="44">
        <v>6.94e+002</v>
      </c>
      <c r="I127" s="44">
        <v>6.41e+002</v>
      </c>
      <c r="J127" s="44">
        <v>6.09e+002</v>
      </c>
      <c r="K127" s="44">
        <v>5.93e+002</v>
      </c>
      <c r="L127" s="44">
        <v>5.77e+002</v>
      </c>
      <c r="M127" s="44">
        <v>5.65e+002</v>
      </c>
      <c r="N127" s="44">
        <v>5.53e+002</v>
      </c>
      <c r="O127" s="44">
        <v>5.44e+002</v>
      </c>
      <c r="P127" s="44">
        <v>5.39e+002</v>
      </c>
      <c r="Q127" s="44">
        <v>5.31e+002</v>
      </c>
      <c r="R127" s="44">
        <v>5.25e+002</v>
      </c>
      <c r="S127" s="44">
        <v>5.17e+002</v>
      </c>
      <c r="T127" s="44">
        <v>5.12e+002</v>
      </c>
      <c r="U127" s="44">
        <v>5.06e+002</v>
      </c>
      <c r="V127" s="44">
        <v>4.98e+002</v>
      </c>
      <c r="W127" s="44">
        <v>4.93e+002</v>
      </c>
      <c r="X127" s="44">
        <v>4.88e+002</v>
      </c>
      <c r="Y127" s="44">
        <v>4.83e+002</v>
      </c>
      <c r="Z127" s="44">
        <v>4.79e+002</v>
      </c>
      <c r="AA127" s="44">
        <v>4.75e+002</v>
      </c>
    </row>
    <row r="128" spans="1:27" x14ac:dyDescent="0.25">
      <c r="A128" t="s">
        <v>91</v>
      </c>
      <c r="B128" t="s">
        <v>43</v>
      </c>
      <c r="C128" t="s">
        <v>246</v>
      </c>
      <c r="D128" t="s">
        <v>246</v>
      </c>
      <c r="E128" t="s">
        <v>264</v>
      </c>
      <c r="F128" t="s">
        <v>90</v>
      </c>
      <c r="G128" t="s">
        <v>99</v>
      </c>
      <c r="H128" s="44">
        <v>3.1489959614465944e-001</v>
      </c>
      <c r="I128" s="44">
        <v>4.587278985584736e-001</v>
      </c>
      <c r="J128" s="44">
        <v>5.6183500968492688e-001</v>
      </c>
      <c r="K128" s="44">
        <v>6.2350833244012304e-001</v>
      </c>
      <c r="L128" s="44">
        <v>6.6119471651333392e-001</v>
      </c>
      <c r="M128" s="44">
        <v>7.4516333271235648e-001</v>
      </c>
      <c r="N128" s="44">
        <v>7.5909414711566176e-001</v>
      </c>
      <c r="O128" s="44">
        <v>8.3147025418621744e-001</v>
      </c>
      <c r="P128" s="44">
        <v>8.4712013655843744e-001</v>
      </c>
      <c r="Q128" s="44">
        <v>8.7319930226152256e-001</v>
      </c>
      <c r="R128" s="44">
        <v>8.9864941635461792e-001</v>
      </c>
      <c r="S128" s="44">
        <v>9.0389441374366752e-001</v>
      </c>
      <c r="T128" s="44">
        <v>9.0890771320316624e-001</v>
      </c>
      <c r="U128" s="44">
        <v>9.1465247538830496e-001</v>
      </c>
      <c r="V128" s="44">
        <v>9.1737474513410944e-001</v>
      </c>
      <c r="W128" s="44">
        <v>9.1852495120910624e-001</v>
      </c>
      <c r="X128" s="44">
        <v>9.186974282895656e-001</v>
      </c>
      <c r="Y128" s="44">
        <v>9.239960305018128e-001</v>
      </c>
      <c r="Z128" s="44">
        <v>9.2999326738217504e-001</v>
      </c>
      <c r="AA128" s="44">
        <v>9.334046877181888e-001</v>
      </c>
    </row>
    <row r="129" spans="1:27" x14ac:dyDescent="0.25">
      <c r="A129" t="s">
        <v>91</v>
      </c>
      <c r="B129" t="s">
        <v>43</v>
      </c>
      <c r="C129" t="s">
        <v>246</v>
      </c>
      <c r="D129" t="s">
        <v>246</v>
      </c>
      <c r="E129" t="s">
        <v>264</v>
      </c>
      <c r="F129" t="s">
        <v>90</v>
      </c>
      <c r="G129" t="s">
        <v>101</v>
      </c>
      <c r="H129" s="44">
        <v>6.81e+002</v>
      </c>
      <c r="I129" s="44">
        <v>6.38e+002</v>
      </c>
      <c r="J129" s="44">
        <v>6.12e+002</v>
      </c>
      <c r="K129" s="44">
        <v>5.92e+002</v>
      </c>
      <c r="L129" s="44">
        <v>5.8e+002</v>
      </c>
      <c r="M129" s="44">
        <v>5.66e+002</v>
      </c>
      <c r="N129" s="44">
        <v>5.54e+002</v>
      </c>
      <c r="O129" s="44">
        <v>5.44e+002</v>
      </c>
      <c r="P129" s="44">
        <v>5.35e+002</v>
      </c>
      <c r="Q129" s="44">
        <v>5.27e+002</v>
      </c>
      <c r="R129" s="44">
        <v>5.19e+002</v>
      </c>
      <c r="S129" s="44">
        <v>5.13e+002</v>
      </c>
      <c r="T129" s="44">
        <v>5.05e+002</v>
      </c>
      <c r="U129" s="44">
        <v>4.99e+002</v>
      </c>
      <c r="V129" s="44">
        <v>4.93e+002</v>
      </c>
      <c r="W129" s="44">
        <v>4.88e+002</v>
      </c>
      <c r="X129" s="44">
        <v>4.84e+002</v>
      </c>
      <c r="Y129" s="44">
        <v>4.8e+002</v>
      </c>
      <c r="Z129" s="44">
        <v>4.75e+002</v>
      </c>
      <c r="AA129" s="44">
        <v>4.72e+002</v>
      </c>
    </row>
    <row r="130" spans="1:27" x14ac:dyDescent="0.25">
      <c r="A130" t="s">
        <v>91</v>
      </c>
      <c r="B130" t="s">
        <v>43</v>
      </c>
      <c r="C130" t="s">
        <v>247</v>
      </c>
      <c r="D130" t="s">
        <v>247</v>
      </c>
      <c r="E130" t="s">
        <v>264</v>
      </c>
      <c r="F130" t="s">
        <v>90</v>
      </c>
      <c r="G130" t="s">
        <v>99</v>
      </c>
      <c r="H130" s="44">
        <v>4.580513857115108e-001</v>
      </c>
      <c r="I130" s="44">
        <v>5.8142223238251584e-001</v>
      </c>
      <c r="J130" s="44">
        <v>6.7039007621373008e-001</v>
      </c>
      <c r="K130" s="44">
        <v>7.2577311943958304e-001</v>
      </c>
      <c r="L130" s="44">
        <v>7.4682299951106992e-001</v>
      </c>
      <c r="M130" s="44">
        <v>7.764210510484544e-001</v>
      </c>
      <c r="N130" s="44">
        <v>7.8543661134193616e-001</v>
      </c>
      <c r="O130" s="44">
        <v>8.4284118300033616e-001</v>
      </c>
      <c r="P130" s="44">
        <v>8.588586293068648e-001</v>
      </c>
      <c r="Q130" s="44">
        <v>8.7428169374632992e-001</v>
      </c>
      <c r="R130" s="44">
        <v>8.7913854344506624e-001</v>
      </c>
      <c r="S130" s="44">
        <v>8.8923785848822896e-001</v>
      </c>
      <c r="T130" s="44">
        <v>9.011484347514016e-001</v>
      </c>
      <c r="U130" s="44">
        <v>9.0229176298540608e-001</v>
      </c>
      <c r="V130" s="44">
        <v>9.067835719737024e-001</v>
      </c>
      <c r="W130" s="44">
        <v>9.0868955088256016e-001</v>
      </c>
      <c r="X130" s="44">
        <v>9.1101691147475216e-001</v>
      </c>
      <c r="Y130" s="44">
        <v>9.2136188335064816e-001</v>
      </c>
      <c r="Z130" s="44">
        <v>9.2991898930800448e-001</v>
      </c>
      <c r="AA130" s="44">
        <v>9.3735072873631328e-001</v>
      </c>
    </row>
    <row r="131" spans="1:27" x14ac:dyDescent="0.25">
      <c r="A131" t="s">
        <v>91</v>
      </c>
      <c r="B131" t="s">
        <v>43</v>
      </c>
      <c r="C131" t="s">
        <v>247</v>
      </c>
      <c r="D131" t="s">
        <v>247</v>
      </c>
      <c r="E131" t="s">
        <v>264</v>
      </c>
      <c r="F131" t="s">
        <v>90</v>
      </c>
      <c r="G131" t="s">
        <v>101</v>
      </c>
      <c r="H131" s="44">
        <v>6.94e+002</v>
      </c>
      <c r="I131" s="44">
        <v>6.48e+002</v>
      </c>
      <c r="J131" s="44">
        <v>6.22e+002</v>
      </c>
      <c r="K131" s="44">
        <v>6.04e+002</v>
      </c>
      <c r="L131" s="44">
        <v>5.87e+002</v>
      </c>
      <c r="M131" s="44">
        <v>5.71e+002</v>
      </c>
      <c r="N131" s="44">
        <v>5.61e+002</v>
      </c>
      <c r="O131" s="44">
        <v>5.5e+002</v>
      </c>
      <c r="P131" s="44">
        <v>5.41e+002</v>
      </c>
      <c r="Q131" s="44">
        <v>5.32e+002</v>
      </c>
      <c r="R131" s="44">
        <v>5.26e+002</v>
      </c>
      <c r="S131" s="44">
        <v>5.19e+002</v>
      </c>
      <c r="T131" s="44">
        <v>5.12e+002</v>
      </c>
      <c r="U131" s="44">
        <v>5.08e+002</v>
      </c>
      <c r="V131" s="44">
        <v>5.02e+002</v>
      </c>
      <c r="W131" s="44">
        <v>4.97e+002</v>
      </c>
      <c r="X131" s="44">
        <v>4.92e+002</v>
      </c>
      <c r="Y131" s="44">
        <v>4.86e+002</v>
      </c>
      <c r="Z131" s="44">
        <v>4.81e+002</v>
      </c>
      <c r="AA131" s="44">
        <v>4.77e+002</v>
      </c>
    </row>
    <row r="132" spans="1:27" x14ac:dyDescent="0.25">
      <c r="A132" t="s">
        <v>91</v>
      </c>
      <c r="B132" t="s">
        <v>43</v>
      </c>
      <c r="C132" t="s">
        <v>244</v>
      </c>
      <c r="D132" t="s">
        <v>244</v>
      </c>
      <c r="E132" t="s">
        <v>264</v>
      </c>
      <c r="F132" t="s">
        <v>90</v>
      </c>
      <c r="G132" t="s">
        <v>99</v>
      </c>
      <c r="H132" s="44">
        <v>2.798175730227842e-001</v>
      </c>
      <c r="I132" s="44">
        <v>4.7502642321289248e-001</v>
      </c>
      <c r="J132" s="44">
        <v>5.6540322740643936e-001</v>
      </c>
      <c r="K132" s="44">
        <v>6.4766379051578224e-001</v>
      </c>
      <c r="L132" s="44">
        <v>6.6780566746663984e-001</v>
      </c>
      <c r="M132" s="44">
        <v>6.9866167374547304e-001</v>
      </c>
      <c r="N132" s="44">
        <v>7.2044350861817688e-001</v>
      </c>
      <c r="O132" s="44">
        <v>7.4585167155863936e-001</v>
      </c>
      <c r="P132" s="44">
        <v>8.0876489973596096e-001</v>
      </c>
      <c r="Q132" s="44">
        <v>8.2162684373854816e-001</v>
      </c>
      <c r="R132" s="44">
        <v>8.4627846084035296e-001</v>
      </c>
      <c r="S132" s="44">
        <v>8.6377294290114064e-001</v>
      </c>
      <c r="T132" s="44">
        <v>8.7523032037818736e-001</v>
      </c>
      <c r="U132" s="44">
        <v>8.8108343352446656e-001</v>
      </c>
      <c r="V132" s="44">
        <v>8.8616920954659872e-001</v>
      </c>
      <c r="W132" s="44">
        <v>8.8819951805298112e-001</v>
      </c>
      <c r="X132" s="44">
        <v>8.9133598994260896e-001</v>
      </c>
      <c r="Y132" s="44">
        <v>8.9286749184938304e-001</v>
      </c>
      <c r="Z132" s="44">
        <v>8.957220739375952e-001</v>
      </c>
      <c r="AA132" s="44">
        <v>8.9917272842828608e-001</v>
      </c>
    </row>
    <row r="133" spans="1:27" x14ac:dyDescent="0.25">
      <c r="A133" t="s">
        <v>91</v>
      </c>
      <c r="B133" t="s">
        <v>43</v>
      </c>
      <c r="C133" t="s">
        <v>244</v>
      </c>
      <c r="D133" t="s">
        <v>244</v>
      </c>
      <c r="E133" t="s">
        <v>264</v>
      </c>
      <c r="F133" t="s">
        <v>90</v>
      </c>
      <c r="G133" t="s">
        <v>101</v>
      </c>
      <c r="H133" s="44">
        <v>6.69e+002</v>
      </c>
      <c r="I133" s="44">
        <v>6.34e+002</v>
      </c>
      <c r="J133" s="44">
        <v>6.13e+002</v>
      </c>
      <c r="K133" s="44">
        <v>5.92e+002</v>
      </c>
      <c r="L133" s="44">
        <v>5.78e+002</v>
      </c>
      <c r="M133" s="44">
        <v>5.65e+002</v>
      </c>
      <c r="N133" s="44">
        <v>5.55e+002</v>
      </c>
      <c r="O133" s="44">
        <v>5.45e+002</v>
      </c>
      <c r="P133" s="44">
        <v>5.35e+002</v>
      </c>
      <c r="Q133" s="44">
        <v>5.26e+002</v>
      </c>
      <c r="R133" s="44">
        <v>5.19e+002</v>
      </c>
      <c r="S133" s="44">
        <v>5.12e+002</v>
      </c>
      <c r="T133" s="44">
        <v>5.07e+002</v>
      </c>
      <c r="U133" s="44">
        <v>5.01e+002</v>
      </c>
      <c r="V133" s="44">
        <v>4.95e+002</v>
      </c>
      <c r="W133" s="44">
        <v>4.89e+002</v>
      </c>
      <c r="X133" s="44">
        <v>4.84e+002</v>
      </c>
      <c r="Y133" s="44">
        <v>4.8e+002</v>
      </c>
      <c r="Z133" s="44">
        <v>4.77e+002</v>
      </c>
      <c r="AA133" s="44">
        <v>4.73e+002</v>
      </c>
    </row>
    <row r="134" spans="1:27" x14ac:dyDescent="0.25">
      <c r="A134" t="s">
        <v>91</v>
      </c>
      <c r="B134" t="s">
        <v>43</v>
      </c>
      <c r="C134" t="s">
        <v>265</v>
      </c>
      <c r="D134" t="s">
        <v>265</v>
      </c>
      <c r="E134" t="s">
        <v>264</v>
      </c>
      <c r="F134" t="s">
        <v>90</v>
      </c>
      <c r="G134" t="s">
        <v>99</v>
      </c>
      <c r="H134" s="44">
        <v>3.9795230324502272e-001</v>
      </c>
      <c r="I134" s="44">
        <v>5.5619727339161e-001</v>
      </c>
      <c r="J134" s="44">
        <v>6.433290783730944e-001</v>
      </c>
      <c r="K134" s="44">
        <v>6.789859195803928e-001</v>
      </c>
      <c r="L134" s="44">
        <v>7.168977634642536e-001</v>
      </c>
      <c r="M134" s="44">
        <v>7.360638045339488e-001</v>
      </c>
      <c r="N134" s="44">
        <v>7.5963523578178752e-001</v>
      </c>
      <c r="O134" s="44">
        <v>7.6987683117673408e-001</v>
      </c>
      <c r="P134" s="44">
        <v>8.1602998893177424e-001</v>
      </c>
      <c r="Q134" s="44">
        <v>8.2814036341563584e-001</v>
      </c>
      <c r="R134" s="44">
        <v>8.34905745681056e-001</v>
      </c>
      <c r="S134" s="44">
        <v>8.5134107992782976e-001</v>
      </c>
      <c r="T134" s="44">
        <v>8.5918146754366704e-001</v>
      </c>
      <c r="U134" s="44">
        <v>8.6913002071375008e-001</v>
      </c>
      <c r="V134" s="44">
        <v>8.7360834094588816e-001</v>
      </c>
      <c r="W134" s="44">
        <v>8.7927758700835552e-001</v>
      </c>
      <c r="X134" s="44">
        <v>8.80902936398324e-001</v>
      </c>
      <c r="Y134" s="44">
        <v>8.8297809148817776e-001</v>
      </c>
      <c r="Z134" s="44">
        <v>8.908622495510848e-001</v>
      </c>
      <c r="AA134" s="44">
        <v>8.9338384991428112e-001</v>
      </c>
    </row>
    <row r="135" spans="1:27" x14ac:dyDescent="0.25">
      <c r="A135" t="s">
        <v>91</v>
      </c>
      <c r="B135" t="s">
        <v>43</v>
      </c>
      <c r="C135" t="s">
        <v>265</v>
      </c>
      <c r="D135" t="s">
        <v>265</v>
      </c>
      <c r="E135" t="s">
        <v>264</v>
      </c>
      <c r="F135" t="s">
        <v>90</v>
      </c>
      <c r="G135" t="s">
        <v>101</v>
      </c>
      <c r="H135" s="44">
        <v>7.73e+002</v>
      </c>
      <c r="I135" s="44">
        <v>6.8e+002</v>
      </c>
      <c r="J135" s="44">
        <v>6.34e+002</v>
      </c>
      <c r="K135" s="44">
        <v>6.1e+002</v>
      </c>
      <c r="L135" s="44">
        <v>5.88e+002</v>
      </c>
      <c r="M135" s="44">
        <v>5.78e+002</v>
      </c>
      <c r="N135" s="44">
        <v>5.64e+002</v>
      </c>
      <c r="O135" s="44">
        <v>5.54e+002</v>
      </c>
      <c r="P135" s="44">
        <v>5.46e+002</v>
      </c>
      <c r="Q135" s="44">
        <v>5.38e+002</v>
      </c>
      <c r="R135" s="44">
        <v>5.3e+002</v>
      </c>
      <c r="S135" s="44">
        <v>5.2e+002</v>
      </c>
      <c r="T135" s="44">
        <v>5.14e+002</v>
      </c>
      <c r="U135" s="44">
        <v>5.07e+002</v>
      </c>
      <c r="V135" s="44">
        <v>5.01e+002</v>
      </c>
      <c r="W135" s="44">
        <v>4.95e+002</v>
      </c>
      <c r="X135" s="44">
        <v>4.9e+002</v>
      </c>
      <c r="Y135" s="44">
        <v>4.87e+002</v>
      </c>
      <c r="Z135" s="44">
        <v>4.82e+002</v>
      </c>
      <c r="AA135" s="44">
        <v>4.79e+002</v>
      </c>
    </row>
    <row r="136" spans="1:27" x14ac:dyDescent="0.25">
      <c r="A136" t="s">
        <v>91</v>
      </c>
      <c r="B136" t="s">
        <v>43</v>
      </c>
      <c r="C136" t="s">
        <v>266</v>
      </c>
      <c r="D136" t="s">
        <v>266</v>
      </c>
      <c r="E136" t="s">
        <v>264</v>
      </c>
      <c r="F136" t="s">
        <v>90</v>
      </c>
      <c r="G136" t="s">
        <v>99</v>
      </c>
      <c r="H136" s="44">
        <v>1.9098534221731936e-001</v>
      </c>
      <c r="I136" s="44">
        <v>2.6915203173667304e-001</v>
      </c>
      <c r="J136" s="44">
        <v>3.0473345706203128e-001</v>
      </c>
      <c r="K136" s="44">
        <v>3.373335549936492e-001</v>
      </c>
      <c r="L136" s="44">
        <v>3.8371135924824176e-001</v>
      </c>
      <c r="M136" s="44">
        <v>5.186279574197796e-001</v>
      </c>
      <c r="N136" s="44">
        <v>6.965456209106264e-001</v>
      </c>
      <c r="O136" s="44">
        <v>7.2678243409294064e-001</v>
      </c>
      <c r="P136" s="44">
        <v>7.4182227310712624e-001</v>
      </c>
      <c r="Q136" s="44">
        <v>7.5552347224843696e-001</v>
      </c>
      <c r="R136" s="44">
        <v>7.704146752393248e-001</v>
      </c>
      <c r="S136" s="44">
        <v>7.8940633101745424e-001</v>
      </c>
      <c r="T136" s="44">
        <v>7.9824912690335344e-001</v>
      </c>
      <c r="U136" s="44">
        <v>8.0472285680590816e-001</v>
      </c>
      <c r="V136" s="44">
        <v>8.170186810707848e-001</v>
      </c>
      <c r="W136" s="44">
        <v>8.2821038456887008e-001</v>
      </c>
      <c r="X136" s="44">
        <v>8.366169373783248e-001</v>
      </c>
      <c r="Y136" s="44">
        <v>8.4373931849408016e-001</v>
      </c>
      <c r="Z136" s="44">
        <v>8.5037636994261504e-001</v>
      </c>
      <c r="AA136" s="44">
        <v>8.5596443641081312e-001</v>
      </c>
    </row>
    <row r="137" spans="1:27" x14ac:dyDescent="0.25">
      <c r="A137" t="s">
        <v>91</v>
      </c>
      <c r="B137" t="s">
        <v>43</v>
      </c>
      <c r="C137" t="s">
        <v>266</v>
      </c>
      <c r="D137" t="s">
        <v>266</v>
      </c>
      <c r="E137" t="s">
        <v>264</v>
      </c>
      <c r="F137" t="s">
        <v>90</v>
      </c>
      <c r="G137" t="s">
        <v>101</v>
      </c>
      <c r="H137" s="44">
        <v>6.68e+002</v>
      </c>
      <c r="I137" s="44">
        <v>6.3e+002</v>
      </c>
      <c r="J137" s="44">
        <v>6.1e+002</v>
      </c>
      <c r="K137" s="44">
        <v>5.92e+002</v>
      </c>
      <c r="L137" s="44">
        <v>5.76e+002</v>
      </c>
      <c r="M137" s="44">
        <v>5.67e+002</v>
      </c>
      <c r="N137" s="44">
        <v>5.59e+002</v>
      </c>
      <c r="O137" s="44">
        <v>5.49e+002</v>
      </c>
      <c r="P137" s="44">
        <v>5.41e+002</v>
      </c>
      <c r="Q137" s="44">
        <v>5.32e+002</v>
      </c>
      <c r="R137" s="44">
        <v>5.25e+002</v>
      </c>
      <c r="S137" s="44">
        <v>5.18e+002</v>
      </c>
      <c r="T137" s="44">
        <v>5.12e+002</v>
      </c>
      <c r="U137" s="44">
        <v>5.07e+002</v>
      </c>
      <c r="V137" s="44">
        <v>5.02e+002</v>
      </c>
      <c r="W137" s="44">
        <v>4.98e+002</v>
      </c>
      <c r="X137" s="44">
        <v>4.93e+002</v>
      </c>
      <c r="Y137" s="44">
        <v>4.88e+002</v>
      </c>
      <c r="Z137" s="44">
        <v>4.83e+002</v>
      </c>
      <c r="AA137" s="44">
        <v>4.79e+002</v>
      </c>
    </row>
    <row r="138" spans="1:27" x14ac:dyDescent="0.25">
      <c r="A138" t="s">
        <v>91</v>
      </c>
      <c r="B138" t="s">
        <v>43</v>
      </c>
      <c r="C138" t="s">
        <v>267</v>
      </c>
      <c r="D138" t="s">
        <v>267</v>
      </c>
      <c r="E138" t="s">
        <v>264</v>
      </c>
      <c r="F138" t="s">
        <v>90</v>
      </c>
      <c r="G138" t="s">
        <v>99</v>
      </c>
      <c r="H138" s="44">
        <v>2.2274185012341212e-001</v>
      </c>
      <c r="I138" s="44">
        <v>2.823651229169274e-001</v>
      </c>
      <c r="J138" s="44">
        <v>3.5518623501047752e-001</v>
      </c>
      <c r="K138" s="44">
        <v>4.2170572987434872e-001</v>
      </c>
      <c r="L138" s="44">
        <v>4.747487956535944e-001</v>
      </c>
      <c r="M138" s="44">
        <v>4.975773163139712e-001</v>
      </c>
      <c r="N138" s="44">
        <v>5.2530902205495352e-001</v>
      </c>
      <c r="O138" s="44">
        <v>5.4727306473882112e-001</v>
      </c>
      <c r="P138" s="44">
        <v>5.5828421294868384e-001</v>
      </c>
      <c r="Q138" s="44">
        <v>5.7432435595161104e-001</v>
      </c>
      <c r="R138" s="44">
        <v>6.0809278429268072e-001</v>
      </c>
      <c r="S138" s="44">
        <v>6.3232751251651688e-001</v>
      </c>
      <c r="T138" s="44">
        <v>6.40066842353356e-001</v>
      </c>
      <c r="U138" s="44">
        <v>6.5798577880606352e-001</v>
      </c>
      <c r="V138" s="44">
        <v>6.899379677830088e-001</v>
      </c>
      <c r="W138" s="44">
        <v>6.975892361801212e-001</v>
      </c>
      <c r="X138" s="44">
        <v>7.1138382197005848e-001</v>
      </c>
      <c r="Y138" s="44">
        <v>7.3005978757762784e-001</v>
      </c>
      <c r="Z138" s="44">
        <v>7.4366136088498448e-001</v>
      </c>
      <c r="AA138" s="44">
        <v>7.4562901475190976e-001</v>
      </c>
    </row>
    <row r="139" spans="1:27" x14ac:dyDescent="0.25">
      <c r="A139" t="s">
        <v>91</v>
      </c>
      <c r="B139" t="s">
        <v>43</v>
      </c>
      <c r="C139" t="s">
        <v>267</v>
      </c>
      <c r="D139" t="s">
        <v>267</v>
      </c>
      <c r="E139" t="s">
        <v>264</v>
      </c>
      <c r="F139" t="s">
        <v>90</v>
      </c>
      <c r="G139" t="s">
        <v>101</v>
      </c>
      <c r="H139" s="44">
        <v>6.73e+002</v>
      </c>
      <c r="I139" s="44">
        <v>6.32e+002</v>
      </c>
      <c r="J139" s="44">
        <v>6.05e+002</v>
      </c>
      <c r="K139" s="44">
        <v>5.89e+002</v>
      </c>
      <c r="L139" s="44">
        <v>5.71e+002</v>
      </c>
      <c r="M139" s="44">
        <v>5.6e+002</v>
      </c>
      <c r="N139" s="44">
        <v>5.5e+002</v>
      </c>
      <c r="O139" s="44">
        <v>5.41e+002</v>
      </c>
      <c r="P139" s="44">
        <v>5.35e+002</v>
      </c>
      <c r="Q139" s="44">
        <v>5.29e+002</v>
      </c>
      <c r="R139" s="44">
        <v>5.22e+002</v>
      </c>
      <c r="S139" s="44">
        <v>5.16e+002</v>
      </c>
      <c r="T139" s="44">
        <v>5.09e+002</v>
      </c>
      <c r="U139" s="44">
        <v>5.04e+002</v>
      </c>
      <c r="V139" s="44">
        <v>4.99e+002</v>
      </c>
      <c r="W139" s="44">
        <v>4.94e+002</v>
      </c>
      <c r="X139" s="44">
        <v>4.88e+002</v>
      </c>
      <c r="Y139" s="44">
        <v>4.83e+002</v>
      </c>
      <c r="Z139" s="44">
        <v>4.79e+002</v>
      </c>
      <c r="AA139" s="44">
        <v>4.76e+002</v>
      </c>
    </row>
    <row r="140" spans="1:27" x14ac:dyDescent="0.25">
      <c r="A140" t="s">
        <v>91</v>
      </c>
      <c r="B140" t="s">
        <v>43</v>
      </c>
      <c r="C140" t="s">
        <v>277</v>
      </c>
      <c r="D140" t="s">
        <v>277</v>
      </c>
      <c r="E140" t="s">
        <v>264</v>
      </c>
      <c r="F140" t="s">
        <v>90</v>
      </c>
      <c r="G140" t="s">
        <v>99</v>
      </c>
      <c r="H140" s="44">
        <v>1.3396135018543972e-001</v>
      </c>
      <c r="I140" s="44">
        <v>2.2415795257249864e-001</v>
      </c>
      <c r="J140" s="44">
        <v>2.53900537025093e-001</v>
      </c>
      <c r="K140" s="44">
        <v>3.0264568928798824e-001</v>
      </c>
      <c r="L140" s="44">
        <v>3.2494459893079156e-001</v>
      </c>
      <c r="M140" s="44">
        <v>3.4334645534035112e-001</v>
      </c>
      <c r="N140" s="44">
        <v>3.5313595501076568e-001</v>
      </c>
      <c r="O140" s="44">
        <v>4.3951293189352888e-001</v>
      </c>
      <c r="P140" s="44">
        <v>4.4927888190004048e-001</v>
      </c>
      <c r="Q140" s="44">
        <v>4.7875770535322408e-001</v>
      </c>
      <c r="R140" s="44">
        <v>4.8838700333948528e-001</v>
      </c>
      <c r="S140" s="44">
        <v>5.2345517976620144e-001</v>
      </c>
      <c r="T140" s="44">
        <v>5.327907027557456e-001</v>
      </c>
      <c r="U140" s="44">
        <v>5.530974054256984e-001</v>
      </c>
      <c r="V140" s="44">
        <v>5.6840622223346704e-001</v>
      </c>
      <c r="W140" s="44">
        <v>5.7301541512545552e-001</v>
      </c>
      <c r="X140" s="44">
        <v>5.7998096268444144e-001</v>
      </c>
      <c r="Y140" s="44">
        <v>5.851756517370168e-001</v>
      </c>
      <c r="Z140" s="44">
        <v>5.930929037888612e-001</v>
      </c>
      <c r="AA140" s="44">
        <v>6.1832155358683696e-001</v>
      </c>
    </row>
    <row r="141" spans="1:27" x14ac:dyDescent="0.25">
      <c r="A141" t="s">
        <v>91</v>
      </c>
      <c r="B141" t="s">
        <v>43</v>
      </c>
      <c r="C141" t="s">
        <v>277</v>
      </c>
      <c r="D141" t="s">
        <v>277</v>
      </c>
      <c r="E141" t="s">
        <v>264</v>
      </c>
      <c r="F141" t="s">
        <v>90</v>
      </c>
      <c r="G141" t="s">
        <v>101</v>
      </c>
      <c r="H141" s="44">
        <v>6.7e+002</v>
      </c>
      <c r="I141" s="44">
        <v>6.34e+002</v>
      </c>
      <c r="J141" s="44">
        <v>6.05e+002</v>
      </c>
      <c r="K141" s="44">
        <v>5.85e+002</v>
      </c>
      <c r="L141" s="44">
        <v>5.71e+002</v>
      </c>
      <c r="M141" s="44">
        <v>5.6e+002</v>
      </c>
      <c r="N141" s="44">
        <v>5.56e+002</v>
      </c>
      <c r="O141" s="44">
        <v>5.46e+002</v>
      </c>
      <c r="P141" s="44">
        <v>5.37e+002</v>
      </c>
      <c r="Q141" s="44">
        <v>5.27e+002</v>
      </c>
      <c r="R141" s="44">
        <v>5.19e+002</v>
      </c>
      <c r="S141" s="44">
        <v>5.11e+002</v>
      </c>
      <c r="T141" s="44">
        <v>5.05e+002</v>
      </c>
      <c r="U141" s="44">
        <v>5.01e+002</v>
      </c>
      <c r="V141" s="44">
        <v>4.95e+002</v>
      </c>
      <c r="W141" s="44">
        <v>4.93e+002</v>
      </c>
      <c r="X141" s="44">
        <v>4.87e+002</v>
      </c>
      <c r="Y141" s="44">
        <v>4.84e+002</v>
      </c>
      <c r="Z141" s="44">
        <v>4.8e+002</v>
      </c>
      <c r="AA141" s="44">
        <v>4.74e+002</v>
      </c>
    </row>
    <row r="142" spans="1:27" x14ac:dyDescent="0.25">
      <c r="A142" t="s">
        <v>26</v>
      </c>
      <c r="B142" t="s">
        <v>44</v>
      </c>
      <c r="C142" t="s">
        <v>119</v>
      </c>
      <c r="D142" t="s">
        <v>114</v>
      </c>
      <c r="E142" t="s">
        <v>33</v>
      </c>
      <c r="F142" t="s">
        <v>90</v>
      </c>
      <c r="G142" t="s">
        <v>99</v>
      </c>
      <c r="H142" s="44">
        <v>3.0897810826498228e-001</v>
      </c>
      <c r="I142" s="44">
        <v>4.5583248687090312e-001</v>
      </c>
      <c r="J142" s="44">
        <v>5.453501182149984e-001</v>
      </c>
      <c r="K142" s="44">
        <v>6.2003197362645008e-001</v>
      </c>
      <c r="L142" s="44">
        <v>6.9640643969979496e-001</v>
      </c>
      <c r="M142" s="44">
        <v>7.0999567414740144e-001</v>
      </c>
      <c r="N142" s="44">
        <v>7.4255193054068608e-001</v>
      </c>
      <c r="O142" s="44">
        <v>7.7526669285944672e-001</v>
      </c>
      <c r="P142" s="44">
        <v>7.9628272187014688e-001</v>
      </c>
      <c r="Q142" s="44">
        <v>8.0805626351829888e-001</v>
      </c>
      <c r="R142" s="44">
        <v>8.1576760977703488e-001</v>
      </c>
      <c r="S142" s="44">
        <v>8.2267754476469808e-001</v>
      </c>
      <c r="T142" s="44">
        <v>8.3271891603146944e-001</v>
      </c>
      <c r="U142" s="44">
        <v>8.4609818271106352e-001</v>
      </c>
      <c r="V142" s="44">
        <v>8.520406306302952e-001</v>
      </c>
      <c r="W142" s="44">
        <v>8.5617425164766848e-001</v>
      </c>
      <c r="X142" s="44">
        <v>8.6394626198186304e-001</v>
      </c>
      <c r="Y142" s="44">
        <v>8.6742572100560928e-001</v>
      </c>
      <c r="Z142" s="44">
        <v>8.7552008975980288e-001</v>
      </c>
      <c r="AA142" s="44">
        <v>8.8193034379720752e-001</v>
      </c>
    </row>
    <row r="143" spans="1:27" x14ac:dyDescent="0.25">
      <c r="A143" t="s">
        <v>26</v>
      </c>
      <c r="B143" t="s">
        <v>44</v>
      </c>
      <c r="C143" t="s">
        <v>119</v>
      </c>
      <c r="D143" t="s">
        <v>114</v>
      </c>
      <c r="E143" t="s">
        <v>33</v>
      </c>
      <c r="F143" t="s">
        <v>90</v>
      </c>
      <c r="G143" t="s">
        <v>101</v>
      </c>
      <c r="H143" s="44">
        <v>7.16e+002</v>
      </c>
      <c r="I143" s="44">
        <v>6.8e+002</v>
      </c>
      <c r="J143" s="44">
        <v>6.54e+002</v>
      </c>
      <c r="K143" s="44">
        <v>6.37e+002</v>
      </c>
      <c r="L143" s="44">
        <v>6.24e+002</v>
      </c>
      <c r="M143" s="44">
        <v>6.16e+002</v>
      </c>
      <c r="N143" s="44">
        <v>6.08e+002</v>
      </c>
      <c r="O143" s="44">
        <v>6.01e+002</v>
      </c>
      <c r="P143" s="44">
        <v>5.95e+002</v>
      </c>
      <c r="Q143" s="44">
        <v>5.87e+002</v>
      </c>
      <c r="R143" s="44">
        <v>5.8e+002</v>
      </c>
      <c r="S143" s="44">
        <v>5.75e+002</v>
      </c>
      <c r="T143" s="44">
        <v>5.69e+002</v>
      </c>
      <c r="U143" s="44">
        <v>5.63e+002</v>
      </c>
      <c r="V143" s="44">
        <v>5.57e+002</v>
      </c>
      <c r="W143" s="44">
        <v>5.53e+002</v>
      </c>
      <c r="X143" s="44">
        <v>5.48e+002</v>
      </c>
      <c r="Y143" s="44">
        <v>5.44e+002</v>
      </c>
      <c r="Z143" s="44">
        <v>5.39e+002</v>
      </c>
      <c r="AA143" s="44">
        <v>5.35e+002</v>
      </c>
    </row>
    <row r="144" spans="1:27" x14ac:dyDescent="0.25">
      <c r="A144" t="s">
        <v>26</v>
      </c>
      <c r="B144" t="s">
        <v>44</v>
      </c>
      <c r="C144" t="s">
        <v>134</v>
      </c>
      <c r="D144" t="s">
        <v>114</v>
      </c>
      <c r="E144" t="s">
        <v>36</v>
      </c>
      <c r="F144" t="s">
        <v>90</v>
      </c>
      <c r="G144" t="s">
        <v>99</v>
      </c>
    </row>
    <row r="145" spans="1:27" x14ac:dyDescent="0.25">
      <c r="A145" t="s">
        <v>26</v>
      </c>
      <c r="B145" t="s">
        <v>44</v>
      </c>
      <c r="C145" t="s">
        <v>134</v>
      </c>
      <c r="D145" t="s">
        <v>114</v>
      </c>
      <c r="E145" t="s">
        <v>36</v>
      </c>
      <c r="F145" t="s">
        <v>90</v>
      </c>
      <c r="G145" t="s">
        <v>101</v>
      </c>
      <c r="H145" s="44">
        <v>7.01e+002</v>
      </c>
      <c r="I145" s="44">
        <v>7.01e+002</v>
      </c>
      <c r="J145" s="44">
        <v>7.01e+002</v>
      </c>
      <c r="K145" s="44">
        <v>7.01e+002</v>
      </c>
      <c r="L145" s="44">
        <v>7.01e+002</v>
      </c>
      <c r="M145" s="44">
        <v>7.01e+002</v>
      </c>
      <c r="N145" s="44">
        <v>7.01e+002</v>
      </c>
      <c r="O145" s="44">
        <v>7.01e+002</v>
      </c>
      <c r="P145" s="44">
        <v>7.01e+002</v>
      </c>
      <c r="Q145" s="44">
        <v>7.01e+002</v>
      </c>
      <c r="R145" s="44">
        <v>7.01e+002</v>
      </c>
      <c r="S145" s="44">
        <v>7.01e+002</v>
      </c>
      <c r="T145" s="44">
        <v>7.01e+002</v>
      </c>
      <c r="U145" s="44">
        <v>7.01e+002</v>
      </c>
      <c r="V145" s="44">
        <v>7.01e+002</v>
      </c>
      <c r="W145" s="44">
        <v>7.01e+002</v>
      </c>
      <c r="X145" s="44">
        <v>7.01e+002</v>
      </c>
      <c r="Y145" s="44">
        <v>7.01e+002</v>
      </c>
      <c r="Z145" s="44">
        <v>7.01e+002</v>
      </c>
      <c r="AA145" s="44">
        <v>7.01e+002</v>
      </c>
    </row>
    <row r="146" spans="1:27" x14ac:dyDescent="0.25">
      <c r="A146" t="s">
        <v>26</v>
      </c>
      <c r="B146" t="s">
        <v>44</v>
      </c>
      <c r="C146" t="s">
        <v>120</v>
      </c>
      <c r="D146" t="s">
        <v>114</v>
      </c>
      <c r="E146" t="s">
        <v>34</v>
      </c>
      <c r="F146" t="s">
        <v>90</v>
      </c>
      <c r="G146" t="s">
        <v>99</v>
      </c>
      <c r="H146" s="44">
        <v>4.414529148852056e-001</v>
      </c>
      <c r="I146" s="44">
        <v>5.1376315920640248e-001</v>
      </c>
      <c r="J146" s="44">
        <v>5.4689746477861808e-001</v>
      </c>
      <c r="K146" s="44">
        <v>6.0014652492680448e-001</v>
      </c>
      <c r="L146" s="44">
        <v>6.5855960868865712e-001</v>
      </c>
      <c r="M146" s="44">
        <v>7.3669990662426384e-001</v>
      </c>
      <c r="N146" s="44">
        <v>7.5155258988154e-001</v>
      </c>
      <c r="O146" s="44">
        <v>7.6697370825572688e-001</v>
      </c>
      <c r="P146" s="44">
        <v>7.8185285695958848e-001</v>
      </c>
      <c r="Q146" s="44">
        <v>8.7673781232197808e-001</v>
      </c>
      <c r="R146" s="44">
        <v>8.8084308927427984e-001</v>
      </c>
      <c r="S146" s="44">
        <v>8.8429710590438368e-001</v>
      </c>
      <c r="T146" s="44">
        <v>8.9373788372118144e-001</v>
      </c>
      <c r="U146" s="44">
        <v>8.9550215420048992e-001</v>
      </c>
      <c r="V146" s="44">
        <v>8.9977416873989408e-001</v>
      </c>
      <c r="W146" s="44">
        <v>9.0604538074120128e-001</v>
      </c>
      <c r="X146" s="44">
        <v>9.424261957294464e-001</v>
      </c>
      <c r="Y146" s="44">
        <v>9.432988896725424e-001</v>
      </c>
      <c r="Z146" s="44">
        <v>9.441127954574952e-001</v>
      </c>
      <c r="AA146" s="44">
        <v>9.4628463797225632e-001</v>
      </c>
    </row>
    <row r="147" spans="1:27" x14ac:dyDescent="0.25">
      <c r="A147" t="s">
        <v>26</v>
      </c>
      <c r="B147" t="s">
        <v>44</v>
      </c>
      <c r="C147" t="s">
        <v>120</v>
      </c>
      <c r="D147" t="s">
        <v>114</v>
      </c>
      <c r="E147" t="s">
        <v>34</v>
      </c>
      <c r="F147" t="s">
        <v>90</v>
      </c>
      <c r="G147" t="s">
        <v>101</v>
      </c>
      <c r="H147" s="44">
        <v>7.05e+002</v>
      </c>
      <c r="I147" s="44">
        <v>6.64e+002</v>
      </c>
      <c r="J147" s="44">
        <v>6.43e+002</v>
      </c>
      <c r="K147" s="44">
        <v>6.27e+002</v>
      </c>
      <c r="L147" s="44">
        <v>6.15e+002</v>
      </c>
      <c r="M147" s="44">
        <v>6.02e+002</v>
      </c>
      <c r="N147" s="44">
        <v>5.9e+002</v>
      </c>
      <c r="O147" s="44">
        <v>5.8e+002</v>
      </c>
      <c r="P147" s="44">
        <v>5.72e+002</v>
      </c>
      <c r="Q147" s="44">
        <v>5.64e+002</v>
      </c>
      <c r="R147" s="44">
        <v>5.56e+002</v>
      </c>
      <c r="S147" s="44">
        <v>5.48e+002</v>
      </c>
      <c r="T147" s="44">
        <v>5.41e+002</v>
      </c>
      <c r="U147" s="44">
        <v>5.34e+002</v>
      </c>
      <c r="V147" s="44">
        <v>5.27e+002</v>
      </c>
      <c r="W147" s="44">
        <v>5.21e+002</v>
      </c>
      <c r="X147" s="44">
        <v>5.16e+002</v>
      </c>
      <c r="Y147" s="44">
        <v>5.11e+002</v>
      </c>
      <c r="Z147" s="44">
        <v>5.05e+002</v>
      </c>
      <c r="AA147" s="44">
        <v>5.e+002</v>
      </c>
    </row>
    <row r="148" spans="1:27" x14ac:dyDescent="0.25">
      <c r="A148" t="s">
        <v>26</v>
      </c>
      <c r="B148" t="s">
        <v>44</v>
      </c>
      <c r="C148" t="s">
        <v>121</v>
      </c>
      <c r="D148" t="s">
        <v>114</v>
      </c>
      <c r="E148" t="s">
        <v>35</v>
      </c>
      <c r="F148" t="s">
        <v>90</v>
      </c>
      <c r="G148" t="s">
        <v>99</v>
      </c>
      <c r="H148" s="44">
        <v>1.3557736495679802e-003</v>
      </c>
      <c r="I148" s="44">
        <v>1.3557736495679802e-003</v>
      </c>
      <c r="J148" s="44">
        <v>1.3557736495679802e-003</v>
      </c>
      <c r="K148" s="44">
        <v>3.0974968075208088e-002</v>
      </c>
      <c r="L148" s="44">
        <v>9.4416853814215328e-002</v>
      </c>
      <c r="M148" s="44">
        <v>1.1964173163404628e-001</v>
      </c>
      <c r="N148" s="44">
        <v>1.5218435366477684e-001</v>
      </c>
      <c r="O148" s="44">
        <v>2.0093560217724156e-001</v>
      </c>
      <c r="P148" s="44">
        <v>2.2039170311348336e-001</v>
      </c>
      <c r="Q148" s="44">
        <v>2.8836283747499928e-001</v>
      </c>
      <c r="R148" s="44">
        <v>3.1196765458677064e-001</v>
      </c>
      <c r="S148" s="44">
        <v>3.484128595437068e-001</v>
      </c>
      <c r="T148" s="44">
        <v>3.699933798318368e-001</v>
      </c>
      <c r="U148" s="44">
        <v>3.9368348798601568e-001</v>
      </c>
      <c r="V148" s="44">
        <v>4.1489506159088872e-001</v>
      </c>
      <c r="W148" s="44">
        <v>4.2724585448938176e-001</v>
      </c>
      <c r="X148" s="44">
        <v>4.5644616163149648e-001</v>
      </c>
      <c r="Y148" s="44">
        <v>4.682867714825624e-001</v>
      </c>
      <c r="Z148" s="44">
        <v>4.8809330465710256e-001</v>
      </c>
      <c r="AA148" s="44">
        <v>5.0897798089846032e-001</v>
      </c>
    </row>
    <row r="149" spans="1:27" x14ac:dyDescent="0.25">
      <c r="A149" t="s">
        <v>26</v>
      </c>
      <c r="B149" t="s">
        <v>44</v>
      </c>
      <c r="C149" t="s">
        <v>121</v>
      </c>
      <c r="D149" t="s">
        <v>114</v>
      </c>
      <c r="E149" t="s">
        <v>35</v>
      </c>
      <c r="F149" t="s">
        <v>90</v>
      </c>
      <c r="G149" t="s">
        <v>101</v>
      </c>
      <c r="H149" s="44">
        <v>9.53e+002</v>
      </c>
      <c r="I149" s="44">
        <v>9.53e+002</v>
      </c>
      <c r="J149" s="44">
        <v>9.42e+002</v>
      </c>
      <c r="K149" s="44">
        <v>8.88e+002</v>
      </c>
      <c r="L149" s="44">
        <v>8.56e+002</v>
      </c>
      <c r="M149" s="44">
        <v>8.29e+002</v>
      </c>
      <c r="N149" s="44">
        <v>8.18e+002</v>
      </c>
      <c r="O149" s="44">
        <v>8.04e+002</v>
      </c>
      <c r="P149" s="44">
        <v>7.91e+002</v>
      </c>
      <c r="Q149" s="44">
        <v>7.82e+002</v>
      </c>
      <c r="R149" s="44">
        <v>7.74e+002</v>
      </c>
      <c r="S149" s="44">
        <v>7.6e+002</v>
      </c>
      <c r="T149" s="44">
        <v>7.54e+002</v>
      </c>
      <c r="U149" s="44">
        <v>7.47e+002</v>
      </c>
      <c r="V149" s="44">
        <v>7.38e+002</v>
      </c>
      <c r="W149" s="44">
        <v>7.31e+002</v>
      </c>
      <c r="X149" s="44">
        <v>7.28e+002</v>
      </c>
      <c r="Y149" s="44">
        <v>7.23e+002</v>
      </c>
      <c r="Z149" s="44">
        <v>7.17e+002</v>
      </c>
      <c r="AA149" s="44">
        <v>7.15e+002</v>
      </c>
    </row>
    <row r="150" spans="1:27" x14ac:dyDescent="0.25">
      <c r="A150" t="s">
        <v>26</v>
      </c>
      <c r="B150" t="s">
        <v>44</v>
      </c>
      <c r="C150" t="s">
        <v>144</v>
      </c>
      <c r="D150" t="s">
        <v>139</v>
      </c>
      <c r="E150" t="s">
        <v>33</v>
      </c>
      <c r="F150" t="s">
        <v>90</v>
      </c>
      <c r="G150" t="s">
        <v>99</v>
      </c>
      <c r="H150" s="44">
        <v>2.9237510488540152e-001</v>
      </c>
      <c r="I150" s="44">
        <v>4.2776336033513808e-001</v>
      </c>
      <c r="J150" s="44">
        <v>5.280294033808512e-001</v>
      </c>
      <c r="K150" s="44">
        <v>6.081438230610152e-001</v>
      </c>
      <c r="L150" s="44">
        <v>6.5610108931002304e-001</v>
      </c>
      <c r="M150" s="44">
        <v>7.3600533074486528e-001</v>
      </c>
      <c r="N150" s="44">
        <v>7.8001192959644192e-001</v>
      </c>
      <c r="O150" s="44">
        <v>8.0621987467815648e-001</v>
      </c>
      <c r="P150" s="44">
        <v>8.2004436651955424e-001</v>
      </c>
      <c r="Q150" s="44">
        <v>8.3271360471796128e-001</v>
      </c>
      <c r="R150" s="44">
        <v>8.4844178984008048e-001</v>
      </c>
      <c r="S150" s="44">
        <v>8.622144264537208e-001</v>
      </c>
      <c r="T150" s="44">
        <v>8.7235313294234096e-001</v>
      </c>
      <c r="U150" s="44">
        <v>8.7966771625654304e-001</v>
      </c>
      <c r="V150" s="44">
        <v>9.004454271390688e-001</v>
      </c>
      <c r="W150" s="44">
        <v>9.024819028504288e-001</v>
      </c>
      <c r="X150" s="44">
        <v>9.0633952923434688e-001</v>
      </c>
      <c r="Y150" s="44">
        <v>9.0832391829977152e-001</v>
      </c>
      <c r="Z150" s="44">
        <v>9.1239857131109616e-001</v>
      </c>
      <c r="AA150" s="44">
        <v>9.148929555014632e-001</v>
      </c>
    </row>
    <row r="151" spans="1:27" x14ac:dyDescent="0.25">
      <c r="A151" t="s">
        <v>26</v>
      </c>
      <c r="B151" t="s">
        <v>44</v>
      </c>
      <c r="C151" t="s">
        <v>144</v>
      </c>
      <c r="D151" t="s">
        <v>139</v>
      </c>
      <c r="E151" t="s">
        <v>33</v>
      </c>
      <c r="F151" t="s">
        <v>90</v>
      </c>
      <c r="G151" t="s">
        <v>101</v>
      </c>
      <c r="H151" s="44">
        <v>7.29e+002</v>
      </c>
      <c r="I151" s="44">
        <v>6.89e+002</v>
      </c>
      <c r="J151" s="44">
        <v>6.65e+002</v>
      </c>
      <c r="K151" s="44">
        <v>6.48e+002</v>
      </c>
      <c r="L151" s="44">
        <v>6.35e+002</v>
      </c>
      <c r="M151" s="44">
        <v>6.24e+002</v>
      </c>
      <c r="N151" s="44">
        <v>6.15e+002</v>
      </c>
      <c r="O151" s="44">
        <v>6.06e+002</v>
      </c>
      <c r="P151" s="44">
        <v>5.98e+002</v>
      </c>
      <c r="Q151" s="44">
        <v>5.91e+002</v>
      </c>
      <c r="R151" s="44">
        <v>5.84e+002</v>
      </c>
      <c r="S151" s="44">
        <v>5.79e+002</v>
      </c>
      <c r="T151" s="44">
        <v>5.72e+002</v>
      </c>
      <c r="U151" s="44">
        <v>5.66e+002</v>
      </c>
      <c r="V151" s="44">
        <v>5.62e+002</v>
      </c>
      <c r="W151" s="44">
        <v>5.57e+002</v>
      </c>
      <c r="X151" s="44">
        <v>5.52e+002</v>
      </c>
      <c r="Y151" s="44">
        <v>5.47e+002</v>
      </c>
      <c r="Z151" s="44">
        <v>5.43e+002</v>
      </c>
      <c r="AA151" s="44">
        <v>5.38e+002</v>
      </c>
    </row>
    <row r="152" spans="1:27" x14ac:dyDescent="0.25">
      <c r="A152" t="s">
        <v>26</v>
      </c>
      <c r="B152" t="s">
        <v>44</v>
      </c>
      <c r="C152" t="s">
        <v>159</v>
      </c>
      <c r="D152" t="s">
        <v>139</v>
      </c>
      <c r="E152" t="s">
        <v>36</v>
      </c>
      <c r="F152" t="s">
        <v>90</v>
      </c>
      <c r="G152" t="s">
        <v>99</v>
      </c>
    </row>
    <row r="153" spans="1:27" x14ac:dyDescent="0.25">
      <c r="A153" t="s">
        <v>26</v>
      </c>
      <c r="B153" t="s">
        <v>44</v>
      </c>
      <c r="C153" t="s">
        <v>159</v>
      </c>
      <c r="D153" t="s">
        <v>139</v>
      </c>
      <c r="E153" t="s">
        <v>36</v>
      </c>
      <c r="F153" t="s">
        <v>90</v>
      </c>
      <c r="G153" t="s">
        <v>101</v>
      </c>
      <c r="H153" s="44">
        <v>5.26e+002</v>
      </c>
      <c r="I153" s="44">
        <v>5.26e+002</v>
      </c>
      <c r="J153" s="44">
        <v>5.26e+002</v>
      </c>
      <c r="K153" s="44">
        <v>5.26e+002</v>
      </c>
      <c r="L153" s="44">
        <v>5.26e+002</v>
      </c>
      <c r="M153" s="44">
        <v>5.26e+002</v>
      </c>
      <c r="N153" s="44">
        <v>5.26e+002</v>
      </c>
      <c r="O153" s="44">
        <v>5.26e+002</v>
      </c>
      <c r="P153" s="44">
        <v>5.26e+002</v>
      </c>
      <c r="Q153" s="44">
        <v>5.26e+002</v>
      </c>
      <c r="R153" s="44">
        <v>5.26e+002</v>
      </c>
      <c r="S153" s="44">
        <v>5.26e+002</v>
      </c>
      <c r="T153" s="44">
        <v>5.26e+002</v>
      </c>
      <c r="U153" s="44">
        <v>5.26e+002</v>
      </c>
      <c r="V153" s="44">
        <v>5.26e+002</v>
      </c>
      <c r="W153" s="44">
        <v>5.26e+002</v>
      </c>
      <c r="X153" s="44">
        <v>5.26e+002</v>
      </c>
      <c r="Y153" s="44">
        <v>5.26e+002</v>
      </c>
      <c r="Z153" s="44">
        <v>5.26e+002</v>
      </c>
      <c r="AA153" s="44">
        <v>5.26e+002</v>
      </c>
    </row>
    <row r="154" spans="1:27" x14ac:dyDescent="0.25">
      <c r="A154" t="s">
        <v>26</v>
      </c>
      <c r="B154" t="s">
        <v>44</v>
      </c>
      <c r="C154" t="s">
        <v>145</v>
      </c>
      <c r="D154" t="s">
        <v>139</v>
      </c>
      <c r="E154" t="s">
        <v>34</v>
      </c>
      <c r="F154" t="s">
        <v>90</v>
      </c>
      <c r="G154" t="s">
        <v>99</v>
      </c>
      <c r="H154" s="44">
        <v>4.2945678442598096e-001</v>
      </c>
      <c r="I154" s="44">
        <v>5.1628681839154048e-001</v>
      </c>
      <c r="J154" s="44">
        <v>5.8469847197663952e-001</v>
      </c>
      <c r="K154" s="44">
        <v>6.2669090140467504e-001</v>
      </c>
      <c r="L154" s="44">
        <v>7.0378318628767472e-001</v>
      </c>
      <c r="M154" s="44">
        <v>7.5112351841231744e-001</v>
      </c>
      <c r="N154" s="44">
        <v>7.6207953559347152e-001</v>
      </c>
      <c r="O154" s="44">
        <v>7.9329308829797184e-001</v>
      </c>
      <c r="P154" s="44">
        <v>8.1274971870782112e-001</v>
      </c>
      <c r="Q154" s="44">
        <v>8.1740451900132624e-001</v>
      </c>
      <c r="R154" s="44">
        <v>8.3206213746167488e-001</v>
      </c>
      <c r="S154" s="44">
        <v>8.5285765536649648e-001</v>
      </c>
      <c r="T154" s="44">
        <v>8.54244064780776e-001</v>
      </c>
      <c r="U154" s="44">
        <v>8.67942469743076e-001</v>
      </c>
      <c r="V154" s="44">
        <v>8.783472763822544e-001</v>
      </c>
      <c r="W154" s="44">
        <v>8.8297487509355616e-001</v>
      </c>
      <c r="X154" s="44">
        <v>8.8335469317431216e-001</v>
      </c>
      <c r="Y154" s="44">
        <v>8.8477503184691952e-001</v>
      </c>
      <c r="Z154" s="44">
        <v>9.015497025122568e-001</v>
      </c>
      <c r="AA154" s="44">
        <v>9.0942572768436352e-001</v>
      </c>
    </row>
    <row r="155" spans="1:27" x14ac:dyDescent="0.25">
      <c r="A155" t="s">
        <v>26</v>
      </c>
      <c r="B155" t="s">
        <v>44</v>
      </c>
      <c r="C155" t="s">
        <v>145</v>
      </c>
      <c r="D155" t="s">
        <v>139</v>
      </c>
      <c r="E155" t="s">
        <v>34</v>
      </c>
      <c r="F155" t="s">
        <v>90</v>
      </c>
      <c r="G155" t="s">
        <v>101</v>
      </c>
      <c r="H155" s="44">
        <v>7.2e+002</v>
      </c>
      <c r="I155" s="44">
        <v>6.76e+002</v>
      </c>
      <c r="J155" s="44">
        <v>6.52e+002</v>
      </c>
      <c r="K155" s="44">
        <v>6.35e+002</v>
      </c>
      <c r="L155" s="44">
        <v>6.2e+002</v>
      </c>
      <c r="M155" s="44">
        <v>6.09e+002</v>
      </c>
      <c r="N155" s="44">
        <v>5.98e+002</v>
      </c>
      <c r="O155" s="44">
        <v>5.89e+002</v>
      </c>
      <c r="P155" s="44">
        <v>5.81e+002</v>
      </c>
      <c r="Q155" s="44">
        <v>5.74e+002</v>
      </c>
      <c r="R155" s="44">
        <v>5.67e+002</v>
      </c>
      <c r="S155" s="44">
        <v>5.59e+002</v>
      </c>
      <c r="T155" s="44">
        <v>5.54e+002</v>
      </c>
      <c r="U155" s="44">
        <v>5.48e+002</v>
      </c>
      <c r="V155" s="44">
        <v>5.43e+002</v>
      </c>
      <c r="W155" s="44">
        <v>5.37e+002</v>
      </c>
      <c r="X155" s="44">
        <v>5.32e+002</v>
      </c>
      <c r="Y155" s="44">
        <v>5.27e+002</v>
      </c>
      <c r="Z155" s="44">
        <v>5.21e+002</v>
      </c>
      <c r="AA155" s="44">
        <v>5.16e+002</v>
      </c>
    </row>
    <row r="156" spans="1:27" x14ac:dyDescent="0.25">
      <c r="A156" t="s">
        <v>26</v>
      </c>
      <c r="B156" t="s">
        <v>44</v>
      </c>
      <c r="C156" t="s">
        <v>146</v>
      </c>
      <c r="D156" t="s">
        <v>139</v>
      </c>
      <c r="E156" t="s">
        <v>35</v>
      </c>
      <c r="F156" t="s">
        <v>90</v>
      </c>
      <c r="G156" t="s">
        <v>99</v>
      </c>
      <c r="H156" s="44">
        <v>4.743799439967316e-002</v>
      </c>
      <c r="I156" s="44">
        <v>6.9026090453698864e-002</v>
      </c>
      <c r="J156" s="44">
        <v>9.1253816289335184e-002</v>
      </c>
      <c r="K156" s="44">
        <v>1.3128056460538408e-001</v>
      </c>
      <c r="L156" s="44">
        <v>1.44006812192762e-001</v>
      </c>
      <c r="M156" s="44">
        <v>1.573024277195031e-001</v>
      </c>
      <c r="N156" s="44">
        <v>1.8520898107889056e-001</v>
      </c>
      <c r="O156" s="44">
        <v>1.9832500837660976e-001</v>
      </c>
      <c r="P156" s="44">
        <v>2.4371865456266076e-001</v>
      </c>
      <c r="Q156" s="44">
        <v>2.6086324238652376e-001</v>
      </c>
      <c r="R156" s="44">
        <v>2.70984679362195e-001</v>
      </c>
      <c r="S156" s="44">
        <v>2.85548016459899e-001</v>
      </c>
      <c r="T156" s="44">
        <v>2.909234306943262e-001</v>
      </c>
      <c r="U156" s="44">
        <v>3.58566583402475e-001</v>
      </c>
      <c r="V156" s="44">
        <v>3.7212131214389152e-001</v>
      </c>
      <c r="W156" s="44">
        <v>3.8267555343248752e-001</v>
      </c>
      <c r="X156" s="44">
        <v>3.8568451686345592e-001</v>
      </c>
      <c r="Y156" s="44">
        <v>3.9926500323819752e-001</v>
      </c>
      <c r="Z156" s="44">
        <v>4.0831539026719856e-001</v>
      </c>
      <c r="AA156" s="44">
        <v>4.1734073266424152e-001</v>
      </c>
    </row>
    <row r="157" spans="1:27" x14ac:dyDescent="0.25">
      <c r="A157" t="s">
        <v>26</v>
      </c>
      <c r="B157" t="s">
        <v>44</v>
      </c>
      <c r="C157" t="s">
        <v>146</v>
      </c>
      <c r="D157" t="s">
        <v>139</v>
      </c>
      <c r="E157" t="s">
        <v>35</v>
      </c>
      <c r="F157" t="s">
        <v>90</v>
      </c>
      <c r="G157" t="s">
        <v>101</v>
      </c>
      <c r="H157" s="44">
        <v>8.68e+002</v>
      </c>
      <c r="I157" s="44">
        <v>8.39e+002</v>
      </c>
      <c r="J157" s="44">
        <v>8.16e+002</v>
      </c>
      <c r="K157" s="44">
        <v>7.98e+002</v>
      </c>
      <c r="L157" s="44">
        <v>7.91e+002</v>
      </c>
      <c r="M157" s="44">
        <v>7.83e+002</v>
      </c>
      <c r="N157" s="44">
        <v>7.73e+002</v>
      </c>
      <c r="O157" s="44">
        <v>7.67e+002</v>
      </c>
      <c r="P157" s="44">
        <v>7.57e+002</v>
      </c>
      <c r="Q157" s="44">
        <v>7.5e+002</v>
      </c>
      <c r="R157" s="44">
        <v>7.46e+002</v>
      </c>
      <c r="S157" s="44">
        <v>7.43e+002</v>
      </c>
      <c r="T157" s="44">
        <v>7.36e+002</v>
      </c>
      <c r="U157" s="44">
        <v>7.31e+002</v>
      </c>
      <c r="V157" s="44">
        <v>7.24e+002</v>
      </c>
      <c r="W157" s="44">
        <v>7.22e+002</v>
      </c>
      <c r="X157" s="44">
        <v>7.16e+002</v>
      </c>
      <c r="Y157" s="44">
        <v>7.12e+002</v>
      </c>
      <c r="Z157" s="44">
        <v>7.08e+002</v>
      </c>
      <c r="AA157" s="44">
        <v>7.04e+002</v>
      </c>
    </row>
    <row r="158" spans="1:27" x14ac:dyDescent="0.25">
      <c r="A158" t="s">
        <v>26</v>
      </c>
      <c r="B158" t="s">
        <v>44</v>
      </c>
      <c r="C158" t="s">
        <v>170</v>
      </c>
      <c r="D158" t="s">
        <v>164</v>
      </c>
      <c r="E158" t="s">
        <v>33</v>
      </c>
      <c r="F158" t="s">
        <v>90</v>
      </c>
      <c r="G158" t="s">
        <v>99</v>
      </c>
      <c r="H158" s="44">
        <v>1.7419643037868902e-001</v>
      </c>
      <c r="I158" s="44">
        <v>3.9679411658313128e-001</v>
      </c>
      <c r="J158" s="44">
        <v>4.8319139917759608e-001</v>
      </c>
      <c r="K158" s="44">
        <v>5.6973770821227984e-001</v>
      </c>
      <c r="L158" s="44">
        <v>6.130054840976256e-001</v>
      </c>
      <c r="M158" s="44">
        <v>6.6336139228117424e-001</v>
      </c>
      <c r="N158" s="44">
        <v>6.8461310896174064e-001</v>
      </c>
      <c r="O158" s="44">
        <v>7.1459790923913264e-001</v>
      </c>
      <c r="P158" s="44">
        <v>7.3612961057385344e-001</v>
      </c>
      <c r="Q158" s="44">
        <v>8.1240716956023872e-001</v>
      </c>
      <c r="R158" s="44">
        <v>8.3091838871245568e-001</v>
      </c>
      <c r="S158" s="44">
        <v>8.5186548696702944e-001</v>
      </c>
      <c r="T158" s="44">
        <v>8.6950922489229984e-001</v>
      </c>
      <c r="U158" s="44">
        <v>8.7573333539759952e-001</v>
      </c>
      <c r="V158" s="44">
        <v>8.9530379986002944e-001</v>
      </c>
      <c r="W158" s="44">
        <v>8.9753269574566016e-001</v>
      </c>
      <c r="X158" s="44">
        <v>9.0147598883790752e-001</v>
      </c>
      <c r="Y158" s="44">
        <v>9.0581749142948448e-001</v>
      </c>
      <c r="Z158" s="44">
        <v>9.0957169485029616e-001</v>
      </c>
      <c r="AA158" s="44">
        <v>9.1086237454698976e-001</v>
      </c>
    </row>
    <row r="159" spans="1:27" x14ac:dyDescent="0.25">
      <c r="A159" t="s">
        <v>26</v>
      </c>
      <c r="B159" t="s">
        <v>44</v>
      </c>
      <c r="C159" t="s">
        <v>170</v>
      </c>
      <c r="D159" t="s">
        <v>164</v>
      </c>
      <c r="E159" t="s">
        <v>33</v>
      </c>
      <c r="F159" t="s">
        <v>90</v>
      </c>
      <c r="G159" t="s">
        <v>101</v>
      </c>
      <c r="H159" s="44">
        <v>7.36e+002</v>
      </c>
      <c r="I159" s="44">
        <v>6.98e+002</v>
      </c>
      <c r="J159" s="44">
        <v>6.74e+002</v>
      </c>
      <c r="K159" s="44">
        <v>6.57e+002</v>
      </c>
      <c r="L159" s="44">
        <v>6.42e+002</v>
      </c>
      <c r="M159" s="44">
        <v>6.31e+002</v>
      </c>
      <c r="N159" s="44">
        <v>6.21e+002</v>
      </c>
      <c r="O159" s="44">
        <v>6.11e+002</v>
      </c>
      <c r="P159" s="44">
        <v>6.05e+002</v>
      </c>
      <c r="Q159" s="44">
        <v>5.99e+002</v>
      </c>
      <c r="R159" s="44">
        <v>5.93e+002</v>
      </c>
      <c r="S159" s="44">
        <v>5.86e+002</v>
      </c>
      <c r="T159" s="44">
        <v>5.8e+002</v>
      </c>
      <c r="U159" s="44">
        <v>5.74e+002</v>
      </c>
      <c r="V159" s="44">
        <v>5.69e+002</v>
      </c>
      <c r="W159" s="44">
        <v>5.64e+002</v>
      </c>
      <c r="X159" s="44">
        <v>5.59e+002</v>
      </c>
      <c r="Y159" s="44">
        <v>5.54e+002</v>
      </c>
      <c r="Z159" s="44">
        <v>5.5e+002</v>
      </c>
      <c r="AA159" s="44">
        <v>5.46e+002</v>
      </c>
    </row>
    <row r="160" spans="1:27" x14ac:dyDescent="0.25">
      <c r="A160" t="s">
        <v>26</v>
      </c>
      <c r="B160" t="s">
        <v>44</v>
      </c>
      <c r="C160" t="s">
        <v>188</v>
      </c>
      <c r="D160" t="s">
        <v>164</v>
      </c>
      <c r="E160" t="s">
        <v>36</v>
      </c>
      <c r="F160" t="s">
        <v>90</v>
      </c>
      <c r="G160" t="s">
        <v>99</v>
      </c>
    </row>
    <row r="161" spans="1:27" x14ac:dyDescent="0.25">
      <c r="A161" t="s">
        <v>26</v>
      </c>
      <c r="B161" t="s">
        <v>44</v>
      </c>
      <c r="C161" t="s">
        <v>188</v>
      </c>
      <c r="D161" t="s">
        <v>164</v>
      </c>
      <c r="E161" t="s">
        <v>36</v>
      </c>
      <c r="F161" t="s">
        <v>90</v>
      </c>
      <c r="G161" t="s">
        <v>101</v>
      </c>
      <c r="H161" s="44">
        <v>5.3e+002</v>
      </c>
      <c r="I161" s="44">
        <v>5.3e+002</v>
      </c>
      <c r="J161" s="44">
        <v>5.3e+002</v>
      </c>
      <c r="K161" s="44">
        <v>5.3e+002</v>
      </c>
      <c r="L161" s="44">
        <v>5.3e+002</v>
      </c>
      <c r="M161" s="44">
        <v>5.3e+002</v>
      </c>
      <c r="N161" s="44">
        <v>5.3e+002</v>
      </c>
      <c r="O161" s="44">
        <v>5.3e+002</v>
      </c>
      <c r="P161" s="44">
        <v>5.3e+002</v>
      </c>
      <c r="Q161" s="44">
        <v>5.3e+002</v>
      </c>
      <c r="R161" s="44">
        <v>5.3e+002</v>
      </c>
      <c r="S161" s="44">
        <v>5.3e+002</v>
      </c>
      <c r="T161" s="44">
        <v>5.3e+002</v>
      </c>
      <c r="U161" s="44">
        <v>5.3e+002</v>
      </c>
      <c r="V161" s="44">
        <v>5.3e+002</v>
      </c>
      <c r="W161" s="44">
        <v>5.3e+002</v>
      </c>
      <c r="X161" s="44">
        <v>5.3e+002</v>
      </c>
      <c r="Y161" s="44">
        <v>5.3e+002</v>
      </c>
      <c r="Z161" s="44">
        <v>5.3e+002</v>
      </c>
      <c r="AA161" s="44">
        <v>5.3e+002</v>
      </c>
    </row>
    <row r="162" spans="1:27" x14ac:dyDescent="0.25">
      <c r="A162" t="s">
        <v>26</v>
      </c>
      <c r="B162" t="s">
        <v>44</v>
      </c>
      <c r="C162" t="s">
        <v>171</v>
      </c>
      <c r="D162" t="s">
        <v>164</v>
      </c>
      <c r="E162" t="s">
        <v>34</v>
      </c>
      <c r="F162" t="s">
        <v>90</v>
      </c>
      <c r="G162" t="s">
        <v>99</v>
      </c>
      <c r="H162" s="44">
        <v>3.355372315562418e-001</v>
      </c>
      <c r="I162" s="44">
        <v>5.0570703719845088e-001</v>
      </c>
      <c r="J162" s="44">
        <v>5.7469675646223952e-001</v>
      </c>
      <c r="K162" s="44">
        <v>6.243329157577768e-001</v>
      </c>
      <c r="L162" s="44">
        <v>6.8954071120972368e-001</v>
      </c>
      <c r="M162" s="44">
        <v>7.2299783639713984e-001</v>
      </c>
      <c r="N162" s="44">
        <v>7.493885599899248e-001</v>
      </c>
      <c r="O162" s="44">
        <v>7.5708292675350432e-001</v>
      </c>
      <c r="P162" s="44">
        <v>7.7416116163970368e-001</v>
      </c>
      <c r="Q162" s="44">
        <v>7.9509198936670656e-001</v>
      </c>
      <c r="R162" s="44">
        <v>8.2563447385434208e-001</v>
      </c>
      <c r="S162" s="44">
        <v>8.3536843936810176e-001</v>
      </c>
      <c r="T162" s="44">
        <v>8.4199654158507552e-001</v>
      </c>
      <c r="U162" s="44">
        <v>8.4843950798790304e-001</v>
      </c>
      <c r="V162" s="44">
        <v>8.5273678802204192e-001</v>
      </c>
      <c r="W162" s="44">
        <v>8.561044182491912e-001</v>
      </c>
      <c r="X162" s="44">
        <v>8.5758696773148736e-001</v>
      </c>
      <c r="Y162" s="44">
        <v>8.5983002121353744e-001</v>
      </c>
      <c r="Z162" s="44">
        <v>8.6648203538688496e-001</v>
      </c>
      <c r="AA162" s="44">
        <v>8.6969995027876144e-001</v>
      </c>
    </row>
    <row r="163" spans="1:27" x14ac:dyDescent="0.25">
      <c r="A163" t="s">
        <v>26</v>
      </c>
      <c r="B163" t="s">
        <v>44</v>
      </c>
      <c r="C163" t="s">
        <v>171</v>
      </c>
      <c r="D163" t="s">
        <v>164</v>
      </c>
      <c r="E163" t="s">
        <v>34</v>
      </c>
      <c r="F163" t="s">
        <v>90</v>
      </c>
      <c r="G163" t="s">
        <v>101</v>
      </c>
      <c r="H163" s="44">
        <v>7.25e+002</v>
      </c>
      <c r="I163" s="44">
        <v>6.81e+002</v>
      </c>
      <c r="J163" s="44">
        <v>6.62e+002</v>
      </c>
      <c r="K163" s="44">
        <v>6.45e+002</v>
      </c>
      <c r="L163" s="44">
        <v>6.3e+002</v>
      </c>
      <c r="M163" s="44">
        <v>6.18e+002</v>
      </c>
      <c r="N163" s="44">
        <v>6.08e+002</v>
      </c>
      <c r="O163" s="44">
        <v>5.99e+002</v>
      </c>
      <c r="P163" s="44">
        <v>5.91e+002</v>
      </c>
      <c r="Q163" s="44">
        <v>5.83e+002</v>
      </c>
      <c r="R163" s="44">
        <v>5.75e+002</v>
      </c>
      <c r="S163" s="44">
        <v>5.69e+002</v>
      </c>
      <c r="T163" s="44">
        <v>5.63e+002</v>
      </c>
      <c r="U163" s="44">
        <v>5.57e+002</v>
      </c>
      <c r="V163" s="44">
        <v>5.51e+002</v>
      </c>
      <c r="W163" s="44">
        <v>5.45e+002</v>
      </c>
      <c r="X163" s="44">
        <v>5.39e+002</v>
      </c>
      <c r="Y163" s="44">
        <v>5.34e+002</v>
      </c>
      <c r="Z163" s="44">
        <v>5.29e+002</v>
      </c>
      <c r="AA163" s="44">
        <v>5.24e+002</v>
      </c>
    </row>
    <row r="164" spans="1:27" x14ac:dyDescent="0.25">
      <c r="A164" t="s">
        <v>26</v>
      </c>
      <c r="B164" t="s">
        <v>44</v>
      </c>
      <c r="C164" t="s">
        <v>172</v>
      </c>
      <c r="D164" t="s">
        <v>164</v>
      </c>
      <c r="E164" t="s">
        <v>35</v>
      </c>
      <c r="F164" t="s">
        <v>90</v>
      </c>
      <c r="G164" t="s">
        <v>99</v>
      </c>
      <c r="H164" s="44">
        <v>3.6143042659510568e-002</v>
      </c>
      <c r="I164" s="44">
        <v>7.1756367735387752e-002</v>
      </c>
      <c r="J164" s="44">
        <v>1.4386166932525488e-001</v>
      </c>
      <c r="K164" s="44">
        <v>1.5270591634604198e-001</v>
      </c>
      <c r="L164" s="44">
        <v>1.5753563966290998e-001</v>
      </c>
      <c r="M164" s="44">
        <v>2.0129310607776612e-001</v>
      </c>
      <c r="N164" s="44">
        <v>2.6229243422207912e-001</v>
      </c>
      <c r="O164" s="44">
        <v>2.6562228296108768e-001</v>
      </c>
      <c r="P164" s="44">
        <v>2.8631827363915276e-001</v>
      </c>
      <c r="Q164" s="44">
        <v>2.965516861802756e-001</v>
      </c>
      <c r="R164" s="44">
        <v>3.0614880421118324e-001</v>
      </c>
      <c r="S164" s="44">
        <v>3.346309248169986e-001</v>
      </c>
      <c r="T164" s="44">
        <v>3.5079703888686872e-001</v>
      </c>
      <c r="U164" s="44">
        <v>3.5674241355461176e-001</v>
      </c>
      <c r="V164" s="44">
        <v>3.68029076833298e-001</v>
      </c>
      <c r="W164" s="44">
        <v>3.8201176740667408e-001</v>
      </c>
      <c r="X164" s="44">
        <v>3.9469381028677456e-001</v>
      </c>
      <c r="Y164" s="44">
        <v>4.00366007539962e-001</v>
      </c>
      <c r="Z164" s="44">
        <v>4.2613582012809848e-001</v>
      </c>
      <c r="AA164" s="44">
        <v>4.5246086460231992e-001</v>
      </c>
    </row>
    <row r="165" spans="1:27" x14ac:dyDescent="0.25">
      <c r="A165" t="s">
        <v>26</v>
      </c>
      <c r="B165" t="s">
        <v>44</v>
      </c>
      <c r="C165" t="s">
        <v>172</v>
      </c>
      <c r="D165" t="s">
        <v>164</v>
      </c>
      <c r="E165" t="s">
        <v>35</v>
      </c>
      <c r="F165" t="s">
        <v>90</v>
      </c>
      <c r="G165" t="s">
        <v>101</v>
      </c>
      <c r="H165" s="44">
        <v>8.67e+002</v>
      </c>
      <c r="I165" s="44">
        <v>8.45e+002</v>
      </c>
      <c r="J165" s="44">
        <v>8.32e+002</v>
      </c>
      <c r="K165" s="44">
        <v>8.17e+002</v>
      </c>
      <c r="L165" s="44">
        <v>8.09e+002</v>
      </c>
      <c r="M165" s="44">
        <v>7.92e+002</v>
      </c>
      <c r="N165" s="44">
        <v>7.81e+002</v>
      </c>
      <c r="O165" s="44">
        <v>7.77e+002</v>
      </c>
      <c r="P165" s="44">
        <v>7.7e+002</v>
      </c>
      <c r="Q165" s="44">
        <v>7.58e+002</v>
      </c>
      <c r="R165" s="44">
        <v>7.5e+002</v>
      </c>
      <c r="S165" s="44">
        <v>7.44e+002</v>
      </c>
      <c r="T165" s="44">
        <v>7.39e+002</v>
      </c>
      <c r="U165" s="44">
        <v>7.33e+002</v>
      </c>
      <c r="V165" s="44">
        <v>7.3e+002</v>
      </c>
      <c r="W165" s="44">
        <v>7.26e+002</v>
      </c>
      <c r="X165" s="44">
        <v>7.22e+002</v>
      </c>
      <c r="Y165" s="44">
        <v>7.18e+002</v>
      </c>
      <c r="Z165" s="44">
        <v>7.13e+002</v>
      </c>
      <c r="AA165" s="44">
        <v>7.11e+002</v>
      </c>
    </row>
    <row r="166" spans="1:27" x14ac:dyDescent="0.25">
      <c r="A166" t="s">
        <v>26</v>
      </c>
      <c r="B166" t="s">
        <v>44</v>
      </c>
      <c r="C166" t="s">
        <v>215</v>
      </c>
      <c r="D166" t="s">
        <v>214</v>
      </c>
      <c r="E166" t="s">
        <v>33</v>
      </c>
      <c r="F166" t="s">
        <v>90</v>
      </c>
      <c r="G166" t="s">
        <v>99</v>
      </c>
      <c r="H166" s="44">
        <v>2.2666456989274288e-001</v>
      </c>
      <c r="I166" s="44">
        <v>3.525825751141424e-001</v>
      </c>
      <c r="J166" s="44">
        <v>4.6896663393354008e-001</v>
      </c>
      <c r="K166" s="44">
        <v>5.3434361614767216e-001</v>
      </c>
      <c r="L166" s="44">
        <v>5.979443641318408e-001</v>
      </c>
      <c r="M166" s="44">
        <v>6.484263769068184e-001</v>
      </c>
      <c r="N166" s="44">
        <v>6.9672362543535104e-001</v>
      </c>
      <c r="O166" s="44">
        <v>7.2434094601270976e-001</v>
      </c>
      <c r="P166" s="44">
        <v>7.513670685785728e-001</v>
      </c>
      <c r="Q166" s="44">
        <v>7.6596186114520784e-001</v>
      </c>
      <c r="R166" s="44">
        <v>8.0455261087752064e-001</v>
      </c>
      <c r="S166" s="44">
        <v>8.33769977603444e-001</v>
      </c>
      <c r="T166" s="44">
        <v>8.4189257385811376e-001</v>
      </c>
      <c r="U166" s="44">
        <v>8.5319716444042304e-001</v>
      </c>
      <c r="V166" s="44">
        <v>8.6229321132935024e-001</v>
      </c>
      <c r="W166" s="44">
        <v>8.7082342631204768e-001</v>
      </c>
      <c r="X166" s="44">
        <v>8.7462172666600688e-001</v>
      </c>
      <c r="Y166" s="44">
        <v>8.8247805554497008e-001</v>
      </c>
      <c r="Z166" s="44">
        <v>8.8817036631435616e-001</v>
      </c>
      <c r="AA166" s="44">
        <v>9.0943532301860624e-001</v>
      </c>
    </row>
    <row r="167" spans="1:27" x14ac:dyDescent="0.25">
      <c r="A167" t="s">
        <v>26</v>
      </c>
      <c r="B167" t="s">
        <v>44</v>
      </c>
      <c r="C167" t="s">
        <v>215</v>
      </c>
      <c r="D167" t="s">
        <v>214</v>
      </c>
      <c r="E167" t="s">
        <v>33</v>
      </c>
      <c r="F167" t="s">
        <v>90</v>
      </c>
      <c r="G167" t="s">
        <v>101</v>
      </c>
      <c r="H167" s="44">
        <v>7.47e+002</v>
      </c>
      <c r="I167" s="44">
        <v>6.94e+002</v>
      </c>
      <c r="J167" s="44">
        <v>6.7e+002</v>
      </c>
      <c r="K167" s="44">
        <v>6.54e+002</v>
      </c>
      <c r="L167" s="44">
        <v>6.41e+002</v>
      </c>
      <c r="M167" s="44">
        <v>6.3e+002</v>
      </c>
      <c r="N167" s="44">
        <v>6.2e+002</v>
      </c>
      <c r="O167" s="44">
        <v>6.12e+002</v>
      </c>
      <c r="P167" s="44">
        <v>6.04e+002</v>
      </c>
      <c r="Q167" s="44">
        <v>5.97e+002</v>
      </c>
      <c r="R167" s="44">
        <v>5.91e+002</v>
      </c>
      <c r="S167" s="44">
        <v>5.85e+002</v>
      </c>
      <c r="T167" s="44">
        <v>5.79e+002</v>
      </c>
      <c r="U167" s="44">
        <v>5.73e+002</v>
      </c>
      <c r="V167" s="44">
        <v>5.68e+002</v>
      </c>
      <c r="W167" s="44">
        <v>5.63e+002</v>
      </c>
      <c r="X167" s="44">
        <v>5.58e+002</v>
      </c>
      <c r="Y167" s="44">
        <v>5.53e+002</v>
      </c>
      <c r="Z167" s="44">
        <v>5.49e+002</v>
      </c>
      <c r="AA167" s="44">
        <v>5.44e+002</v>
      </c>
    </row>
    <row r="168" spans="1:27" x14ac:dyDescent="0.25">
      <c r="A168" t="s">
        <v>26</v>
      </c>
      <c r="B168" t="s">
        <v>44</v>
      </c>
      <c r="C168" t="s">
        <v>218</v>
      </c>
      <c r="D168" t="s">
        <v>214</v>
      </c>
      <c r="E168" t="s">
        <v>36</v>
      </c>
      <c r="F168" t="s">
        <v>90</v>
      </c>
      <c r="G168" t="s">
        <v>99</v>
      </c>
    </row>
    <row r="169" spans="1:27" x14ac:dyDescent="0.25">
      <c r="A169" t="s">
        <v>26</v>
      </c>
      <c r="B169" t="s">
        <v>44</v>
      </c>
      <c r="C169" t="s">
        <v>218</v>
      </c>
      <c r="D169" t="s">
        <v>214</v>
      </c>
      <c r="E169" t="s">
        <v>36</v>
      </c>
      <c r="F169" t="s">
        <v>90</v>
      </c>
      <c r="G169" t="s">
        <v>101</v>
      </c>
      <c r="H169" s="44">
        <v>4.5e+002</v>
      </c>
      <c r="I169" s="44">
        <v>4.5e+002</v>
      </c>
      <c r="J169" s="44">
        <v>4.5e+002</v>
      </c>
      <c r="K169" s="44">
        <v>4.5e+002</v>
      </c>
      <c r="L169" s="44">
        <v>4.5e+002</v>
      </c>
      <c r="M169" s="44">
        <v>4.5e+002</v>
      </c>
      <c r="N169" s="44">
        <v>4.5e+002</v>
      </c>
      <c r="O169" s="44">
        <v>4.5e+002</v>
      </c>
      <c r="P169" s="44">
        <v>4.5e+002</v>
      </c>
      <c r="Q169" s="44">
        <v>4.5e+002</v>
      </c>
      <c r="R169" s="44">
        <v>4.5e+002</v>
      </c>
      <c r="S169" s="44">
        <v>4.5e+002</v>
      </c>
      <c r="T169" s="44">
        <v>4.5e+002</v>
      </c>
      <c r="U169" s="44">
        <v>4.5e+002</v>
      </c>
      <c r="V169" s="44">
        <v>4.5e+002</v>
      </c>
      <c r="W169" s="44">
        <v>4.5e+002</v>
      </c>
      <c r="X169" s="44">
        <v>4.5e+002</v>
      </c>
      <c r="Y169" s="44">
        <v>4.5e+002</v>
      </c>
      <c r="Z169" s="44">
        <v>3.58e+002</v>
      </c>
      <c r="AA169" s="44">
        <v>3.58e+002</v>
      </c>
    </row>
    <row r="170" spans="1:27" x14ac:dyDescent="0.25">
      <c r="A170" t="s">
        <v>26</v>
      </c>
      <c r="B170" t="s">
        <v>44</v>
      </c>
      <c r="C170" t="s">
        <v>216</v>
      </c>
      <c r="D170" t="s">
        <v>214</v>
      </c>
      <c r="E170" t="s">
        <v>34</v>
      </c>
      <c r="F170" t="s">
        <v>90</v>
      </c>
      <c r="G170" t="s">
        <v>99</v>
      </c>
      <c r="H170" s="44">
        <v>2.3651404811337284e-001</v>
      </c>
      <c r="I170" s="44">
        <v>3.0680776169431924e-001</v>
      </c>
      <c r="J170" s="44">
        <v>3.2975378125306912e-001</v>
      </c>
      <c r="K170" s="44">
        <v>3.966596669337828e-001</v>
      </c>
      <c r="L170" s="44">
        <v>5.3931628724212888e-001</v>
      </c>
      <c r="M170" s="44">
        <v>5.8528361127556784e-001</v>
      </c>
      <c r="N170" s="44">
        <v>6.0946065991143144e-001</v>
      </c>
      <c r="O170" s="44">
        <v>6.256949939801672e-001</v>
      </c>
      <c r="P170" s="44">
        <v>6.3445062443183984e-001</v>
      </c>
      <c r="Q170" s="44">
        <v>6.4225750952695952e-001</v>
      </c>
      <c r="R170" s="44">
        <v>6.7800968842917528e-001</v>
      </c>
      <c r="S170" s="44">
        <v>6.9874899643950992e-001</v>
      </c>
      <c r="T170" s="44">
        <v>7.0387374158748904e-001</v>
      </c>
      <c r="U170" s="44">
        <v>7.1140113569256384e-001</v>
      </c>
      <c r="V170" s="44">
        <v>7.7872422531338256e-001</v>
      </c>
      <c r="W170" s="44">
        <v>8.8459140123598112e-001</v>
      </c>
      <c r="X170" s="44">
        <v>8.8688590149963504e-001</v>
      </c>
      <c r="Y170" s="44">
        <v>9.0093191624068304e-001</v>
      </c>
      <c r="Z170" s="44">
        <v>9.0880491650190384e-001</v>
      </c>
      <c r="AA170" s="44">
        <v>9.1048295918851184e-001</v>
      </c>
    </row>
    <row r="171" spans="1:27" x14ac:dyDescent="0.25">
      <c r="A171" t="s">
        <v>26</v>
      </c>
      <c r="B171" t="s">
        <v>44</v>
      </c>
      <c r="C171" t="s">
        <v>216</v>
      </c>
      <c r="D171" t="s">
        <v>214</v>
      </c>
      <c r="E171" t="s">
        <v>34</v>
      </c>
      <c r="F171" t="s">
        <v>90</v>
      </c>
      <c r="G171" t="s">
        <v>101</v>
      </c>
      <c r="H171" s="44">
        <v>7.22e+002</v>
      </c>
      <c r="I171" s="44">
        <v>6.79e+002</v>
      </c>
      <c r="J171" s="44">
        <v>6.57e+002</v>
      </c>
      <c r="K171" s="44">
        <v>6.38e+002</v>
      </c>
      <c r="L171" s="44">
        <v>6.24e+002</v>
      </c>
      <c r="M171" s="44">
        <v>6.13e+002</v>
      </c>
      <c r="N171" s="44">
        <v>6.03e+002</v>
      </c>
      <c r="O171" s="44">
        <v>5.96e+002</v>
      </c>
      <c r="P171" s="44">
        <v>5.87e+002</v>
      </c>
      <c r="Q171" s="44">
        <v>5.79e+002</v>
      </c>
      <c r="R171" s="44">
        <v>5.73e+002</v>
      </c>
      <c r="S171" s="44">
        <v>5.66e+002</v>
      </c>
      <c r="T171" s="44">
        <v>5.59e+002</v>
      </c>
      <c r="U171" s="44">
        <v>5.53e+002</v>
      </c>
      <c r="V171" s="44">
        <v>5.48e+002</v>
      </c>
      <c r="W171" s="44">
        <v>5.43e+002</v>
      </c>
      <c r="X171" s="44">
        <v>5.37e+002</v>
      </c>
      <c r="Y171" s="44">
        <v>5.34e+002</v>
      </c>
      <c r="Z171" s="44">
        <v>5.29e+002</v>
      </c>
      <c r="AA171" s="44">
        <v>5.24e+002</v>
      </c>
    </row>
    <row r="172" spans="1:27" x14ac:dyDescent="0.25">
      <c r="A172" t="s">
        <v>26</v>
      </c>
      <c r="B172" t="s">
        <v>44</v>
      </c>
      <c r="C172" t="s">
        <v>217</v>
      </c>
      <c r="D172" t="s">
        <v>214</v>
      </c>
      <c r="E172" t="s">
        <v>35</v>
      </c>
      <c r="F172" t="s">
        <v>90</v>
      </c>
      <c r="G172" t="s">
        <v>99</v>
      </c>
      <c r="H172" s="44">
        <v>6.1611112217751056e-002</v>
      </c>
      <c r="I172" s="44">
        <v>8.3111463999905584e-002</v>
      </c>
      <c r="J172" s="44">
        <v>1.256700670977482e-001</v>
      </c>
      <c r="K172" s="44">
        <v>1.5328684256359322e-001</v>
      </c>
      <c r="L172" s="44">
        <v>1.8592313949540724e-001</v>
      </c>
      <c r="M172" s="44">
        <v>2.3652479097170192e-001</v>
      </c>
      <c r="N172" s="44">
        <v>2.5654565090186368e-001</v>
      </c>
      <c r="O172" s="44">
        <v>2.8513081917529696e-001</v>
      </c>
      <c r="P172" s="44">
        <v>3.1109761369518056e-001</v>
      </c>
      <c r="Q172" s="44">
        <v>3.37525297315309e-001</v>
      </c>
      <c r="R172" s="44">
        <v>3.5961136158088328e-001</v>
      </c>
      <c r="S172" s="44">
        <v>3.7808269514685392e-001</v>
      </c>
      <c r="T172" s="44">
        <v>4.1576063640161136e-001</v>
      </c>
      <c r="U172" s="44">
        <v>4.3671592972917568e-001</v>
      </c>
      <c r="V172" s="44">
        <v>4.6260909379114312e-001</v>
      </c>
      <c r="W172" s="44">
        <v>4.7947316987387536e-001</v>
      </c>
      <c r="X172" s="44">
        <v>4.9281527032737744e-001</v>
      </c>
      <c r="Y172" s="44">
        <v>4.9677994168964688e-001</v>
      </c>
      <c r="Z172" s="44">
        <v>4.998186424218224e-001</v>
      </c>
      <c r="AA172" s="44">
        <v>5.0339609105252808e-001</v>
      </c>
    </row>
    <row r="173" spans="1:27" x14ac:dyDescent="0.25">
      <c r="A173" t="s">
        <v>26</v>
      </c>
      <c r="B173" t="s">
        <v>44</v>
      </c>
      <c r="C173" t="s">
        <v>217</v>
      </c>
      <c r="D173" t="s">
        <v>214</v>
      </c>
      <c r="E173" t="s">
        <v>35</v>
      </c>
      <c r="F173" t="s">
        <v>90</v>
      </c>
      <c r="G173" t="s">
        <v>101</v>
      </c>
      <c r="H173" s="44">
        <v>8.82e+002</v>
      </c>
      <c r="I173" s="44">
        <v>8.43e+002</v>
      </c>
      <c r="J173" s="44">
        <v>8.11e+002</v>
      </c>
      <c r="K173" s="44">
        <v>7.95e+002</v>
      </c>
      <c r="L173" s="44">
        <v>7.85e+002</v>
      </c>
      <c r="M173" s="44">
        <v>7.76e+002</v>
      </c>
      <c r="N173" s="44">
        <v>7.67e+002</v>
      </c>
      <c r="O173" s="44">
        <v>7.62e+002</v>
      </c>
      <c r="P173" s="44">
        <v>7.52e+002</v>
      </c>
      <c r="Q173" s="44">
        <v>7.48e+002</v>
      </c>
      <c r="R173" s="44">
        <v>7.41e+002</v>
      </c>
      <c r="S173" s="44">
        <v>7.33e+002</v>
      </c>
      <c r="T173" s="44">
        <v>7.29e+002</v>
      </c>
      <c r="U173" s="44">
        <v>7.25e+002</v>
      </c>
      <c r="V173" s="44">
        <v>7.19e+002</v>
      </c>
      <c r="W173" s="44">
        <v>7.17e+002</v>
      </c>
      <c r="X173" s="44">
        <v>7.13e+002</v>
      </c>
      <c r="Y173" s="44">
        <v>7.1e+002</v>
      </c>
      <c r="Z173" s="44">
        <v>7.05e+002</v>
      </c>
      <c r="AA173" s="44">
        <v>7.01e+002</v>
      </c>
    </row>
    <row r="174" spans="1:27" x14ac:dyDescent="0.25">
      <c r="A174" t="s">
        <v>26</v>
      </c>
      <c r="B174" t="s">
        <v>44</v>
      </c>
      <c r="C174" t="s">
        <v>224</v>
      </c>
      <c r="D174" t="s">
        <v>219</v>
      </c>
      <c r="E174" t="s">
        <v>33</v>
      </c>
      <c r="F174" t="s">
        <v>90</v>
      </c>
      <c r="G174" t="s">
        <v>99</v>
      </c>
      <c r="H174" s="44">
        <v>2.435481504688192e-001</v>
      </c>
      <c r="I174" s="44">
        <v>3.6193158196613072e-001</v>
      </c>
      <c r="J174" s="44">
        <v>4.3510956584003552e-001</v>
      </c>
      <c r="K174" s="44">
        <v>5.155308973659184e-001</v>
      </c>
      <c r="L174" s="44">
        <v>5.6380692753354008e-001</v>
      </c>
      <c r="M174" s="44">
        <v>6.0651582955934616e-001</v>
      </c>
      <c r="N174" s="44">
        <v>6.605132150760004e-001</v>
      </c>
      <c r="O174" s="44">
        <v>6.855228632677912e-001</v>
      </c>
      <c r="P174" s="44">
        <v>7.0409820439931648e-001</v>
      </c>
      <c r="Q174" s="44">
        <v>7.2160171327192848e-001</v>
      </c>
      <c r="R174" s="44">
        <v>7.3849014549553504e-001</v>
      </c>
      <c r="S174" s="44">
        <v>7.5368575688053616e-001</v>
      </c>
      <c r="T174" s="44">
        <v>7.630893332986744e-001</v>
      </c>
      <c r="U174" s="44">
        <v>7.6944996288463008e-001</v>
      </c>
      <c r="V174" s="44">
        <v>7.7317082119356352e-001</v>
      </c>
      <c r="W174" s="44">
        <v>7.8276895483616752e-001</v>
      </c>
      <c r="X174" s="44">
        <v>7.9178213308258272e-001</v>
      </c>
      <c r="Y174" s="44">
        <v>7.9895237213484768e-001</v>
      </c>
      <c r="Z174" s="44">
        <v>8.1714517044552608e-001</v>
      </c>
      <c r="AA174" s="44">
        <v>8.2438561951245744e-001</v>
      </c>
    </row>
    <row r="175" spans="1:27" x14ac:dyDescent="0.25">
      <c r="A175" t="s">
        <v>26</v>
      </c>
      <c r="B175" t="s">
        <v>44</v>
      </c>
      <c r="C175" t="s">
        <v>224</v>
      </c>
      <c r="D175" t="s">
        <v>219</v>
      </c>
      <c r="E175" t="s">
        <v>33</v>
      </c>
      <c r="F175" t="s">
        <v>90</v>
      </c>
      <c r="G175" t="s">
        <v>101</v>
      </c>
      <c r="H175" s="44">
        <v>7.38e+002</v>
      </c>
      <c r="I175" s="44">
        <v>7.01e+002</v>
      </c>
      <c r="J175" s="44">
        <v>6.76e+002</v>
      </c>
      <c r="K175" s="44">
        <v>6.59e+002</v>
      </c>
      <c r="L175" s="44">
        <v>6.45e+002</v>
      </c>
      <c r="M175" s="44">
        <v>6.35e+002</v>
      </c>
      <c r="N175" s="44">
        <v>6.26e+002</v>
      </c>
      <c r="O175" s="44">
        <v>6.18e+002</v>
      </c>
      <c r="P175" s="44">
        <v>6.12e+002</v>
      </c>
      <c r="Q175" s="44">
        <v>6.06e+002</v>
      </c>
      <c r="R175" s="44">
        <v>6.e+002</v>
      </c>
      <c r="S175" s="44">
        <v>5.95e+002</v>
      </c>
      <c r="T175" s="44">
        <v>5.9e+002</v>
      </c>
      <c r="U175" s="44">
        <v>5.85e+002</v>
      </c>
      <c r="V175" s="44">
        <v>5.8e+002</v>
      </c>
      <c r="W175" s="44">
        <v>5.74e+002</v>
      </c>
      <c r="X175" s="44">
        <v>5.69e+002</v>
      </c>
      <c r="Y175" s="44">
        <v>5.64e+002</v>
      </c>
      <c r="Z175" s="44">
        <v>5.6e+002</v>
      </c>
      <c r="AA175" s="44">
        <v>5.56e+002</v>
      </c>
    </row>
    <row r="176" spans="1:27" x14ac:dyDescent="0.25">
      <c r="A176" t="s">
        <v>26</v>
      </c>
      <c r="B176" t="s">
        <v>44</v>
      </c>
      <c r="C176" t="s">
        <v>239</v>
      </c>
      <c r="D176" t="s">
        <v>219</v>
      </c>
      <c r="E176" t="s">
        <v>36</v>
      </c>
      <c r="F176" t="s">
        <v>90</v>
      </c>
      <c r="G176" t="s">
        <v>99</v>
      </c>
    </row>
    <row r="177" spans="1:27" x14ac:dyDescent="0.25">
      <c r="A177" t="s">
        <v>26</v>
      </c>
      <c r="B177" t="s">
        <v>44</v>
      </c>
      <c r="C177" t="s">
        <v>239</v>
      </c>
      <c r="D177" t="s">
        <v>219</v>
      </c>
      <c r="E177" t="s">
        <v>36</v>
      </c>
      <c r="F177" t="s">
        <v>90</v>
      </c>
      <c r="G177" t="s">
        <v>101</v>
      </c>
      <c r="H177" s="44">
        <v>4.58e+002</v>
      </c>
      <c r="I177" s="44">
        <v>4.58e+002</v>
      </c>
      <c r="J177" s="44">
        <v>4.58e+002</v>
      </c>
      <c r="K177" s="44">
        <v>4.58e+002</v>
      </c>
      <c r="L177" s="44">
        <v>4.58e+002</v>
      </c>
      <c r="M177" s="44">
        <v>4.58e+002</v>
      </c>
      <c r="N177" s="44">
        <v>4.58e+002</v>
      </c>
      <c r="O177" s="44">
        <v>4.58e+002</v>
      </c>
      <c r="P177" s="44">
        <v>4.58e+002</v>
      </c>
      <c r="Q177" s="44">
        <v>4.58e+002</v>
      </c>
      <c r="R177" s="44">
        <v>4.58e+002</v>
      </c>
      <c r="S177" s="44">
        <v>4.58e+002</v>
      </c>
      <c r="T177" s="44">
        <v>4.58e+002</v>
      </c>
      <c r="U177" s="44">
        <v>4.58e+002</v>
      </c>
      <c r="V177" s="44">
        <v>4.58e+002</v>
      </c>
      <c r="W177" s="44">
        <v>4.58e+002</v>
      </c>
      <c r="X177" s="44">
        <v>4.58e+002</v>
      </c>
      <c r="Y177" s="44">
        <v>4.58e+002</v>
      </c>
      <c r="Z177" s="44">
        <v>4.58e+002</v>
      </c>
      <c r="AA177" s="44">
        <v>4.58e+002</v>
      </c>
    </row>
    <row r="178" spans="1:27" x14ac:dyDescent="0.25">
      <c r="A178" t="s">
        <v>26</v>
      </c>
      <c r="B178" t="s">
        <v>44</v>
      </c>
      <c r="C178" t="s">
        <v>225</v>
      </c>
      <c r="D178" t="s">
        <v>219</v>
      </c>
      <c r="E178" t="s">
        <v>34</v>
      </c>
      <c r="F178" t="s">
        <v>90</v>
      </c>
      <c r="G178" t="s">
        <v>99</v>
      </c>
      <c r="H178" s="44">
        <v>2.757202769694168e-001</v>
      </c>
      <c r="I178" s="44">
        <v>3.7153210792219432e-001</v>
      </c>
      <c r="J178" s="44">
        <v>4.4773103541920552e-001</v>
      </c>
      <c r="K178" s="44">
        <v>5.8747150359641648e-001</v>
      </c>
      <c r="L178" s="44">
        <v>6.2503191506089808e-001</v>
      </c>
      <c r="M178" s="44">
        <v>6.4942263936334464e-001</v>
      </c>
      <c r="N178" s="44">
        <v>6.7833419389676272e-001</v>
      </c>
      <c r="O178" s="44">
        <v>7.1404000577814808e-001</v>
      </c>
      <c r="P178" s="44">
        <v>7.2572729624557984e-001</v>
      </c>
      <c r="Q178" s="44">
        <v>7.8599421840949824e-001</v>
      </c>
      <c r="R178" s="44">
        <v>7.9326011300032176e-001</v>
      </c>
      <c r="S178" s="44">
        <v>7.98141387387024e-001</v>
      </c>
      <c r="T178" s="44">
        <v>8.0289464757285376e-001</v>
      </c>
      <c r="U178" s="44">
        <v>8.1088130168190304e-001</v>
      </c>
      <c r="V178" s="44">
        <v>8.2405908309538192e-001</v>
      </c>
      <c r="W178" s="44">
        <v>8.2559319460702688e-001</v>
      </c>
      <c r="X178" s="44">
        <v>8.4104316839585568e-001</v>
      </c>
      <c r="Y178" s="44">
        <v>8.4989946281993904e-001</v>
      </c>
      <c r="Z178" s="44">
        <v>8.5878053455242736e-001</v>
      </c>
      <c r="AA178" s="44">
        <v>8.5932260257040448e-001</v>
      </c>
    </row>
    <row r="179" spans="1:27" x14ac:dyDescent="0.25">
      <c r="A179" t="s">
        <v>26</v>
      </c>
      <c r="B179" t="s">
        <v>44</v>
      </c>
      <c r="C179" t="s">
        <v>225</v>
      </c>
      <c r="D179" t="s">
        <v>219</v>
      </c>
      <c r="E179" t="s">
        <v>34</v>
      </c>
      <c r="F179" t="s">
        <v>90</v>
      </c>
      <c r="G179" t="s">
        <v>101</v>
      </c>
      <c r="H179" s="44">
        <v>7.43e+002</v>
      </c>
      <c r="I179" s="44">
        <v>7.e+002</v>
      </c>
      <c r="J179" s="44">
        <v>6.7e+002</v>
      </c>
      <c r="K179" s="44">
        <v>6.51e+002</v>
      </c>
      <c r="L179" s="44">
        <v>6.36e+002</v>
      </c>
      <c r="M179" s="44">
        <v>6.23e+002</v>
      </c>
      <c r="N179" s="44">
        <v>6.13e+002</v>
      </c>
      <c r="O179" s="44">
        <v>6.04e+002</v>
      </c>
      <c r="P179" s="44">
        <v>5.95e+002</v>
      </c>
      <c r="Q179" s="44">
        <v>5.88e+002</v>
      </c>
      <c r="R179" s="44">
        <v>5.82e+002</v>
      </c>
      <c r="S179" s="44">
        <v>5.77e+002</v>
      </c>
      <c r="T179" s="44">
        <v>5.71e+002</v>
      </c>
      <c r="U179" s="44">
        <v>5.65e+002</v>
      </c>
      <c r="V179" s="44">
        <v>5.6e+002</v>
      </c>
      <c r="W179" s="44">
        <v>5.54e+002</v>
      </c>
      <c r="X179" s="44">
        <v>5.49e+002</v>
      </c>
      <c r="Y179" s="44">
        <v>5.44e+002</v>
      </c>
      <c r="Z179" s="44">
        <v>5.38e+002</v>
      </c>
      <c r="AA179" s="44">
        <v>5.32e+002</v>
      </c>
    </row>
    <row r="180" spans="1:27" x14ac:dyDescent="0.25">
      <c r="A180" t="s">
        <v>26</v>
      </c>
      <c r="B180" t="s">
        <v>44</v>
      </c>
      <c r="C180" t="s">
        <v>226</v>
      </c>
      <c r="D180" t="s">
        <v>219</v>
      </c>
      <c r="E180" t="s">
        <v>35</v>
      </c>
      <c r="F180" t="s">
        <v>90</v>
      </c>
      <c r="G180" t="s">
        <v>99</v>
      </c>
      <c r="H180" s="44">
        <v>4.9701631548780784e-002</v>
      </c>
      <c r="I180" s="44">
        <v>8.9149610380926592e-002</v>
      </c>
      <c r="J180" s="44">
        <v>1.5492443832098044e-001</v>
      </c>
      <c r="K180" s="44">
        <v>1.8454729218409764e-001</v>
      </c>
      <c r="L180" s="44">
        <v>2.2557683356165872e-001</v>
      </c>
      <c r="M180" s="44">
        <v>2.4143540346455872e-001</v>
      </c>
      <c r="N180" s="44">
        <v>2.654953197109848e-001</v>
      </c>
      <c r="O180" s="44">
        <v>3.0572628648047872e-001</v>
      </c>
      <c r="P180" s="44">
        <v>3.1756541724732928e-001</v>
      </c>
      <c r="Q180" s="44">
        <v>3.605009450481332e-001</v>
      </c>
      <c r="R180" s="44">
        <v>3.7022833989641048e-001</v>
      </c>
      <c r="S180" s="44">
        <v>4.1493986752383752e-001</v>
      </c>
      <c r="T180" s="44">
        <v>4.4532050264078704e-001</v>
      </c>
      <c r="U180" s="44">
        <v>4.4840780308901152e-001</v>
      </c>
      <c r="V180" s="44">
        <v>4.5968017565514448e-001</v>
      </c>
      <c r="W180" s="44">
        <v>4.8301533368976096e-001</v>
      </c>
      <c r="X180" s="44">
        <v>4.9249214198660256e-001</v>
      </c>
      <c r="Y180" s="44">
        <v>5.0186301973622864e-001</v>
      </c>
      <c r="Z180" s="44">
        <v>5.257644451599228e-001</v>
      </c>
      <c r="AA180" s="44">
        <v>5.486923749977016e-001</v>
      </c>
    </row>
    <row r="181" spans="1:27" x14ac:dyDescent="0.25">
      <c r="A181" t="s">
        <v>26</v>
      </c>
      <c r="B181" t="s">
        <v>44</v>
      </c>
      <c r="C181" t="s">
        <v>226</v>
      </c>
      <c r="D181" t="s">
        <v>219</v>
      </c>
      <c r="E181" t="s">
        <v>35</v>
      </c>
      <c r="F181" t="s">
        <v>90</v>
      </c>
      <c r="G181" t="s">
        <v>101</v>
      </c>
      <c r="H181" s="44">
        <v>9.59e+002</v>
      </c>
      <c r="I181" s="44">
        <v>9.19e+002</v>
      </c>
      <c r="J181" s="44">
        <v>8.85e+002</v>
      </c>
      <c r="K181" s="44">
        <v>8.57e+002</v>
      </c>
      <c r="L181" s="44">
        <v>8.23e+002</v>
      </c>
      <c r="M181" s="44">
        <v>8.05e+002</v>
      </c>
      <c r="N181" s="44">
        <v>7.97e+002</v>
      </c>
      <c r="O181" s="44">
        <v>7.87e+002</v>
      </c>
      <c r="P181" s="44">
        <v>7.76e+002</v>
      </c>
      <c r="Q181" s="44">
        <v>7.7e+002</v>
      </c>
      <c r="R181" s="44">
        <v>7.63e+002</v>
      </c>
      <c r="S181" s="44">
        <v>7.6e+002</v>
      </c>
      <c r="T181" s="44">
        <v>7.53e+002</v>
      </c>
      <c r="U181" s="44">
        <v>7.46e+002</v>
      </c>
      <c r="V181" s="44">
        <v>7.39e+002</v>
      </c>
      <c r="W181" s="44">
        <v>7.34e+002</v>
      </c>
      <c r="X181" s="44">
        <v>7.27e+002</v>
      </c>
      <c r="Y181" s="44">
        <v>7.23e+002</v>
      </c>
      <c r="Z181" s="44">
        <v>7.2e+002</v>
      </c>
      <c r="AA181" s="44">
        <v>7.17e+002</v>
      </c>
    </row>
    <row r="182" spans="1:27" x14ac:dyDescent="0.25">
      <c r="A182" t="s">
        <v>26</v>
      </c>
      <c r="B182" t="s">
        <v>44</v>
      </c>
      <c r="C182" t="s">
        <v>248</v>
      </c>
      <c r="D182" t="s">
        <v>244</v>
      </c>
      <c r="E182" t="s">
        <v>33</v>
      </c>
      <c r="F182" t="s">
        <v>90</v>
      </c>
      <c r="G182" t="s">
        <v>99</v>
      </c>
      <c r="H182" s="44">
        <v>1.585089310970975e-001</v>
      </c>
      <c r="I182" s="44">
        <v>2.4353190913417152e-001</v>
      </c>
      <c r="J182" s="44">
        <v>3.150697760148382e-001</v>
      </c>
      <c r="K182" s="44">
        <v>3.6161101055975176e-001</v>
      </c>
      <c r="L182" s="44">
        <v>4.2039379099509848e-001</v>
      </c>
      <c r="M182" s="44">
        <v>4.8114518121446784e-001</v>
      </c>
      <c r="N182" s="44">
        <v>5.2043033359710384e-001</v>
      </c>
      <c r="O182" s="44">
        <v>5.7083586199812704e-001</v>
      </c>
      <c r="P182" s="44">
        <v>5.9087501992330256e-001</v>
      </c>
      <c r="Q182" s="44">
        <v>6.084815235273464e-001</v>
      </c>
      <c r="R182" s="44">
        <v>6.3452569345340592e-001</v>
      </c>
      <c r="S182" s="44">
        <v>6.546826895578492e-001</v>
      </c>
      <c r="T182" s="44">
        <v>6.6712746724545072e-001</v>
      </c>
      <c r="U182" s="44">
        <v>6.7634433120122896e-001</v>
      </c>
      <c r="V182" s="44">
        <v>6.8942246425201488e-001</v>
      </c>
      <c r="W182" s="44">
        <v>7.1440683936807184e-001</v>
      </c>
      <c r="X182" s="44">
        <v>7.240178632897e-001</v>
      </c>
      <c r="Y182" s="44">
        <v>7.3389148034659456e-001</v>
      </c>
      <c r="Z182" s="44">
        <v>7.3837155829892144e-001</v>
      </c>
      <c r="AA182" s="44">
        <v>7.4506630640059824e-001</v>
      </c>
    </row>
    <row r="183" spans="1:27" x14ac:dyDescent="0.25">
      <c r="A183" t="s">
        <v>26</v>
      </c>
      <c r="B183" t="s">
        <v>44</v>
      </c>
      <c r="C183" t="s">
        <v>248</v>
      </c>
      <c r="D183" t="s">
        <v>244</v>
      </c>
      <c r="E183" t="s">
        <v>33</v>
      </c>
      <c r="F183" t="s">
        <v>90</v>
      </c>
      <c r="G183" t="s">
        <v>101</v>
      </c>
      <c r="H183" s="44">
        <v>7.48e+002</v>
      </c>
      <c r="I183" s="44">
        <v>7.07e+002</v>
      </c>
      <c r="J183" s="44">
        <v>6.82e+002</v>
      </c>
      <c r="K183" s="44">
        <v>6.66e+002</v>
      </c>
      <c r="L183" s="44">
        <v>6.51e+002</v>
      </c>
      <c r="M183" s="44">
        <v>6.4e+002</v>
      </c>
      <c r="N183" s="44">
        <v>6.32e+002</v>
      </c>
      <c r="O183" s="44">
        <v>6.24e+002</v>
      </c>
      <c r="P183" s="44">
        <v>6.16e+002</v>
      </c>
      <c r="Q183" s="44">
        <v>6.09e+002</v>
      </c>
      <c r="R183" s="44">
        <v>6.04e+002</v>
      </c>
      <c r="S183" s="44">
        <v>5.97e+002</v>
      </c>
      <c r="T183" s="44">
        <v>5.91e+002</v>
      </c>
      <c r="U183" s="44">
        <v>5.86e+002</v>
      </c>
      <c r="V183" s="44">
        <v>5.82e+002</v>
      </c>
      <c r="W183" s="44">
        <v>5.77e+002</v>
      </c>
      <c r="X183" s="44">
        <v>5.73e+002</v>
      </c>
      <c r="Y183" s="44">
        <v>5.69e+002</v>
      </c>
      <c r="Z183" s="44">
        <v>5.65e+002</v>
      </c>
      <c r="AA183" s="44">
        <v>5.6e+002</v>
      </c>
    </row>
    <row r="184" spans="1:27" x14ac:dyDescent="0.25">
      <c r="A184" t="s">
        <v>26</v>
      </c>
      <c r="B184" t="s">
        <v>44</v>
      </c>
      <c r="C184" t="s">
        <v>260</v>
      </c>
      <c r="D184" t="s">
        <v>244</v>
      </c>
      <c r="E184" t="s">
        <v>36</v>
      </c>
      <c r="F184" t="s">
        <v>90</v>
      </c>
      <c r="G184" t="s">
        <v>99</v>
      </c>
    </row>
    <row r="185" spans="1:27" x14ac:dyDescent="0.25">
      <c r="A185" t="s">
        <v>26</v>
      </c>
      <c r="B185" t="s">
        <v>44</v>
      </c>
      <c r="C185" t="s">
        <v>260</v>
      </c>
      <c r="D185" t="s">
        <v>244</v>
      </c>
      <c r="E185" t="s">
        <v>36</v>
      </c>
      <c r="F185" t="s">
        <v>90</v>
      </c>
      <c r="G185" t="s">
        <v>101</v>
      </c>
      <c r="H185" s="44">
        <v>6.26e+002</v>
      </c>
      <c r="I185" s="44">
        <v>6.26e+002</v>
      </c>
      <c r="J185" s="44">
        <v>6.26e+002</v>
      </c>
      <c r="K185" s="44">
        <v>6.26e+002</v>
      </c>
      <c r="L185" s="44">
        <v>6.26e+002</v>
      </c>
      <c r="M185" s="44">
        <v>6.26e+002</v>
      </c>
      <c r="N185" s="44">
        <v>6.26e+002</v>
      </c>
      <c r="O185" s="44">
        <v>6.26e+002</v>
      </c>
      <c r="P185" s="44">
        <v>6.26e+002</v>
      </c>
      <c r="Q185" s="44">
        <v>6.26e+002</v>
      </c>
      <c r="R185" s="44">
        <v>6.26e+002</v>
      </c>
      <c r="S185" s="44">
        <v>6.26e+002</v>
      </c>
      <c r="T185" s="44">
        <v>6.26e+002</v>
      </c>
      <c r="U185" s="44">
        <v>6.26e+002</v>
      </c>
      <c r="V185" s="44">
        <v>6.26e+002</v>
      </c>
      <c r="W185" s="44">
        <v>6.26e+002</v>
      </c>
      <c r="X185" s="44">
        <v>6.26e+002</v>
      </c>
      <c r="Y185" s="44">
        <v>6.26e+002</v>
      </c>
      <c r="Z185" s="44">
        <v>6.26e+002</v>
      </c>
      <c r="AA185" s="44">
        <v>6.26e+002</v>
      </c>
    </row>
    <row r="186" spans="1:27" x14ac:dyDescent="0.25">
      <c r="A186" t="s">
        <v>26</v>
      </c>
      <c r="B186" t="s">
        <v>44</v>
      </c>
      <c r="C186" t="s">
        <v>249</v>
      </c>
      <c r="D186" t="s">
        <v>244</v>
      </c>
      <c r="E186" t="s">
        <v>34</v>
      </c>
      <c r="F186" t="s">
        <v>90</v>
      </c>
      <c r="G186" t="s">
        <v>99</v>
      </c>
      <c r="H186" s="44">
        <v>2.6481838800049264e-001</v>
      </c>
      <c r="I186" s="44">
        <v>3.6503003614381224e-001</v>
      </c>
      <c r="J186" s="44">
        <v>4.036567212319944e-001</v>
      </c>
      <c r="K186" s="44">
        <v>5.0452098717333912e-001</v>
      </c>
      <c r="L186" s="44">
        <v>5.44156149228142e-001</v>
      </c>
      <c r="M186" s="44">
        <v>5.6185019244910392e-001</v>
      </c>
      <c r="N186" s="44">
        <v>6.665666604199872e-001</v>
      </c>
      <c r="O186" s="44">
        <v>6.9003577799827096e-001</v>
      </c>
      <c r="P186" s="44">
        <v>6.9996422156829928e-001</v>
      </c>
      <c r="Q186" s="44">
        <v>7.1905167738361488e-001</v>
      </c>
      <c r="R186" s="44">
        <v>7.2664870020408576e-001</v>
      </c>
      <c r="S186" s="44">
        <v>7.3788486291996944e-001</v>
      </c>
      <c r="T186" s="44">
        <v>7.4695702316027888e-001</v>
      </c>
      <c r="U186" s="44">
        <v>7.5758184817223504e-001</v>
      </c>
      <c r="V186" s="44">
        <v>7.6585889293520752e-001</v>
      </c>
      <c r="W186" s="44">
        <v>7.8577814924914944e-001</v>
      </c>
      <c r="X186" s="44">
        <v>7.9786533750856656e-001</v>
      </c>
      <c r="Y186" s="44">
        <v>8.0715704571882816e-001</v>
      </c>
      <c r="Z186" s="44">
        <v>8.115677953545712e-001</v>
      </c>
      <c r="AA186" s="44">
        <v>8.3231377223143616e-001</v>
      </c>
    </row>
    <row r="187" spans="1:27" x14ac:dyDescent="0.25">
      <c r="A187" t="s">
        <v>26</v>
      </c>
      <c r="B187" t="s">
        <v>44</v>
      </c>
      <c r="C187" t="s">
        <v>249</v>
      </c>
      <c r="D187" t="s">
        <v>244</v>
      </c>
      <c r="E187" t="s">
        <v>34</v>
      </c>
      <c r="F187" t="s">
        <v>90</v>
      </c>
      <c r="G187" t="s">
        <v>101</v>
      </c>
      <c r="H187" s="44">
        <v>7.51e+002</v>
      </c>
      <c r="I187" s="44">
        <v>6.95e+002</v>
      </c>
      <c r="J187" s="44">
        <v>6.67e+002</v>
      </c>
      <c r="K187" s="44">
        <v>6.5e+002</v>
      </c>
      <c r="L187" s="44">
        <v>6.35e+002</v>
      </c>
      <c r="M187" s="44">
        <v>6.23e+002</v>
      </c>
      <c r="N187" s="44">
        <v>6.13e+002</v>
      </c>
      <c r="O187" s="44">
        <v>6.04e+002</v>
      </c>
      <c r="P187" s="44">
        <v>5.97e+002</v>
      </c>
      <c r="Q187" s="44">
        <v>5.89e+002</v>
      </c>
      <c r="R187" s="44">
        <v>5.81e+002</v>
      </c>
      <c r="S187" s="44">
        <v>5.75e+002</v>
      </c>
      <c r="T187" s="44">
        <v>5.69e+002</v>
      </c>
      <c r="U187" s="44">
        <v>5.63e+002</v>
      </c>
      <c r="V187" s="44">
        <v>5.59e+002</v>
      </c>
      <c r="W187" s="44">
        <v>5.53e+002</v>
      </c>
      <c r="X187" s="44">
        <v>5.48e+002</v>
      </c>
      <c r="Y187" s="44">
        <v>5.43e+002</v>
      </c>
      <c r="Z187" s="44">
        <v>5.37e+002</v>
      </c>
      <c r="AA187" s="44">
        <v>5.33e+002</v>
      </c>
    </row>
    <row r="188" spans="1:27" x14ac:dyDescent="0.25">
      <c r="A188" t="s">
        <v>26</v>
      </c>
      <c r="B188" t="s">
        <v>44</v>
      </c>
      <c r="C188" t="s">
        <v>250</v>
      </c>
      <c r="D188" t="s">
        <v>244</v>
      </c>
      <c r="E188" t="s">
        <v>35</v>
      </c>
      <c r="F188" t="s">
        <v>90</v>
      </c>
      <c r="G188" t="s">
        <v>99</v>
      </c>
      <c r="H188" s="44">
        <v>7.7619074056550976e-002</v>
      </c>
      <c r="I188" s="44">
        <v>1.157604224330322e-001</v>
      </c>
      <c r="J188" s="44">
        <v>1.4680820108300564e-001</v>
      </c>
      <c r="K188" s="44">
        <v>1.5883887347534534e-001</v>
      </c>
      <c r="L188" s="44">
        <v>1.6983864793919376e-001</v>
      </c>
      <c r="M188" s="44">
        <v>1.8691988766677352e-001</v>
      </c>
      <c r="N188" s="44">
        <v>2.2857270639949824e-001</v>
      </c>
      <c r="O188" s="44">
        <v>2.4592775354891304e-001</v>
      </c>
      <c r="P188" s="44">
        <v>2.6891074708620856e-001</v>
      </c>
      <c r="Q188" s="44">
        <v>2.8256186136348476e-001</v>
      </c>
      <c r="R188" s="44">
        <v>2.9213264312083368e-001</v>
      </c>
      <c r="S188" s="44">
        <v>3.1203685896921704e-001</v>
      </c>
      <c r="T188" s="44">
        <v>3.435255874698308e-001</v>
      </c>
      <c r="U188" s="44">
        <v>3.5027067590569608e-001</v>
      </c>
      <c r="V188" s="44">
        <v>3.5448985143385528e-001</v>
      </c>
      <c r="W188" s="44">
        <v>3.8533512157095664e-001</v>
      </c>
      <c r="X188" s="44">
        <v>3.9574862024335848e-001</v>
      </c>
      <c r="Y188" s="44">
        <v>4.1001996985948496e-001</v>
      </c>
      <c r="Z188" s="44">
        <v>4.1575497201244472e-001</v>
      </c>
      <c r="AA188" s="44">
        <v>4.1868160709408272e-001</v>
      </c>
    </row>
    <row r="189" spans="1:27" x14ac:dyDescent="0.25">
      <c r="A189" t="s">
        <v>26</v>
      </c>
      <c r="B189" t="s">
        <v>44</v>
      </c>
      <c r="C189" t="s">
        <v>250</v>
      </c>
      <c r="D189" t="s">
        <v>244</v>
      </c>
      <c r="E189" t="s">
        <v>35</v>
      </c>
      <c r="F189" t="s">
        <v>90</v>
      </c>
      <c r="G189" t="s">
        <v>101</v>
      </c>
      <c r="H189" s="44">
        <v>8.84e+002</v>
      </c>
      <c r="I189" s="44">
        <v>8.41e+002</v>
      </c>
      <c r="J189" s="44">
        <v>8.15e+002</v>
      </c>
      <c r="K189" s="44">
        <v>8.02e+002</v>
      </c>
      <c r="L189" s="44">
        <v>7.95e+002</v>
      </c>
      <c r="M189" s="44">
        <v>7.77e+002</v>
      </c>
      <c r="N189" s="44">
        <v>7.73e+002</v>
      </c>
      <c r="O189" s="44">
        <v>7.62e+002</v>
      </c>
      <c r="P189" s="44">
        <v>7.49e+002</v>
      </c>
      <c r="Q189" s="44">
        <v>7.35e+002</v>
      </c>
      <c r="R189" s="44">
        <v>7.3e+002</v>
      </c>
      <c r="S189" s="44">
        <v>7.23e+002</v>
      </c>
      <c r="T189" s="44">
        <v>7.21e+002</v>
      </c>
      <c r="U189" s="44">
        <v>7.13e+002</v>
      </c>
      <c r="V189" s="44">
        <v>7.1e+002</v>
      </c>
      <c r="W189" s="44">
        <v>7.08e+002</v>
      </c>
      <c r="X189" s="44">
        <v>7.06e+002</v>
      </c>
      <c r="Y189" s="44">
        <v>7.03e+002</v>
      </c>
      <c r="Z189" s="44">
        <v>6.99e+002</v>
      </c>
      <c r="AA189" s="44">
        <v>6.96e+002</v>
      </c>
    </row>
    <row r="190" spans="1:27" x14ac:dyDescent="0.25">
      <c r="A190" t="s">
        <v>26</v>
      </c>
      <c r="B190" t="s">
        <v>44</v>
      </c>
      <c r="C190" t="s">
        <v>283</v>
      </c>
      <c r="D190" t="s">
        <v>282</v>
      </c>
      <c r="E190" t="s">
        <v>33</v>
      </c>
      <c r="F190" t="s">
        <v>90</v>
      </c>
      <c r="G190" t="s">
        <v>99</v>
      </c>
      <c r="H190" s="44">
        <v>2.8181242216697144e-001</v>
      </c>
      <c r="I190" s="44">
        <v>3.256826102612388e-001</v>
      </c>
      <c r="J190" s="44">
        <v>3.6642551309297448e-001</v>
      </c>
      <c r="K190" s="44">
        <v>3.9968773148060792e-001</v>
      </c>
      <c r="L190" s="44">
        <v>4.3476755858613032e-001</v>
      </c>
      <c r="M190" s="44">
        <v>4.5259890499120896e-001</v>
      </c>
      <c r="N190" s="44">
        <v>4.5631983703871008e-001</v>
      </c>
      <c r="O190" s="44">
        <v>4.5890943244279512e-001</v>
      </c>
      <c r="P190" s="44">
        <v>4.6165469522605008e-001</v>
      </c>
      <c r="Q190" s="44">
        <v>5.3746787076793592e-001</v>
      </c>
      <c r="R190" s="44">
        <v>5.4500706068231824e-001</v>
      </c>
      <c r="S190" s="44">
        <v>5.9224316656371584e-001</v>
      </c>
      <c r="T190" s="44">
        <v>6.4939281156478864e-001</v>
      </c>
      <c r="U190" s="44">
        <v>6.4939281156478864e-001</v>
      </c>
      <c r="V190" s="44">
        <v>6.4939281156478864e-001</v>
      </c>
      <c r="W190" s="44">
        <v>6.579392314440136e-001</v>
      </c>
      <c r="X190" s="44">
        <v>6.5871742557911208e-001</v>
      </c>
      <c r="Y190" s="44">
        <v>6.696917299448408e-001</v>
      </c>
      <c r="Z190" s="44">
        <v>6.7902936162458008e-001</v>
      </c>
      <c r="AA190" s="44">
        <v>6.8032465634553008e-001</v>
      </c>
    </row>
    <row r="191" spans="1:27" x14ac:dyDescent="0.25">
      <c r="A191" t="s">
        <v>26</v>
      </c>
      <c r="B191" t="s">
        <v>44</v>
      </c>
      <c r="C191" t="s">
        <v>283</v>
      </c>
      <c r="D191" t="s">
        <v>282</v>
      </c>
      <c r="E191" t="s">
        <v>33</v>
      </c>
      <c r="F191" t="s">
        <v>90</v>
      </c>
      <c r="G191" t="s">
        <v>101</v>
      </c>
      <c r="H191" s="44">
        <v>7.09e+002</v>
      </c>
      <c r="I191" s="44">
        <v>6.66e+002</v>
      </c>
      <c r="J191" s="44">
        <v>6.52e+002</v>
      </c>
      <c r="K191" s="44">
        <v>6.43e+002</v>
      </c>
      <c r="L191" s="44">
        <v>6.35e+002</v>
      </c>
      <c r="M191" s="44">
        <v>6.31e+002</v>
      </c>
      <c r="N191" s="44">
        <v>6.2e+002</v>
      </c>
      <c r="O191" s="44">
        <v>6.15e+002</v>
      </c>
      <c r="P191" s="44">
        <v>6.08e+002</v>
      </c>
      <c r="Q191" s="44">
        <v>5.98e+002</v>
      </c>
      <c r="R191" s="44">
        <v>5.95e+002</v>
      </c>
      <c r="S191" s="44">
        <v>5.89e+002</v>
      </c>
      <c r="T191" s="44">
        <v>5.82e+002</v>
      </c>
      <c r="U191" s="44">
        <v>5.81e+002</v>
      </c>
      <c r="V191" s="44">
        <v>5.79e+002</v>
      </c>
      <c r="W191" s="44">
        <v>5.72e+002</v>
      </c>
      <c r="X191" s="44">
        <v>5.69e+002</v>
      </c>
      <c r="Y191" s="44">
        <v>5.63e+002</v>
      </c>
      <c r="Z191" s="44">
        <v>5.58e+002</v>
      </c>
      <c r="AA191" s="44">
        <v>5.57e+002</v>
      </c>
    </row>
    <row r="192" spans="1:27" x14ac:dyDescent="0.25">
      <c r="A192" t="s">
        <v>26</v>
      </c>
      <c r="B192" t="s">
        <v>44</v>
      </c>
      <c r="C192" t="s">
        <v>284</v>
      </c>
      <c r="D192" t="s">
        <v>282</v>
      </c>
      <c r="E192" t="s">
        <v>34</v>
      </c>
      <c r="F192" t="s">
        <v>90</v>
      </c>
      <c r="G192" t="s">
        <v>99</v>
      </c>
      <c r="H192" s="44">
        <v>7.5202933416663424e-002</v>
      </c>
      <c r="I192" s="44">
        <v>1.217544644584422e-001</v>
      </c>
      <c r="J192" s="44">
        <v>1.9067046971472432e-001</v>
      </c>
      <c r="K192" s="44">
        <v>2.1093941081545048e-001</v>
      </c>
      <c r="L192" s="44">
        <v>2.4871301210415808e-001</v>
      </c>
      <c r="M192" s="44">
        <v>2.5601658738656712e-001</v>
      </c>
      <c r="N192" s="44">
        <v>2.6353489904542736e-001</v>
      </c>
      <c r="O192" s="44">
        <v>3.0652305311995032e-001</v>
      </c>
      <c r="P192" s="44">
        <v>3.0940388504091448e-001</v>
      </c>
      <c r="Q192" s="44">
        <v>4.3721622230973696e-001</v>
      </c>
      <c r="R192" s="44">
        <v>4.4104471073185392e-001</v>
      </c>
      <c r="S192" s="44">
        <v>4.450601525128516e-001</v>
      </c>
      <c r="T192" s="44">
        <v>4.450601525128516e-001</v>
      </c>
      <c r="U192" s="44">
        <v>4.450601525128516e-001</v>
      </c>
      <c r="V192" s="44">
        <v>4.450601525128516e-001</v>
      </c>
      <c r="W192" s="44">
        <v>4.450601525128516e-001</v>
      </c>
      <c r="X192" s="44">
        <v>4.4673135998791688e-001</v>
      </c>
      <c r="Y192" s="44">
        <v>6.2638472552213456e-001</v>
      </c>
      <c r="Z192" s="44">
        <v>6.2638472552213456e-001</v>
      </c>
      <c r="AA192" s="44">
        <v>6.2638472552213456e-001</v>
      </c>
    </row>
    <row r="193" spans="1:27" x14ac:dyDescent="0.25">
      <c r="A193" t="s">
        <v>26</v>
      </c>
      <c r="B193" t="s">
        <v>44</v>
      </c>
      <c r="C193" t="s">
        <v>284</v>
      </c>
      <c r="D193" t="s">
        <v>282</v>
      </c>
      <c r="E193" t="s">
        <v>34</v>
      </c>
      <c r="F193" t="s">
        <v>90</v>
      </c>
      <c r="G193" t="s">
        <v>101</v>
      </c>
      <c r="H193" s="44">
        <v>7.12e+002</v>
      </c>
      <c r="I193" s="44">
        <v>6.79e+002</v>
      </c>
      <c r="J193" s="44">
        <v>6.47e+002</v>
      </c>
      <c r="K193" s="44">
        <v>6.27e+002</v>
      </c>
      <c r="L193" s="44">
        <v>6.12e+002</v>
      </c>
      <c r="M193" s="44">
        <v>6.03e+002</v>
      </c>
      <c r="N193" s="44">
        <v>6.e+002</v>
      </c>
      <c r="O193" s="44">
        <v>5.94e+002</v>
      </c>
      <c r="P193" s="44">
        <v>5.87e+002</v>
      </c>
      <c r="Q193" s="44">
        <v>5.81e+002</v>
      </c>
      <c r="R193" s="44">
        <v>5.75e+002</v>
      </c>
      <c r="S193" s="44">
        <v>5.65e+002</v>
      </c>
      <c r="T193" s="44">
        <v>5.63e+002</v>
      </c>
      <c r="U193" s="44">
        <v>5.59e+002</v>
      </c>
      <c r="V193" s="44">
        <v>5.54e+002</v>
      </c>
      <c r="W193" s="44">
        <v>5.49e+002</v>
      </c>
      <c r="X193" s="44">
        <v>5.45e+002</v>
      </c>
      <c r="Y193" s="44">
        <v>5.44e+002</v>
      </c>
      <c r="Z193" s="44">
        <v>5.4e+002</v>
      </c>
      <c r="AA193" s="44">
        <v>5.36e+002</v>
      </c>
    </row>
    <row r="194" spans="1:27" x14ac:dyDescent="0.25">
      <c r="A194" t="s">
        <v>26</v>
      </c>
      <c r="B194" t="s">
        <v>44</v>
      </c>
      <c r="C194" t="s">
        <v>285</v>
      </c>
      <c r="D194" t="s">
        <v>282</v>
      </c>
      <c r="E194" t="s">
        <v>35</v>
      </c>
      <c r="F194" t="s">
        <v>90</v>
      </c>
      <c r="G194" t="s">
        <v>99</v>
      </c>
      <c r="H194" s="44">
        <v>4.0085506668893192e-001</v>
      </c>
      <c r="I194" s="44">
        <v>4.0085506668893192e-001</v>
      </c>
      <c r="J194" s="44">
        <v>4.0085506668893192e-001</v>
      </c>
      <c r="K194" s="44">
        <v>6.9669342751291136e-001</v>
      </c>
      <c r="L194" s="44">
        <v>6.9669342751291136e-001</v>
      </c>
      <c r="M194" s="44">
        <v>6.9669342751291136e-001</v>
      </c>
      <c r="N194" s="44">
        <v>6.9669342751291136e-001</v>
      </c>
      <c r="O194" s="44">
        <v>6.9669342751291136e-001</v>
      </c>
      <c r="P194" s="44">
        <v>6.9669342751291136e-001</v>
      </c>
      <c r="Q194" s="44">
        <v>6.9669342751291136e-001</v>
      </c>
      <c r="R194" s="44">
        <v>6.9669342751291136e-001</v>
      </c>
      <c r="S194" s="44">
        <v>6.9669342751291136e-001</v>
      </c>
      <c r="T194" s="44">
        <v>7.1324853416414448e-001</v>
      </c>
      <c r="U194" s="44">
        <v>8.3152472482021136e-001</v>
      </c>
      <c r="V194" s="44">
        <v>8.3152472482021136e-001</v>
      </c>
      <c r="W194" s="44">
        <v>8.3152472482021136e-001</v>
      </c>
      <c r="X194" s="44">
        <v>8.3152472482021136e-001</v>
      </c>
      <c r="Y194" s="44">
        <v>9.090818278475456e-001</v>
      </c>
      <c r="Z194" s="44">
        <v>9.090818278475456e-001</v>
      </c>
      <c r="AA194" s="44">
        <v>9.090818278475456e-001</v>
      </c>
    </row>
    <row r="195" spans="1:27" x14ac:dyDescent="0.25">
      <c r="A195" t="s">
        <v>26</v>
      </c>
      <c r="B195" t="s">
        <v>44</v>
      </c>
      <c r="C195" t="s">
        <v>285</v>
      </c>
      <c r="D195" t="s">
        <v>282</v>
      </c>
      <c r="E195" t="s">
        <v>35</v>
      </c>
      <c r="F195" t="s">
        <v>90</v>
      </c>
      <c r="G195" t="s">
        <v>101</v>
      </c>
      <c r="H195" s="44">
        <v>8.16e+002</v>
      </c>
      <c r="I195" s="44">
        <v>8.16e+002</v>
      </c>
      <c r="J195" s="44">
        <v>8.16e+002</v>
      </c>
      <c r="K195" s="44">
        <v>8.15e+002</v>
      </c>
      <c r="L195" s="44">
        <v>8.15e+002</v>
      </c>
      <c r="M195" s="44">
        <v>8.15e+002</v>
      </c>
      <c r="N195" s="44">
        <v>7.88e+002</v>
      </c>
      <c r="O195" s="44">
        <v>7.88e+002</v>
      </c>
      <c r="P195" s="44">
        <v>7.88e+002</v>
      </c>
      <c r="Q195" s="44">
        <v>7.77e+002</v>
      </c>
      <c r="R195" s="44">
        <v>7.59e+002</v>
      </c>
      <c r="S195" s="44">
        <v>7.43e+002</v>
      </c>
      <c r="T195" s="44">
        <v>7.34e+002</v>
      </c>
      <c r="U195" s="44">
        <v>7.27e+002</v>
      </c>
      <c r="V195" s="44">
        <v>7.27e+002</v>
      </c>
      <c r="W195" s="44">
        <v>7.24e+002</v>
      </c>
      <c r="X195" s="44">
        <v>7.23e+002</v>
      </c>
      <c r="Y195" s="44">
        <v>7.13e+002</v>
      </c>
      <c r="Z195" s="44">
        <v>7.13e+002</v>
      </c>
      <c r="AA195" s="44">
        <v>7.03e+002</v>
      </c>
    </row>
    <row r="196" spans="1:27" x14ac:dyDescent="0.25">
      <c r="A196" t="s">
        <v>91</v>
      </c>
      <c r="B196" t="s">
        <v>44</v>
      </c>
      <c r="C196" t="s">
        <v>119</v>
      </c>
      <c r="D196" t="s">
        <v>114</v>
      </c>
      <c r="E196" t="s">
        <v>33</v>
      </c>
      <c r="F196" t="s">
        <v>90</v>
      </c>
      <c r="G196" t="s">
        <v>99</v>
      </c>
      <c r="H196" s="44">
        <v>4.7959817668248944e-001</v>
      </c>
      <c r="I196" s="44">
        <v>5.9753218434483048e-001</v>
      </c>
      <c r="J196" s="44">
        <v>6.8090738096955312e-001</v>
      </c>
      <c r="K196" s="44">
        <v>7.4059252824583648e-001</v>
      </c>
      <c r="L196" s="44">
        <v>7.7745550230802624e-001</v>
      </c>
      <c r="M196" s="44">
        <v>7.8581883479728944e-001</v>
      </c>
      <c r="N196" s="44">
        <v>8.0004926078989936e-001</v>
      </c>
      <c r="O196" s="44">
        <v>8.215233691881992e-001</v>
      </c>
      <c r="P196" s="44">
        <v>8.4342671860386496e-001</v>
      </c>
      <c r="Q196" s="44">
        <v>8.4795490992499984e-001</v>
      </c>
      <c r="R196" s="44">
        <v>8.5254923175540016e-001</v>
      </c>
      <c r="S196" s="44">
        <v>8.5941776113507312e-001</v>
      </c>
      <c r="T196" s="44">
        <v>8.6491061246441216e-001</v>
      </c>
      <c r="U196" s="44">
        <v>8.7082310368381104e-001</v>
      </c>
      <c r="V196" s="44">
        <v>8.7533460012447808e-001</v>
      </c>
      <c r="W196" s="44">
        <v>8.7846930796661552e-001</v>
      </c>
      <c r="X196" s="44">
        <v>8.830984816691888e-001</v>
      </c>
      <c r="Y196" s="44">
        <v>8.8861863551697376e-001</v>
      </c>
      <c r="Z196" s="44">
        <v>8.9064396436260144e-001</v>
      </c>
      <c r="AA196" s="44">
        <v>8.9699309094416496e-001</v>
      </c>
    </row>
    <row r="197" spans="1:27" x14ac:dyDescent="0.25">
      <c r="A197" t="s">
        <v>91</v>
      </c>
      <c r="B197" t="s">
        <v>44</v>
      </c>
      <c r="C197" t="s">
        <v>119</v>
      </c>
      <c r="D197" t="s">
        <v>114</v>
      </c>
      <c r="E197" t="s">
        <v>33</v>
      </c>
      <c r="F197" t="s">
        <v>90</v>
      </c>
      <c r="G197" t="s">
        <v>101</v>
      </c>
      <c r="H197" s="44">
        <v>7.e+002</v>
      </c>
      <c r="I197" s="44">
        <v>6.51e+002</v>
      </c>
      <c r="J197" s="44">
        <v>6.23e+002</v>
      </c>
      <c r="K197" s="44">
        <v>6.07e+002</v>
      </c>
      <c r="L197" s="44">
        <v>5.94e+002</v>
      </c>
      <c r="M197" s="44">
        <v>5.82e+002</v>
      </c>
      <c r="N197" s="44">
        <v>5.72e+002</v>
      </c>
      <c r="O197" s="44">
        <v>5.62e+002</v>
      </c>
      <c r="P197" s="44">
        <v>5.54e+002</v>
      </c>
      <c r="Q197" s="44">
        <v>5.46e+002</v>
      </c>
      <c r="R197" s="44">
        <v>5.39e+002</v>
      </c>
      <c r="S197" s="44">
        <v>5.33e+002</v>
      </c>
      <c r="T197" s="44">
        <v>5.27e+002</v>
      </c>
      <c r="U197" s="44">
        <v>5.22e+002</v>
      </c>
      <c r="V197" s="44">
        <v>5.18e+002</v>
      </c>
      <c r="W197" s="44">
        <v>5.13e+002</v>
      </c>
      <c r="X197" s="44">
        <v>5.08e+002</v>
      </c>
      <c r="Y197" s="44">
        <v>5.04e+002</v>
      </c>
      <c r="Z197" s="44">
        <v>5.e+002</v>
      </c>
      <c r="AA197" s="44">
        <v>4.96e+002</v>
      </c>
    </row>
    <row r="198" spans="1:27" x14ac:dyDescent="0.25">
      <c r="A198" t="s">
        <v>91</v>
      </c>
      <c r="B198" t="s">
        <v>44</v>
      </c>
      <c r="C198" t="s">
        <v>134</v>
      </c>
      <c r="D198" t="s">
        <v>114</v>
      </c>
      <c r="E198" t="s">
        <v>36</v>
      </c>
      <c r="F198" t="s">
        <v>90</v>
      </c>
      <c r="G198" t="s">
        <v>99</v>
      </c>
    </row>
    <row r="199" spans="1:27" x14ac:dyDescent="0.25">
      <c r="A199" t="s">
        <v>91</v>
      </c>
      <c r="B199" t="s">
        <v>44</v>
      </c>
      <c r="C199" t="s">
        <v>134</v>
      </c>
      <c r="D199" t="s">
        <v>114</v>
      </c>
      <c r="E199" t="s">
        <v>36</v>
      </c>
      <c r="F199" t="s">
        <v>90</v>
      </c>
      <c r="G199" t="s">
        <v>101</v>
      </c>
      <c r="H199" s="44">
        <v>5.99e+002</v>
      </c>
      <c r="I199" s="44">
        <v>5.99e+002</v>
      </c>
      <c r="J199" s="44">
        <v>5.99e+002</v>
      </c>
      <c r="K199" s="44">
        <v>5.99e+002</v>
      </c>
      <c r="L199" s="44">
        <v>5.99e+002</v>
      </c>
      <c r="M199" s="44">
        <v>5.99e+002</v>
      </c>
      <c r="N199" s="44">
        <v>5.99e+002</v>
      </c>
      <c r="O199" s="44">
        <v>5.99e+002</v>
      </c>
      <c r="P199" s="44">
        <v>5.99e+002</v>
      </c>
      <c r="Q199" s="44">
        <v>5.99e+002</v>
      </c>
      <c r="R199" s="44">
        <v>5.99e+002</v>
      </c>
      <c r="S199" s="44">
        <v>5.99e+002</v>
      </c>
      <c r="T199" s="44">
        <v>5.99e+002</v>
      </c>
      <c r="U199" s="44">
        <v>5.99e+002</v>
      </c>
      <c r="V199" s="44">
        <v>5.99e+002</v>
      </c>
      <c r="W199" s="44">
        <v>5.99e+002</v>
      </c>
      <c r="X199" s="44">
        <v>5.99e+002</v>
      </c>
      <c r="Y199" s="44">
        <v>5.99e+002</v>
      </c>
      <c r="Z199" s="44">
        <v>5.99e+002</v>
      </c>
      <c r="AA199" s="44">
        <v>5.99e+002</v>
      </c>
    </row>
    <row r="200" spans="1:27" x14ac:dyDescent="0.25">
      <c r="A200" t="s">
        <v>91</v>
      </c>
      <c r="B200" t="s">
        <v>44</v>
      </c>
      <c r="C200" t="s">
        <v>120</v>
      </c>
      <c r="D200" t="s">
        <v>114</v>
      </c>
      <c r="E200" t="s">
        <v>34</v>
      </c>
      <c r="F200" t="s">
        <v>90</v>
      </c>
      <c r="G200" t="s">
        <v>99</v>
      </c>
      <c r="H200" s="44">
        <v>3.6214813428338328e-001</v>
      </c>
      <c r="I200" s="44">
        <v>5.3080510180198248e-001</v>
      </c>
      <c r="J200" s="44">
        <v>6.5121550969723904e-001</v>
      </c>
      <c r="K200" s="44">
        <v>6.8170596375346288e-001</v>
      </c>
      <c r="L200" s="44">
        <v>7.3091937161664864e-001</v>
      </c>
      <c r="M200" s="44">
        <v>7.3529487852831808e-001</v>
      </c>
      <c r="N200" s="44">
        <v>7.4366795578154272e-001</v>
      </c>
      <c r="O200" s="44">
        <v>7.4878438536647616e-001</v>
      </c>
      <c r="P200" s="44">
        <v>8.0199537807111328e-001</v>
      </c>
      <c r="Q200" s="44">
        <v>8.0861828510388128e-001</v>
      </c>
      <c r="R200" s="44">
        <v>8.1026053904193056e-001</v>
      </c>
      <c r="S200" s="44">
        <v>8.1608444272495024e-001</v>
      </c>
      <c r="T200" s="44">
        <v>8.2006011446413504e-001</v>
      </c>
      <c r="U200" s="44">
        <v>8.2113768444776848e-001</v>
      </c>
      <c r="V200" s="44">
        <v>8.3569812729856864e-001</v>
      </c>
      <c r="W200" s="44">
        <v>8.4039847216076848e-001</v>
      </c>
      <c r="X200" s="44">
        <v>8.4061307062331344e-001</v>
      </c>
      <c r="Y200" s="44">
        <v>9.3024447975179904e-001</v>
      </c>
      <c r="Z200" s="44">
        <v>9.3062198938052768e-001</v>
      </c>
      <c r="AA200" s="44">
        <v>9.3062198938052768e-001</v>
      </c>
    </row>
    <row r="201" spans="1:27" x14ac:dyDescent="0.25">
      <c r="A201" t="s">
        <v>91</v>
      </c>
      <c r="B201" t="s">
        <v>44</v>
      </c>
      <c r="C201" t="s">
        <v>120</v>
      </c>
      <c r="D201" t="s">
        <v>114</v>
      </c>
      <c r="E201" t="s">
        <v>34</v>
      </c>
      <c r="F201" t="s">
        <v>90</v>
      </c>
      <c r="G201" t="s">
        <v>101</v>
      </c>
      <c r="H201" s="44">
        <v>6.21e+002</v>
      </c>
      <c r="I201" s="44">
        <v>5.76e+002</v>
      </c>
      <c r="J201" s="44">
        <v>5.55e+002</v>
      </c>
      <c r="K201" s="44">
        <v>5.37e+002</v>
      </c>
      <c r="L201" s="44">
        <v>5.23e+002</v>
      </c>
      <c r="M201" s="44">
        <v>5.13e+002</v>
      </c>
      <c r="N201" s="44">
        <v>5.05e+002</v>
      </c>
      <c r="O201" s="44">
        <v>4.97e+002</v>
      </c>
      <c r="P201" s="44">
        <v>4.9e+002</v>
      </c>
      <c r="Q201" s="44">
        <v>4.82e+002</v>
      </c>
      <c r="R201" s="44">
        <v>4.75e+002</v>
      </c>
      <c r="S201" s="44">
        <v>4.7e+002</v>
      </c>
      <c r="T201" s="44">
        <v>4.65e+002</v>
      </c>
      <c r="U201" s="44">
        <v>4.6e+002</v>
      </c>
      <c r="V201" s="44">
        <v>4.56e+002</v>
      </c>
      <c r="W201" s="44">
        <v>4.51e+002</v>
      </c>
      <c r="X201" s="44">
        <v>4.47e+002</v>
      </c>
      <c r="Y201" s="44">
        <v>4.43e+002</v>
      </c>
      <c r="Z201" s="44">
        <v>4.39e+002</v>
      </c>
      <c r="AA201" s="44">
        <v>4.36e+002</v>
      </c>
    </row>
    <row r="202" spans="1:27" x14ac:dyDescent="0.25">
      <c r="A202" t="s">
        <v>91</v>
      </c>
      <c r="B202" t="s">
        <v>44</v>
      </c>
      <c r="C202" t="s">
        <v>121</v>
      </c>
      <c r="D202" t="s">
        <v>114</v>
      </c>
      <c r="E202" t="s">
        <v>35</v>
      </c>
      <c r="F202" t="s">
        <v>90</v>
      </c>
      <c r="G202" t="s">
        <v>99</v>
      </c>
      <c r="H202" s="44">
        <v>0.e+000</v>
      </c>
      <c r="I202" s="44">
        <v>0.e+000</v>
      </c>
      <c r="J202" s="44">
        <v>0.e+000</v>
      </c>
      <c r="K202" s="44">
        <v>3.7589270358723936e-002</v>
      </c>
      <c r="L202" s="44">
        <v>1.220031118478795e-001</v>
      </c>
      <c r="M202" s="44">
        <v>1.516423773676242e-001</v>
      </c>
      <c r="N202" s="44">
        <v>1.9773919646007848e-001</v>
      </c>
      <c r="O202" s="44">
        <v>2.2193888962801648e-001</v>
      </c>
      <c r="P202" s="44">
        <v>2.5016978237549056e-001</v>
      </c>
      <c r="Q202" s="44">
        <v>2.5989995626118e-001</v>
      </c>
      <c r="R202" s="44">
        <v>2.9077627634777204e-001</v>
      </c>
      <c r="S202" s="44">
        <v>3.453385447341308e-001</v>
      </c>
      <c r="T202" s="44">
        <v>3.6840985166500152e-001</v>
      </c>
      <c r="U202" s="44">
        <v>4.0256016606095608e-001</v>
      </c>
      <c r="V202" s="44">
        <v>4.4272933036942448e-001</v>
      </c>
      <c r="W202" s="44">
        <v>4.5496599473233712e-001</v>
      </c>
      <c r="X202" s="44">
        <v>4.6341972739988656e-001</v>
      </c>
      <c r="Y202" s="44">
        <v>4.7822393496402952e-001</v>
      </c>
      <c r="Z202" s="44">
        <v>4.868380705738156e-001</v>
      </c>
      <c r="AA202" s="44">
        <v>5.0127861395758144e-001</v>
      </c>
    </row>
    <row r="203" spans="1:27" x14ac:dyDescent="0.25">
      <c r="A203" t="s">
        <v>91</v>
      </c>
      <c r="B203" t="s">
        <v>44</v>
      </c>
      <c r="C203" t="s">
        <v>121</v>
      </c>
      <c r="D203" t="s">
        <v>114</v>
      </c>
      <c r="E203" t="s">
        <v>35</v>
      </c>
      <c r="F203" t="s">
        <v>90</v>
      </c>
      <c r="G203" t="s">
        <v>101</v>
      </c>
      <c r="H203" s="44">
        <v>9.52e+002</v>
      </c>
      <c r="I203" s="44">
        <v>9.52e+002</v>
      </c>
      <c r="J203" s="44">
        <v>9.52e+002</v>
      </c>
      <c r="K203" s="44">
        <v>7.99e+002</v>
      </c>
      <c r="L203" s="44">
        <v>7.81e+002</v>
      </c>
      <c r="M203" s="44">
        <v>7.65e+002</v>
      </c>
      <c r="N203" s="44">
        <v>7.49e+002</v>
      </c>
      <c r="O203" s="44">
        <v>7.34e+002</v>
      </c>
      <c r="P203" s="44">
        <v>7.22e+002</v>
      </c>
      <c r="Q203" s="44">
        <v>7.13e+002</v>
      </c>
      <c r="R203" s="44">
        <v>7.05e+002</v>
      </c>
      <c r="S203" s="44">
        <v>6.99e+002</v>
      </c>
      <c r="T203" s="44">
        <v>6.94e+002</v>
      </c>
      <c r="U203" s="44">
        <v>6.9e+002</v>
      </c>
      <c r="V203" s="44">
        <v>6.83e+002</v>
      </c>
      <c r="W203" s="44">
        <v>6.8e+002</v>
      </c>
      <c r="X203" s="44">
        <v>6.76e+002</v>
      </c>
      <c r="Y203" s="44">
        <v>6.72e+002</v>
      </c>
      <c r="Z203" s="44">
        <v>6.68e+002</v>
      </c>
      <c r="AA203" s="44">
        <v>6.64e+002</v>
      </c>
    </row>
    <row r="204" spans="1:27" x14ac:dyDescent="0.25">
      <c r="A204" t="s">
        <v>91</v>
      </c>
      <c r="B204" t="s">
        <v>44</v>
      </c>
      <c r="C204" t="s">
        <v>144</v>
      </c>
      <c r="D204" t="s">
        <v>139</v>
      </c>
      <c r="E204" t="s">
        <v>33</v>
      </c>
      <c r="F204" t="s">
        <v>90</v>
      </c>
      <c r="G204" t="s">
        <v>99</v>
      </c>
      <c r="H204" s="44">
        <v>4.5050661260614472e-001</v>
      </c>
      <c r="I204" s="44">
        <v>5.8357305158187752e-001</v>
      </c>
      <c r="J204" s="44">
        <v>6.83562914536692e-001</v>
      </c>
      <c r="K204" s="44">
        <v>7.1974535041908312e-001</v>
      </c>
      <c r="L204" s="44">
        <v>7.5308704957287312e-001</v>
      </c>
      <c r="M204" s="44">
        <v>7.8852879344483504e-001</v>
      </c>
      <c r="N204" s="44">
        <v>8.11249873290288e-001</v>
      </c>
      <c r="O204" s="44">
        <v>8.3901086433807856e-001</v>
      </c>
      <c r="P204" s="44">
        <v>8.5121832388960144e-001</v>
      </c>
      <c r="Q204" s="44">
        <v>8.6176350061153904e-001</v>
      </c>
      <c r="R204" s="44">
        <v>8.6410454356103296e-001</v>
      </c>
      <c r="S204" s="44">
        <v>8.77936429332772e-001</v>
      </c>
      <c r="T204" s="44">
        <v>8.9111929369669568e-001</v>
      </c>
      <c r="U204" s="44">
        <v>9.047478015460944e-001</v>
      </c>
      <c r="V204" s="44">
        <v>9.064625175807416e-001</v>
      </c>
      <c r="W204" s="44">
        <v>9.1673469413263168e-001</v>
      </c>
      <c r="X204" s="44">
        <v>9.2567476842702944e-001</v>
      </c>
      <c r="Y204" s="44">
        <v>9.273388300808632e-001</v>
      </c>
      <c r="Z204" s="44">
        <v>9.3148631518882256e-001</v>
      </c>
      <c r="AA204" s="44">
        <v>9.3250597066838432e-001</v>
      </c>
    </row>
    <row r="205" spans="1:27" x14ac:dyDescent="0.25">
      <c r="A205" t="s">
        <v>91</v>
      </c>
      <c r="B205" t="s">
        <v>44</v>
      </c>
      <c r="C205" t="s">
        <v>144</v>
      </c>
      <c r="D205" t="s">
        <v>139</v>
      </c>
      <c r="E205" t="s">
        <v>33</v>
      </c>
      <c r="F205" t="s">
        <v>90</v>
      </c>
      <c r="G205" t="s">
        <v>101</v>
      </c>
      <c r="H205" s="44">
        <v>7.1e+002</v>
      </c>
      <c r="I205" s="44">
        <v>6.6e+002</v>
      </c>
      <c r="J205" s="44">
        <v>6.25e+002</v>
      </c>
      <c r="K205" s="44">
        <v>6.08e+002</v>
      </c>
      <c r="L205" s="44">
        <v>5.92e+002</v>
      </c>
      <c r="M205" s="44">
        <v>5.79e+002</v>
      </c>
      <c r="N205" s="44">
        <v>5.68e+002</v>
      </c>
      <c r="O205" s="44">
        <v>5.6e+002</v>
      </c>
      <c r="P205" s="44">
        <v>5.51e+002</v>
      </c>
      <c r="Q205" s="44">
        <v>5.42e+002</v>
      </c>
      <c r="R205" s="44">
        <v>5.35e+002</v>
      </c>
      <c r="S205" s="44">
        <v>5.29e+002</v>
      </c>
      <c r="T205" s="44">
        <v>5.23e+002</v>
      </c>
      <c r="U205" s="44">
        <v>5.18e+002</v>
      </c>
      <c r="V205" s="44">
        <v>5.13e+002</v>
      </c>
      <c r="W205" s="44">
        <v>5.08e+002</v>
      </c>
      <c r="X205" s="44">
        <v>5.04e+002</v>
      </c>
      <c r="Y205" s="44">
        <v>5.e+002</v>
      </c>
      <c r="Z205" s="44">
        <v>4.95e+002</v>
      </c>
      <c r="AA205" s="44">
        <v>4.91e+002</v>
      </c>
    </row>
    <row r="206" spans="1:27" x14ac:dyDescent="0.25">
      <c r="A206" t="s">
        <v>91</v>
      </c>
      <c r="B206" t="s">
        <v>44</v>
      </c>
      <c r="C206" t="s">
        <v>159</v>
      </c>
      <c r="D206" t="s">
        <v>139</v>
      </c>
      <c r="E206" t="s">
        <v>36</v>
      </c>
      <c r="F206" t="s">
        <v>90</v>
      </c>
      <c r="G206" t="s">
        <v>99</v>
      </c>
    </row>
    <row r="207" spans="1:27" x14ac:dyDescent="0.25">
      <c r="A207" t="s">
        <v>91</v>
      </c>
      <c r="B207" t="s">
        <v>44</v>
      </c>
      <c r="C207" t="s">
        <v>159</v>
      </c>
      <c r="D207" t="s">
        <v>139</v>
      </c>
      <c r="E207" t="s">
        <v>36</v>
      </c>
      <c r="F207" t="s">
        <v>90</v>
      </c>
      <c r="G207" t="s">
        <v>101</v>
      </c>
      <c r="H207" s="44">
        <v>5.89e+002</v>
      </c>
      <c r="I207" s="44">
        <v>5.89e+002</v>
      </c>
      <c r="J207" s="44">
        <v>5.89e+002</v>
      </c>
      <c r="K207" s="44">
        <v>5.89e+002</v>
      </c>
      <c r="L207" s="44">
        <v>5.89e+002</v>
      </c>
      <c r="M207" s="44">
        <v>5.89e+002</v>
      </c>
      <c r="N207" s="44">
        <v>5.89e+002</v>
      </c>
      <c r="O207" s="44">
        <v>5.89e+002</v>
      </c>
      <c r="P207" s="44">
        <v>5.89e+002</v>
      </c>
      <c r="Q207" s="44">
        <v>5.89e+002</v>
      </c>
      <c r="R207" s="44">
        <v>5.89e+002</v>
      </c>
      <c r="S207" s="44">
        <v>5.89e+002</v>
      </c>
      <c r="T207" s="44">
        <v>5.89e+002</v>
      </c>
      <c r="U207" s="44">
        <v>5.89e+002</v>
      </c>
      <c r="V207" s="44">
        <v>5.89e+002</v>
      </c>
      <c r="W207" s="44">
        <v>5.89e+002</v>
      </c>
      <c r="X207" s="44">
        <v>5.89e+002</v>
      </c>
      <c r="Y207" s="44">
        <v>5.89e+002</v>
      </c>
      <c r="Z207" s="44">
        <v>5.89e+002</v>
      </c>
      <c r="AA207" s="44">
        <v>5.89e+002</v>
      </c>
    </row>
    <row r="208" spans="1:27" x14ac:dyDescent="0.25">
      <c r="A208" t="s">
        <v>91</v>
      </c>
      <c r="B208" t="s">
        <v>44</v>
      </c>
      <c r="C208" t="s">
        <v>145</v>
      </c>
      <c r="D208" t="s">
        <v>139</v>
      </c>
      <c r="E208" t="s">
        <v>34</v>
      </c>
      <c r="F208" t="s">
        <v>90</v>
      </c>
      <c r="G208" t="s">
        <v>99</v>
      </c>
      <c r="H208" s="44">
        <v>5.7713901950983704e-001</v>
      </c>
      <c r="I208" s="44">
        <v>7.3340537189565312e-001</v>
      </c>
      <c r="J208" s="44">
        <v>7.9123591182342176e-001</v>
      </c>
      <c r="K208" s="44">
        <v>8.3830445005546624e-001</v>
      </c>
      <c r="L208" s="44">
        <v>8.5607092628501856e-001</v>
      </c>
      <c r="M208" s="44">
        <v>8.6882965875795344e-001</v>
      </c>
      <c r="N208" s="44">
        <v>8.8245034825821104e-001</v>
      </c>
      <c r="O208" s="44">
        <v>8.9290700622207744e-001</v>
      </c>
      <c r="P208" s="44">
        <v>9.0956213960231376e-001</v>
      </c>
      <c r="Q208" s="44">
        <v>9.151952704316952e-001</v>
      </c>
      <c r="R208" s="44">
        <v>9.1708391298693824e-001</v>
      </c>
      <c r="S208" s="44">
        <v>9.254594843426344e-001</v>
      </c>
      <c r="T208" s="44">
        <v>9.2877042019160832e-001</v>
      </c>
      <c r="U208" s="44">
        <v>9.2965961873835168e-001</v>
      </c>
      <c r="V208" s="44">
        <v>9.3699384946936416e-001</v>
      </c>
      <c r="W208" s="44">
        <v>9.3702614382165248e-001</v>
      </c>
      <c r="X208" s="44">
        <v>9.422109423111488e-001</v>
      </c>
      <c r="Y208" s="44">
        <v>9.4354423627053472e-001</v>
      </c>
      <c r="Z208" s="44">
        <v>9.453473922909608e-001</v>
      </c>
      <c r="AA208" s="44">
        <v>9.453473922909608e-001</v>
      </c>
    </row>
    <row r="209" spans="1:27" x14ac:dyDescent="0.25">
      <c r="A209" t="s">
        <v>91</v>
      </c>
      <c r="B209" t="s">
        <v>44</v>
      </c>
      <c r="C209" t="s">
        <v>145</v>
      </c>
      <c r="D209" t="s">
        <v>139</v>
      </c>
      <c r="E209" t="s">
        <v>34</v>
      </c>
      <c r="F209" t="s">
        <v>90</v>
      </c>
      <c r="G209" t="s">
        <v>101</v>
      </c>
      <c r="H209" s="44">
        <v>6.08e+002</v>
      </c>
      <c r="I209" s="44">
        <v>5.7e+002</v>
      </c>
      <c r="J209" s="44">
        <v>5.52e+002</v>
      </c>
      <c r="K209" s="44">
        <v>5.34e+002</v>
      </c>
      <c r="L209" s="44">
        <v>5.22e+002</v>
      </c>
      <c r="M209" s="44">
        <v>5.1e+002</v>
      </c>
      <c r="N209" s="44">
        <v>5.e+002</v>
      </c>
      <c r="O209" s="44">
        <v>4.92e+002</v>
      </c>
      <c r="P209" s="44">
        <v>4.84e+002</v>
      </c>
      <c r="Q209" s="44">
        <v>4.78e+002</v>
      </c>
      <c r="R209" s="44">
        <v>4.73e+002</v>
      </c>
      <c r="S209" s="44">
        <v>4.68e+002</v>
      </c>
      <c r="T209" s="44">
        <v>4.62e+002</v>
      </c>
      <c r="U209" s="44">
        <v>4.56e+002</v>
      </c>
      <c r="V209" s="44">
        <v>4.52e+002</v>
      </c>
      <c r="W209" s="44">
        <v>4.48e+002</v>
      </c>
      <c r="X209" s="44">
        <v>4.44e+002</v>
      </c>
      <c r="Y209" s="44">
        <v>4.41e+002</v>
      </c>
      <c r="Z209" s="44">
        <v>4.38e+002</v>
      </c>
      <c r="AA209" s="44">
        <v>4.35e+002</v>
      </c>
    </row>
    <row r="210" spans="1:27" x14ac:dyDescent="0.25">
      <c r="A210" t="s">
        <v>91</v>
      </c>
      <c r="B210" t="s">
        <v>44</v>
      </c>
      <c r="C210" t="s">
        <v>146</v>
      </c>
      <c r="D210" t="s">
        <v>139</v>
      </c>
      <c r="E210" t="s">
        <v>35</v>
      </c>
      <c r="F210" t="s">
        <v>90</v>
      </c>
      <c r="G210" t="s">
        <v>99</v>
      </c>
      <c r="H210" s="44">
        <v>3.5589739071048372e-002</v>
      </c>
      <c r="I210" s="44">
        <v>8.5418969182701472e-002</v>
      </c>
      <c r="J210" s="44">
        <v>1.1094332930125724e-001</v>
      </c>
      <c r="K210" s="44">
        <v>1.296260683158118e-001</v>
      </c>
      <c r="L210" s="44">
        <v>2.1581449636560764e-001</v>
      </c>
      <c r="M210" s="44">
        <v>2.4467692327845248e-001</v>
      </c>
      <c r="N210" s="44">
        <v>3.0829112369490824e-001</v>
      </c>
      <c r="O210" s="44">
        <v>3.3383297841209056e-001</v>
      </c>
      <c r="P210" s="44">
        <v>3.3740055657396088e-001</v>
      </c>
      <c r="Q210" s="44">
        <v>3.7296669918730224e-001</v>
      </c>
      <c r="R210" s="44">
        <v>3.7689359317311104e-001</v>
      </c>
      <c r="S210" s="44">
        <v>3.8053873138515072e-001</v>
      </c>
      <c r="T210" s="44">
        <v>4.2639732696321824e-001</v>
      </c>
      <c r="U210" s="44">
        <v>4.7441215189390224e-001</v>
      </c>
      <c r="V210" s="44">
        <v>4.7853014588233192e-001</v>
      </c>
      <c r="W210" s="44">
        <v>4.8872358432447992e-001</v>
      </c>
      <c r="X210" s="44">
        <v>5.1289980850732488e-001</v>
      </c>
      <c r="Y210" s="44">
        <v>5.2033741271315088e-001</v>
      </c>
      <c r="Z210" s="44">
        <v>5.47214151489328e-001</v>
      </c>
      <c r="AA210" s="44">
        <v>5.4853102018504512e-001</v>
      </c>
    </row>
    <row r="211" spans="1:27" x14ac:dyDescent="0.25">
      <c r="A211" t="s">
        <v>91</v>
      </c>
      <c r="B211" t="s">
        <v>44</v>
      </c>
      <c r="C211" t="s">
        <v>146</v>
      </c>
      <c r="D211" t="s">
        <v>139</v>
      </c>
      <c r="E211" t="s">
        <v>35</v>
      </c>
      <c r="F211" t="s">
        <v>90</v>
      </c>
      <c r="G211" t="s">
        <v>101</v>
      </c>
      <c r="H211" s="44">
        <v>8.04e+002</v>
      </c>
      <c r="I211" s="44">
        <v>7.72e+002</v>
      </c>
      <c r="J211" s="44">
        <v>7.6e+002</v>
      </c>
      <c r="K211" s="44">
        <v>7.51e+002</v>
      </c>
      <c r="L211" s="44">
        <v>7.41e+002</v>
      </c>
      <c r="M211" s="44">
        <v>7.28e+002</v>
      </c>
      <c r="N211" s="44">
        <v>7.2e+002</v>
      </c>
      <c r="O211" s="44">
        <v>7.14e+002</v>
      </c>
      <c r="P211" s="44">
        <v>7.08e+002</v>
      </c>
      <c r="Q211" s="44">
        <v>7.e+002</v>
      </c>
      <c r="R211" s="44">
        <v>6.95e+002</v>
      </c>
      <c r="S211" s="44">
        <v>6.93e+002</v>
      </c>
      <c r="T211" s="44">
        <v>6.86e+002</v>
      </c>
      <c r="U211" s="44">
        <v>6.84e+002</v>
      </c>
      <c r="V211" s="44">
        <v>6.79e+002</v>
      </c>
      <c r="W211" s="44">
        <v>6.77e+002</v>
      </c>
      <c r="X211" s="44">
        <v>6.7e+002</v>
      </c>
      <c r="Y211" s="44">
        <v>6.69e+002</v>
      </c>
      <c r="Z211" s="44">
        <v>6.65e+002</v>
      </c>
      <c r="AA211" s="44">
        <v>6.62e+002</v>
      </c>
    </row>
    <row r="212" spans="1:27" x14ac:dyDescent="0.25">
      <c r="A212" t="s">
        <v>91</v>
      </c>
      <c r="B212" t="s">
        <v>44</v>
      </c>
      <c r="C212" t="s">
        <v>170</v>
      </c>
      <c r="D212" t="s">
        <v>164</v>
      </c>
      <c r="E212" t="s">
        <v>33</v>
      </c>
      <c r="F212" t="s">
        <v>90</v>
      </c>
      <c r="G212" t="s">
        <v>99</v>
      </c>
      <c r="H212" s="44">
        <v>4.1877169080950904e-001</v>
      </c>
      <c r="I212" s="44">
        <v>5.4884109975742072e-001</v>
      </c>
      <c r="J212" s="44">
        <v>6.2625316120208656e-001</v>
      </c>
      <c r="K212" s="44">
        <v>6.8511676509844144e-001</v>
      </c>
      <c r="L212" s="44">
        <v>7.1948250759255104e-001</v>
      </c>
      <c r="M212" s="44">
        <v>7.4736098632824656e-001</v>
      </c>
      <c r="N212" s="44">
        <v>7.585119077489608e-001</v>
      </c>
      <c r="O212" s="44">
        <v>7.7019512272187808e-001</v>
      </c>
      <c r="P212" s="44">
        <v>7.9730866375719248e-001</v>
      </c>
      <c r="Q212" s="44">
        <v>8.0910041203299552e-001</v>
      </c>
      <c r="R212" s="44">
        <v>8.7337121924135984e-001</v>
      </c>
      <c r="S212" s="44">
        <v>8.7720603296797744e-001</v>
      </c>
      <c r="T212" s="44">
        <v>8.8201385105673984e-001</v>
      </c>
      <c r="U212" s="44">
        <v>8.906385528695152e-001</v>
      </c>
      <c r="V212" s="44">
        <v>8.9146916632898016e-001</v>
      </c>
      <c r="W212" s="44">
        <v>8.948169264283952e-001</v>
      </c>
      <c r="X212" s="44">
        <v>9.0947137688621856e-001</v>
      </c>
      <c r="Y212" s="44">
        <v>9.1095155915461728e-001</v>
      </c>
      <c r="Z212" s="44">
        <v>9.223060655733936e-001</v>
      </c>
      <c r="AA212" s="44">
        <v>9.245266953079064e-001</v>
      </c>
    </row>
    <row r="213" spans="1:27" x14ac:dyDescent="0.25">
      <c r="A213" t="s">
        <v>91</v>
      </c>
      <c r="B213" t="s">
        <v>44</v>
      </c>
      <c r="C213" t="s">
        <v>170</v>
      </c>
      <c r="D213" t="s">
        <v>164</v>
      </c>
      <c r="E213" t="s">
        <v>33</v>
      </c>
      <c r="F213" t="s">
        <v>90</v>
      </c>
      <c r="G213" t="s">
        <v>101</v>
      </c>
      <c r="H213" s="44">
        <v>7.18e+002</v>
      </c>
      <c r="I213" s="44">
        <v>6.65e+002</v>
      </c>
      <c r="J213" s="44">
        <v>6.38e+002</v>
      </c>
      <c r="K213" s="44">
        <v>6.17e+002</v>
      </c>
      <c r="L213" s="44">
        <v>5.98e+002</v>
      </c>
      <c r="M213" s="44">
        <v>5.84e+002</v>
      </c>
      <c r="N213" s="44">
        <v>5.73e+002</v>
      </c>
      <c r="O213" s="44">
        <v>5.64e+002</v>
      </c>
      <c r="P213" s="44">
        <v>5.56e+002</v>
      </c>
      <c r="Q213" s="44">
        <v>5.48e+002</v>
      </c>
      <c r="R213" s="44">
        <v>5.41e+002</v>
      </c>
      <c r="S213" s="44">
        <v>5.35e+002</v>
      </c>
      <c r="T213" s="44">
        <v>5.3e+002</v>
      </c>
      <c r="U213" s="44">
        <v>5.24e+002</v>
      </c>
      <c r="V213" s="44">
        <v>5.19e+002</v>
      </c>
      <c r="W213" s="44">
        <v>5.14e+002</v>
      </c>
      <c r="X213" s="44">
        <v>5.09e+002</v>
      </c>
      <c r="Y213" s="44">
        <v>5.06e+002</v>
      </c>
      <c r="Z213" s="44">
        <v>5.01e+002</v>
      </c>
      <c r="AA213" s="44">
        <v>4.97e+002</v>
      </c>
    </row>
    <row r="214" spans="1:27" x14ac:dyDescent="0.25">
      <c r="A214" t="s">
        <v>91</v>
      </c>
      <c r="B214" t="s">
        <v>44</v>
      </c>
      <c r="C214" t="s">
        <v>188</v>
      </c>
      <c r="D214" t="s">
        <v>164</v>
      </c>
      <c r="E214" t="s">
        <v>36</v>
      </c>
      <c r="F214" t="s">
        <v>90</v>
      </c>
      <c r="G214" t="s">
        <v>99</v>
      </c>
    </row>
    <row r="215" spans="1:27" x14ac:dyDescent="0.25">
      <c r="A215" t="s">
        <v>91</v>
      </c>
      <c r="B215" t="s">
        <v>44</v>
      </c>
      <c r="C215" t="s">
        <v>188</v>
      </c>
      <c r="D215" t="s">
        <v>164</v>
      </c>
      <c r="E215" t="s">
        <v>36</v>
      </c>
      <c r="F215" t="s">
        <v>90</v>
      </c>
      <c r="G215" t="s">
        <v>101</v>
      </c>
      <c r="H215" s="44">
        <v>5.69e+002</v>
      </c>
      <c r="I215" s="44">
        <v>5.69e+002</v>
      </c>
      <c r="J215" s="44">
        <v>5.69e+002</v>
      </c>
      <c r="K215" s="44">
        <v>5.69e+002</v>
      </c>
      <c r="L215" s="44">
        <v>5.69e+002</v>
      </c>
      <c r="M215" s="44">
        <v>5.69e+002</v>
      </c>
      <c r="N215" s="44">
        <v>5.69e+002</v>
      </c>
      <c r="O215" s="44">
        <v>5.69e+002</v>
      </c>
      <c r="P215" s="44">
        <v>5.69e+002</v>
      </c>
      <c r="Q215" s="44">
        <v>5.69e+002</v>
      </c>
      <c r="R215" s="44">
        <v>5.69e+002</v>
      </c>
      <c r="S215" s="44">
        <v>5.69e+002</v>
      </c>
      <c r="T215" s="44">
        <v>5.69e+002</v>
      </c>
      <c r="U215" s="44">
        <v>5.69e+002</v>
      </c>
      <c r="V215" s="44">
        <v>5.69e+002</v>
      </c>
      <c r="W215" s="44">
        <v>5.69e+002</v>
      </c>
      <c r="X215" s="44">
        <v>5.69e+002</v>
      </c>
      <c r="Y215" s="44">
        <v>5.69e+002</v>
      </c>
      <c r="Z215" s="44">
        <v>5.69e+002</v>
      </c>
      <c r="AA215" s="44">
        <v>5.69e+002</v>
      </c>
    </row>
    <row r="216" spans="1:27" x14ac:dyDescent="0.25">
      <c r="A216" t="s">
        <v>91</v>
      </c>
      <c r="B216" t="s">
        <v>44</v>
      </c>
      <c r="C216" t="s">
        <v>171</v>
      </c>
      <c r="D216" t="s">
        <v>164</v>
      </c>
      <c r="E216" t="s">
        <v>34</v>
      </c>
      <c r="F216" t="s">
        <v>90</v>
      </c>
      <c r="G216" t="s">
        <v>99</v>
      </c>
      <c r="H216" s="44">
        <v>4.3899896826223e-001</v>
      </c>
      <c r="I216" s="44">
        <v>5.831826655904316e-001</v>
      </c>
      <c r="J216" s="44">
        <v>6.4601265601667008e-001</v>
      </c>
      <c r="K216" s="44">
        <v>7.4687087210700192e-001</v>
      </c>
      <c r="L216" s="44">
        <v>7.59613137229316e-001</v>
      </c>
      <c r="M216" s="44">
        <v>7.738089412985064e-001</v>
      </c>
      <c r="N216" s="44">
        <v>7.8778349336420512e-001</v>
      </c>
      <c r="O216" s="44">
        <v>7.980699582991712e-001</v>
      </c>
      <c r="P216" s="44">
        <v>8.0402534720376192e-001</v>
      </c>
      <c r="Q216" s="44">
        <v>8.1462829867284384e-001</v>
      </c>
      <c r="R216" s="44">
        <v>8.4863826894428944e-001</v>
      </c>
      <c r="S216" s="44">
        <v>8.5295865419482224e-001</v>
      </c>
      <c r="T216" s="44">
        <v>8.5549467997547248e-001</v>
      </c>
      <c r="U216" s="44">
        <v>8.6080290992086976e-001</v>
      </c>
      <c r="V216" s="44">
        <v>8.615709256127664e-001</v>
      </c>
      <c r="W216" s="44">
        <v>8.6425190649504384e-001</v>
      </c>
      <c r="X216" s="44">
        <v>8.674950463180712e-001</v>
      </c>
      <c r="Y216" s="44">
        <v>8.9611859723978688e-001</v>
      </c>
      <c r="Z216" s="44">
        <v>9.0058300425989312e-001</v>
      </c>
      <c r="AA216" s="44">
        <v>9.0676656921879648e-001</v>
      </c>
    </row>
    <row r="217" spans="1:27" x14ac:dyDescent="0.25">
      <c r="A217" t="s">
        <v>91</v>
      </c>
      <c r="B217" t="s">
        <v>44</v>
      </c>
      <c r="C217" t="s">
        <v>171</v>
      </c>
      <c r="D217" t="s">
        <v>164</v>
      </c>
      <c r="E217" t="s">
        <v>34</v>
      </c>
      <c r="F217" t="s">
        <v>90</v>
      </c>
      <c r="G217" t="s">
        <v>101</v>
      </c>
      <c r="H217" s="44">
        <v>6.22e+002</v>
      </c>
      <c r="I217" s="44">
        <v>5.78e+002</v>
      </c>
      <c r="J217" s="44">
        <v>5.57e+002</v>
      </c>
      <c r="K217" s="44">
        <v>5.38e+002</v>
      </c>
      <c r="L217" s="44">
        <v>5.24e+002</v>
      </c>
      <c r="M217" s="44">
        <v>5.12e+002</v>
      </c>
      <c r="N217" s="44">
        <v>5.04e+002</v>
      </c>
      <c r="O217" s="44">
        <v>4.96e+002</v>
      </c>
      <c r="P217" s="44">
        <v>4.88e+002</v>
      </c>
      <c r="Q217" s="44">
        <v>4.81e+002</v>
      </c>
      <c r="R217" s="44">
        <v>4.75e+002</v>
      </c>
      <c r="S217" s="44">
        <v>4.7e+002</v>
      </c>
      <c r="T217" s="44">
        <v>4.65e+002</v>
      </c>
      <c r="U217" s="44">
        <v>4.6e+002</v>
      </c>
      <c r="V217" s="44">
        <v>4.56e+002</v>
      </c>
      <c r="W217" s="44">
        <v>4.52e+002</v>
      </c>
      <c r="X217" s="44">
        <v>4.48e+002</v>
      </c>
      <c r="Y217" s="44">
        <v>4.44e+002</v>
      </c>
      <c r="Z217" s="44">
        <v>4.4e+002</v>
      </c>
      <c r="AA217" s="44">
        <v>4.37e+002</v>
      </c>
    </row>
    <row r="218" spans="1:27" x14ac:dyDescent="0.25">
      <c r="A218" t="s">
        <v>91</v>
      </c>
      <c r="B218" t="s">
        <v>44</v>
      </c>
      <c r="C218" t="s">
        <v>172</v>
      </c>
      <c r="D218" t="s">
        <v>164</v>
      </c>
      <c r="E218" t="s">
        <v>35</v>
      </c>
      <c r="F218" t="s">
        <v>90</v>
      </c>
      <c r="G218" t="s">
        <v>99</v>
      </c>
      <c r="H218" s="44">
        <v>3.369726700634546e-002</v>
      </c>
      <c r="I218" s="44">
        <v>8.0262942330103024e-002</v>
      </c>
      <c r="J218" s="44">
        <v>1.1892632980479612e-001</v>
      </c>
      <c r="K218" s="44">
        <v>1.532238114777167e-001</v>
      </c>
      <c r="L218" s="44">
        <v>1.8549396019363404e-001</v>
      </c>
      <c r="M218" s="44">
        <v>2.26187067055274e-001</v>
      </c>
      <c r="N218" s="44">
        <v>2.3006758995155904e-001</v>
      </c>
      <c r="O218" s="44">
        <v>2.488305070596394e-001</v>
      </c>
      <c r="P218" s="44">
        <v>2.675636269775082e-001</v>
      </c>
      <c r="Q218" s="44">
        <v>3.0145670762117928e-001</v>
      </c>
      <c r="R218" s="44">
        <v>3.074352427513748e-001</v>
      </c>
      <c r="S218" s="44">
        <v>3.244275848770206e-001</v>
      </c>
      <c r="T218" s="44">
        <v>3.278020617735186e-001</v>
      </c>
      <c r="U218" s="44">
        <v>3.5032775052335928e-001</v>
      </c>
      <c r="V218" s="44">
        <v>3.6245090571716728e-001</v>
      </c>
      <c r="W218" s="44">
        <v>4.2356515394812248e-001</v>
      </c>
      <c r="X218" s="44">
        <v>4.3228696443327928e-001</v>
      </c>
      <c r="Y218" s="44">
        <v>4.4414742805569992e-001</v>
      </c>
      <c r="Z218" s="44">
        <v>4.527922083949128e-001</v>
      </c>
      <c r="AA218" s="44">
        <v>4.6348495230738816e-001</v>
      </c>
    </row>
    <row r="219" spans="1:27" x14ac:dyDescent="0.25">
      <c r="A219" t="s">
        <v>91</v>
      </c>
      <c r="B219" t="s">
        <v>44</v>
      </c>
      <c r="C219" t="s">
        <v>172</v>
      </c>
      <c r="D219" t="s">
        <v>164</v>
      </c>
      <c r="E219" t="s">
        <v>35</v>
      </c>
      <c r="F219" t="s">
        <v>90</v>
      </c>
      <c r="G219" t="s">
        <v>101</v>
      </c>
      <c r="H219" s="44">
        <v>8.1e+002</v>
      </c>
      <c r="I219" s="44">
        <v>7.84e+002</v>
      </c>
      <c r="J219" s="44">
        <v>7.69e+002</v>
      </c>
      <c r="K219" s="44">
        <v>7.56e+002</v>
      </c>
      <c r="L219" s="44">
        <v>7.44e+002</v>
      </c>
      <c r="M219" s="44">
        <v>7.34e+002</v>
      </c>
      <c r="N219" s="44">
        <v>7.24e+002</v>
      </c>
      <c r="O219" s="44">
        <v>7.2e+002</v>
      </c>
      <c r="P219" s="44">
        <v>7.11e+002</v>
      </c>
      <c r="Q219" s="44">
        <v>7.06e+002</v>
      </c>
      <c r="R219" s="44">
        <v>7.03e+002</v>
      </c>
      <c r="S219" s="44">
        <v>6.96e+002</v>
      </c>
      <c r="T219" s="44">
        <v>6.93e+002</v>
      </c>
      <c r="U219" s="44">
        <v>6.89e+002</v>
      </c>
      <c r="V219" s="44">
        <v>6.84e+002</v>
      </c>
      <c r="W219" s="44">
        <v>6.81e+002</v>
      </c>
      <c r="X219" s="44">
        <v>6.78e+002</v>
      </c>
      <c r="Y219" s="44">
        <v>6.75e+002</v>
      </c>
      <c r="Z219" s="44">
        <v>6.72e+002</v>
      </c>
      <c r="AA219" s="44">
        <v>6.7e+002</v>
      </c>
    </row>
    <row r="220" spans="1:27" x14ac:dyDescent="0.25">
      <c r="A220" t="s">
        <v>91</v>
      </c>
      <c r="B220" t="s">
        <v>44</v>
      </c>
      <c r="C220" t="s">
        <v>215</v>
      </c>
      <c r="D220" t="s">
        <v>214</v>
      </c>
      <c r="E220" t="s">
        <v>33</v>
      </c>
      <c r="F220" t="s">
        <v>90</v>
      </c>
      <c r="G220" t="s">
        <v>99</v>
      </c>
      <c r="H220" s="44">
        <v>3.5680312222566676e-001</v>
      </c>
      <c r="I220" s="44">
        <v>5.3794905523371208e-001</v>
      </c>
      <c r="J220" s="44">
        <v>6.357667158242536e-001</v>
      </c>
      <c r="K220" s="44">
        <v>6.8379152441892992e-001</v>
      </c>
      <c r="L220" s="44">
        <v>7.2444290187287504e-001</v>
      </c>
      <c r="M220" s="44">
        <v>7.55606887838456e-001</v>
      </c>
      <c r="N220" s="44">
        <v>7.7328775547560896e-001</v>
      </c>
      <c r="O220" s="44">
        <v>7.9609457125542592e-001</v>
      </c>
      <c r="P220" s="44">
        <v>8.0696249759949888e-001</v>
      </c>
      <c r="Q220" s="44">
        <v>8.1721452262512576e-001</v>
      </c>
      <c r="R220" s="44">
        <v>8.26574488912932e-001</v>
      </c>
      <c r="S220" s="44">
        <v>8.4001903205743952e-001</v>
      </c>
      <c r="T220" s="44">
        <v>8.4755735481931024e-001</v>
      </c>
      <c r="U220" s="44">
        <v>8.5192943395987312e-001</v>
      </c>
      <c r="V220" s="44">
        <v>8.5812521497415376e-001</v>
      </c>
      <c r="W220" s="44">
        <v>8.873750447855928e-001</v>
      </c>
      <c r="X220" s="44">
        <v>8.8971216920383184e-001</v>
      </c>
      <c r="Y220" s="44">
        <v>8.9866310735671104e-001</v>
      </c>
      <c r="Z220" s="44">
        <v>9.0101256314939232e-001</v>
      </c>
      <c r="AA220" s="44">
        <v>9.0413737634653376e-001</v>
      </c>
    </row>
    <row r="221" spans="1:27" x14ac:dyDescent="0.25">
      <c r="A221" t="s">
        <v>91</v>
      </c>
      <c r="B221" t="s">
        <v>44</v>
      </c>
      <c r="C221" t="s">
        <v>215</v>
      </c>
      <c r="D221" t="s">
        <v>214</v>
      </c>
      <c r="E221" t="s">
        <v>33</v>
      </c>
      <c r="F221" t="s">
        <v>90</v>
      </c>
      <c r="G221" t="s">
        <v>101</v>
      </c>
      <c r="H221" s="44">
        <v>7.26e+002</v>
      </c>
      <c r="I221" s="44">
        <v>6.64e+002</v>
      </c>
      <c r="J221" s="44">
        <v>6.35e+002</v>
      </c>
      <c r="K221" s="44">
        <v>6.18e+002</v>
      </c>
      <c r="L221" s="44">
        <v>6.01e+002</v>
      </c>
      <c r="M221" s="44">
        <v>5.88e+002</v>
      </c>
      <c r="N221" s="44">
        <v>5.77e+002</v>
      </c>
      <c r="O221" s="44">
        <v>5.66e+002</v>
      </c>
      <c r="P221" s="44">
        <v>5.58e+002</v>
      </c>
      <c r="Q221" s="44">
        <v>5.49e+002</v>
      </c>
      <c r="R221" s="44">
        <v>5.43e+002</v>
      </c>
      <c r="S221" s="44">
        <v>5.36e+002</v>
      </c>
      <c r="T221" s="44">
        <v>5.28e+002</v>
      </c>
      <c r="U221" s="44">
        <v>5.22e+002</v>
      </c>
      <c r="V221" s="44">
        <v>5.18e+002</v>
      </c>
      <c r="W221" s="44">
        <v>5.13e+002</v>
      </c>
      <c r="X221" s="44">
        <v>5.08e+002</v>
      </c>
      <c r="Y221" s="44">
        <v>5.04e+002</v>
      </c>
      <c r="Z221" s="44">
        <v>5.e+002</v>
      </c>
      <c r="AA221" s="44">
        <v>4.96e+002</v>
      </c>
    </row>
    <row r="222" spans="1:27" x14ac:dyDescent="0.25">
      <c r="A222" t="s">
        <v>91</v>
      </c>
      <c r="B222" t="s">
        <v>44</v>
      </c>
      <c r="C222" t="s">
        <v>218</v>
      </c>
      <c r="D222" t="s">
        <v>214</v>
      </c>
      <c r="E222" t="s">
        <v>36</v>
      </c>
      <c r="F222" t="s">
        <v>90</v>
      </c>
      <c r="G222" t="s">
        <v>99</v>
      </c>
    </row>
    <row r="223" spans="1:27" x14ac:dyDescent="0.25">
      <c r="A223" t="s">
        <v>91</v>
      </c>
      <c r="B223" t="s">
        <v>44</v>
      </c>
      <c r="C223" t="s">
        <v>218</v>
      </c>
      <c r="D223" t="s">
        <v>214</v>
      </c>
      <c r="E223" t="s">
        <v>36</v>
      </c>
      <c r="F223" t="s">
        <v>90</v>
      </c>
      <c r="G223" t="s">
        <v>101</v>
      </c>
      <c r="H223" s="44">
        <v>4.75e+002</v>
      </c>
      <c r="I223" s="44">
        <v>4.75e+002</v>
      </c>
      <c r="J223" s="44">
        <v>4.75e+002</v>
      </c>
      <c r="K223" s="44">
        <v>4.75e+002</v>
      </c>
      <c r="L223" s="44">
        <v>4.75e+002</v>
      </c>
      <c r="M223" s="44">
        <v>4.75e+002</v>
      </c>
      <c r="N223" s="44">
        <v>4.75e+002</v>
      </c>
      <c r="O223" s="44">
        <v>4.75e+002</v>
      </c>
      <c r="P223" s="44">
        <v>4.75e+002</v>
      </c>
      <c r="Q223" s="44">
        <v>4.75e+002</v>
      </c>
      <c r="R223" s="44">
        <v>4.75e+002</v>
      </c>
      <c r="S223" s="44">
        <v>4.75e+002</v>
      </c>
      <c r="T223" s="44">
        <v>4.75e+002</v>
      </c>
      <c r="U223" s="44">
        <v>4.75e+002</v>
      </c>
      <c r="V223" s="44">
        <v>4.75e+002</v>
      </c>
      <c r="W223" s="44">
        <v>4.75e+002</v>
      </c>
      <c r="X223" s="44">
        <v>4.75e+002</v>
      </c>
      <c r="Y223" s="44">
        <v>4.75e+002</v>
      </c>
      <c r="Z223" s="44">
        <v>4.02e+002</v>
      </c>
      <c r="AA223" s="44">
        <v>4.02e+002</v>
      </c>
    </row>
    <row r="224" spans="1:27" x14ac:dyDescent="0.25">
      <c r="A224" t="s">
        <v>91</v>
      </c>
      <c r="B224" t="s">
        <v>44</v>
      </c>
      <c r="C224" t="s">
        <v>216</v>
      </c>
      <c r="D224" t="s">
        <v>214</v>
      </c>
      <c r="E224" t="s">
        <v>34</v>
      </c>
      <c r="F224" t="s">
        <v>90</v>
      </c>
      <c r="G224" t="s">
        <v>99</v>
      </c>
      <c r="H224" s="44">
        <v>3.9150199804997248e-001</v>
      </c>
      <c r="I224" s="44">
        <v>4.5576014794381056e-001</v>
      </c>
      <c r="J224" s="44">
        <v>5.5984795505398288e-001</v>
      </c>
      <c r="K224" s="44">
        <v>6.2287544217505008e-001</v>
      </c>
      <c r="L224" s="44">
        <v>6.605240878785352e-001</v>
      </c>
      <c r="M224" s="44">
        <v>6.85087005314746e-001</v>
      </c>
      <c r="N224" s="44">
        <v>7.0103996659623704e-001</v>
      </c>
      <c r="O224" s="44">
        <v>7.171522849002876e-001</v>
      </c>
      <c r="P224" s="44">
        <v>7.2075059102880304e-001</v>
      </c>
      <c r="Q224" s="44">
        <v>7.6467980757056944e-001</v>
      </c>
      <c r="R224" s="44">
        <v>7.6813736890658752e-001</v>
      </c>
      <c r="S224" s="44">
        <v>7.8346452122259152e-001</v>
      </c>
      <c r="T224" s="44">
        <v>7.8950110159080944e-001</v>
      </c>
      <c r="U224" s="44">
        <v>7.9015273739946896e-001</v>
      </c>
      <c r="V224" s="44">
        <v>8.3654940440044256e-001</v>
      </c>
      <c r="W224" s="44">
        <v>8.3883183080659184e-001</v>
      </c>
      <c r="X224" s="44">
        <v>8.3924518331595488e-001</v>
      </c>
      <c r="Y224" s="44">
        <v>8.4156017880185408e-001</v>
      </c>
      <c r="Z224" s="44">
        <v>8.41679704559408e-001</v>
      </c>
      <c r="AA224" s="44">
        <v>8.41679704559408e-001</v>
      </c>
    </row>
    <row r="225" spans="1:27" x14ac:dyDescent="0.25">
      <c r="A225" t="s">
        <v>91</v>
      </c>
      <c r="B225" t="s">
        <v>44</v>
      </c>
      <c r="C225" t="s">
        <v>216</v>
      </c>
      <c r="D225" t="s">
        <v>214</v>
      </c>
      <c r="E225" t="s">
        <v>34</v>
      </c>
      <c r="F225" t="s">
        <v>90</v>
      </c>
      <c r="G225" t="s">
        <v>101</v>
      </c>
      <c r="H225" s="44">
        <v>6.21e+002</v>
      </c>
      <c r="I225" s="44">
        <v>5.82e+002</v>
      </c>
      <c r="J225" s="44">
        <v>5.57e+002</v>
      </c>
      <c r="K225" s="44">
        <v>5.39e+002</v>
      </c>
      <c r="L225" s="44">
        <v>5.24e+002</v>
      </c>
      <c r="M225" s="44">
        <v>5.13e+002</v>
      </c>
      <c r="N225" s="44">
        <v>5.05e+002</v>
      </c>
      <c r="O225" s="44">
        <v>4.97e+002</v>
      </c>
      <c r="P225" s="44">
        <v>4.89e+002</v>
      </c>
      <c r="Q225" s="44">
        <v>4.83e+002</v>
      </c>
      <c r="R225" s="44">
        <v>4.77e+002</v>
      </c>
      <c r="S225" s="44">
        <v>4.72e+002</v>
      </c>
      <c r="T225" s="44">
        <v>4.66e+002</v>
      </c>
      <c r="U225" s="44">
        <v>4.61e+002</v>
      </c>
      <c r="V225" s="44">
        <v>4.58e+002</v>
      </c>
      <c r="W225" s="44">
        <v>4.54e+002</v>
      </c>
      <c r="X225" s="44">
        <v>4.51e+002</v>
      </c>
      <c r="Y225" s="44">
        <v>4.46e+002</v>
      </c>
      <c r="Z225" s="44">
        <v>4.43e+002</v>
      </c>
      <c r="AA225" s="44">
        <v>4.39e+002</v>
      </c>
    </row>
    <row r="226" spans="1:27" x14ac:dyDescent="0.25">
      <c r="A226" t="s">
        <v>91</v>
      </c>
      <c r="B226" t="s">
        <v>44</v>
      </c>
      <c r="C226" t="s">
        <v>217</v>
      </c>
      <c r="D226" t="s">
        <v>214</v>
      </c>
      <c r="E226" t="s">
        <v>35</v>
      </c>
      <c r="F226" t="s">
        <v>90</v>
      </c>
      <c r="G226" t="s">
        <v>99</v>
      </c>
      <c r="H226" s="44">
        <v>4.1611898302238528e-002</v>
      </c>
      <c r="I226" s="44">
        <v>8.6927242847499616e-002</v>
      </c>
      <c r="J226" s="44">
        <v>1.1206344637614976e-001</v>
      </c>
      <c r="K226" s="44">
        <v>1.5631100547893964e-001</v>
      </c>
      <c r="L226" s="44">
        <v>2.0675554840588196e-001</v>
      </c>
      <c r="M226" s="44">
        <v>2.353552071441116e-001</v>
      </c>
      <c r="N226" s="44">
        <v>2.7533655953082008e-001</v>
      </c>
      <c r="O226" s="44">
        <v>3.1485666759501048e-001</v>
      </c>
      <c r="P226" s="44">
        <v>3.5480870851329208e-001</v>
      </c>
      <c r="Q226" s="44">
        <v>3.6057142586269672e-001</v>
      </c>
      <c r="R226" s="44">
        <v>3.7261911074337928e-001</v>
      </c>
      <c r="S226" s="44">
        <v>3.9240845433197024e-001</v>
      </c>
      <c r="T226" s="44">
        <v>4.1419810949848224e-001</v>
      </c>
      <c r="U226" s="44">
        <v>4.220981884245276e-001</v>
      </c>
      <c r="V226" s="44">
        <v>4.432400563042164e-001</v>
      </c>
      <c r="W226" s="44">
        <v>4.5671380739456952e-001</v>
      </c>
      <c r="X226" s="44">
        <v>4.6682976078085136e-001</v>
      </c>
      <c r="Y226" s="44">
        <v>4.7947968778234848e-001</v>
      </c>
      <c r="Z226" s="44">
        <v>4.8472191581700528e-001</v>
      </c>
      <c r="AA226" s="44">
        <v>5.0907382194574736e-001</v>
      </c>
    </row>
    <row r="227" spans="1:27" x14ac:dyDescent="0.25">
      <c r="A227" t="s">
        <v>91</v>
      </c>
      <c r="B227" t="s">
        <v>44</v>
      </c>
      <c r="C227" t="s">
        <v>217</v>
      </c>
      <c r="D227" t="s">
        <v>214</v>
      </c>
      <c r="E227" t="s">
        <v>35</v>
      </c>
      <c r="F227" t="s">
        <v>90</v>
      </c>
      <c r="G227" t="s">
        <v>101</v>
      </c>
      <c r="H227" s="44">
        <v>7.85e+002</v>
      </c>
      <c r="I227" s="44">
        <v>7.74e+002</v>
      </c>
      <c r="J227" s="44">
        <v>7.59e+002</v>
      </c>
      <c r="K227" s="44">
        <v>7.52e+002</v>
      </c>
      <c r="L227" s="44">
        <v>7.44e+002</v>
      </c>
      <c r="M227" s="44">
        <v>7.39e+002</v>
      </c>
      <c r="N227" s="44">
        <v>7.31e+002</v>
      </c>
      <c r="O227" s="44">
        <v>7.22e+002</v>
      </c>
      <c r="P227" s="44">
        <v>7.19e+002</v>
      </c>
      <c r="Q227" s="44">
        <v>7.12e+002</v>
      </c>
      <c r="R227" s="44">
        <v>7.07e+002</v>
      </c>
      <c r="S227" s="44">
        <v>6.98e+002</v>
      </c>
      <c r="T227" s="44">
        <v>6.92e+002</v>
      </c>
      <c r="U227" s="44">
        <v>6.89e+002</v>
      </c>
      <c r="V227" s="44">
        <v>6.84e+002</v>
      </c>
      <c r="W227" s="44">
        <v>6.79e+002</v>
      </c>
      <c r="X227" s="44">
        <v>6.77e+002</v>
      </c>
      <c r="Y227" s="44">
        <v>6.75e+002</v>
      </c>
      <c r="Z227" s="44">
        <v>6.71e+002</v>
      </c>
      <c r="AA227" s="44">
        <v>6.7e+002</v>
      </c>
    </row>
    <row r="228" spans="1:27" x14ac:dyDescent="0.25">
      <c r="A228" t="s">
        <v>91</v>
      </c>
      <c r="B228" t="s">
        <v>44</v>
      </c>
      <c r="C228" t="s">
        <v>224</v>
      </c>
      <c r="D228" t="s">
        <v>219</v>
      </c>
      <c r="E228" t="s">
        <v>33</v>
      </c>
      <c r="F228" t="s">
        <v>90</v>
      </c>
      <c r="G228" t="s">
        <v>99</v>
      </c>
      <c r="H228" s="44">
        <v>3.335223367454386e-001</v>
      </c>
      <c r="I228" s="44">
        <v>4.3680693755863376e-001</v>
      </c>
      <c r="J228" s="44">
        <v>5.179698090289512e-001</v>
      </c>
      <c r="K228" s="44">
        <v>5.797268397288e-001</v>
      </c>
      <c r="L228" s="44">
        <v>6.2230940852780304e-001</v>
      </c>
      <c r="M228" s="44">
        <v>6.4281233116453952e-001</v>
      </c>
      <c r="N228" s="44">
        <v>6.8653455670216784e-001</v>
      </c>
      <c r="O228" s="44">
        <v>6.9535968492802304e-001</v>
      </c>
      <c r="P228" s="44">
        <v>7.384456996035768e-001</v>
      </c>
      <c r="Q228" s="44">
        <v>7.5155434327804544e-001</v>
      </c>
      <c r="R228" s="44">
        <v>7.8040999501863232e-001</v>
      </c>
      <c r="S228" s="44">
        <v>7.8901343222777248e-001</v>
      </c>
      <c r="T228" s="44">
        <v>7.9639402127143616e-001</v>
      </c>
      <c r="U228" s="44">
        <v>7.9933374247734976e-001</v>
      </c>
      <c r="V228" s="44">
        <v>8.1595273334727952e-001</v>
      </c>
      <c r="W228" s="44">
        <v>8.2673028288837296e-001</v>
      </c>
      <c r="X228" s="44">
        <v>8.4067894799505344e-001</v>
      </c>
      <c r="Y228" s="44">
        <v>8.4468313770534016e-001</v>
      </c>
      <c r="Z228" s="44">
        <v>8.4807951967286496e-001</v>
      </c>
      <c r="AA228" s="44">
        <v>8.5070335322394256e-001</v>
      </c>
    </row>
    <row r="229" spans="1:27" x14ac:dyDescent="0.25">
      <c r="A229" t="s">
        <v>91</v>
      </c>
      <c r="B229" t="s">
        <v>44</v>
      </c>
      <c r="C229" t="s">
        <v>224</v>
      </c>
      <c r="D229" t="s">
        <v>219</v>
      </c>
      <c r="E229" t="s">
        <v>33</v>
      </c>
      <c r="F229" t="s">
        <v>90</v>
      </c>
      <c r="G229" t="s">
        <v>101</v>
      </c>
      <c r="H229" s="44">
        <v>7.16e+002</v>
      </c>
      <c r="I229" s="44">
        <v>6.7e+002</v>
      </c>
      <c r="J229" s="44">
        <v>6.4e+002</v>
      </c>
      <c r="K229" s="44">
        <v>6.2e+002</v>
      </c>
      <c r="L229" s="44">
        <v>6.05e+002</v>
      </c>
      <c r="M229" s="44">
        <v>5.93e+002</v>
      </c>
      <c r="N229" s="44">
        <v>5.82e+002</v>
      </c>
      <c r="O229" s="44">
        <v>5.73e+002</v>
      </c>
      <c r="P229" s="44">
        <v>5.64e+002</v>
      </c>
      <c r="Q229" s="44">
        <v>5.55e+002</v>
      </c>
      <c r="R229" s="44">
        <v>5.47e+002</v>
      </c>
      <c r="S229" s="44">
        <v>5.41e+002</v>
      </c>
      <c r="T229" s="44">
        <v>5.35e+002</v>
      </c>
      <c r="U229" s="44">
        <v>5.3e+002</v>
      </c>
      <c r="V229" s="44">
        <v>5.25e+002</v>
      </c>
      <c r="W229" s="44">
        <v>5.2e+002</v>
      </c>
      <c r="X229" s="44">
        <v>5.15e+002</v>
      </c>
      <c r="Y229" s="44">
        <v>5.11e+002</v>
      </c>
      <c r="Z229" s="44">
        <v>5.07e+002</v>
      </c>
      <c r="AA229" s="44">
        <v>5.03e+002</v>
      </c>
    </row>
    <row r="230" spans="1:27" x14ac:dyDescent="0.25">
      <c r="A230" t="s">
        <v>91</v>
      </c>
      <c r="B230" t="s">
        <v>44</v>
      </c>
      <c r="C230" t="s">
        <v>239</v>
      </c>
      <c r="D230" t="s">
        <v>219</v>
      </c>
      <c r="E230" t="s">
        <v>36</v>
      </c>
      <c r="F230" t="s">
        <v>90</v>
      </c>
      <c r="G230" t="s">
        <v>99</v>
      </c>
    </row>
    <row r="231" spans="1:27" x14ac:dyDescent="0.25">
      <c r="A231" t="s">
        <v>91</v>
      </c>
      <c r="B231" t="s">
        <v>44</v>
      </c>
      <c r="C231" t="s">
        <v>239</v>
      </c>
      <c r="D231" t="s">
        <v>219</v>
      </c>
      <c r="E231" t="s">
        <v>36</v>
      </c>
      <c r="F231" t="s">
        <v>90</v>
      </c>
      <c r="G231" t="s">
        <v>101</v>
      </c>
      <c r="H231" s="44">
        <v>4.17e+002</v>
      </c>
      <c r="I231" s="44">
        <v>4.17e+002</v>
      </c>
      <c r="J231" s="44">
        <v>4.17e+002</v>
      </c>
      <c r="K231" s="44">
        <v>4.17e+002</v>
      </c>
      <c r="L231" s="44">
        <v>4.17e+002</v>
      </c>
      <c r="M231" s="44">
        <v>4.17e+002</v>
      </c>
      <c r="N231" s="44">
        <v>4.17e+002</v>
      </c>
      <c r="O231" s="44">
        <v>4.17e+002</v>
      </c>
      <c r="P231" s="44">
        <v>4.17e+002</v>
      </c>
      <c r="Q231" s="44">
        <v>4.17e+002</v>
      </c>
      <c r="R231" s="44">
        <v>4.17e+002</v>
      </c>
      <c r="S231" s="44">
        <v>4.17e+002</v>
      </c>
      <c r="T231" s="44">
        <v>4.17e+002</v>
      </c>
      <c r="U231" s="44">
        <v>4.17e+002</v>
      </c>
      <c r="V231" s="44">
        <v>4.17e+002</v>
      </c>
      <c r="W231" s="44">
        <v>4.17e+002</v>
      </c>
      <c r="X231" s="44">
        <v>4.17e+002</v>
      </c>
      <c r="Y231" s="44">
        <v>4.17e+002</v>
      </c>
      <c r="Z231" s="44">
        <v>4.17e+002</v>
      </c>
      <c r="AA231" s="44">
        <v>4.17e+002</v>
      </c>
    </row>
    <row r="232" spans="1:27" x14ac:dyDescent="0.25">
      <c r="A232" t="s">
        <v>91</v>
      </c>
      <c r="B232" t="s">
        <v>44</v>
      </c>
      <c r="C232" t="s">
        <v>225</v>
      </c>
      <c r="D232" t="s">
        <v>219</v>
      </c>
      <c r="E232" t="s">
        <v>34</v>
      </c>
      <c r="F232" t="s">
        <v>90</v>
      </c>
      <c r="G232" t="s">
        <v>99</v>
      </c>
      <c r="H232" s="44">
        <v>3.8996874275727592e-001</v>
      </c>
      <c r="I232" s="44">
        <v>4.8109410103454544e-001</v>
      </c>
      <c r="J232" s="44">
        <v>5.429680869639344e-001</v>
      </c>
      <c r="K232" s="44">
        <v>6.029509746220864e-001</v>
      </c>
      <c r="L232" s="44">
        <v>7.3440629826437696e-001</v>
      </c>
      <c r="M232" s="44">
        <v>8.2189914463311248e-001</v>
      </c>
      <c r="N232" s="44">
        <v>8.3346612697846432e-001</v>
      </c>
      <c r="O232" s="44">
        <v>8.4469397940269136e-001</v>
      </c>
      <c r="P232" s="44">
        <v>8.5136112141301744e-001</v>
      </c>
      <c r="Q232" s="44">
        <v>8.5354765523020016e-001</v>
      </c>
      <c r="R232" s="44">
        <v>8.58025351381392e-001</v>
      </c>
      <c r="S232" s="44">
        <v>8.9050903829943616e-001</v>
      </c>
      <c r="T232" s="44">
        <v>8.9589075658308128e-001</v>
      </c>
      <c r="U232" s="44">
        <v>9.034606053016776e-001</v>
      </c>
      <c r="V232" s="44">
        <v>9.0697237489655072e-001</v>
      </c>
      <c r="W232" s="44">
        <v>9.0880827196865824e-001</v>
      </c>
      <c r="X232" s="44">
        <v>9.0880827196865824e-001</v>
      </c>
      <c r="Y232" s="44">
        <v>9.147289848632544e-001</v>
      </c>
      <c r="Z232" s="44">
        <v>9.1482119992346736e-001</v>
      </c>
      <c r="AA232" s="44">
        <v>9.1768455145725024e-001</v>
      </c>
    </row>
    <row r="233" spans="1:27" x14ac:dyDescent="0.25">
      <c r="A233" t="s">
        <v>91</v>
      </c>
      <c r="B233" t="s">
        <v>44</v>
      </c>
      <c r="C233" t="s">
        <v>225</v>
      </c>
      <c r="D233" t="s">
        <v>219</v>
      </c>
      <c r="E233" t="s">
        <v>34</v>
      </c>
      <c r="F233" t="s">
        <v>90</v>
      </c>
      <c r="G233" t="s">
        <v>101</v>
      </c>
      <c r="H233" s="44">
        <v>6.28e+002</v>
      </c>
      <c r="I233" s="44">
        <v>5.85e+002</v>
      </c>
      <c r="J233" s="44">
        <v>5.59e+002</v>
      </c>
      <c r="K233" s="44">
        <v>5.44e+002</v>
      </c>
      <c r="L233" s="44">
        <v>5.32e+002</v>
      </c>
      <c r="M233" s="44">
        <v>5.21e+002</v>
      </c>
      <c r="N233" s="44">
        <v>5.12e+002</v>
      </c>
      <c r="O233" s="44">
        <v>5.02e+002</v>
      </c>
      <c r="P233" s="44">
        <v>4.94e+002</v>
      </c>
      <c r="Q233" s="44">
        <v>4.86e+002</v>
      </c>
      <c r="R233" s="44">
        <v>4.79e+002</v>
      </c>
      <c r="S233" s="44">
        <v>4.74e+002</v>
      </c>
      <c r="T233" s="44">
        <v>4.69e+002</v>
      </c>
      <c r="U233" s="44">
        <v>4.64e+002</v>
      </c>
      <c r="V233" s="44">
        <v>4.6e+002</v>
      </c>
      <c r="W233" s="44">
        <v>4.55e+002</v>
      </c>
      <c r="X233" s="44">
        <v>4.51e+002</v>
      </c>
      <c r="Y233" s="44">
        <v>4.47e+002</v>
      </c>
      <c r="Z233" s="44">
        <v>4.44e+002</v>
      </c>
      <c r="AA233" s="44">
        <v>4.41e+002</v>
      </c>
    </row>
    <row r="234" spans="1:27" x14ac:dyDescent="0.25">
      <c r="A234" t="s">
        <v>91</v>
      </c>
      <c r="B234" t="s">
        <v>44</v>
      </c>
      <c r="C234" t="s">
        <v>226</v>
      </c>
      <c r="D234" t="s">
        <v>219</v>
      </c>
      <c r="E234" t="s">
        <v>35</v>
      </c>
      <c r="F234" t="s">
        <v>90</v>
      </c>
      <c r="G234" t="s">
        <v>99</v>
      </c>
      <c r="H234" s="44">
        <v>3.981317722708772e-002</v>
      </c>
      <c r="I234" s="44">
        <v>7.0194906466787096e-002</v>
      </c>
      <c r="J234" s="44">
        <v>1.246205529585553e-001</v>
      </c>
      <c r="K234" s="44">
        <v>1.632367965249807e-001</v>
      </c>
      <c r="L234" s="44">
        <v>2.177059677534586e-001</v>
      </c>
      <c r="M234" s="44">
        <v>2.4320690226588516e-001</v>
      </c>
      <c r="N234" s="44">
        <v>2.7444811594283672e-001</v>
      </c>
      <c r="O234" s="44">
        <v>3.0748354127917576e-001</v>
      </c>
      <c r="P234" s="44">
        <v>3.2648062976098056e-001</v>
      </c>
      <c r="Q234" s="44">
        <v>3.4150807660457676e-001</v>
      </c>
      <c r="R234" s="44">
        <v>3.6522897125128312e-001</v>
      </c>
      <c r="S234" s="44">
        <v>3.970581866916132e-001</v>
      </c>
      <c r="T234" s="44">
        <v>4.637791137188064e-001</v>
      </c>
      <c r="U234" s="44">
        <v>4.7358136519099664e-001</v>
      </c>
      <c r="V234" s="44">
        <v>5.0165949773039856e-001</v>
      </c>
      <c r="W234" s="44">
        <v>5.280200616212548e-001</v>
      </c>
      <c r="X234" s="44">
        <v>5.33373320633228e-001</v>
      </c>
      <c r="Y234" s="44">
        <v>5.5480877337778656e-001</v>
      </c>
      <c r="Z234" s="44">
        <v>5.8721420534634624e-001</v>
      </c>
      <c r="AA234" s="44">
        <v>6.0010831794293904e-001</v>
      </c>
    </row>
    <row r="235" spans="1:27" x14ac:dyDescent="0.25">
      <c r="A235" t="s">
        <v>91</v>
      </c>
      <c r="B235" t="s">
        <v>44</v>
      </c>
      <c r="C235" t="s">
        <v>226</v>
      </c>
      <c r="D235" t="s">
        <v>219</v>
      </c>
      <c r="E235" t="s">
        <v>35</v>
      </c>
      <c r="F235" t="s">
        <v>90</v>
      </c>
      <c r="G235" t="s">
        <v>101</v>
      </c>
      <c r="H235" s="44">
        <v>8.87e+002</v>
      </c>
      <c r="I235" s="44">
        <v>8.65e+002</v>
      </c>
      <c r="J235" s="44">
        <v>8.28e+002</v>
      </c>
      <c r="K235" s="44">
        <v>7.81e+002</v>
      </c>
      <c r="L235" s="44">
        <v>7.63e+002</v>
      </c>
      <c r="M235" s="44">
        <v>7.48e+002</v>
      </c>
      <c r="N235" s="44">
        <v>7.41e+002</v>
      </c>
      <c r="O235" s="44">
        <v>7.34e+002</v>
      </c>
      <c r="P235" s="44">
        <v>7.21e+002</v>
      </c>
      <c r="Q235" s="44">
        <v>7.15e+002</v>
      </c>
      <c r="R235" s="44">
        <v>7.08e+002</v>
      </c>
      <c r="S235" s="44">
        <v>7.04e+002</v>
      </c>
      <c r="T235" s="44">
        <v>7.01e+002</v>
      </c>
      <c r="U235" s="44">
        <v>6.99e+002</v>
      </c>
      <c r="V235" s="44">
        <v>6.97e+002</v>
      </c>
      <c r="W235" s="44">
        <v>6.9e+002</v>
      </c>
      <c r="X235" s="44">
        <v>6.85e+002</v>
      </c>
      <c r="Y235" s="44">
        <v>6.81e+002</v>
      </c>
      <c r="Z235" s="44">
        <v>6.78e+002</v>
      </c>
      <c r="AA235" s="44">
        <v>6.74e+002</v>
      </c>
    </row>
    <row r="236" spans="1:27" x14ac:dyDescent="0.25">
      <c r="A236" t="s">
        <v>91</v>
      </c>
      <c r="B236" t="s">
        <v>44</v>
      </c>
      <c r="C236" t="s">
        <v>248</v>
      </c>
      <c r="D236" t="s">
        <v>244</v>
      </c>
      <c r="E236" t="s">
        <v>33</v>
      </c>
      <c r="F236" t="s">
        <v>90</v>
      </c>
      <c r="G236" t="s">
        <v>99</v>
      </c>
      <c r="H236" s="44">
        <v>1.91118851799581e-001</v>
      </c>
      <c r="I236" s="44">
        <v>3.0556716254368328e-001</v>
      </c>
      <c r="J236" s="44">
        <v>4.0052068757270024e-001</v>
      </c>
      <c r="K236" s="44">
        <v>4.551136404207564e-001</v>
      </c>
      <c r="L236" s="44">
        <v>5.27926917186766e-001</v>
      </c>
      <c r="M236" s="44">
        <v>5.5692956875600392e-001</v>
      </c>
      <c r="N236" s="44">
        <v>5.9699112926692816e-001</v>
      </c>
      <c r="O236" s="44">
        <v>6.2160559598044352e-001</v>
      </c>
      <c r="P236" s="44">
        <v>6.2934270267633856e-001</v>
      </c>
      <c r="Q236" s="44">
        <v>6.4284121216267728e-001</v>
      </c>
      <c r="R236" s="44">
        <v>6.7740620059652944e-001</v>
      </c>
      <c r="S236" s="44">
        <v>7.0789010895947856e-001</v>
      </c>
      <c r="T236" s="44">
        <v>7.2340877024895504e-001</v>
      </c>
      <c r="U236" s="44">
        <v>7.3585866719537984e-001</v>
      </c>
      <c r="V236" s="44">
        <v>7.4713523544732e-001</v>
      </c>
      <c r="W236" s="44">
        <v>7.6315120882851184e-001</v>
      </c>
      <c r="X236" s="44">
        <v>7.8660884910651264e-001</v>
      </c>
      <c r="Y236" s="44">
        <v>7.991224277442264e-001</v>
      </c>
      <c r="Z236" s="44">
        <v>8.0987734080823552e-001</v>
      </c>
      <c r="AA236" s="44">
        <v>8.1569821381276128e-001</v>
      </c>
    </row>
    <row r="237" spans="1:27" x14ac:dyDescent="0.25">
      <c r="A237" t="s">
        <v>91</v>
      </c>
      <c r="B237" t="s">
        <v>44</v>
      </c>
      <c r="C237" t="s">
        <v>248</v>
      </c>
      <c r="D237" t="s">
        <v>244</v>
      </c>
      <c r="E237" t="s">
        <v>33</v>
      </c>
      <c r="F237" t="s">
        <v>90</v>
      </c>
      <c r="G237" t="s">
        <v>101</v>
      </c>
      <c r="H237" s="44">
        <v>7.13e+002</v>
      </c>
      <c r="I237" s="44">
        <v>6.63e+002</v>
      </c>
      <c r="J237" s="44">
        <v>6.39e+002</v>
      </c>
      <c r="K237" s="44">
        <v>6.19e+002</v>
      </c>
      <c r="L237" s="44">
        <v>6.04e+002</v>
      </c>
      <c r="M237" s="44">
        <v>5.92e+002</v>
      </c>
      <c r="N237" s="44">
        <v>5.81e+002</v>
      </c>
      <c r="O237" s="44">
        <v>5.71e+002</v>
      </c>
      <c r="P237" s="44">
        <v>5.64e+002</v>
      </c>
      <c r="Q237" s="44">
        <v>5.59e+002</v>
      </c>
      <c r="R237" s="44">
        <v>5.52e+002</v>
      </c>
      <c r="S237" s="44">
        <v>5.46e+002</v>
      </c>
      <c r="T237" s="44">
        <v>5.4e+002</v>
      </c>
      <c r="U237" s="44">
        <v>5.34e+002</v>
      </c>
      <c r="V237" s="44">
        <v>5.29e+002</v>
      </c>
      <c r="W237" s="44">
        <v>5.24e+002</v>
      </c>
      <c r="X237" s="44">
        <v>5.19e+002</v>
      </c>
      <c r="Y237" s="44">
        <v>5.15e+002</v>
      </c>
      <c r="Z237" s="44">
        <v>5.11e+002</v>
      </c>
      <c r="AA237" s="44">
        <v>5.06e+002</v>
      </c>
    </row>
    <row r="238" spans="1:27" x14ac:dyDescent="0.25">
      <c r="A238" t="s">
        <v>91</v>
      </c>
      <c r="B238" t="s">
        <v>44</v>
      </c>
      <c r="C238" t="s">
        <v>260</v>
      </c>
      <c r="D238" t="s">
        <v>244</v>
      </c>
      <c r="E238" t="s">
        <v>36</v>
      </c>
      <c r="F238" t="s">
        <v>90</v>
      </c>
      <c r="G238" t="s">
        <v>99</v>
      </c>
    </row>
    <row r="239" spans="1:27" x14ac:dyDescent="0.25">
      <c r="A239" t="s">
        <v>91</v>
      </c>
      <c r="B239" t="s">
        <v>44</v>
      </c>
      <c r="C239" t="s">
        <v>260</v>
      </c>
      <c r="D239" t="s">
        <v>244</v>
      </c>
      <c r="E239" t="s">
        <v>36</v>
      </c>
      <c r="F239" t="s">
        <v>90</v>
      </c>
      <c r="G239" t="s">
        <v>101</v>
      </c>
      <c r="H239" s="44">
        <v>6.81e+002</v>
      </c>
      <c r="I239" s="44">
        <v>6.81e+002</v>
      </c>
      <c r="J239" s="44">
        <v>6.81e+002</v>
      </c>
      <c r="K239" s="44">
        <v>6.81e+002</v>
      </c>
      <c r="L239" s="44">
        <v>6.81e+002</v>
      </c>
      <c r="M239" s="44">
        <v>6.81e+002</v>
      </c>
      <c r="N239" s="44">
        <v>6.81e+002</v>
      </c>
      <c r="O239" s="44">
        <v>6.81e+002</v>
      </c>
      <c r="P239" s="44">
        <v>6.81e+002</v>
      </c>
      <c r="Q239" s="44">
        <v>6.81e+002</v>
      </c>
      <c r="R239" s="44">
        <v>6.81e+002</v>
      </c>
      <c r="S239" s="44">
        <v>6.81e+002</v>
      </c>
      <c r="T239" s="44">
        <v>6.81e+002</v>
      </c>
      <c r="U239" s="44">
        <v>6.81e+002</v>
      </c>
      <c r="V239" s="44">
        <v>6.81e+002</v>
      </c>
      <c r="W239" s="44">
        <v>6.81e+002</v>
      </c>
      <c r="X239" s="44">
        <v>6.81e+002</v>
      </c>
      <c r="Y239" s="44">
        <v>6.81e+002</v>
      </c>
      <c r="Z239" s="44">
        <v>6.81e+002</v>
      </c>
      <c r="AA239" s="44">
        <v>6.81e+002</v>
      </c>
    </row>
    <row r="240" spans="1:27" x14ac:dyDescent="0.25">
      <c r="A240" t="s">
        <v>91</v>
      </c>
      <c r="B240" t="s">
        <v>44</v>
      </c>
      <c r="C240" t="s">
        <v>249</v>
      </c>
      <c r="D240" t="s">
        <v>244</v>
      </c>
      <c r="E240" t="s">
        <v>34</v>
      </c>
      <c r="F240" t="s">
        <v>90</v>
      </c>
      <c r="G240" t="s">
        <v>99</v>
      </c>
      <c r="H240" s="44">
        <v>3.4141575544058924e-001</v>
      </c>
      <c r="I240" s="44">
        <v>4.0118313842187008e-001</v>
      </c>
      <c r="J240" s="44">
        <v>5.73539412729036e-001</v>
      </c>
      <c r="K240" s="44">
        <v>6.1948519624442896e-001</v>
      </c>
      <c r="L240" s="44">
        <v>6.487869709943208e-001</v>
      </c>
      <c r="M240" s="44">
        <v>6.7476741498281048e-001</v>
      </c>
      <c r="N240" s="44">
        <v>6.86724229157936e-001</v>
      </c>
      <c r="O240" s="44">
        <v>7.1966572402057808e-001</v>
      </c>
      <c r="P240" s="44">
        <v>7.3173009728479312e-001</v>
      </c>
      <c r="Q240" s="44">
        <v>7.510701363278144e-001</v>
      </c>
      <c r="R240" s="44">
        <v>7.6207144220690816e-001</v>
      </c>
      <c r="S240" s="44">
        <v>7.7637601669326896e-001</v>
      </c>
      <c r="T240" s="44">
        <v>7.8067403339454224e-001</v>
      </c>
      <c r="U240" s="44">
        <v>7.8845768927607712e-001</v>
      </c>
      <c r="V240" s="44">
        <v>8.0375566504717744e-001</v>
      </c>
      <c r="W240" s="44">
        <v>8.0790749110715104e-001</v>
      </c>
      <c r="X240" s="44">
        <v>8.32618267862564e-001</v>
      </c>
      <c r="Y240" s="44">
        <v>8.6402298602639904e-001</v>
      </c>
      <c r="Z240" s="44">
        <v>8.6628236230460928e-001</v>
      </c>
      <c r="AA240" s="44">
        <v>8.672335142028928e-001</v>
      </c>
    </row>
    <row r="241" spans="1:27" x14ac:dyDescent="0.25">
      <c r="A241" t="s">
        <v>91</v>
      </c>
      <c r="B241" t="s">
        <v>44</v>
      </c>
      <c r="C241" t="s">
        <v>249</v>
      </c>
      <c r="D241" t="s">
        <v>244</v>
      </c>
      <c r="E241" t="s">
        <v>34</v>
      </c>
      <c r="F241" t="s">
        <v>90</v>
      </c>
      <c r="G241" t="s">
        <v>101</v>
      </c>
      <c r="H241" s="44">
        <v>6.27e+002</v>
      </c>
      <c r="I241" s="44">
        <v>5.8e+002</v>
      </c>
      <c r="J241" s="44">
        <v>5.58e+002</v>
      </c>
      <c r="K241" s="44">
        <v>5.41e+002</v>
      </c>
      <c r="L241" s="44">
        <v>5.28e+002</v>
      </c>
      <c r="M241" s="44">
        <v>5.15e+002</v>
      </c>
      <c r="N241" s="44">
        <v>5.06e+002</v>
      </c>
      <c r="O241" s="44">
        <v>4.97e+002</v>
      </c>
      <c r="P241" s="44">
        <v>4.89e+002</v>
      </c>
      <c r="Q241" s="44">
        <v>4.83e+002</v>
      </c>
      <c r="R241" s="44">
        <v>4.78e+002</v>
      </c>
      <c r="S241" s="44">
        <v>4.73e+002</v>
      </c>
      <c r="T241" s="44">
        <v>4.68e+002</v>
      </c>
      <c r="U241" s="44">
        <v>4.63e+002</v>
      </c>
      <c r="V241" s="44">
        <v>4.59e+002</v>
      </c>
      <c r="W241" s="44">
        <v>4.55e+002</v>
      </c>
      <c r="X241" s="44">
        <v>4.51e+002</v>
      </c>
      <c r="Y241" s="44">
        <v>4.46e+002</v>
      </c>
      <c r="Z241" s="44">
        <v>4.43e+002</v>
      </c>
      <c r="AA241" s="44">
        <v>4.4e+002</v>
      </c>
    </row>
    <row r="242" spans="1:27" x14ac:dyDescent="0.25">
      <c r="A242" t="s">
        <v>91</v>
      </c>
      <c r="B242" t="s">
        <v>44</v>
      </c>
      <c r="C242" t="s">
        <v>250</v>
      </c>
      <c r="D242" t="s">
        <v>244</v>
      </c>
      <c r="E242" t="s">
        <v>35</v>
      </c>
      <c r="F242" t="s">
        <v>90</v>
      </c>
      <c r="G242" t="s">
        <v>99</v>
      </c>
      <c r="H242" s="44">
        <v>6.84247137913908e-002</v>
      </c>
      <c r="I242" s="44">
        <v>1.1876989754845202e-001</v>
      </c>
      <c r="J242" s="44">
        <v>1.4954075837670502e-001</v>
      </c>
      <c r="K242" s="44">
        <v>1.58983014964225e-001</v>
      </c>
      <c r="L242" s="44">
        <v>2.0383572038179296e-001</v>
      </c>
      <c r="M242" s="44">
        <v>2.5317715151845456e-001</v>
      </c>
      <c r="N242" s="44">
        <v>2.6982547406681112e-001</v>
      </c>
      <c r="O242" s="44">
        <v>3.0709755972757816e-001</v>
      </c>
      <c r="P242" s="44">
        <v>3.188676502688796e-001</v>
      </c>
      <c r="Q242" s="44">
        <v>3.4846586242801556e-001</v>
      </c>
      <c r="R242" s="44">
        <v>3.9304512328350904e-001</v>
      </c>
      <c r="S242" s="44">
        <v>4.0494935907340256e-001</v>
      </c>
      <c r="T242" s="44">
        <v>4.1980939343289656e-001</v>
      </c>
      <c r="U242" s="44">
        <v>5.0323473457119216e-001</v>
      </c>
      <c r="V242" s="44">
        <v>5.230034653810988e-001</v>
      </c>
      <c r="W242" s="44">
        <v>5.2553094987204784e-001</v>
      </c>
      <c r="X242" s="44">
        <v>5.3146487926981032e-001</v>
      </c>
      <c r="Y242" s="44">
        <v>5.3836539789519296e-001</v>
      </c>
      <c r="Z242" s="44">
        <v>5.539578410161732e-001</v>
      </c>
      <c r="AA242" s="44">
        <v>5.581030926666016e-001</v>
      </c>
    </row>
    <row r="243" spans="1:27" x14ac:dyDescent="0.25">
      <c r="A243" t="s">
        <v>91</v>
      </c>
      <c r="B243" t="s">
        <v>44</v>
      </c>
      <c r="C243" t="s">
        <v>250</v>
      </c>
      <c r="D243" t="s">
        <v>244</v>
      </c>
      <c r="E243" t="s">
        <v>35</v>
      </c>
      <c r="F243" t="s">
        <v>90</v>
      </c>
      <c r="G243" t="s">
        <v>101</v>
      </c>
      <c r="H243" s="44">
        <v>8.23e+002</v>
      </c>
      <c r="I243" s="44">
        <v>7.73e+002</v>
      </c>
      <c r="J243" s="44">
        <v>7.47e+002</v>
      </c>
      <c r="K243" s="44">
        <v>7.34e+002</v>
      </c>
      <c r="L243" s="44">
        <v>7.24e+002</v>
      </c>
      <c r="M243" s="44">
        <v>7.17e+002</v>
      </c>
      <c r="N243" s="44">
        <v>7.09e+002</v>
      </c>
      <c r="O243" s="44">
        <v>7.05e+002</v>
      </c>
      <c r="P243" s="44">
        <v>6.98e+002</v>
      </c>
      <c r="Q243" s="44">
        <v>6.88e+002</v>
      </c>
      <c r="R243" s="44">
        <v>6.81e+002</v>
      </c>
      <c r="S243" s="44">
        <v>6.78e+002</v>
      </c>
      <c r="T243" s="44">
        <v>6.74e+002</v>
      </c>
      <c r="U243" s="44">
        <v>6.73e+002</v>
      </c>
      <c r="V243" s="44">
        <v>6.7e+002</v>
      </c>
      <c r="W243" s="44">
        <v>6.66e+002</v>
      </c>
      <c r="X243" s="44">
        <v>6.64e+002</v>
      </c>
      <c r="Y243" s="44">
        <v>6.62e+002</v>
      </c>
      <c r="Z243" s="44">
        <v>6.58e+002</v>
      </c>
      <c r="AA243" s="44">
        <v>6.56e+002</v>
      </c>
    </row>
    <row r="244" spans="1:27" x14ac:dyDescent="0.25">
      <c r="A244" t="s">
        <v>91</v>
      </c>
      <c r="B244" t="s">
        <v>44</v>
      </c>
      <c r="C244" t="s">
        <v>283</v>
      </c>
      <c r="D244" t="s">
        <v>282</v>
      </c>
      <c r="E244" t="s">
        <v>33</v>
      </c>
      <c r="F244" t="s">
        <v>90</v>
      </c>
      <c r="G244" t="s">
        <v>99</v>
      </c>
      <c r="H244" s="44">
        <v>1.8475067316187904e-001</v>
      </c>
      <c r="I244" s="44">
        <v>2.3443701880572568e-001</v>
      </c>
      <c r="J244" s="44">
        <v>2.365498779041332e-001</v>
      </c>
      <c r="K244" s="44">
        <v>2.686708562822562e-001</v>
      </c>
      <c r="L244" s="44">
        <v>4.1726741712080224e-001</v>
      </c>
      <c r="M244" s="44">
        <v>4.742743013719828e-001</v>
      </c>
      <c r="N244" s="44">
        <v>4.9255907178102544e-001</v>
      </c>
      <c r="O244" s="44">
        <v>4.9255907178102544e-001</v>
      </c>
      <c r="P244" s="44">
        <v>4.931278834829484e-001</v>
      </c>
      <c r="Q244" s="44">
        <v>5.254793041485736e-001</v>
      </c>
      <c r="R244" s="44">
        <v>5.5718297699245592e-001</v>
      </c>
      <c r="S244" s="44">
        <v>5.7379020284155904e-001</v>
      </c>
      <c r="T244" s="44">
        <v>5.739508033977528e-001</v>
      </c>
      <c r="U244" s="44">
        <v>5.8085644754128872e-001</v>
      </c>
      <c r="V244" s="44">
        <v>5.8705344847209936e-001</v>
      </c>
      <c r="W244" s="44">
        <v>5.8705344847209936e-001</v>
      </c>
      <c r="X244" s="44">
        <v>5.8705344847209936e-001</v>
      </c>
      <c r="Y244" s="44">
        <v>6.1449976310704192e-001</v>
      </c>
      <c r="Z244" s="44">
        <v>6.26543102267446e-001</v>
      </c>
      <c r="AA244" s="44">
        <v>6.414539232753188e-001</v>
      </c>
    </row>
    <row r="245" spans="1:27" x14ac:dyDescent="0.25">
      <c r="A245" t="s">
        <v>91</v>
      </c>
      <c r="B245" t="s">
        <v>44</v>
      </c>
      <c r="C245" t="s">
        <v>283</v>
      </c>
      <c r="D245" t="s">
        <v>282</v>
      </c>
      <c r="E245" t="s">
        <v>33</v>
      </c>
      <c r="F245" t="s">
        <v>90</v>
      </c>
      <c r="G245" t="s">
        <v>101</v>
      </c>
      <c r="H245" s="44">
        <v>6.81e+002</v>
      </c>
      <c r="I245" s="44">
        <v>6.61e+002</v>
      </c>
      <c r="J245" s="44">
        <v>6.57e+002</v>
      </c>
      <c r="K245" s="44">
        <v>6.54e+002</v>
      </c>
      <c r="L245" s="44">
        <v>6.37e+002</v>
      </c>
      <c r="M245" s="44">
        <v>6.1e+002</v>
      </c>
      <c r="N245" s="44">
        <v>5.8e+002</v>
      </c>
      <c r="O245" s="44">
        <v>5.67e+002</v>
      </c>
      <c r="P245" s="44">
        <v>5.62e+002</v>
      </c>
      <c r="Q245" s="44">
        <v>5.54e+002</v>
      </c>
      <c r="R245" s="44">
        <v>5.44e+002</v>
      </c>
      <c r="S245" s="44">
        <v>5.29e+002</v>
      </c>
      <c r="T245" s="44">
        <v>5.22e+002</v>
      </c>
      <c r="U245" s="44">
        <v>5.12e+002</v>
      </c>
      <c r="V245" s="44">
        <v>5.07e+002</v>
      </c>
      <c r="W245" s="44">
        <v>5.05e+002</v>
      </c>
      <c r="X245" s="44">
        <v>5.01e+002</v>
      </c>
      <c r="Y245" s="44">
        <v>4.96e+002</v>
      </c>
      <c r="Z245" s="44">
        <v>4.91e+002</v>
      </c>
      <c r="AA245" s="44">
        <v>4.86e+002</v>
      </c>
    </row>
    <row r="246" spans="1:27" x14ac:dyDescent="0.25">
      <c r="A246" t="s">
        <v>91</v>
      </c>
      <c r="B246" t="s">
        <v>44</v>
      </c>
      <c r="C246" t="s">
        <v>284</v>
      </c>
      <c r="D246" t="s">
        <v>282</v>
      </c>
      <c r="E246" t="s">
        <v>34</v>
      </c>
      <c r="F246" t="s">
        <v>90</v>
      </c>
      <c r="G246" t="s">
        <v>99</v>
      </c>
      <c r="H246" s="44">
        <v>7.4537109915110944e-002</v>
      </c>
      <c r="I246" s="44">
        <v>1.242456414212918e-001</v>
      </c>
      <c r="J246" s="44">
        <v>1.3771346905303076e-001</v>
      </c>
      <c r="K246" s="44">
        <v>1.7896677382148778e-001</v>
      </c>
      <c r="L246" s="44">
        <v>3.4892927639312692e-001</v>
      </c>
      <c r="M246" s="44">
        <v>3.9495438567339792e-001</v>
      </c>
      <c r="N246" s="44">
        <v>3.9495438567339792e-001</v>
      </c>
      <c r="O246" s="44">
        <v>4.0999102652813448e-001</v>
      </c>
      <c r="P246" s="44">
        <v>4.63160067250072e-001</v>
      </c>
      <c r="Q246" s="44">
        <v>4.782037755222496e-001</v>
      </c>
      <c r="R246" s="44">
        <v>6.24664410018064e-001</v>
      </c>
      <c r="S246" s="44">
        <v>6.4399507692118848e-001</v>
      </c>
      <c r="T246" s="44">
        <v>7.0622984298123136e-001</v>
      </c>
      <c r="U246" s="44">
        <v>7.1597142737828504e-001</v>
      </c>
      <c r="V246" s="44">
        <v>7.2197206813700624e-001</v>
      </c>
      <c r="W246" s="44">
        <v>7.2197206813700624e-001</v>
      </c>
      <c r="X246" s="44">
        <v>7.3939445779876016e-001</v>
      </c>
      <c r="Y246" s="44">
        <v>7.7150661052337152e-001</v>
      </c>
      <c r="Z246" s="44">
        <v>7.7150661052337152e-001</v>
      </c>
      <c r="AA246" s="44">
        <v>7.7243204324102048e-001</v>
      </c>
    </row>
    <row r="247" spans="1:27" x14ac:dyDescent="0.25">
      <c r="A247" t="s">
        <v>91</v>
      </c>
      <c r="B247" t="s">
        <v>44</v>
      </c>
      <c r="C247" t="s">
        <v>284</v>
      </c>
      <c r="D247" t="s">
        <v>282</v>
      </c>
      <c r="E247" t="s">
        <v>34</v>
      </c>
      <c r="F247" t="s">
        <v>90</v>
      </c>
      <c r="G247" t="s">
        <v>101</v>
      </c>
      <c r="H247" s="44">
        <v>5.99e+002</v>
      </c>
      <c r="I247" s="44">
        <v>5.6e+002</v>
      </c>
      <c r="J247" s="44">
        <v>5.34e+002</v>
      </c>
      <c r="K247" s="44">
        <v>5.21e+002</v>
      </c>
      <c r="L247" s="44">
        <v>5.06e+002</v>
      </c>
      <c r="M247" s="44">
        <v>4.94e+002</v>
      </c>
      <c r="N247" s="44">
        <v>4.91e+002</v>
      </c>
      <c r="O247" s="44">
        <v>4.84e+002</v>
      </c>
      <c r="P247" s="44">
        <v>4.76e+002</v>
      </c>
      <c r="Q247" s="44">
        <v>4.71e+002</v>
      </c>
      <c r="R247" s="44">
        <v>4.66e+002</v>
      </c>
      <c r="S247" s="44">
        <v>4.62e+002</v>
      </c>
      <c r="T247" s="44">
        <v>4.57e+002</v>
      </c>
      <c r="U247" s="44">
        <v>4.49e+002</v>
      </c>
      <c r="V247" s="44">
        <v>4.42e+002</v>
      </c>
      <c r="W247" s="44">
        <v>4.39e+002</v>
      </c>
      <c r="X247" s="44">
        <v>4.34e+002</v>
      </c>
      <c r="Y247" s="44">
        <v>4.28e+002</v>
      </c>
      <c r="Z247" s="44">
        <v>4.26e+002</v>
      </c>
      <c r="AA247" s="44">
        <v>4.22e+002</v>
      </c>
    </row>
    <row r="248" spans="1:27" x14ac:dyDescent="0.25">
      <c r="A248" t="s">
        <v>91</v>
      </c>
      <c r="B248" t="s">
        <v>44</v>
      </c>
      <c r="C248" t="s">
        <v>285</v>
      </c>
      <c r="D248" t="s">
        <v>282</v>
      </c>
      <c r="E248" t="s">
        <v>35</v>
      </c>
      <c r="F248" t="s">
        <v>90</v>
      </c>
      <c r="G248" t="s">
        <v>99</v>
      </c>
      <c r="H248" s="44">
        <v>4.1049664208950528e-001</v>
      </c>
      <c r="I248" s="44">
        <v>4.1049664208950528e-001</v>
      </c>
      <c r="J248" s="44">
        <v>4.1049664208950528e-001</v>
      </c>
      <c r="K248" s="44">
        <v>4.1049664208950528e-001</v>
      </c>
      <c r="L248" s="44">
        <v>7.0633500291348496e-001</v>
      </c>
      <c r="M248" s="44">
        <v>7.0633500291348496e-001</v>
      </c>
      <c r="N248" s="44">
        <v>7.0633500291348496e-001</v>
      </c>
      <c r="O248" s="44">
        <v>7.0633500291348496e-001</v>
      </c>
      <c r="P248" s="44">
        <v>7.0633500291348496e-001</v>
      </c>
      <c r="Q248" s="44">
        <v>7.0633500291348496e-001</v>
      </c>
      <c r="R248" s="44">
        <v>7.0633500291348496e-001</v>
      </c>
      <c r="S248" s="44">
        <v>7.0633500291348496e-001</v>
      </c>
      <c r="T248" s="44">
        <v>7.0633500291348496e-001</v>
      </c>
      <c r="U248" s="44">
        <v>7.0633500291348496e-001</v>
      </c>
      <c r="V248" s="44">
        <v>7.0633500291348496e-001</v>
      </c>
      <c r="W248" s="44">
        <v>7.0633500291348496e-001</v>
      </c>
      <c r="X248" s="44">
        <v>7.0633500291348496e-001</v>
      </c>
      <c r="Y248" s="44">
        <v>8.2461119356955184e-001</v>
      </c>
      <c r="Z248" s="44">
        <v>8.364328470311408e-001</v>
      </c>
      <c r="AA248" s="44">
        <v>8.364328470311408e-001</v>
      </c>
    </row>
    <row r="249" spans="1:27" x14ac:dyDescent="0.25">
      <c r="A249" t="s">
        <v>91</v>
      </c>
      <c r="B249" t="s">
        <v>44</v>
      </c>
      <c r="C249" t="s">
        <v>285</v>
      </c>
      <c r="D249" t="s">
        <v>282</v>
      </c>
      <c r="E249" t="s">
        <v>35</v>
      </c>
      <c r="F249" t="s">
        <v>90</v>
      </c>
      <c r="G249" t="s">
        <v>101</v>
      </c>
      <c r="H249" s="44">
        <v>7.47e+002</v>
      </c>
      <c r="I249" s="44">
        <v>7.47e+002</v>
      </c>
      <c r="J249" s="44">
        <v>7.47e+002</v>
      </c>
      <c r="K249" s="44">
        <v>7.47e+002</v>
      </c>
      <c r="L249" s="44">
        <v>7.43e+002</v>
      </c>
      <c r="M249" s="44">
        <v>7.43e+002</v>
      </c>
      <c r="N249" s="44">
        <v>7.43e+002</v>
      </c>
      <c r="O249" s="44">
        <v>7.34e+002</v>
      </c>
      <c r="P249" s="44">
        <v>7.34e+002</v>
      </c>
      <c r="Q249" s="44">
        <v>7.17e+002</v>
      </c>
      <c r="R249" s="44">
        <v>7.08e+002</v>
      </c>
      <c r="S249" s="44">
        <v>7.08e+002</v>
      </c>
      <c r="T249" s="44">
        <v>7.08e+002</v>
      </c>
      <c r="U249" s="44">
        <v>7.08e+002</v>
      </c>
      <c r="V249" s="44">
        <v>7.08e+002</v>
      </c>
      <c r="W249" s="44">
        <v>7.08e+002</v>
      </c>
      <c r="X249" s="44">
        <v>7.08e+002</v>
      </c>
      <c r="Y249" s="44">
        <v>7.04e+002</v>
      </c>
      <c r="Z249" s="44">
        <v>6.86e+002</v>
      </c>
      <c r="AA249" s="44">
        <v>6.86e+002</v>
      </c>
    </row>
    <row r="250" spans="1:27" x14ac:dyDescent="0.25">
      <c r="A250" t="s">
        <v>26</v>
      </c>
      <c r="B250" t="s">
        <v>45</v>
      </c>
      <c r="C250" t="s">
        <v>131</v>
      </c>
      <c r="D250" t="s">
        <v>118</v>
      </c>
      <c r="E250" t="s">
        <v>33</v>
      </c>
      <c r="F250" t="s">
        <v>90</v>
      </c>
      <c r="G250" t="s">
        <v>99</v>
      </c>
      <c r="H250" s="44">
        <v>3.3594235104530872e-001</v>
      </c>
      <c r="I250" s="44">
        <v>3.7982002426513824e-001</v>
      </c>
      <c r="J250" s="44">
        <v>4.9734037726507696e-001</v>
      </c>
      <c r="K250" s="44">
        <v>6.3301213203019024e-001</v>
      </c>
      <c r="L250" s="44">
        <v>6.836790610014588e-001</v>
      </c>
      <c r="M250" s="44">
        <v>7.581616140171744e-001</v>
      </c>
      <c r="N250" s="44">
        <v>8.36278946650216e-001</v>
      </c>
      <c r="O250" s="44">
        <v>8.4805475413511184e-001</v>
      </c>
      <c r="P250" s="44">
        <v>8.8423234006948608e-001</v>
      </c>
      <c r="Q250" s="44">
        <v>9.046826647925856e-001</v>
      </c>
      <c r="R250" s="44">
        <v>9.113846346356216e-001</v>
      </c>
      <c r="S250" s="44">
        <v>9.1598467266332736e-001</v>
      </c>
      <c r="T250" s="44">
        <v>9.2380015833297792e-001</v>
      </c>
      <c r="U250" s="44">
        <v>9.2677393017207936e-001</v>
      </c>
      <c r="V250" s="44">
        <v>9.2918668442597312e-001</v>
      </c>
      <c r="W250" s="44">
        <v>9.3594182656896e-001</v>
      </c>
      <c r="X250" s="44">
        <v>9.3676715215316576e-001</v>
      </c>
      <c r="Y250" s="44">
        <v>9.41287250564676e-001</v>
      </c>
      <c r="Z250" s="44">
        <v>9.41287250564676e-001</v>
      </c>
      <c r="AA250" s="44">
        <v>9.4413599503238432e-001</v>
      </c>
    </row>
    <row r="251" spans="1:27" x14ac:dyDescent="0.25">
      <c r="A251" t="s">
        <v>26</v>
      </c>
      <c r="B251" t="s">
        <v>45</v>
      </c>
      <c r="C251" t="s">
        <v>131</v>
      </c>
      <c r="D251" t="s">
        <v>118</v>
      </c>
      <c r="E251" t="s">
        <v>33</v>
      </c>
      <c r="F251" t="s">
        <v>90</v>
      </c>
      <c r="G251" t="s">
        <v>101</v>
      </c>
      <c r="H251" s="44">
        <v>7.02e+002</v>
      </c>
      <c r="I251" s="44">
        <v>6.72e+002</v>
      </c>
      <c r="J251" s="44">
        <v>6.47e+002</v>
      </c>
      <c r="K251" s="44">
        <v>6.27e+002</v>
      </c>
      <c r="L251" s="44">
        <v>6.16e+002</v>
      </c>
      <c r="M251" s="44">
        <v>6.06e+002</v>
      </c>
      <c r="N251" s="44">
        <v>5.98e+002</v>
      </c>
      <c r="O251" s="44">
        <v>5.92e+002</v>
      </c>
      <c r="P251" s="44">
        <v>5.85e+002</v>
      </c>
      <c r="Q251" s="44">
        <v>5.77e+002</v>
      </c>
      <c r="R251" s="44">
        <v>5.7e+002</v>
      </c>
      <c r="S251" s="44">
        <v>5.62e+002</v>
      </c>
      <c r="T251" s="44">
        <v>5.54e+002</v>
      </c>
      <c r="U251" s="44">
        <v>5.49e+002</v>
      </c>
      <c r="V251" s="44">
        <v>5.45e+002</v>
      </c>
      <c r="W251" s="44">
        <v>5.4e+002</v>
      </c>
      <c r="X251" s="44">
        <v>5.35e+002</v>
      </c>
      <c r="Y251" s="44">
        <v>5.3e+002</v>
      </c>
      <c r="Z251" s="44">
        <v>5.26e+002</v>
      </c>
      <c r="AA251" s="44">
        <v>5.23e+002</v>
      </c>
    </row>
    <row r="252" spans="1:27" x14ac:dyDescent="0.25">
      <c r="A252" t="s">
        <v>26</v>
      </c>
      <c r="B252" t="s">
        <v>45</v>
      </c>
      <c r="C252" t="s">
        <v>132</v>
      </c>
      <c r="D252" t="s">
        <v>118</v>
      </c>
      <c r="E252" t="s">
        <v>34</v>
      </c>
      <c r="F252" t="s">
        <v>90</v>
      </c>
      <c r="G252" t="s">
        <v>99</v>
      </c>
      <c r="H252" s="44">
        <v>5.6449371529061184e-001</v>
      </c>
      <c r="I252" s="44">
        <v>5.708778558773852e-001</v>
      </c>
      <c r="J252" s="44">
        <v>6.7753340912425512e-001</v>
      </c>
      <c r="K252" s="44">
        <v>6.7815481603037848e-001</v>
      </c>
      <c r="L252" s="44">
        <v>8.4771579606175344e-001</v>
      </c>
      <c r="M252" s="44">
        <v>8.497433488990688e-001</v>
      </c>
      <c r="N252" s="44">
        <v>9.074507128758344e-001</v>
      </c>
      <c r="O252" s="44">
        <v>9.099289234760816e-001</v>
      </c>
      <c r="P252" s="44">
        <v>9.099289234760816e-001</v>
      </c>
      <c r="Q252" s="44">
        <v>9.099289234760816e-001</v>
      </c>
      <c r="R252" s="44">
        <v>9.099289234760816e-001</v>
      </c>
      <c r="S252" s="44">
        <v>9.2088794975401024e-001</v>
      </c>
      <c r="T252" s="44">
        <v>9.2113422437498528e-001</v>
      </c>
      <c r="U252" s="44">
        <v>9.2113422437498528e-001</v>
      </c>
      <c r="V252" s="44">
        <v>9.2815514695993056e-001</v>
      </c>
      <c r="W252" s="44">
        <v>9.2815514695993056e-001</v>
      </c>
      <c r="X252" s="44">
        <v>9.2815514695993056e-001</v>
      </c>
      <c r="Y252" s="44">
        <v>9.2815514695993056e-001</v>
      </c>
      <c r="Z252" s="44">
        <v>9.28431173723496e-001</v>
      </c>
      <c r="AA252" s="44">
        <v>9.28431173723496e-001</v>
      </c>
    </row>
    <row r="253" spans="1:27" x14ac:dyDescent="0.25">
      <c r="A253" t="s">
        <v>26</v>
      </c>
      <c r="B253" t="s">
        <v>45</v>
      </c>
      <c r="C253" t="s">
        <v>132</v>
      </c>
      <c r="D253" t="s">
        <v>118</v>
      </c>
      <c r="E253" t="s">
        <v>34</v>
      </c>
      <c r="F253" t="s">
        <v>90</v>
      </c>
      <c r="G253" t="s">
        <v>101</v>
      </c>
      <c r="H253" s="44">
        <v>7.01e+002</v>
      </c>
      <c r="I253" s="44">
        <v>6.55e+002</v>
      </c>
      <c r="J253" s="44">
        <v>6.32e+002</v>
      </c>
      <c r="K253" s="44">
        <v>6.16e+002</v>
      </c>
      <c r="L253" s="44">
        <v>6.05e+002</v>
      </c>
      <c r="M253" s="44">
        <v>5.91e+002</v>
      </c>
      <c r="N253" s="44">
        <v>5.78e+002</v>
      </c>
      <c r="O253" s="44">
        <v>5.69e+002</v>
      </c>
      <c r="P253" s="44">
        <v>5.63e+002</v>
      </c>
      <c r="Q253" s="44">
        <v>5.57e+002</v>
      </c>
      <c r="R253" s="44">
        <v>5.5e+002</v>
      </c>
      <c r="S253" s="44">
        <v>5.42e+002</v>
      </c>
      <c r="T253" s="44">
        <v>5.35e+002</v>
      </c>
      <c r="U253" s="44">
        <v>5.3e+002</v>
      </c>
      <c r="V253" s="44">
        <v>5.23e+002</v>
      </c>
      <c r="W253" s="44">
        <v>5.18e+002</v>
      </c>
      <c r="X253" s="44">
        <v>5.13e+002</v>
      </c>
      <c r="Y253" s="44">
        <v>5.08e+002</v>
      </c>
      <c r="Z253" s="44">
        <v>5.04e+002</v>
      </c>
      <c r="AA253" s="44">
        <v>4.99e+002</v>
      </c>
    </row>
    <row r="254" spans="1:27" x14ac:dyDescent="0.25">
      <c r="A254" t="s">
        <v>26</v>
      </c>
      <c r="B254" t="s">
        <v>45</v>
      </c>
      <c r="C254" t="s">
        <v>133</v>
      </c>
      <c r="D254" t="s">
        <v>118</v>
      </c>
      <c r="E254" t="s">
        <v>35</v>
      </c>
      <c r="F254" t="s">
        <v>90</v>
      </c>
      <c r="G254" t="s">
        <v>99</v>
      </c>
      <c r="H254" s="44">
        <v>1.4519263272747098e-001</v>
      </c>
      <c r="I254" s="44">
        <v>2.0514864880424836e-001</v>
      </c>
      <c r="J254" s="44">
        <v>3.1961037731411624e-001</v>
      </c>
      <c r="K254" s="44">
        <v>3.1961037731411624e-001</v>
      </c>
      <c r="L254" s="44">
        <v>4.2032210282720624e-001</v>
      </c>
      <c r="M254" s="44">
        <v>4.2032210282720624e-001</v>
      </c>
      <c r="N254" s="44">
        <v>4.2032210282720624e-001</v>
      </c>
      <c r="O254" s="44">
        <v>4.5235057819583432e-001</v>
      </c>
      <c r="P254" s="44">
        <v>4.5235057819583432e-001</v>
      </c>
      <c r="Q254" s="44">
        <v>5.2493134507996064e-001</v>
      </c>
      <c r="R254" s="44">
        <v>5.2493134507996064e-001</v>
      </c>
      <c r="S254" s="44">
        <v>6.1792331111462952e-001</v>
      </c>
      <c r="T254" s="44">
        <v>7.7314466597641184e-001</v>
      </c>
      <c r="U254" s="44">
        <v>7.7314466597641184e-001</v>
      </c>
      <c r="V254" s="44">
        <v>7.7314466597641184e-001</v>
      </c>
      <c r="W254" s="44">
        <v>7.7314466597641184e-001</v>
      </c>
      <c r="X254" s="44">
        <v>7.7314466597641184e-001</v>
      </c>
      <c r="Y254" s="44">
        <v>7.7611446463243008e-001</v>
      </c>
      <c r="Z254" s="44">
        <v>8.6897237760727712e-001</v>
      </c>
      <c r="AA254" s="44">
        <v>8.6897237760727712e-001</v>
      </c>
    </row>
    <row r="255" spans="1:27" x14ac:dyDescent="0.25">
      <c r="A255" t="s">
        <v>26</v>
      </c>
      <c r="B255" t="s">
        <v>45</v>
      </c>
      <c r="C255" t="s">
        <v>133</v>
      </c>
      <c r="D255" t="s">
        <v>118</v>
      </c>
      <c r="E255" t="s">
        <v>35</v>
      </c>
      <c r="F255" t="s">
        <v>90</v>
      </c>
      <c r="G255" t="s">
        <v>101</v>
      </c>
      <c r="H255" s="44">
        <v>8.8e+002</v>
      </c>
      <c r="I255" s="44">
        <v>8.61e+002</v>
      </c>
      <c r="J255" s="44">
        <v>8.22e+002</v>
      </c>
      <c r="K255" s="44">
        <v>8.22e+002</v>
      </c>
      <c r="L255" s="44">
        <v>7.96e+002</v>
      </c>
      <c r="M255" s="44">
        <v>7.91e+002</v>
      </c>
      <c r="N255" s="44">
        <v>7.91e+002</v>
      </c>
      <c r="O255" s="44">
        <v>7.56e+002</v>
      </c>
      <c r="P255" s="44">
        <v>7.32e+002</v>
      </c>
      <c r="Q255" s="44">
        <v>7.23e+002</v>
      </c>
      <c r="R255" s="44">
        <v>7.22e+002</v>
      </c>
      <c r="S255" s="44">
        <v>7.16e+002</v>
      </c>
      <c r="T255" s="44">
        <v>7.15e+002</v>
      </c>
      <c r="U255" s="44">
        <v>7.12e+002</v>
      </c>
      <c r="V255" s="44">
        <v>7.06e+002</v>
      </c>
      <c r="W255" s="44">
        <v>7.05e+002</v>
      </c>
      <c r="X255" s="44">
        <v>7.05e+002</v>
      </c>
      <c r="Y255" s="44">
        <v>6.99e+002</v>
      </c>
      <c r="Z255" s="44">
        <v>6.94e+002</v>
      </c>
      <c r="AA255" s="44">
        <v>6.94e+002</v>
      </c>
    </row>
    <row r="256" spans="1:27" x14ac:dyDescent="0.25">
      <c r="A256" t="s">
        <v>26</v>
      </c>
      <c r="B256" t="s">
        <v>45</v>
      </c>
      <c r="C256" t="s">
        <v>147</v>
      </c>
      <c r="D256" t="s">
        <v>140</v>
      </c>
      <c r="E256" t="s">
        <v>33</v>
      </c>
      <c r="F256" t="s">
        <v>90</v>
      </c>
      <c r="G256" t="s">
        <v>99</v>
      </c>
      <c r="H256" s="44">
        <v>2.2000195653050696e-001</v>
      </c>
      <c r="I256" s="44">
        <v>4.1796413774141264e-001</v>
      </c>
      <c r="J256" s="44">
        <v>5.3629275106407664e-001</v>
      </c>
      <c r="K256" s="44">
        <v>5.8516885919148112e-001</v>
      </c>
      <c r="L256" s="44">
        <v>6.8287457155936144e-001</v>
      </c>
      <c r="M256" s="44">
        <v>6.9419729947347352e-001</v>
      </c>
      <c r="N256" s="44">
        <v>7.1052590172848432e-001</v>
      </c>
      <c r="O256" s="44">
        <v>8.0895889203679616e-001</v>
      </c>
      <c r="P256" s="44">
        <v>8.2176737898201936e-001</v>
      </c>
      <c r="Q256" s="44">
        <v>8.2611254806197648e-001</v>
      </c>
      <c r="R256" s="44">
        <v>8.2982669016054384e-001</v>
      </c>
      <c r="S256" s="44">
        <v>8.3356911507519056e-001</v>
      </c>
      <c r="T256" s="44">
        <v>8.7801984032077024e-001</v>
      </c>
      <c r="U256" s="44">
        <v>8.82483188880896e-001</v>
      </c>
      <c r="V256" s="44">
        <v>8.8946248604096304e-001</v>
      </c>
      <c r="W256" s="44">
        <v>8.9010178441196112e-001</v>
      </c>
      <c r="X256" s="44">
        <v>8.9641818839512512e-001</v>
      </c>
      <c r="Y256" s="44">
        <v>9.1290866574705184e-001</v>
      </c>
      <c r="Z256" s="44">
        <v>9.148276161292696e-001</v>
      </c>
      <c r="AA256" s="44">
        <v>9.3158006573332016e-001</v>
      </c>
    </row>
    <row r="257" spans="1:27" x14ac:dyDescent="0.25">
      <c r="A257" t="s">
        <v>26</v>
      </c>
      <c r="B257" t="s">
        <v>45</v>
      </c>
      <c r="C257" t="s">
        <v>147</v>
      </c>
      <c r="D257" t="s">
        <v>140</v>
      </c>
      <c r="E257" t="s">
        <v>33</v>
      </c>
      <c r="F257" t="s">
        <v>90</v>
      </c>
      <c r="G257" t="s">
        <v>101</v>
      </c>
      <c r="H257" s="44">
        <v>7.17e+002</v>
      </c>
      <c r="I257" s="44">
        <v>6.8e+002</v>
      </c>
      <c r="J257" s="44">
        <v>6.51e+002</v>
      </c>
      <c r="K257" s="44">
        <v>6.34e+002</v>
      </c>
      <c r="L257" s="44">
        <v>6.22e+002</v>
      </c>
      <c r="M257" s="44">
        <v>6.13e+002</v>
      </c>
      <c r="N257" s="44">
        <v>6.05e+002</v>
      </c>
      <c r="O257" s="44">
        <v>5.98e+002</v>
      </c>
      <c r="P257" s="44">
        <v>5.91e+002</v>
      </c>
      <c r="Q257" s="44">
        <v>5.85e+002</v>
      </c>
      <c r="R257" s="44">
        <v>5.78e+002</v>
      </c>
      <c r="S257" s="44">
        <v>5.73e+002</v>
      </c>
      <c r="T257" s="44">
        <v>5.66e+002</v>
      </c>
      <c r="U257" s="44">
        <v>5.6e+002</v>
      </c>
      <c r="V257" s="44">
        <v>5.55e+002</v>
      </c>
      <c r="W257" s="44">
        <v>5.49e+002</v>
      </c>
      <c r="X257" s="44">
        <v>5.46e+002</v>
      </c>
      <c r="Y257" s="44">
        <v>5.41e+002</v>
      </c>
      <c r="Z257" s="44">
        <v>5.37e+002</v>
      </c>
      <c r="AA257" s="44">
        <v>5.31e+002</v>
      </c>
    </row>
    <row r="258" spans="1:27" x14ac:dyDescent="0.25">
      <c r="A258" t="s">
        <v>26</v>
      </c>
      <c r="B258" t="s">
        <v>45</v>
      </c>
      <c r="C258" t="s">
        <v>160</v>
      </c>
      <c r="D258" t="s">
        <v>140</v>
      </c>
      <c r="E258" t="s">
        <v>36</v>
      </c>
      <c r="F258" t="s">
        <v>90</v>
      </c>
      <c r="G258" t="s">
        <v>99</v>
      </c>
    </row>
    <row r="259" spans="1:27" x14ac:dyDescent="0.25">
      <c r="A259" t="s">
        <v>26</v>
      </c>
      <c r="B259" t="s">
        <v>45</v>
      </c>
      <c r="C259" t="s">
        <v>160</v>
      </c>
      <c r="D259" t="s">
        <v>140</v>
      </c>
      <c r="E259" t="s">
        <v>36</v>
      </c>
      <c r="F259" t="s">
        <v>90</v>
      </c>
      <c r="G259" t="s">
        <v>101</v>
      </c>
      <c r="H259" s="44">
        <v>7.01e+002</v>
      </c>
      <c r="I259" s="44">
        <v>7.01e+002</v>
      </c>
      <c r="J259" s="44">
        <v>7.01e+002</v>
      </c>
      <c r="K259" s="44">
        <v>7.01e+002</v>
      </c>
      <c r="L259" s="44">
        <v>7.01e+002</v>
      </c>
      <c r="M259" s="44">
        <v>7.01e+002</v>
      </c>
      <c r="N259" s="44">
        <v>7.01e+002</v>
      </c>
      <c r="O259" s="44">
        <v>7.01e+002</v>
      </c>
      <c r="P259" s="44">
        <v>7.01e+002</v>
      </c>
      <c r="Q259" s="44">
        <v>7.01e+002</v>
      </c>
      <c r="R259" s="44">
        <v>7.01e+002</v>
      </c>
      <c r="S259" s="44">
        <v>7.01e+002</v>
      </c>
      <c r="T259" s="44">
        <v>7.01e+002</v>
      </c>
      <c r="U259" s="44">
        <v>7.01e+002</v>
      </c>
      <c r="V259" s="44">
        <v>7.01e+002</v>
      </c>
      <c r="W259" s="44">
        <v>7.01e+002</v>
      </c>
      <c r="X259" s="44">
        <v>7.01e+002</v>
      </c>
      <c r="Y259" s="44">
        <v>7.01e+002</v>
      </c>
      <c r="Z259" s="44">
        <v>7.01e+002</v>
      </c>
      <c r="AA259" s="44">
        <v>7.01e+002</v>
      </c>
    </row>
    <row r="260" spans="1:27" x14ac:dyDescent="0.25">
      <c r="A260" t="s">
        <v>26</v>
      </c>
      <c r="B260" t="s">
        <v>45</v>
      </c>
      <c r="C260" t="s">
        <v>148</v>
      </c>
      <c r="D260" t="s">
        <v>140</v>
      </c>
      <c r="E260" t="s">
        <v>34</v>
      </c>
      <c r="F260" t="s">
        <v>90</v>
      </c>
      <c r="G260" t="s">
        <v>99</v>
      </c>
      <c r="H260" s="44">
        <v>3.5817939101643e-001</v>
      </c>
      <c r="I260" s="44">
        <v>4.2003299193450248e-001</v>
      </c>
      <c r="J260" s="44">
        <v>4.3544284015083712e-001</v>
      </c>
      <c r="K260" s="44">
        <v>4.7964149910730952e-001</v>
      </c>
      <c r="L260" s="44">
        <v>5.3357810635807808e-001</v>
      </c>
      <c r="M260" s="44">
        <v>5.62988417653928e-001</v>
      </c>
      <c r="N260" s="44">
        <v>5.643314941166772e-001</v>
      </c>
      <c r="O260" s="44">
        <v>5.9548065179214704e-001</v>
      </c>
      <c r="P260" s="44">
        <v>8.7971416587128896e-001</v>
      </c>
      <c r="Q260" s="44">
        <v>8.7971416587128896e-001</v>
      </c>
      <c r="R260" s="44">
        <v>8.7971416587128896e-001</v>
      </c>
      <c r="S260" s="44">
        <v>9.0645571402064496e-001</v>
      </c>
      <c r="T260" s="44">
        <v>9.1034438357255072e-001</v>
      </c>
      <c r="U260" s="44">
        <v>9.158691168745152e-001</v>
      </c>
      <c r="V260" s="44">
        <v>9.3636586061747232e-001</v>
      </c>
      <c r="W260" s="44">
        <v>9.3691654492355296e-001</v>
      </c>
      <c r="X260" s="44">
        <v>9.3691654492355296e-001</v>
      </c>
      <c r="Y260" s="44">
        <v>9.3691654492355296e-001</v>
      </c>
      <c r="Z260" s="44">
        <v>9.3848289412395616e-001</v>
      </c>
      <c r="AA260" s="44">
        <v>9.38516372138736e-001</v>
      </c>
    </row>
    <row r="261" spans="1:27" x14ac:dyDescent="0.25">
      <c r="A261" t="s">
        <v>26</v>
      </c>
      <c r="B261" t="s">
        <v>45</v>
      </c>
      <c r="C261" t="s">
        <v>148</v>
      </c>
      <c r="D261" t="s">
        <v>140</v>
      </c>
      <c r="E261" t="s">
        <v>34</v>
      </c>
      <c r="F261" t="s">
        <v>90</v>
      </c>
      <c r="G261" t="s">
        <v>101</v>
      </c>
      <c r="H261" s="44">
        <v>7.14e+002</v>
      </c>
      <c r="I261" s="44">
        <v>6.78e+002</v>
      </c>
      <c r="J261" s="44">
        <v>6.58e+002</v>
      </c>
      <c r="K261" s="44">
        <v>6.35e+002</v>
      </c>
      <c r="L261" s="44">
        <v>6.16e+002</v>
      </c>
      <c r="M261" s="44">
        <v>5.99e+002</v>
      </c>
      <c r="N261" s="44">
        <v>5.86e+002</v>
      </c>
      <c r="O261" s="44">
        <v>5.75e+002</v>
      </c>
      <c r="P261" s="44">
        <v>5.65e+002</v>
      </c>
      <c r="Q261" s="44">
        <v>5.59e+002</v>
      </c>
      <c r="R261" s="44">
        <v>5.51e+002</v>
      </c>
      <c r="S261" s="44">
        <v>5.44e+002</v>
      </c>
      <c r="T261" s="44">
        <v>5.35e+002</v>
      </c>
      <c r="U261" s="44">
        <v>5.26e+002</v>
      </c>
      <c r="V261" s="44">
        <v>5.2e+002</v>
      </c>
      <c r="W261" s="44">
        <v>5.13e+002</v>
      </c>
      <c r="X261" s="44">
        <v>5.07e+002</v>
      </c>
      <c r="Y261" s="44">
        <v>5.01e+002</v>
      </c>
      <c r="Z261" s="44">
        <v>4.96e+002</v>
      </c>
      <c r="AA261" s="44">
        <v>4.92e+002</v>
      </c>
    </row>
    <row r="262" spans="1:27" x14ac:dyDescent="0.25">
      <c r="A262" t="s">
        <v>26</v>
      </c>
      <c r="B262" t="s">
        <v>45</v>
      </c>
      <c r="C262" t="s">
        <v>149</v>
      </c>
      <c r="D262" t="s">
        <v>140</v>
      </c>
      <c r="E262" t="s">
        <v>35</v>
      </c>
      <c r="F262" t="s">
        <v>90</v>
      </c>
      <c r="G262" t="s">
        <v>99</v>
      </c>
      <c r="H262" s="44">
        <v>3.38898432227077e-002</v>
      </c>
      <c r="I262" s="44">
        <v>1.3670012861100078e-001</v>
      </c>
      <c r="J262" s="44">
        <v>1.3670012861100078e-001</v>
      </c>
      <c r="K262" s="44">
        <v>2.0360847629140256e-001</v>
      </c>
      <c r="L262" s="44">
        <v>2.3809981578304176e-001</v>
      </c>
      <c r="M262" s="44">
        <v>2.785112631428934e-001</v>
      </c>
      <c r="N262" s="44">
        <v>2.8165910012638424e-001</v>
      </c>
      <c r="O262" s="44">
        <v>2.8711021526002288e-001</v>
      </c>
      <c r="P262" s="44">
        <v>3.7989851052952192e-001</v>
      </c>
      <c r="Q262" s="44">
        <v>4.0671341816666552e-001</v>
      </c>
      <c r="R262" s="44">
        <v>4.2896325682909e-001</v>
      </c>
      <c r="S262" s="44">
        <v>4.2896325682909e-001</v>
      </c>
      <c r="T262" s="44">
        <v>4.4521850047334864e-001</v>
      </c>
      <c r="U262" s="44">
        <v>4.734172905176788e-001</v>
      </c>
      <c r="V262" s="44">
        <v>5.3170881919140592e-001</v>
      </c>
      <c r="W262" s="44">
        <v>5.816277077391336e-001</v>
      </c>
      <c r="X262" s="44">
        <v>5.816277077391336e-001</v>
      </c>
      <c r="Y262" s="44">
        <v>5.9911569098074896e-001</v>
      </c>
      <c r="Z262" s="44">
        <v>5.9911569098074896e-001</v>
      </c>
      <c r="AA262" s="44">
        <v>5.9911569098074896e-001</v>
      </c>
    </row>
    <row r="263" spans="1:27" x14ac:dyDescent="0.25">
      <c r="A263" t="s">
        <v>26</v>
      </c>
      <c r="B263" t="s">
        <v>45</v>
      </c>
      <c r="C263" t="s">
        <v>149</v>
      </c>
      <c r="D263" t="s">
        <v>140</v>
      </c>
      <c r="E263" t="s">
        <v>35</v>
      </c>
      <c r="F263" t="s">
        <v>90</v>
      </c>
      <c r="G263" t="s">
        <v>101</v>
      </c>
      <c r="H263" s="44">
        <v>9.13e+002</v>
      </c>
      <c r="I263" s="44">
        <v>8.56e+002</v>
      </c>
      <c r="J263" s="44">
        <v>8.56e+002</v>
      </c>
      <c r="K263" s="44">
        <v>8.29e+002</v>
      </c>
      <c r="L263" s="44">
        <v>8.12e+002</v>
      </c>
      <c r="M263" s="44">
        <v>7.84e+002</v>
      </c>
      <c r="N263" s="44">
        <v>7.75e+002</v>
      </c>
      <c r="O263" s="44">
        <v>7.57e+002</v>
      </c>
      <c r="P263" s="44">
        <v>7.54e+002</v>
      </c>
      <c r="Q263" s="44">
        <v>7.51e+002</v>
      </c>
      <c r="R263" s="44">
        <v>7.42e+002</v>
      </c>
      <c r="S263" s="44">
        <v>7.38e+002</v>
      </c>
      <c r="T263" s="44">
        <v>7.36e+002</v>
      </c>
      <c r="U263" s="44">
        <v>7.31e+002</v>
      </c>
      <c r="V263" s="44">
        <v>7.3e+002</v>
      </c>
      <c r="W263" s="44">
        <v>7.29e+002</v>
      </c>
      <c r="X263" s="44">
        <v>7.29e+002</v>
      </c>
      <c r="Y263" s="44">
        <v>7.23e+002</v>
      </c>
      <c r="Z263" s="44">
        <v>7.18e+002</v>
      </c>
      <c r="AA263" s="44">
        <v>7.17e+002</v>
      </c>
    </row>
    <row r="264" spans="1:27" x14ac:dyDescent="0.25">
      <c r="A264" t="s">
        <v>26</v>
      </c>
      <c r="B264" t="s">
        <v>45</v>
      </c>
      <c r="C264" t="s">
        <v>150</v>
      </c>
      <c r="D264" t="s">
        <v>141</v>
      </c>
      <c r="E264" t="s">
        <v>33</v>
      </c>
      <c r="F264" t="s">
        <v>90</v>
      </c>
      <c r="G264" t="s">
        <v>99</v>
      </c>
      <c r="H264" s="44">
        <v>3.9218131416565136e-001</v>
      </c>
      <c r="I264" s="44">
        <v>5.71286173829236e-001</v>
      </c>
      <c r="J264" s="44">
        <v>6.1444053279303696e-001</v>
      </c>
      <c r="K264" s="44">
        <v>6.5680159426255152e-001</v>
      </c>
      <c r="L264" s="44">
        <v>7.2666119067332704e-001</v>
      </c>
      <c r="M264" s="44">
        <v>7.7749580195511648e-001</v>
      </c>
      <c r="N264" s="44">
        <v>7.8495654705264672e-001</v>
      </c>
      <c r="O264" s="44">
        <v>8.18794099394804e-001</v>
      </c>
      <c r="P264" s="44">
        <v>8.3021943599073344e-001</v>
      </c>
      <c r="Q264" s="44">
        <v>8.4175414432676224e-001</v>
      </c>
      <c r="R264" s="44">
        <v>8.4458661858547184e-001</v>
      </c>
      <c r="S264" s="44">
        <v>8.5361066580979904e-001</v>
      </c>
      <c r="T264" s="44">
        <v>8.6145990417329088e-001</v>
      </c>
      <c r="U264" s="44">
        <v>8.7977258840837472e-001</v>
      </c>
      <c r="V264" s="44">
        <v>8.8421596600010304e-001</v>
      </c>
      <c r="W264" s="44">
        <v>8.8570539328282352e-001</v>
      </c>
      <c r="X264" s="44">
        <v>8.872189112196936e-001</v>
      </c>
      <c r="Y264" s="44">
        <v>9.0473910791433312e-001</v>
      </c>
      <c r="Z264" s="44">
        <v>9.062967342834984e-001</v>
      </c>
      <c r="AA264" s="44">
        <v>9.167414806801944e-001</v>
      </c>
    </row>
    <row r="265" spans="1:27" x14ac:dyDescent="0.25">
      <c r="A265" t="s">
        <v>26</v>
      </c>
      <c r="B265" t="s">
        <v>45</v>
      </c>
      <c r="C265" t="s">
        <v>150</v>
      </c>
      <c r="D265" t="s">
        <v>141</v>
      </c>
      <c r="E265" t="s">
        <v>33</v>
      </c>
      <c r="F265" t="s">
        <v>90</v>
      </c>
      <c r="G265" t="s">
        <v>101</v>
      </c>
      <c r="H265" s="44">
        <v>7.38e+002</v>
      </c>
      <c r="I265" s="44">
        <v>6.96e+002</v>
      </c>
      <c r="J265" s="44">
        <v>6.66e+002</v>
      </c>
      <c r="K265" s="44">
        <v>6.46e+002</v>
      </c>
      <c r="L265" s="44">
        <v>6.34e+002</v>
      </c>
      <c r="M265" s="44">
        <v>6.23e+002</v>
      </c>
      <c r="N265" s="44">
        <v>6.14e+002</v>
      </c>
      <c r="O265" s="44">
        <v>6.07e+002</v>
      </c>
      <c r="P265" s="44">
        <v>6.e+002</v>
      </c>
      <c r="Q265" s="44">
        <v>5.94e+002</v>
      </c>
      <c r="R265" s="44">
        <v>5.86e+002</v>
      </c>
      <c r="S265" s="44">
        <v>5.81e+002</v>
      </c>
      <c r="T265" s="44">
        <v>5.74e+002</v>
      </c>
      <c r="U265" s="44">
        <v>5.68e+002</v>
      </c>
      <c r="V265" s="44">
        <v>5.61e+002</v>
      </c>
      <c r="W265" s="44">
        <v>5.57e+002</v>
      </c>
      <c r="X265" s="44">
        <v>5.54e+002</v>
      </c>
      <c r="Y265" s="44">
        <v>5.49e+002</v>
      </c>
      <c r="Z265" s="44">
        <v>5.45e+002</v>
      </c>
      <c r="AA265" s="44">
        <v>5.4e+002</v>
      </c>
    </row>
    <row r="266" spans="1:27" x14ac:dyDescent="0.25">
      <c r="A266" t="s">
        <v>26</v>
      </c>
      <c r="B266" t="s">
        <v>45</v>
      </c>
      <c r="C266" t="s">
        <v>151</v>
      </c>
      <c r="D266" t="s">
        <v>141</v>
      </c>
      <c r="E266" t="s">
        <v>34</v>
      </c>
      <c r="F266" t="s">
        <v>90</v>
      </c>
      <c r="G266" t="s">
        <v>99</v>
      </c>
      <c r="H266" s="44">
        <v>5.5434173801442816e-001</v>
      </c>
      <c r="I266" s="44">
        <v>5.8130036755232896e-001</v>
      </c>
      <c r="J266" s="44">
        <v>5.894087467316968e-001</v>
      </c>
      <c r="K266" s="44">
        <v>6.4828825451856064e-001</v>
      </c>
      <c r="L266" s="44">
        <v>6.688443308349736e-001</v>
      </c>
      <c r="M266" s="44">
        <v>6.8747377581837352e-001</v>
      </c>
      <c r="N266" s="44">
        <v>6.983050194650532e-001</v>
      </c>
      <c r="O266" s="44">
        <v>7.0746786963265152e-001</v>
      </c>
      <c r="P266" s="44">
        <v>7.0983710832397552e-001</v>
      </c>
      <c r="Q266" s="44">
        <v>7.4023120393572816e-001</v>
      </c>
      <c r="R266" s="44">
        <v>7.5744440324302352e-001</v>
      </c>
      <c r="S266" s="44">
        <v>7.586367522687432e-001</v>
      </c>
      <c r="T266" s="44">
        <v>7.649238451660312e-001</v>
      </c>
      <c r="U266" s="44">
        <v>7.649238451660312e-001</v>
      </c>
      <c r="V266" s="44">
        <v>7.718477825391936e-001</v>
      </c>
      <c r="W266" s="44">
        <v>9.4915898947512976e-001</v>
      </c>
      <c r="X266" s="44">
        <v>9.5030897669124448e-001</v>
      </c>
      <c r="Y266" s="44">
        <v>9.5030897669124448e-001</v>
      </c>
      <c r="Z266" s="44">
        <v>9.5185428012525824e-001</v>
      </c>
      <c r="AA266" s="44">
        <v>9.5185428012525824e-001</v>
      </c>
    </row>
    <row r="267" spans="1:27" x14ac:dyDescent="0.25">
      <c r="A267" t="s">
        <v>26</v>
      </c>
      <c r="B267" t="s">
        <v>45</v>
      </c>
      <c r="C267" t="s">
        <v>151</v>
      </c>
      <c r="D267" t="s">
        <v>141</v>
      </c>
      <c r="E267" t="s">
        <v>34</v>
      </c>
      <c r="F267" t="s">
        <v>90</v>
      </c>
      <c r="G267" t="s">
        <v>101</v>
      </c>
      <c r="H267" s="44">
        <v>6.82e+002</v>
      </c>
      <c r="I267" s="44">
        <v>6.48e+002</v>
      </c>
      <c r="J267" s="44">
        <v>6.37e+002</v>
      </c>
      <c r="K267" s="44">
        <v>6.25e+002</v>
      </c>
      <c r="L267" s="44">
        <v>6.16e+002</v>
      </c>
      <c r="M267" s="44">
        <v>6.06e+002</v>
      </c>
      <c r="N267" s="44">
        <v>5.92e+002</v>
      </c>
      <c r="O267" s="44">
        <v>5.84e+002</v>
      </c>
      <c r="P267" s="44">
        <v>5.77e+002</v>
      </c>
      <c r="Q267" s="44">
        <v>5.66e+002</v>
      </c>
      <c r="R267" s="44">
        <v>5.56e+002</v>
      </c>
      <c r="S267" s="44">
        <v>5.49e+002</v>
      </c>
      <c r="T267" s="44">
        <v>5.4e+002</v>
      </c>
      <c r="U267" s="44">
        <v>5.33e+002</v>
      </c>
      <c r="V267" s="44">
        <v>5.24e+002</v>
      </c>
      <c r="W267" s="44">
        <v>5.18e+002</v>
      </c>
      <c r="X267" s="44">
        <v>5.13e+002</v>
      </c>
      <c r="Y267" s="44">
        <v>5.07e+002</v>
      </c>
      <c r="Z267" s="44">
        <v>5.02e+002</v>
      </c>
      <c r="AA267" s="44">
        <v>4.98e+002</v>
      </c>
    </row>
    <row r="268" spans="1:27" x14ac:dyDescent="0.25">
      <c r="A268" t="s">
        <v>26</v>
      </c>
      <c r="B268" t="s">
        <v>45</v>
      </c>
      <c r="C268" t="s">
        <v>152</v>
      </c>
      <c r="D268" t="s">
        <v>141</v>
      </c>
      <c r="E268" t="s">
        <v>35</v>
      </c>
      <c r="F268" t="s">
        <v>90</v>
      </c>
      <c r="G268" t="s">
        <v>99</v>
      </c>
      <c r="H268" s="44">
        <v>1.9030907613499048e-002</v>
      </c>
      <c r="I268" s="44">
        <v>3.7269982945630792e-002</v>
      </c>
      <c r="J268" s="44">
        <v>4.3651711930149696e-002</v>
      </c>
      <c r="K268" s="44">
        <v>1.1463894934317452e-001</v>
      </c>
      <c r="L268" s="44">
        <v>2.0359543930056248e-001</v>
      </c>
      <c r="M268" s="44">
        <v>2.7795502606375096e-001</v>
      </c>
      <c r="N268" s="44">
        <v>2.7795502606375096e-001</v>
      </c>
      <c r="O268" s="44">
        <v>3.35264428710259e-001</v>
      </c>
      <c r="P268" s="44">
        <v>3.35264428710259e-001</v>
      </c>
      <c r="Q268" s="44">
        <v>3.3889980277177312e-001</v>
      </c>
      <c r="R268" s="44">
        <v>3.7711543181322744e-001</v>
      </c>
      <c r="S268" s="44">
        <v>3.7711543181322744e-001</v>
      </c>
      <c r="T268" s="44">
        <v>3.8295622726316008e-001</v>
      </c>
      <c r="U268" s="44">
        <v>4.1322480922438624e-001</v>
      </c>
      <c r="V268" s="44">
        <v>4.2674793138488064e-001</v>
      </c>
      <c r="W268" s="44">
        <v>4.3667083736839776e-001</v>
      </c>
      <c r="X268" s="44">
        <v>4.3765796377603136e-001</v>
      </c>
      <c r="Y268" s="44">
        <v>4.4317873074434072e-001</v>
      </c>
      <c r="Z268" s="44">
        <v>6.404587416094024e-001</v>
      </c>
      <c r="AA268" s="44">
        <v>6.404587416094024e-001</v>
      </c>
    </row>
    <row r="269" spans="1:27" x14ac:dyDescent="0.25">
      <c r="A269" t="s">
        <v>26</v>
      </c>
      <c r="B269" t="s">
        <v>45</v>
      </c>
      <c r="C269" t="s">
        <v>152</v>
      </c>
      <c r="D269" t="s">
        <v>141</v>
      </c>
      <c r="E269" t="s">
        <v>35</v>
      </c>
      <c r="F269" t="s">
        <v>90</v>
      </c>
      <c r="G269" t="s">
        <v>101</v>
      </c>
      <c r="H269" s="44">
        <v>8.58e+002</v>
      </c>
      <c r="I269" s="44">
        <v>8.22e+002</v>
      </c>
      <c r="J269" s="44">
        <v>8.05e+002</v>
      </c>
      <c r="K269" s="44">
        <v>7.94e+002</v>
      </c>
      <c r="L269" s="44">
        <v>7.88e+002</v>
      </c>
      <c r="M269" s="44">
        <v>7.74e+002</v>
      </c>
      <c r="N269" s="44">
        <v>7.65e+002</v>
      </c>
      <c r="O269" s="44">
        <v>7.5e+002</v>
      </c>
      <c r="P269" s="44">
        <v>7.49e+002</v>
      </c>
      <c r="Q269" s="44">
        <v>7.4e+002</v>
      </c>
      <c r="R269" s="44">
        <v>7.34e+002</v>
      </c>
      <c r="S269" s="44">
        <v>7.25e+002</v>
      </c>
      <c r="T269" s="44">
        <v>7.19e+002</v>
      </c>
      <c r="U269" s="44">
        <v>7.16e+002</v>
      </c>
      <c r="V269" s="44">
        <v>7.09e+002</v>
      </c>
      <c r="W269" s="44">
        <v>7.e+002</v>
      </c>
      <c r="X269" s="44">
        <v>6.95e+002</v>
      </c>
      <c r="Y269" s="44">
        <v>6.93e+002</v>
      </c>
      <c r="Z269" s="44">
        <v>6.89e+002</v>
      </c>
      <c r="AA269" s="44">
        <v>6.89e+002</v>
      </c>
    </row>
    <row r="270" spans="1:27" x14ac:dyDescent="0.25">
      <c r="A270" t="s">
        <v>26</v>
      </c>
      <c r="B270" t="s">
        <v>45</v>
      </c>
      <c r="C270" t="s">
        <v>153</v>
      </c>
      <c r="D270" t="s">
        <v>142</v>
      </c>
      <c r="E270" t="s">
        <v>33</v>
      </c>
      <c r="F270" t="s">
        <v>90</v>
      </c>
      <c r="G270" t="s">
        <v>99</v>
      </c>
      <c r="H270" s="44">
        <v>2.4313560063904264e-001</v>
      </c>
      <c r="I270" s="44">
        <v>4.71265805878204e-001</v>
      </c>
      <c r="J270" s="44">
        <v>5.754986953800176e-001</v>
      </c>
      <c r="K270" s="44">
        <v>6.5781151248435088e-001</v>
      </c>
      <c r="L270" s="44">
        <v>7.1174249150980368e-001</v>
      </c>
      <c r="M270" s="44">
        <v>7.2493979025003808e-001</v>
      </c>
      <c r="N270" s="44">
        <v>7.4646704237220512e-001</v>
      </c>
      <c r="O270" s="44">
        <v>7.6630081361897648e-001</v>
      </c>
      <c r="P270" s="44">
        <v>7.8639278615369216e-001</v>
      </c>
      <c r="Q270" s="44">
        <v>7.9474470976260656e-001</v>
      </c>
      <c r="R270" s="44">
        <v>8.0205864012644384e-001</v>
      </c>
      <c r="S270" s="44">
        <v>8.1268271878296192e-001</v>
      </c>
      <c r="T270" s="44">
        <v>8.1654441188100016e-001</v>
      </c>
      <c r="U270" s="44">
        <v>8.186081402114008e-001</v>
      </c>
      <c r="V270" s="44">
        <v>8.3176168488539696e-001</v>
      </c>
      <c r="W270" s="44">
        <v>8.3434408139782896e-001</v>
      </c>
      <c r="X270" s="44">
        <v>8.4035808585494912e-001</v>
      </c>
      <c r="Y270" s="44">
        <v>8.4370944574052064e-001</v>
      </c>
      <c r="Z270" s="44">
        <v>8.4829332613087744e-001</v>
      </c>
      <c r="AA270" s="44">
        <v>8.5177914033116688e-001</v>
      </c>
    </row>
    <row r="271" spans="1:27" x14ac:dyDescent="0.25">
      <c r="A271" t="s">
        <v>26</v>
      </c>
      <c r="B271" t="s">
        <v>45</v>
      </c>
      <c r="C271" t="s">
        <v>153</v>
      </c>
      <c r="D271" t="s">
        <v>142</v>
      </c>
      <c r="E271" t="s">
        <v>33</v>
      </c>
      <c r="F271" t="s">
        <v>90</v>
      </c>
      <c r="G271" t="s">
        <v>101</v>
      </c>
      <c r="H271" s="44">
        <v>7.03e+002</v>
      </c>
      <c r="I271" s="44">
        <v>6.75e+002</v>
      </c>
      <c r="J271" s="44">
        <v>6.48e+002</v>
      </c>
      <c r="K271" s="44">
        <v>6.36e+002</v>
      </c>
      <c r="L271" s="44">
        <v>6.21e+002</v>
      </c>
      <c r="M271" s="44">
        <v>6.14e+002</v>
      </c>
      <c r="N271" s="44">
        <v>6.06e+002</v>
      </c>
      <c r="O271" s="44">
        <v>5.98e+002</v>
      </c>
      <c r="P271" s="44">
        <v>5.91e+002</v>
      </c>
      <c r="Q271" s="44">
        <v>5.83e+002</v>
      </c>
      <c r="R271" s="44">
        <v>5.78e+002</v>
      </c>
      <c r="S271" s="44">
        <v>5.72e+002</v>
      </c>
      <c r="T271" s="44">
        <v>5.68e+002</v>
      </c>
      <c r="U271" s="44">
        <v>5.64e+002</v>
      </c>
      <c r="V271" s="44">
        <v>5.58e+002</v>
      </c>
      <c r="W271" s="44">
        <v>5.54e+002</v>
      </c>
      <c r="X271" s="44">
        <v>5.49e+002</v>
      </c>
      <c r="Y271" s="44">
        <v>5.45e+002</v>
      </c>
      <c r="Z271" s="44">
        <v>5.41e+002</v>
      </c>
      <c r="AA271" s="44">
        <v>5.36e+002</v>
      </c>
    </row>
    <row r="272" spans="1:27" x14ac:dyDescent="0.25">
      <c r="A272" t="s">
        <v>26</v>
      </c>
      <c r="B272" t="s">
        <v>45</v>
      </c>
      <c r="C272" t="s">
        <v>162</v>
      </c>
      <c r="D272" t="s">
        <v>142</v>
      </c>
      <c r="E272" t="s">
        <v>36</v>
      </c>
      <c r="F272" t="s">
        <v>90</v>
      </c>
      <c r="G272" t="s">
        <v>99</v>
      </c>
    </row>
    <row r="273" spans="1:27" x14ac:dyDescent="0.25">
      <c r="A273" t="s">
        <v>26</v>
      </c>
      <c r="B273" t="s">
        <v>45</v>
      </c>
      <c r="C273" t="s">
        <v>162</v>
      </c>
      <c r="D273" t="s">
        <v>142</v>
      </c>
      <c r="E273" t="s">
        <v>36</v>
      </c>
      <c r="F273" t="s">
        <v>90</v>
      </c>
      <c r="G273" t="s">
        <v>101</v>
      </c>
      <c r="H273" s="44">
        <v>6.29e+002</v>
      </c>
      <c r="I273" s="44">
        <v>6.29e+002</v>
      </c>
      <c r="J273" s="44">
        <v>6.29e+002</v>
      </c>
      <c r="K273" s="44">
        <v>6.29e+002</v>
      </c>
      <c r="L273" s="44">
        <v>6.29e+002</v>
      </c>
      <c r="M273" s="44">
        <v>6.29e+002</v>
      </c>
      <c r="N273" s="44">
        <v>6.29e+002</v>
      </c>
      <c r="O273" s="44">
        <v>6.29e+002</v>
      </c>
      <c r="P273" s="44">
        <v>6.29e+002</v>
      </c>
      <c r="Q273" s="44">
        <v>6.29e+002</v>
      </c>
      <c r="R273" s="44">
        <v>6.29e+002</v>
      </c>
      <c r="S273" s="44">
        <v>6.29e+002</v>
      </c>
      <c r="T273" s="44">
        <v>6.29e+002</v>
      </c>
      <c r="U273" s="44">
        <v>6.29e+002</v>
      </c>
      <c r="V273" s="44">
        <v>6.29e+002</v>
      </c>
      <c r="W273" s="44">
        <v>6.29e+002</v>
      </c>
      <c r="X273" s="44">
        <v>6.29e+002</v>
      </c>
      <c r="Y273" s="44">
        <v>6.29e+002</v>
      </c>
      <c r="Z273" s="44">
        <v>6.29e+002</v>
      </c>
      <c r="AA273" s="44">
        <v>6.29e+002</v>
      </c>
    </row>
    <row r="274" spans="1:27" x14ac:dyDescent="0.25">
      <c r="A274" t="s">
        <v>26</v>
      </c>
      <c r="B274" t="s">
        <v>45</v>
      </c>
      <c r="C274" t="s">
        <v>154</v>
      </c>
      <c r="D274" t="s">
        <v>142</v>
      </c>
      <c r="E274" t="s">
        <v>34</v>
      </c>
      <c r="F274" t="s">
        <v>90</v>
      </c>
      <c r="G274" t="s">
        <v>99</v>
      </c>
      <c r="H274" s="44">
        <v>4.5899516311527296e-001</v>
      </c>
      <c r="I274" s="44">
        <v>4.9440759156024176e-001</v>
      </c>
      <c r="J274" s="44">
        <v>6.3283382921473024e-001</v>
      </c>
      <c r="K274" s="44">
        <v>6.6847085636905008e-001</v>
      </c>
      <c r="L274" s="44">
        <v>8.4746526955026816e-001</v>
      </c>
      <c r="M274" s="44">
        <v>8.7262015819139488e-001</v>
      </c>
      <c r="N274" s="44">
        <v>8.7842587289401584e-001</v>
      </c>
      <c r="O274" s="44">
        <v>9.1288184639828816e-001</v>
      </c>
      <c r="P274" s="44">
        <v>9.1804854323071968e-001</v>
      </c>
      <c r="Q274" s="44">
        <v>9.4304375048521376e-001</v>
      </c>
      <c r="R274" s="44">
        <v>9.4342839061824768e-001</v>
      </c>
      <c r="S274" s="44">
        <v>9.4687351579164352e-001</v>
      </c>
      <c r="T274" s="44">
        <v>9.4710411126489888e-001</v>
      </c>
      <c r="U274" s="44">
        <v>9.5191407413882e-001</v>
      </c>
      <c r="V274" s="44">
        <v>9.5224372274122112e-001</v>
      </c>
      <c r="W274" s="44">
        <v>9.5258189332152016e-001</v>
      </c>
      <c r="X274" s="44">
        <v>9.5258189332152016e-001</v>
      </c>
      <c r="Y274" s="44">
        <v>9.5258189332152016e-001</v>
      </c>
      <c r="Z274" s="44">
        <v>9.537778703421656e-001</v>
      </c>
      <c r="AA274" s="44">
        <v>9.5866515199850112e-001</v>
      </c>
    </row>
    <row r="275" spans="1:27" x14ac:dyDescent="0.25">
      <c r="A275" t="s">
        <v>26</v>
      </c>
      <c r="B275" t="s">
        <v>45</v>
      </c>
      <c r="C275" t="s">
        <v>154</v>
      </c>
      <c r="D275" t="s">
        <v>142</v>
      </c>
      <c r="E275" t="s">
        <v>34</v>
      </c>
      <c r="F275" t="s">
        <v>90</v>
      </c>
      <c r="G275" t="s">
        <v>101</v>
      </c>
      <c r="H275" s="44">
        <v>7.13e+002</v>
      </c>
      <c r="I275" s="44">
        <v>6.76e+002</v>
      </c>
      <c r="J275" s="44">
        <v>6.52e+002</v>
      </c>
      <c r="K275" s="44">
        <v>6.27e+002</v>
      </c>
      <c r="L275" s="44">
        <v>6.11e+002</v>
      </c>
      <c r="M275" s="44">
        <v>5.97e+002</v>
      </c>
      <c r="N275" s="44">
        <v>5.87e+002</v>
      </c>
      <c r="O275" s="44">
        <v>5.79e+002</v>
      </c>
      <c r="P275" s="44">
        <v>5.72e+002</v>
      </c>
      <c r="Q275" s="44">
        <v>5.63e+002</v>
      </c>
      <c r="R275" s="44">
        <v>5.55e+002</v>
      </c>
      <c r="S275" s="44">
        <v>5.48e+002</v>
      </c>
      <c r="T275" s="44">
        <v>5.4e+002</v>
      </c>
      <c r="U275" s="44">
        <v>5.33e+002</v>
      </c>
      <c r="V275" s="44">
        <v>5.27e+002</v>
      </c>
      <c r="W275" s="44">
        <v>5.22e+002</v>
      </c>
      <c r="X275" s="44">
        <v>5.17e+002</v>
      </c>
      <c r="Y275" s="44">
        <v>5.12e+002</v>
      </c>
      <c r="Z275" s="44">
        <v>5.07e+002</v>
      </c>
      <c r="AA275" s="44">
        <v>5.01e+002</v>
      </c>
    </row>
    <row r="276" spans="1:27" x14ac:dyDescent="0.25">
      <c r="A276" t="s">
        <v>26</v>
      </c>
      <c r="B276" t="s">
        <v>45</v>
      </c>
      <c r="C276" t="s">
        <v>155</v>
      </c>
      <c r="D276" t="s">
        <v>142</v>
      </c>
      <c r="E276" t="s">
        <v>35</v>
      </c>
      <c r="F276" t="s">
        <v>90</v>
      </c>
      <c r="G276" t="s">
        <v>99</v>
      </c>
      <c r="H276" s="44">
        <v>0.e+000</v>
      </c>
      <c r="I276" s="44">
        <v>0.e+000</v>
      </c>
      <c r="J276" s="44">
        <v>0.e+000</v>
      </c>
      <c r="K276" s="44">
        <v>0.e+000</v>
      </c>
      <c r="L276" s="44">
        <v>0.e+000</v>
      </c>
      <c r="M276" s="44">
        <v>0.e+000</v>
      </c>
      <c r="N276" s="44">
        <v>0.e+000</v>
      </c>
      <c r="O276" s="44">
        <v>0.e+000</v>
      </c>
      <c r="P276" s="44">
        <v>0.e+000</v>
      </c>
      <c r="Q276" s="44">
        <v>0.e+000</v>
      </c>
      <c r="R276" s="44">
        <v>0.e+000</v>
      </c>
      <c r="S276" s="44">
        <v>0.e+000</v>
      </c>
      <c r="T276" s="44">
        <v>3.1271187531643304e-002</v>
      </c>
      <c r="U276" s="44">
        <v>5.0011969401552256e-002</v>
      </c>
      <c r="V276" s="44">
        <v>7.7785319680849552e-002</v>
      </c>
      <c r="W276" s="44">
        <v>1.5671958066548688e-001</v>
      </c>
      <c r="X276" s="44">
        <v>1.6705104221399098e-001</v>
      </c>
      <c r="Y276" s="44">
        <v>1.6705104221399098e-001</v>
      </c>
      <c r="Z276" s="44">
        <v>2.8556092440842924e-001</v>
      </c>
      <c r="AA276" s="44">
        <v>2.8556092440842924e-001</v>
      </c>
    </row>
    <row r="277" spans="1:27" x14ac:dyDescent="0.25">
      <c r="A277" t="s">
        <v>26</v>
      </c>
      <c r="B277" t="s">
        <v>45</v>
      </c>
      <c r="C277" t="s">
        <v>155</v>
      </c>
      <c r="D277" t="s">
        <v>142</v>
      </c>
      <c r="E277" t="s">
        <v>35</v>
      </c>
      <c r="F277" t="s">
        <v>90</v>
      </c>
      <c r="G277" t="s">
        <v>101</v>
      </c>
      <c r="H277" s="44">
        <v>9.53e+002</v>
      </c>
      <c r="I277" s="44">
        <v>9.53e+002</v>
      </c>
      <c r="J277" s="44">
        <v>9.53e+002</v>
      </c>
      <c r="K277" s="44">
        <v>9.53e+002</v>
      </c>
      <c r="L277" s="44">
        <v>9.53e+002</v>
      </c>
      <c r="M277" s="44">
        <v>9.53e+002</v>
      </c>
      <c r="N277" s="44">
        <v>9.53e+002</v>
      </c>
      <c r="O277" s="44">
        <v>9.53e+002</v>
      </c>
      <c r="P277" s="44">
        <v>9.53e+002</v>
      </c>
      <c r="Q277" s="44">
        <v>9.53e+002</v>
      </c>
      <c r="R277" s="44">
        <v>9.53e+002</v>
      </c>
      <c r="S277" s="44">
        <v>9.26e+002</v>
      </c>
      <c r="T277" s="44">
        <v>8.86e+002</v>
      </c>
      <c r="U277" s="44">
        <v>8.39e+002</v>
      </c>
      <c r="V277" s="44">
        <v>8.18e+002</v>
      </c>
      <c r="W277" s="44">
        <v>8.14e+002</v>
      </c>
      <c r="X277" s="44">
        <v>7.91e+002</v>
      </c>
      <c r="Y277" s="44">
        <v>7.91e+002</v>
      </c>
      <c r="Z277" s="44">
        <v>7.82e+002</v>
      </c>
      <c r="AA277" s="44">
        <v>7.82e+002</v>
      </c>
    </row>
    <row r="278" spans="1:27" x14ac:dyDescent="0.25">
      <c r="A278" t="s">
        <v>26</v>
      </c>
      <c r="B278" t="s">
        <v>45</v>
      </c>
      <c r="C278" t="s">
        <v>156</v>
      </c>
      <c r="D278" t="s">
        <v>143</v>
      </c>
      <c r="E278" t="s">
        <v>33</v>
      </c>
      <c r="F278" t="s">
        <v>90</v>
      </c>
      <c r="G278" t="s">
        <v>99</v>
      </c>
      <c r="H278" s="44">
        <v>2.9215045377262232e-001</v>
      </c>
      <c r="I278" s="44">
        <v>3.989743737585576e-001</v>
      </c>
      <c r="J278" s="44">
        <v>4.795851614759212e-001</v>
      </c>
      <c r="K278" s="44">
        <v>5.7403893713840064e-001</v>
      </c>
      <c r="L278" s="44">
        <v>6.4088722725596496e-001</v>
      </c>
      <c r="M278" s="44">
        <v>6.491258148647168e-001</v>
      </c>
      <c r="N278" s="44">
        <v>6.9154288188190096e-001</v>
      </c>
      <c r="O278" s="44">
        <v>7.2523818835666592e-001</v>
      </c>
      <c r="P278" s="44">
        <v>7.2693401591497984e-001</v>
      </c>
      <c r="Q278" s="44">
        <v>7.5205086604881456e-001</v>
      </c>
      <c r="R278" s="44">
        <v>7.6166895649334608e-001</v>
      </c>
      <c r="S278" s="44">
        <v>7.7140466322799984e-001</v>
      </c>
      <c r="T278" s="44">
        <v>7.847389796866144e-001</v>
      </c>
      <c r="U278" s="44">
        <v>7.8621769471970224e-001</v>
      </c>
      <c r="V278" s="44">
        <v>7.9085763110125392e-001</v>
      </c>
      <c r="W278" s="44">
        <v>7.9305999662015808e-001</v>
      </c>
      <c r="X278" s="44">
        <v>7.9799090443274848e-001</v>
      </c>
      <c r="Y278" s="44">
        <v>8.0150000852956448e-001</v>
      </c>
      <c r="Z278" s="44">
        <v>8.0471599080873984e-001</v>
      </c>
      <c r="AA278" s="44">
        <v>8.098603121703264e-001</v>
      </c>
    </row>
    <row r="279" spans="1:27" x14ac:dyDescent="0.25">
      <c r="A279" t="s">
        <v>26</v>
      </c>
      <c r="B279" t="s">
        <v>45</v>
      </c>
      <c r="C279" t="s">
        <v>156</v>
      </c>
      <c r="D279" t="s">
        <v>143</v>
      </c>
      <c r="E279" t="s">
        <v>33</v>
      </c>
      <c r="F279" t="s">
        <v>90</v>
      </c>
      <c r="G279" t="s">
        <v>101</v>
      </c>
      <c r="H279" s="44">
        <v>7.14e+002</v>
      </c>
      <c r="I279" s="44">
        <v>6.77e+002</v>
      </c>
      <c r="J279" s="44">
        <v>6.55e+002</v>
      </c>
      <c r="K279" s="44">
        <v>6.4e+002</v>
      </c>
      <c r="L279" s="44">
        <v>6.26e+002</v>
      </c>
      <c r="M279" s="44">
        <v>6.2e+002</v>
      </c>
      <c r="N279" s="44">
        <v>6.12e+002</v>
      </c>
      <c r="O279" s="44">
        <v>6.05e+002</v>
      </c>
      <c r="P279" s="44">
        <v>6.03e+002</v>
      </c>
      <c r="Q279" s="44">
        <v>5.94e+002</v>
      </c>
      <c r="R279" s="44">
        <v>5.87e+002</v>
      </c>
      <c r="S279" s="44">
        <v>5.8e+002</v>
      </c>
      <c r="T279" s="44">
        <v>5.74e+002</v>
      </c>
      <c r="U279" s="44">
        <v>5.68e+002</v>
      </c>
      <c r="V279" s="44">
        <v>5.63e+002</v>
      </c>
      <c r="W279" s="44">
        <v>5.59e+002</v>
      </c>
      <c r="X279" s="44">
        <v>5.54e+002</v>
      </c>
      <c r="Y279" s="44">
        <v>5.48e+002</v>
      </c>
      <c r="Z279" s="44">
        <v>5.43e+002</v>
      </c>
      <c r="AA279" s="44">
        <v>5.38e+002</v>
      </c>
    </row>
    <row r="280" spans="1:27" x14ac:dyDescent="0.25">
      <c r="A280" t="s">
        <v>26</v>
      </c>
      <c r="B280" t="s">
        <v>45</v>
      </c>
      <c r="C280" t="s">
        <v>163</v>
      </c>
      <c r="D280" t="s">
        <v>143</v>
      </c>
      <c r="E280" t="s">
        <v>36</v>
      </c>
      <c r="F280" t="s">
        <v>90</v>
      </c>
      <c r="G280" t="s">
        <v>99</v>
      </c>
    </row>
    <row r="281" spans="1:27" x14ac:dyDescent="0.25">
      <c r="A281" t="s">
        <v>26</v>
      </c>
      <c r="B281" t="s">
        <v>45</v>
      </c>
      <c r="C281" t="s">
        <v>163</v>
      </c>
      <c r="D281" t="s">
        <v>143</v>
      </c>
      <c r="E281" t="s">
        <v>36</v>
      </c>
      <c r="F281" t="s">
        <v>90</v>
      </c>
      <c r="G281" t="s">
        <v>101</v>
      </c>
      <c r="H281" s="44">
        <v>6.15e+002</v>
      </c>
      <c r="I281" s="44">
        <v>6.15e+002</v>
      </c>
      <c r="J281" s="44">
        <v>6.15e+002</v>
      </c>
      <c r="K281" s="44">
        <v>6.15e+002</v>
      </c>
      <c r="L281" s="44">
        <v>6.15e+002</v>
      </c>
      <c r="M281" s="44">
        <v>6.15e+002</v>
      </c>
      <c r="N281" s="44">
        <v>6.15e+002</v>
      </c>
      <c r="O281" s="44">
        <v>6.15e+002</v>
      </c>
      <c r="P281" s="44">
        <v>6.15e+002</v>
      </c>
      <c r="Q281" s="44">
        <v>6.15e+002</v>
      </c>
      <c r="R281" s="44">
        <v>6.15e+002</v>
      </c>
      <c r="S281" s="44">
        <v>6.15e+002</v>
      </c>
      <c r="T281" s="44">
        <v>6.15e+002</v>
      </c>
      <c r="U281" s="44">
        <v>6.15e+002</v>
      </c>
      <c r="V281" s="44">
        <v>6.15e+002</v>
      </c>
      <c r="W281" s="44">
        <v>6.15e+002</v>
      </c>
      <c r="X281" s="44">
        <v>6.15e+002</v>
      </c>
      <c r="Y281" s="44">
        <v>6.15e+002</v>
      </c>
      <c r="Z281" s="44">
        <v>6.15e+002</v>
      </c>
      <c r="AA281" s="44">
        <v>6.15e+002</v>
      </c>
    </row>
    <row r="282" spans="1:27" x14ac:dyDescent="0.25">
      <c r="A282" t="s">
        <v>26</v>
      </c>
      <c r="B282" t="s">
        <v>45</v>
      </c>
      <c r="C282" t="s">
        <v>157</v>
      </c>
      <c r="D282" t="s">
        <v>143</v>
      </c>
      <c r="E282" t="s">
        <v>34</v>
      </c>
      <c r="F282" t="s">
        <v>90</v>
      </c>
      <c r="G282" t="s">
        <v>99</v>
      </c>
      <c r="H282" s="44">
        <v>3.4653595154971392e-001</v>
      </c>
      <c r="I282" s="44">
        <v>4.572348419172108e-001</v>
      </c>
      <c r="J282" s="44">
        <v>4.813307610132836e-001</v>
      </c>
      <c r="K282" s="44">
        <v>6.0214280441671248e-001</v>
      </c>
      <c r="L282" s="44">
        <v>7.2272667170888e-001</v>
      </c>
      <c r="M282" s="44">
        <v>8.1606388942396352e-001</v>
      </c>
      <c r="N282" s="44">
        <v>8.6233403880674752e-001</v>
      </c>
      <c r="O282" s="44">
        <v>8.677626983813256e-001</v>
      </c>
      <c r="P282" s="44">
        <v>8.7327612419144352e-001</v>
      </c>
      <c r="Q282" s="44">
        <v>8.7680144070379024e-001</v>
      </c>
      <c r="R282" s="44">
        <v>8.7680144070379024e-001</v>
      </c>
      <c r="S282" s="44">
        <v>8.7835257996922272e-001</v>
      </c>
      <c r="T282" s="44">
        <v>8.8476959023056944e-001</v>
      </c>
      <c r="U282" s="44">
        <v>8.8505020542495232e-001</v>
      </c>
      <c r="V282" s="44">
        <v>8.8699577120305184e-001</v>
      </c>
      <c r="W282" s="44">
        <v>8.9653665255890192e-001</v>
      </c>
      <c r="X282" s="44">
        <v>8.9709788294766784e-001</v>
      </c>
      <c r="Y282" s="44">
        <v>8.9957829564575488e-001</v>
      </c>
      <c r="Z282" s="44">
        <v>9.373477329868728e-001</v>
      </c>
      <c r="AA282" s="44">
        <v>9.380894595810704e-001</v>
      </c>
    </row>
    <row r="283" spans="1:27" x14ac:dyDescent="0.25">
      <c r="A283" t="s">
        <v>26</v>
      </c>
      <c r="B283" t="s">
        <v>45</v>
      </c>
      <c r="C283" t="s">
        <v>157</v>
      </c>
      <c r="D283" t="s">
        <v>143</v>
      </c>
      <c r="E283" t="s">
        <v>34</v>
      </c>
      <c r="F283" t="s">
        <v>90</v>
      </c>
      <c r="G283" t="s">
        <v>101</v>
      </c>
      <c r="H283" s="44">
        <v>6.87e+002</v>
      </c>
      <c r="I283" s="44">
        <v>6.53e+002</v>
      </c>
      <c r="J283" s="44">
        <v>6.43e+002</v>
      </c>
      <c r="K283" s="44">
        <v>6.33e+002</v>
      </c>
      <c r="L283" s="44">
        <v>6.2e+002</v>
      </c>
      <c r="M283" s="44">
        <v>6.09e+002</v>
      </c>
      <c r="N283" s="44">
        <v>6.01e+002</v>
      </c>
      <c r="O283" s="44">
        <v>5.89e+002</v>
      </c>
      <c r="P283" s="44">
        <v>5.81e+002</v>
      </c>
      <c r="Q283" s="44">
        <v>5.72e+002</v>
      </c>
      <c r="R283" s="44">
        <v>5.66e+002</v>
      </c>
      <c r="S283" s="44">
        <v>5.6e+002</v>
      </c>
      <c r="T283" s="44">
        <v>5.53e+002</v>
      </c>
      <c r="U283" s="44">
        <v>5.45e+002</v>
      </c>
      <c r="V283" s="44">
        <v>5.39e+002</v>
      </c>
      <c r="W283" s="44">
        <v>5.33e+002</v>
      </c>
      <c r="X283" s="44">
        <v>5.28e+002</v>
      </c>
      <c r="Y283" s="44">
        <v>5.23e+002</v>
      </c>
      <c r="Z283" s="44">
        <v>5.19e+002</v>
      </c>
      <c r="AA283" s="44">
        <v>5.15e+002</v>
      </c>
    </row>
    <row r="284" spans="1:27" x14ac:dyDescent="0.25">
      <c r="A284" t="s">
        <v>26</v>
      </c>
      <c r="B284" t="s">
        <v>45</v>
      </c>
      <c r="C284" t="s">
        <v>158</v>
      </c>
      <c r="D284" t="s">
        <v>143</v>
      </c>
      <c r="E284" t="s">
        <v>35</v>
      </c>
      <c r="F284" t="s">
        <v>90</v>
      </c>
      <c r="G284" t="s">
        <v>99</v>
      </c>
      <c r="H284" s="44">
        <v>7.2099560867955584e-002</v>
      </c>
      <c r="I284" s="44">
        <v>1.3257391694872362e-001</v>
      </c>
      <c r="J284" s="44">
        <v>2.380922107067032e-001</v>
      </c>
      <c r="K284" s="44">
        <v>2.380922107067032e-001</v>
      </c>
      <c r="L284" s="44">
        <v>2.4564515986125944e-001</v>
      </c>
      <c r="M284" s="44">
        <v>2.8611134828549956e-001</v>
      </c>
      <c r="N284" s="44">
        <v>3.2112749614286996e-001</v>
      </c>
      <c r="O284" s="44">
        <v>3.8476667979053504e-001</v>
      </c>
      <c r="P284" s="44">
        <v>4.3762496081612056e-001</v>
      </c>
      <c r="Q284" s="44">
        <v>4.3762496081612056e-001</v>
      </c>
      <c r="R284" s="44">
        <v>4.3762496081612056e-001</v>
      </c>
      <c r="S284" s="44">
        <v>4.608626154996156e-001</v>
      </c>
      <c r="T284" s="44">
        <v>4.962343126960336e-001</v>
      </c>
      <c r="U284" s="44">
        <v>5.00864290795082e-001</v>
      </c>
      <c r="V284" s="44">
        <v>5.0200871797467216e-001</v>
      </c>
      <c r="W284" s="44">
        <v>5.402023064186816e-001</v>
      </c>
      <c r="X284" s="44">
        <v>5.4679728760354552e-001</v>
      </c>
      <c r="Y284" s="44">
        <v>5.6753344335935488e-001</v>
      </c>
      <c r="Z284" s="44">
        <v>5.6908741873540976e-001</v>
      </c>
      <c r="AA284" s="44">
        <v>5.6908741873540976e-001</v>
      </c>
    </row>
    <row r="285" spans="1:27" x14ac:dyDescent="0.25">
      <c r="A285" t="s">
        <v>26</v>
      </c>
      <c r="B285" t="s">
        <v>45</v>
      </c>
      <c r="C285" t="s">
        <v>158</v>
      </c>
      <c r="D285" t="s">
        <v>143</v>
      </c>
      <c r="E285" t="s">
        <v>35</v>
      </c>
      <c r="F285" t="s">
        <v>90</v>
      </c>
      <c r="G285" t="s">
        <v>101</v>
      </c>
      <c r="H285" s="44">
        <v>8.92e+002</v>
      </c>
      <c r="I285" s="44">
        <v>8.51e+002</v>
      </c>
      <c r="J285" s="44">
        <v>8.26e+002</v>
      </c>
      <c r="K285" s="44">
        <v>8.25e+002</v>
      </c>
      <c r="L285" s="44">
        <v>8.09e+002</v>
      </c>
      <c r="M285" s="44">
        <v>7.97e+002</v>
      </c>
      <c r="N285" s="44">
        <v>7.76e+002</v>
      </c>
      <c r="O285" s="44">
        <v>7.67e+002</v>
      </c>
      <c r="P285" s="44">
        <v>7.6e+002</v>
      </c>
      <c r="Q285" s="44">
        <v>7.56e+002</v>
      </c>
      <c r="R285" s="44">
        <v>7.56e+002</v>
      </c>
      <c r="S285" s="44">
        <v>7.47e+002</v>
      </c>
      <c r="T285" s="44">
        <v>7.34e+002</v>
      </c>
      <c r="U285" s="44">
        <v>7.31e+002</v>
      </c>
      <c r="V285" s="44">
        <v>7.25e+002</v>
      </c>
      <c r="W285" s="44">
        <v>7.17e+002</v>
      </c>
      <c r="X285" s="44">
        <v>7.14e+002</v>
      </c>
      <c r="Y285" s="44">
        <v>7.09e+002</v>
      </c>
      <c r="Z285" s="44">
        <v>7.06e+002</v>
      </c>
      <c r="AA285" s="44">
        <v>7.05e+002</v>
      </c>
    </row>
    <row r="286" spans="1:27" x14ac:dyDescent="0.25">
      <c r="A286" t="s">
        <v>26</v>
      </c>
      <c r="B286" t="s">
        <v>45</v>
      </c>
      <c r="C286" t="s">
        <v>173</v>
      </c>
      <c r="D286" t="s">
        <v>165</v>
      </c>
      <c r="E286" t="s">
        <v>33</v>
      </c>
      <c r="F286" t="s">
        <v>90</v>
      </c>
      <c r="G286" t="s">
        <v>99</v>
      </c>
      <c r="H286" s="44">
        <v>2.3994961232996168e-001</v>
      </c>
      <c r="I286" s="44">
        <v>4.2151475170509512e-001</v>
      </c>
      <c r="J286" s="44">
        <v>5.1894991588956968e-001</v>
      </c>
      <c r="K286" s="44">
        <v>5.7886440029155712e-001</v>
      </c>
      <c r="L286" s="44">
        <v>6.8751037755530352e-001</v>
      </c>
      <c r="M286" s="44">
        <v>7.3694044269016576e-001</v>
      </c>
      <c r="N286" s="44">
        <v>7.6553256059204224e-001</v>
      </c>
      <c r="O286" s="44">
        <v>7.892425157576512e-001</v>
      </c>
      <c r="P286" s="44">
        <v>8.0334994013715072e-001</v>
      </c>
      <c r="Q286" s="44">
        <v>8.118428498813952e-001</v>
      </c>
      <c r="R286" s="44">
        <v>8.3032050414094816e-001</v>
      </c>
      <c r="S286" s="44">
        <v>8.6150850192677008e-001</v>
      </c>
      <c r="T286" s="44">
        <v>8.6650976605915104e-001</v>
      </c>
      <c r="U286" s="44">
        <v>8.7449806875688352e-001</v>
      </c>
      <c r="V286" s="44">
        <v>8.8013300425429696e-001</v>
      </c>
      <c r="W286" s="44">
        <v>8.8347040335614384e-001</v>
      </c>
      <c r="X286" s="44">
        <v>8.8480013056300352e-001</v>
      </c>
      <c r="Y286" s="44">
        <v>8.8701549296227744e-001</v>
      </c>
      <c r="Z286" s="44">
        <v>8.942919841871888e-001</v>
      </c>
      <c r="AA286" s="44">
        <v>9.3684626290305632e-001</v>
      </c>
    </row>
    <row r="287" spans="1:27" x14ac:dyDescent="0.25">
      <c r="A287" t="s">
        <v>26</v>
      </c>
      <c r="B287" t="s">
        <v>45</v>
      </c>
      <c r="C287" t="s">
        <v>173</v>
      </c>
      <c r="D287" t="s">
        <v>165</v>
      </c>
      <c r="E287" t="s">
        <v>33</v>
      </c>
      <c r="F287" t="s">
        <v>90</v>
      </c>
      <c r="G287" t="s">
        <v>101</v>
      </c>
      <c r="H287" s="44">
        <v>7.22e+002</v>
      </c>
      <c r="I287" s="44">
        <v>6.83e+002</v>
      </c>
      <c r="J287" s="44">
        <v>6.58e+002</v>
      </c>
      <c r="K287" s="44">
        <v>6.45e+002</v>
      </c>
      <c r="L287" s="44">
        <v>6.34e+002</v>
      </c>
      <c r="M287" s="44">
        <v>6.22e+002</v>
      </c>
      <c r="N287" s="44">
        <v>6.12e+002</v>
      </c>
      <c r="O287" s="44">
        <v>6.03e+002</v>
      </c>
      <c r="P287" s="44">
        <v>5.97e+002</v>
      </c>
      <c r="Q287" s="44">
        <v>5.9e+002</v>
      </c>
      <c r="R287" s="44">
        <v>5.83e+002</v>
      </c>
      <c r="S287" s="44">
        <v>5.79e+002</v>
      </c>
      <c r="T287" s="44">
        <v>5.72e+002</v>
      </c>
      <c r="U287" s="44">
        <v>5.65e+002</v>
      </c>
      <c r="V287" s="44">
        <v>5.61e+002</v>
      </c>
      <c r="W287" s="44">
        <v>5.54e+002</v>
      </c>
      <c r="X287" s="44">
        <v>5.51e+002</v>
      </c>
      <c r="Y287" s="44">
        <v>5.47e+002</v>
      </c>
      <c r="Z287" s="44">
        <v>5.42e+002</v>
      </c>
      <c r="AA287" s="44">
        <v>5.38e+002</v>
      </c>
    </row>
    <row r="288" spans="1:27" x14ac:dyDescent="0.25">
      <c r="A288" t="s">
        <v>26</v>
      </c>
      <c r="B288" t="s">
        <v>45</v>
      </c>
      <c r="C288" t="s">
        <v>174</v>
      </c>
      <c r="D288" t="s">
        <v>165</v>
      </c>
      <c r="E288" t="s">
        <v>34</v>
      </c>
      <c r="F288" t="s">
        <v>90</v>
      </c>
      <c r="G288" t="s">
        <v>99</v>
      </c>
      <c r="H288" s="44">
        <v>4.2574533607875824e-001</v>
      </c>
      <c r="I288" s="44">
        <v>5.2308876443961248e-001</v>
      </c>
      <c r="J288" s="44">
        <v>5.6888586285650816e-001</v>
      </c>
      <c r="K288" s="44">
        <v>6.457159348521376e-001</v>
      </c>
      <c r="L288" s="44">
        <v>6.8516637239379024e-001</v>
      </c>
      <c r="M288" s="44">
        <v>7.0482437211689072e-001</v>
      </c>
      <c r="N288" s="44">
        <v>7.2145714522241632e-001</v>
      </c>
      <c r="O288" s="44">
        <v>7.339090038176056e-001</v>
      </c>
      <c r="P288" s="44">
        <v>7.5813062827092496e-001</v>
      </c>
      <c r="Q288" s="44">
        <v>7.623805812060528e-001</v>
      </c>
      <c r="R288" s="44">
        <v>8.0916543703117792e-001</v>
      </c>
      <c r="S288" s="44">
        <v>8.1918988064760608e-001</v>
      </c>
      <c r="T288" s="44">
        <v>8.2307736378701584e-001</v>
      </c>
      <c r="U288" s="44">
        <v>8.2701436055646864e-001</v>
      </c>
      <c r="V288" s="44">
        <v>8.7489996165112128e-001</v>
      </c>
      <c r="W288" s="44">
        <v>8.8824826380727824e-001</v>
      </c>
      <c r="X288" s="44">
        <v>8.8923569253880544e-001</v>
      </c>
      <c r="Y288" s="44">
        <v>8.9373470782107392e-001</v>
      </c>
      <c r="Z288" s="44">
        <v>8.9653195635231232e-001</v>
      </c>
      <c r="AA288" s="44">
        <v>8.9677865502444384e-001</v>
      </c>
    </row>
    <row r="289" spans="1:27" x14ac:dyDescent="0.25">
      <c r="A289" t="s">
        <v>26</v>
      </c>
      <c r="B289" t="s">
        <v>45</v>
      </c>
      <c r="C289" t="s">
        <v>174</v>
      </c>
      <c r="D289" t="s">
        <v>165</v>
      </c>
      <c r="E289" t="s">
        <v>34</v>
      </c>
      <c r="F289" t="s">
        <v>90</v>
      </c>
      <c r="G289" t="s">
        <v>101</v>
      </c>
      <c r="H289" s="44">
        <v>6.93e+002</v>
      </c>
      <c r="I289" s="44">
        <v>6.57e+002</v>
      </c>
      <c r="J289" s="44">
        <v>6.38e+002</v>
      </c>
      <c r="K289" s="44">
        <v>6.28e+002</v>
      </c>
      <c r="L289" s="44">
        <v>6.13e+002</v>
      </c>
      <c r="M289" s="44">
        <v>6.04e+002</v>
      </c>
      <c r="N289" s="44">
        <v>5.96e+002</v>
      </c>
      <c r="O289" s="44">
        <v>5.9e+002</v>
      </c>
      <c r="P289" s="44">
        <v>5.81e+002</v>
      </c>
      <c r="Q289" s="44">
        <v>5.75e+002</v>
      </c>
      <c r="R289" s="44">
        <v>5.69e+002</v>
      </c>
      <c r="S289" s="44">
        <v>5.62e+002</v>
      </c>
      <c r="T289" s="44">
        <v>5.56e+002</v>
      </c>
      <c r="U289" s="44">
        <v>5.5e+002</v>
      </c>
      <c r="V289" s="44">
        <v>5.44e+002</v>
      </c>
      <c r="W289" s="44">
        <v>5.38e+002</v>
      </c>
      <c r="X289" s="44">
        <v>5.33e+002</v>
      </c>
      <c r="Y289" s="44">
        <v>5.27e+002</v>
      </c>
      <c r="Z289" s="44">
        <v>5.22e+002</v>
      </c>
      <c r="AA289" s="44">
        <v>5.17e+002</v>
      </c>
    </row>
    <row r="290" spans="1:27" x14ac:dyDescent="0.25">
      <c r="A290" t="s">
        <v>26</v>
      </c>
      <c r="B290" t="s">
        <v>45</v>
      </c>
      <c r="C290" t="s">
        <v>175</v>
      </c>
      <c r="D290" t="s">
        <v>165</v>
      </c>
      <c r="E290" t="s">
        <v>35</v>
      </c>
      <c r="F290" t="s">
        <v>90</v>
      </c>
      <c r="G290" t="s">
        <v>99</v>
      </c>
      <c r="H290" s="44">
        <v>0.e+000</v>
      </c>
      <c r="I290" s="44">
        <v>0.e+000</v>
      </c>
      <c r="J290" s="44">
        <v>4.0158323838634152e-002</v>
      </c>
      <c r="K290" s="44">
        <v>4.7186759804536704e-002</v>
      </c>
      <c r="L290" s="44">
        <v>1.1436441390078024e-001</v>
      </c>
      <c r="M290" s="44">
        <v>1.486337035842953e-001</v>
      </c>
      <c r="N290" s="44">
        <v>1.486337035842953e-001</v>
      </c>
      <c r="O290" s="44">
        <v>1.7253408978447196e-001</v>
      </c>
      <c r="P290" s="44">
        <v>2.1043091652185196e-001</v>
      </c>
      <c r="Q290" s="44">
        <v>2.1159615418267256e-001</v>
      </c>
      <c r="R290" s="44">
        <v>2.1165447438591688e-001</v>
      </c>
      <c r="S290" s="44">
        <v>2.3418683483056208e-001</v>
      </c>
      <c r="T290" s="44">
        <v>2.3418683483056208e-001</v>
      </c>
      <c r="U290" s="44">
        <v>2.3710256505580036e-001</v>
      </c>
      <c r="V290" s="44">
        <v>2.5199327009349044e-001</v>
      </c>
      <c r="W290" s="44">
        <v>2.613550740631152e-001</v>
      </c>
      <c r="X290" s="44">
        <v>2.6479184281615796e-001</v>
      </c>
      <c r="Y290" s="44">
        <v>2.6479184281615796e-001</v>
      </c>
      <c r="Z290" s="44">
        <v>2.6751753374311464e-001</v>
      </c>
      <c r="AA290" s="44">
        <v>2.6897356760135176e-001</v>
      </c>
    </row>
    <row r="291" spans="1:27" x14ac:dyDescent="0.25">
      <c r="A291" t="s">
        <v>26</v>
      </c>
      <c r="B291" t="s">
        <v>45</v>
      </c>
      <c r="C291" t="s">
        <v>175</v>
      </c>
      <c r="D291" t="s">
        <v>165</v>
      </c>
      <c r="E291" t="s">
        <v>35</v>
      </c>
      <c r="F291" t="s">
        <v>90</v>
      </c>
      <c r="G291" t="s">
        <v>101</v>
      </c>
      <c r="H291" s="44">
        <v>8.64e+002</v>
      </c>
      <c r="I291" s="44">
        <v>8.39e+002</v>
      </c>
      <c r="J291" s="44">
        <v>8.17e+002</v>
      </c>
      <c r="K291" s="44">
        <v>7.95e+002</v>
      </c>
      <c r="L291" s="44">
        <v>7.83e+002</v>
      </c>
      <c r="M291" s="44">
        <v>7.72e+002</v>
      </c>
      <c r="N291" s="44">
        <v>7.72e+002</v>
      </c>
      <c r="O291" s="44">
        <v>7.55e+002</v>
      </c>
      <c r="P291" s="44">
        <v>7.48e+002</v>
      </c>
      <c r="Q291" s="44">
        <v>7.46e+002</v>
      </c>
      <c r="R291" s="44">
        <v>7.35e+002</v>
      </c>
      <c r="S291" s="44">
        <v>7.24e+002</v>
      </c>
      <c r="T291" s="44">
        <v>7.24e+002</v>
      </c>
      <c r="U291" s="44">
        <v>7.16e+002</v>
      </c>
      <c r="V291" s="44">
        <v>7.1e+002</v>
      </c>
      <c r="W291" s="44">
        <v>7.09e+002</v>
      </c>
      <c r="X291" s="44">
        <v>7.06e+002</v>
      </c>
      <c r="Y291" s="44">
        <v>7.04e+002</v>
      </c>
      <c r="Z291" s="44">
        <v>7.e+002</v>
      </c>
      <c r="AA291" s="44">
        <v>6.97e+002</v>
      </c>
    </row>
    <row r="292" spans="1:27" x14ac:dyDescent="0.25">
      <c r="A292" t="s">
        <v>26</v>
      </c>
      <c r="B292" t="s">
        <v>45</v>
      </c>
      <c r="C292" t="s">
        <v>176</v>
      </c>
      <c r="D292" t="s">
        <v>166</v>
      </c>
      <c r="E292" t="s">
        <v>33</v>
      </c>
      <c r="F292" t="s">
        <v>90</v>
      </c>
      <c r="G292" t="s">
        <v>99</v>
      </c>
      <c r="H292" s="44">
        <v>4.0681749051639472e-001</v>
      </c>
      <c r="I292" s="44">
        <v>5.3530924451156704e-001</v>
      </c>
      <c r="J292" s="44">
        <v>5.9516560773064944e-001</v>
      </c>
      <c r="K292" s="44">
        <v>6.7127782784993896e-001</v>
      </c>
      <c r="L292" s="44">
        <v>7.145667216169112e-001</v>
      </c>
      <c r="M292" s="44">
        <v>7.9468238609891856e-001</v>
      </c>
      <c r="N292" s="44">
        <v>8.1213355618070896e-001</v>
      </c>
      <c r="O292" s="44">
        <v>8.6686652835631888e-001</v>
      </c>
      <c r="P292" s="44">
        <v>8.8500130046984384e-001</v>
      </c>
      <c r="Q292" s="44">
        <v>8.9621682975540016e-001</v>
      </c>
      <c r="R292" s="44">
        <v>9.0517668428582976e-001</v>
      </c>
      <c r="S292" s="44">
        <v>9.1630737871282816e-001</v>
      </c>
      <c r="T292" s="44">
        <v>9.317765413942456e-001</v>
      </c>
      <c r="U292" s="44">
        <v>9.4833172686026592e-001</v>
      </c>
      <c r="V292" s="44">
        <v>9.497506815510128e-001</v>
      </c>
      <c r="W292" s="44">
        <v>9.5054255011486848e-001</v>
      </c>
      <c r="X292" s="44">
        <v>9.512035493729768e-001</v>
      </c>
      <c r="Y292" s="44">
        <v>9.5664093680323712e-001</v>
      </c>
      <c r="Z292" s="44">
        <v>9.6071674664233376e-001</v>
      </c>
      <c r="AA292" s="44">
        <v>9.6130486490332256e-001</v>
      </c>
    </row>
    <row r="293" spans="1:27" x14ac:dyDescent="0.25">
      <c r="A293" t="s">
        <v>26</v>
      </c>
      <c r="B293" t="s">
        <v>45</v>
      </c>
      <c r="C293" t="s">
        <v>176</v>
      </c>
      <c r="D293" t="s">
        <v>166</v>
      </c>
      <c r="E293" t="s">
        <v>33</v>
      </c>
      <c r="F293" t="s">
        <v>90</v>
      </c>
      <c r="G293" t="s">
        <v>101</v>
      </c>
      <c r="H293" s="44">
        <v>7.56e+002</v>
      </c>
      <c r="I293" s="44">
        <v>6.96e+002</v>
      </c>
      <c r="J293" s="44">
        <v>6.71e+002</v>
      </c>
      <c r="K293" s="44">
        <v>6.52e+002</v>
      </c>
      <c r="L293" s="44">
        <v>6.38e+002</v>
      </c>
      <c r="M293" s="44">
        <v>6.27e+002</v>
      </c>
      <c r="N293" s="44">
        <v>6.18e+002</v>
      </c>
      <c r="O293" s="44">
        <v>6.09e+002</v>
      </c>
      <c r="P293" s="44">
        <v>6.02e+002</v>
      </c>
      <c r="Q293" s="44">
        <v>5.95e+002</v>
      </c>
      <c r="R293" s="44">
        <v>5.89e+002</v>
      </c>
      <c r="S293" s="44">
        <v>5.84e+002</v>
      </c>
      <c r="T293" s="44">
        <v>5.77e+002</v>
      </c>
      <c r="U293" s="44">
        <v>5.7e+002</v>
      </c>
      <c r="V293" s="44">
        <v>5.65e+002</v>
      </c>
      <c r="W293" s="44">
        <v>5.62e+002</v>
      </c>
      <c r="X293" s="44">
        <v>5.58e+002</v>
      </c>
      <c r="Y293" s="44">
        <v>5.53e+002</v>
      </c>
      <c r="Z293" s="44">
        <v>5.46e+002</v>
      </c>
      <c r="AA293" s="44">
        <v>5.43e+002</v>
      </c>
    </row>
    <row r="294" spans="1:27" x14ac:dyDescent="0.25">
      <c r="A294" t="s">
        <v>26</v>
      </c>
      <c r="B294" t="s">
        <v>45</v>
      </c>
      <c r="C294" t="s">
        <v>190</v>
      </c>
      <c r="D294" t="s">
        <v>166</v>
      </c>
      <c r="E294" t="s">
        <v>36</v>
      </c>
      <c r="F294" t="s">
        <v>90</v>
      </c>
      <c r="G294" t="s">
        <v>99</v>
      </c>
    </row>
    <row r="295" spans="1:27" x14ac:dyDescent="0.25">
      <c r="A295" t="s">
        <v>26</v>
      </c>
      <c r="B295" t="s">
        <v>45</v>
      </c>
      <c r="C295" t="s">
        <v>190</v>
      </c>
      <c r="D295" t="s">
        <v>166</v>
      </c>
      <c r="E295" t="s">
        <v>36</v>
      </c>
      <c r="F295" t="s">
        <v>90</v>
      </c>
      <c r="G295" t="s">
        <v>101</v>
      </c>
      <c r="H295" s="44">
        <v>4.54e+002</v>
      </c>
      <c r="I295" s="44">
        <v>4.54e+002</v>
      </c>
      <c r="J295" s="44">
        <v>4.54e+002</v>
      </c>
      <c r="K295" s="44">
        <v>4.54e+002</v>
      </c>
      <c r="L295" s="44">
        <v>4.54e+002</v>
      </c>
      <c r="M295" s="44">
        <v>4.54e+002</v>
      </c>
      <c r="N295" s="44">
        <v>4.54e+002</v>
      </c>
      <c r="O295" s="44">
        <v>4.54e+002</v>
      </c>
      <c r="P295" s="44">
        <v>4.54e+002</v>
      </c>
      <c r="Q295" s="44">
        <v>4.54e+002</v>
      </c>
      <c r="R295" s="44">
        <v>4.54e+002</v>
      </c>
      <c r="S295" s="44">
        <v>4.54e+002</v>
      </c>
      <c r="T295" s="44">
        <v>4.54e+002</v>
      </c>
      <c r="U295" s="44">
        <v>4.54e+002</v>
      </c>
      <c r="V295" s="44">
        <v>4.54e+002</v>
      </c>
      <c r="W295" s="44">
        <v>4.54e+002</v>
      </c>
      <c r="X295" s="44">
        <v>4.54e+002</v>
      </c>
      <c r="Y295" s="44">
        <v>4.54e+002</v>
      </c>
      <c r="Z295" s="44">
        <v>4.54e+002</v>
      </c>
      <c r="AA295" s="44">
        <v>4.54e+002</v>
      </c>
    </row>
    <row r="296" spans="1:27" x14ac:dyDescent="0.25">
      <c r="A296" t="s">
        <v>26</v>
      </c>
      <c r="B296" t="s">
        <v>45</v>
      </c>
      <c r="C296" t="s">
        <v>177</v>
      </c>
      <c r="D296" t="s">
        <v>166</v>
      </c>
      <c r="E296" t="s">
        <v>34</v>
      </c>
      <c r="F296" t="s">
        <v>90</v>
      </c>
      <c r="G296" t="s">
        <v>99</v>
      </c>
      <c r="H296" s="44">
        <v>1.4792874797197402e-001</v>
      </c>
      <c r="I296" s="44">
        <v>2.3005064127420344e-001</v>
      </c>
      <c r="J296" s="44">
        <v>2.952350736755054e-001</v>
      </c>
      <c r="K296" s="44">
        <v>3.7248841229622032e-001</v>
      </c>
      <c r="L296" s="44">
        <v>4.2983562474559752e-001</v>
      </c>
      <c r="M296" s="44">
        <v>5.7114366700199312e-001</v>
      </c>
      <c r="N296" s="44">
        <v>5.8254958989018944e-001</v>
      </c>
      <c r="O296" s="44">
        <v>7.2843662319280944e-001</v>
      </c>
      <c r="P296" s="44">
        <v>7.3282286502800848e-001</v>
      </c>
      <c r="Q296" s="44">
        <v>7.5048750650850304e-001</v>
      </c>
      <c r="R296" s="44">
        <v>7.5438520473172016e-001</v>
      </c>
      <c r="S296" s="44">
        <v>7.9288523339052736e-001</v>
      </c>
      <c r="T296" s="44">
        <v>8.207346572811736e-001</v>
      </c>
      <c r="U296" s="44">
        <v>8.2203673798441744e-001</v>
      </c>
      <c r="V296" s="44">
        <v>8.2203673798441744e-001</v>
      </c>
      <c r="W296" s="44">
        <v>8.9901433739632496e-001</v>
      </c>
      <c r="X296" s="44">
        <v>9.0006447254231104e-001</v>
      </c>
      <c r="Y296" s="44">
        <v>9.1055732626947504e-001</v>
      </c>
      <c r="Z296" s="44">
        <v>9.1055732626947504e-001</v>
      </c>
      <c r="AA296" s="44">
        <v>9.1158517183544944e-001</v>
      </c>
    </row>
    <row r="297" spans="1:27" x14ac:dyDescent="0.25">
      <c r="A297" t="s">
        <v>26</v>
      </c>
      <c r="B297" t="s">
        <v>45</v>
      </c>
      <c r="C297" t="s">
        <v>177</v>
      </c>
      <c r="D297" t="s">
        <v>166</v>
      </c>
      <c r="E297" t="s">
        <v>34</v>
      </c>
      <c r="F297" t="s">
        <v>90</v>
      </c>
      <c r="G297" t="s">
        <v>101</v>
      </c>
      <c r="H297" s="44">
        <v>7.39e+002</v>
      </c>
      <c r="I297" s="44">
        <v>6.85e+002</v>
      </c>
      <c r="J297" s="44">
        <v>6.58e+002</v>
      </c>
      <c r="K297" s="44">
        <v>6.43e+002</v>
      </c>
      <c r="L297" s="44">
        <v>6.25e+002</v>
      </c>
      <c r="M297" s="44">
        <v>6.13e+002</v>
      </c>
      <c r="N297" s="44">
        <v>6.01e+002</v>
      </c>
      <c r="O297" s="44">
        <v>5.93e+002</v>
      </c>
      <c r="P297" s="44">
        <v>5.85e+002</v>
      </c>
      <c r="Q297" s="44">
        <v>5.77e+002</v>
      </c>
      <c r="R297" s="44">
        <v>5.71e+002</v>
      </c>
      <c r="S297" s="44">
        <v>5.65e+002</v>
      </c>
      <c r="T297" s="44">
        <v>5.58e+002</v>
      </c>
      <c r="U297" s="44">
        <v>5.53e+002</v>
      </c>
      <c r="V297" s="44">
        <v>5.49e+002</v>
      </c>
      <c r="W297" s="44">
        <v>5.44e+002</v>
      </c>
      <c r="X297" s="44">
        <v>5.41e+002</v>
      </c>
      <c r="Y297" s="44">
        <v>5.35e+002</v>
      </c>
      <c r="Z297" s="44">
        <v>5.29e+002</v>
      </c>
      <c r="AA297" s="44">
        <v>5.24e+002</v>
      </c>
    </row>
    <row r="298" spans="1:27" x14ac:dyDescent="0.25">
      <c r="A298" t="s">
        <v>26</v>
      </c>
      <c r="B298" t="s">
        <v>45</v>
      </c>
      <c r="C298" t="s">
        <v>178</v>
      </c>
      <c r="D298" t="s">
        <v>166</v>
      </c>
      <c r="E298" t="s">
        <v>35</v>
      </c>
      <c r="F298" t="s">
        <v>90</v>
      </c>
      <c r="G298" t="s">
        <v>99</v>
      </c>
      <c r="H298" s="44">
        <v>5.692994938111076e-002</v>
      </c>
      <c r="I298" s="44">
        <v>6.0035593461240112e-002</v>
      </c>
      <c r="J298" s="44">
        <v>1.22709697993062e-001</v>
      </c>
      <c r="K298" s="44">
        <v>1.440773096382079e-001</v>
      </c>
      <c r="L298" s="44">
        <v>1.5680253079143376e-001</v>
      </c>
      <c r="M298" s="44">
        <v>1.6979042395559476e-001</v>
      </c>
      <c r="N298" s="44">
        <v>1.8311696584157924e-001</v>
      </c>
      <c r="O298" s="44">
        <v>1.8466061239216496e-001</v>
      </c>
      <c r="P298" s="44">
        <v>1.8466061239216496e-001</v>
      </c>
      <c r="Q298" s="44">
        <v>2.468768752406622e-001</v>
      </c>
      <c r="R298" s="44">
        <v>2.5333805983829912e-001</v>
      </c>
      <c r="S298" s="44">
        <v>2.573733974344612e-001</v>
      </c>
      <c r="T298" s="44">
        <v>2.573733974344612e-001</v>
      </c>
      <c r="U298" s="44">
        <v>2.573733974344612e-001</v>
      </c>
      <c r="V298" s="44">
        <v>2.573733974344612e-001</v>
      </c>
      <c r="W298" s="44">
        <v>2.598558520238512e-001</v>
      </c>
      <c r="X298" s="44">
        <v>2.969353340826508e-001</v>
      </c>
      <c r="Y298" s="44">
        <v>3.9470342705507512e-001</v>
      </c>
      <c r="Z298" s="44">
        <v>4.2021568350626256e-001</v>
      </c>
      <c r="AA298" s="44">
        <v>4.2948014779817472e-001</v>
      </c>
    </row>
    <row r="299" spans="1:27" x14ac:dyDescent="0.25">
      <c r="A299" t="s">
        <v>26</v>
      </c>
      <c r="B299" t="s">
        <v>45</v>
      </c>
      <c r="C299" t="s">
        <v>178</v>
      </c>
      <c r="D299" t="s">
        <v>166</v>
      </c>
      <c r="E299" t="s">
        <v>35</v>
      </c>
      <c r="F299" t="s">
        <v>90</v>
      </c>
      <c r="G299" t="s">
        <v>101</v>
      </c>
      <c r="H299" s="44">
        <v>8.73e+002</v>
      </c>
      <c r="I299" s="44">
        <v>8.47e+002</v>
      </c>
      <c r="J299" s="44">
        <v>8.39e+002</v>
      </c>
      <c r="K299" s="44">
        <v>8.14e+002</v>
      </c>
      <c r="L299" s="44">
        <v>8.05e+002</v>
      </c>
      <c r="M299" s="44">
        <v>7.86e+002</v>
      </c>
      <c r="N299" s="44">
        <v>7.74e+002</v>
      </c>
      <c r="O299" s="44">
        <v>7.68e+002</v>
      </c>
      <c r="P299" s="44">
        <v>7.67e+002</v>
      </c>
      <c r="Q299" s="44">
        <v>7.6e+002</v>
      </c>
      <c r="R299" s="44">
        <v>7.52e+002</v>
      </c>
      <c r="S299" s="44">
        <v>7.47e+002</v>
      </c>
      <c r="T299" s="44">
        <v>7.47e+002</v>
      </c>
      <c r="U299" s="44">
        <v>7.45e+002</v>
      </c>
      <c r="V299" s="44">
        <v>7.45e+002</v>
      </c>
      <c r="W299" s="44">
        <v>7.37e+002</v>
      </c>
      <c r="X299" s="44">
        <v>7.35e+002</v>
      </c>
      <c r="Y299" s="44">
        <v>7.31e+002</v>
      </c>
      <c r="Z299" s="44">
        <v>7.25e+002</v>
      </c>
      <c r="AA299" s="44">
        <v>7.16e+002</v>
      </c>
    </row>
    <row r="300" spans="1:27" x14ac:dyDescent="0.25">
      <c r="A300" t="s">
        <v>26</v>
      </c>
      <c r="B300" t="s">
        <v>45</v>
      </c>
      <c r="C300" t="s">
        <v>179</v>
      </c>
      <c r="D300" t="s">
        <v>167</v>
      </c>
      <c r="E300" t="s">
        <v>33</v>
      </c>
      <c r="F300" t="s">
        <v>90</v>
      </c>
      <c r="G300" t="s">
        <v>99</v>
      </c>
      <c r="H300" s="44">
        <v>3.1746307485875304e-001</v>
      </c>
      <c r="I300" s="44">
        <v>4.3452677692294488e-001</v>
      </c>
      <c r="J300" s="44">
        <v>5.3588170519478496e-001</v>
      </c>
      <c r="K300" s="44">
        <v>6.2280374921737392e-001</v>
      </c>
      <c r="L300" s="44">
        <v>6.914119046699336e-001</v>
      </c>
      <c r="M300" s="44">
        <v>7.5300855922465904e-001</v>
      </c>
      <c r="N300" s="44">
        <v>7.7777384905994784e-001</v>
      </c>
      <c r="O300" s="44">
        <v>8.0130751114336496e-001</v>
      </c>
      <c r="P300" s="44">
        <v>8.1552760697755552e-001</v>
      </c>
      <c r="Q300" s="44">
        <v>8.2769068135950704e-001</v>
      </c>
      <c r="R300" s="44">
        <v>8.3298452665772288e-001</v>
      </c>
      <c r="S300" s="44">
        <v>8.3915420265811904e-001</v>
      </c>
      <c r="T300" s="44">
        <v>8.4803450355825056e-001</v>
      </c>
      <c r="U300" s="44">
        <v>8.8896761133683616e-001</v>
      </c>
      <c r="V300" s="44">
        <v>8.924858768263128e-001</v>
      </c>
      <c r="W300" s="44">
        <v>8.9648354968724608e-001</v>
      </c>
      <c r="X300" s="44">
        <v>8.9660046813153888e-001</v>
      </c>
      <c r="Y300" s="44">
        <v>8.9661901161358512e-001</v>
      </c>
      <c r="Z300" s="44">
        <v>8.9770134742678496e-001</v>
      </c>
      <c r="AA300" s="44">
        <v>9.1967016632421504e-001</v>
      </c>
    </row>
    <row r="301" spans="1:27" x14ac:dyDescent="0.25">
      <c r="A301" t="s">
        <v>26</v>
      </c>
      <c r="B301" t="s">
        <v>45</v>
      </c>
      <c r="C301" t="s">
        <v>179</v>
      </c>
      <c r="D301" t="s">
        <v>167</v>
      </c>
      <c r="E301" t="s">
        <v>33</v>
      </c>
      <c r="F301" t="s">
        <v>90</v>
      </c>
      <c r="G301" t="s">
        <v>101</v>
      </c>
      <c r="H301" s="44">
        <v>7.2e+002</v>
      </c>
      <c r="I301" s="44">
        <v>6.85e+002</v>
      </c>
      <c r="J301" s="44">
        <v>6.68e+002</v>
      </c>
      <c r="K301" s="44">
        <v>6.5e+002</v>
      </c>
      <c r="L301" s="44">
        <v>6.35e+002</v>
      </c>
      <c r="M301" s="44">
        <v>6.23e+002</v>
      </c>
      <c r="N301" s="44">
        <v>6.14e+002</v>
      </c>
      <c r="O301" s="44">
        <v>6.05e+002</v>
      </c>
      <c r="P301" s="44">
        <v>5.96e+002</v>
      </c>
      <c r="Q301" s="44">
        <v>5.87e+002</v>
      </c>
      <c r="R301" s="44">
        <v>5.81e+002</v>
      </c>
      <c r="S301" s="44">
        <v>5.76e+002</v>
      </c>
      <c r="T301" s="44">
        <v>5.69e+002</v>
      </c>
      <c r="U301" s="44">
        <v>5.62e+002</v>
      </c>
      <c r="V301" s="44">
        <v>5.57e+002</v>
      </c>
      <c r="W301" s="44">
        <v>5.53e+002</v>
      </c>
      <c r="X301" s="44">
        <v>5.5e+002</v>
      </c>
      <c r="Y301" s="44">
        <v>5.45e+002</v>
      </c>
      <c r="Z301" s="44">
        <v>5.41e+002</v>
      </c>
      <c r="AA301" s="44">
        <v>5.36e+002</v>
      </c>
    </row>
    <row r="302" spans="1:27" x14ac:dyDescent="0.25">
      <c r="A302" t="s">
        <v>26</v>
      </c>
      <c r="B302" t="s">
        <v>45</v>
      </c>
      <c r="C302" t="s">
        <v>180</v>
      </c>
      <c r="D302" t="s">
        <v>167</v>
      </c>
      <c r="E302" t="s">
        <v>34</v>
      </c>
      <c r="F302" t="s">
        <v>90</v>
      </c>
      <c r="G302" t="s">
        <v>99</v>
      </c>
      <c r="H302" s="44">
        <v>5.871753607857472e-001</v>
      </c>
      <c r="I302" s="44">
        <v>6.4992025928118208e-001</v>
      </c>
      <c r="J302" s="44">
        <v>7.0985647105993008e-001</v>
      </c>
      <c r="K302" s="44">
        <v>7.409369353750392e-001</v>
      </c>
      <c r="L302" s="44">
        <v>8.6463209746108304e-001</v>
      </c>
      <c r="M302" s="44">
        <v>8.8160841386727216e-001</v>
      </c>
      <c r="N302" s="44">
        <v>8.8539689132405312e-001</v>
      </c>
      <c r="O302" s="44">
        <v>8.9158057158329904e-001</v>
      </c>
      <c r="P302" s="44">
        <v>8.973739279216376e-001</v>
      </c>
      <c r="Q302" s="44">
        <v>8.973739279216376e-001</v>
      </c>
      <c r="R302" s="44">
        <v>9.00847792955956e-001</v>
      </c>
      <c r="S302" s="44">
        <v>9.0134752456918816e-001</v>
      </c>
      <c r="T302" s="44">
        <v>9.0230386952794432e-001</v>
      </c>
      <c r="U302" s="44">
        <v>9.0288392990233888e-001</v>
      </c>
      <c r="V302" s="44">
        <v>9.0288392990233888e-001</v>
      </c>
      <c r="W302" s="44">
        <v>9.0288392990233888e-001</v>
      </c>
      <c r="X302" s="44">
        <v>9.0288392990233888e-001</v>
      </c>
      <c r="Y302" s="44">
        <v>9.034595962859056e-001</v>
      </c>
      <c r="Z302" s="44">
        <v>9.034595962859056e-001</v>
      </c>
      <c r="AA302" s="44">
        <v>9.034595962859056e-001</v>
      </c>
    </row>
    <row r="303" spans="1:27" x14ac:dyDescent="0.25">
      <c r="A303" t="s">
        <v>26</v>
      </c>
      <c r="B303" t="s">
        <v>45</v>
      </c>
      <c r="C303" t="s">
        <v>180</v>
      </c>
      <c r="D303" t="s">
        <v>167</v>
      </c>
      <c r="E303" t="s">
        <v>34</v>
      </c>
      <c r="F303" t="s">
        <v>90</v>
      </c>
      <c r="G303" t="s">
        <v>101</v>
      </c>
      <c r="H303" s="44">
        <v>7.24e+002</v>
      </c>
      <c r="I303" s="44">
        <v>6.87e+002</v>
      </c>
      <c r="J303" s="44">
        <v>6.59e+002</v>
      </c>
      <c r="K303" s="44">
        <v>6.35e+002</v>
      </c>
      <c r="L303" s="44">
        <v>6.2e+002</v>
      </c>
      <c r="M303" s="44">
        <v>6.1e+002</v>
      </c>
      <c r="N303" s="44">
        <v>5.98e+002</v>
      </c>
      <c r="O303" s="44">
        <v>5.89e+002</v>
      </c>
      <c r="P303" s="44">
        <v>5.81e+002</v>
      </c>
      <c r="Q303" s="44">
        <v>5.73e+002</v>
      </c>
      <c r="R303" s="44">
        <v>5.63e+002</v>
      </c>
      <c r="S303" s="44">
        <v>5.54e+002</v>
      </c>
      <c r="T303" s="44">
        <v>5.48e+002</v>
      </c>
      <c r="U303" s="44">
        <v>5.41e+002</v>
      </c>
      <c r="V303" s="44">
        <v>5.36e+002</v>
      </c>
      <c r="W303" s="44">
        <v>5.31e+002</v>
      </c>
      <c r="X303" s="44">
        <v>5.24e+002</v>
      </c>
      <c r="Y303" s="44">
        <v>5.18e+002</v>
      </c>
      <c r="Z303" s="44">
        <v>5.14e+002</v>
      </c>
      <c r="AA303" s="44">
        <v>5.08e+002</v>
      </c>
    </row>
    <row r="304" spans="1:27" x14ac:dyDescent="0.25">
      <c r="A304" t="s">
        <v>26</v>
      </c>
      <c r="B304" t="s">
        <v>45</v>
      </c>
      <c r="C304" t="s">
        <v>181</v>
      </c>
      <c r="D304" t="s">
        <v>167</v>
      </c>
      <c r="E304" t="s">
        <v>35</v>
      </c>
      <c r="F304" t="s">
        <v>90</v>
      </c>
      <c r="G304" t="s">
        <v>99</v>
      </c>
      <c r="H304" s="44">
        <v>8.2482367037316096e-002</v>
      </c>
      <c r="I304" s="44">
        <v>8.9287016259217904e-002</v>
      </c>
      <c r="J304" s="44">
        <v>9.5569789264658528e-002</v>
      </c>
      <c r="K304" s="44">
        <v>1.7909671117031076e-001</v>
      </c>
      <c r="L304" s="44">
        <v>2.4551367310440424e-001</v>
      </c>
      <c r="M304" s="44">
        <v>2.485407557687328e-001</v>
      </c>
      <c r="N304" s="44">
        <v>2.8134752522252032e-001</v>
      </c>
      <c r="O304" s="44">
        <v>2.8134752522252032e-001</v>
      </c>
      <c r="P304" s="44">
        <v>2.8134752522252032e-001</v>
      </c>
      <c r="Q304" s="44">
        <v>2.8268203704130744e-001</v>
      </c>
      <c r="R304" s="44">
        <v>2.9023606217832512e-001</v>
      </c>
      <c r="S304" s="44">
        <v>2.9487812635627e-001</v>
      </c>
      <c r="T304" s="44">
        <v>3.4508173261459464e-001</v>
      </c>
      <c r="U304" s="44">
        <v>3.546776565093484e-001</v>
      </c>
      <c r="V304" s="44">
        <v>3.640370070126928e-001</v>
      </c>
      <c r="W304" s="44">
        <v>3.640370070126928e-001</v>
      </c>
      <c r="X304" s="44">
        <v>4.4103198119920968e-001</v>
      </c>
      <c r="Y304" s="44">
        <v>4.557547081601656e-001</v>
      </c>
      <c r="Z304" s="44">
        <v>4.557547081601656e-001</v>
      </c>
      <c r="AA304" s="44">
        <v>4.7625629103191752e-001</v>
      </c>
    </row>
    <row r="305" spans="1:27" x14ac:dyDescent="0.25">
      <c r="A305" t="s">
        <v>26</v>
      </c>
      <c r="B305" t="s">
        <v>45</v>
      </c>
      <c r="C305" t="s">
        <v>181</v>
      </c>
      <c r="D305" t="s">
        <v>167</v>
      </c>
      <c r="E305" t="s">
        <v>35</v>
      </c>
      <c r="F305" t="s">
        <v>90</v>
      </c>
      <c r="G305" t="s">
        <v>101</v>
      </c>
      <c r="H305" s="44">
        <v>8.88e+002</v>
      </c>
      <c r="I305" s="44">
        <v>8.49e+002</v>
      </c>
      <c r="J305" s="44">
        <v>8.22e+002</v>
      </c>
      <c r="K305" s="44">
        <v>8.12e+002</v>
      </c>
      <c r="L305" s="44">
        <v>7.98e+002</v>
      </c>
      <c r="M305" s="44">
        <v>7.9e+002</v>
      </c>
      <c r="N305" s="44">
        <v>7.85e+002</v>
      </c>
      <c r="O305" s="44">
        <v>7.82e+002</v>
      </c>
      <c r="P305" s="44">
        <v>7.73e+002</v>
      </c>
      <c r="Q305" s="44">
        <v>7.65e+002</v>
      </c>
      <c r="R305" s="44">
        <v>7.55e+002</v>
      </c>
      <c r="S305" s="44">
        <v>7.47e+002</v>
      </c>
      <c r="T305" s="44">
        <v>7.45e+002</v>
      </c>
      <c r="U305" s="44">
        <v>7.42e+002</v>
      </c>
      <c r="V305" s="44">
        <v>7.37e+002</v>
      </c>
      <c r="W305" s="44">
        <v>7.34e+002</v>
      </c>
      <c r="X305" s="44">
        <v>7.31e+002</v>
      </c>
      <c r="Y305" s="44">
        <v>7.24e+002</v>
      </c>
      <c r="Z305" s="44">
        <v>7.19e+002</v>
      </c>
      <c r="AA305" s="44">
        <v>7.11e+002</v>
      </c>
    </row>
    <row r="306" spans="1:27" x14ac:dyDescent="0.25">
      <c r="A306" t="s">
        <v>26</v>
      </c>
      <c r="B306" t="s">
        <v>45</v>
      </c>
      <c r="C306" t="s">
        <v>182</v>
      </c>
      <c r="D306" t="s">
        <v>168</v>
      </c>
      <c r="E306" t="s">
        <v>33</v>
      </c>
      <c r="F306" t="s">
        <v>90</v>
      </c>
      <c r="G306" t="s">
        <v>99</v>
      </c>
      <c r="H306" s="44">
        <v>2.0334835871742412e-001</v>
      </c>
      <c r="I306" s="44">
        <v>3.5008662931731848e-001</v>
      </c>
      <c r="J306" s="44">
        <v>4.9876374905860248e-001</v>
      </c>
      <c r="K306" s="44">
        <v>6.0008290738576944e-001</v>
      </c>
      <c r="L306" s="44">
        <v>6.4182084445349616e-001</v>
      </c>
      <c r="M306" s="44">
        <v>6.8759341387819392e-001</v>
      </c>
      <c r="N306" s="44">
        <v>7.4388109966038784e-001</v>
      </c>
      <c r="O306" s="44">
        <v>7.67012828811584e-001</v>
      </c>
      <c r="P306" s="44">
        <v>7.7552970297481552e-001</v>
      </c>
      <c r="Q306" s="44">
        <v>8.0358244749378688e-001</v>
      </c>
      <c r="R306" s="44">
        <v>8.1583401120437152e-001</v>
      </c>
      <c r="S306" s="44">
        <v>8.2350344849576576e-001</v>
      </c>
      <c r="T306" s="44">
        <v>8.4949615943701472e-001</v>
      </c>
      <c r="U306" s="44">
        <v>8.5240161727476496e-001</v>
      </c>
      <c r="V306" s="44">
        <v>8.8970083638049136e-001</v>
      </c>
      <c r="W306" s="44">
        <v>8.9115102693886736e-001</v>
      </c>
      <c r="X306" s="44">
        <v>8.9489250411820656e-001</v>
      </c>
      <c r="Y306" s="44">
        <v>8.9836523333447952e-001</v>
      </c>
      <c r="Z306" s="44">
        <v>9.079927446018944e-001</v>
      </c>
      <c r="AA306" s="44">
        <v>9.1001330119996384e-001</v>
      </c>
    </row>
    <row r="307" spans="1:27" x14ac:dyDescent="0.25">
      <c r="A307" t="s">
        <v>26</v>
      </c>
      <c r="B307" t="s">
        <v>45</v>
      </c>
      <c r="C307" t="s">
        <v>182</v>
      </c>
      <c r="D307" t="s">
        <v>168</v>
      </c>
      <c r="E307" t="s">
        <v>33</v>
      </c>
      <c r="F307" t="s">
        <v>90</v>
      </c>
      <c r="G307" t="s">
        <v>101</v>
      </c>
      <c r="H307" s="44">
        <v>7.25e+002</v>
      </c>
      <c r="I307" s="44">
        <v>6.92e+002</v>
      </c>
      <c r="J307" s="44">
        <v>6.66e+002</v>
      </c>
      <c r="K307" s="44">
        <v>6.47e+002</v>
      </c>
      <c r="L307" s="44">
        <v>6.36e+002</v>
      </c>
      <c r="M307" s="44">
        <v>6.24e+002</v>
      </c>
      <c r="N307" s="44">
        <v>6.13e+002</v>
      </c>
      <c r="O307" s="44">
        <v>6.04e+002</v>
      </c>
      <c r="P307" s="44">
        <v>5.96e+002</v>
      </c>
      <c r="Q307" s="44">
        <v>5.89e+002</v>
      </c>
      <c r="R307" s="44">
        <v>5.82e+002</v>
      </c>
      <c r="S307" s="44">
        <v>5.76e+002</v>
      </c>
      <c r="T307" s="44">
        <v>5.71e+002</v>
      </c>
      <c r="U307" s="44">
        <v>5.65e+002</v>
      </c>
      <c r="V307" s="44">
        <v>5.59e+002</v>
      </c>
      <c r="W307" s="44">
        <v>5.55e+002</v>
      </c>
      <c r="X307" s="44">
        <v>5.49e+002</v>
      </c>
      <c r="Y307" s="44">
        <v>5.45e+002</v>
      </c>
      <c r="Z307" s="44">
        <v>5.42e+002</v>
      </c>
      <c r="AA307" s="44">
        <v>5.37e+002</v>
      </c>
    </row>
    <row r="308" spans="1:27" x14ac:dyDescent="0.25">
      <c r="A308" t="s">
        <v>26</v>
      </c>
      <c r="B308" t="s">
        <v>45</v>
      </c>
      <c r="C308" t="s">
        <v>192</v>
      </c>
      <c r="D308" t="s">
        <v>168</v>
      </c>
      <c r="E308" t="s">
        <v>36</v>
      </c>
      <c r="F308" t="s">
        <v>90</v>
      </c>
      <c r="G308" t="s">
        <v>99</v>
      </c>
    </row>
    <row r="309" spans="1:27" x14ac:dyDescent="0.25">
      <c r="A309" t="s">
        <v>26</v>
      </c>
      <c r="B309" t="s">
        <v>45</v>
      </c>
      <c r="C309" t="s">
        <v>192</v>
      </c>
      <c r="D309" t="s">
        <v>168</v>
      </c>
      <c r="E309" t="s">
        <v>36</v>
      </c>
      <c r="F309" t="s">
        <v>90</v>
      </c>
      <c r="G309" t="s">
        <v>101</v>
      </c>
      <c r="H309" s="44">
        <v>5.26e+002</v>
      </c>
      <c r="I309" s="44">
        <v>5.26e+002</v>
      </c>
      <c r="J309" s="44">
        <v>5.26e+002</v>
      </c>
      <c r="K309" s="44">
        <v>5.26e+002</v>
      </c>
      <c r="L309" s="44">
        <v>5.26e+002</v>
      </c>
      <c r="M309" s="44">
        <v>5.26e+002</v>
      </c>
      <c r="N309" s="44">
        <v>5.26e+002</v>
      </c>
      <c r="O309" s="44">
        <v>5.26e+002</v>
      </c>
      <c r="P309" s="44">
        <v>5.26e+002</v>
      </c>
      <c r="Q309" s="44">
        <v>5.26e+002</v>
      </c>
      <c r="R309" s="44">
        <v>5.26e+002</v>
      </c>
      <c r="S309" s="44">
        <v>5.26e+002</v>
      </c>
      <c r="T309" s="44">
        <v>5.26e+002</v>
      </c>
      <c r="U309" s="44">
        <v>5.26e+002</v>
      </c>
      <c r="V309" s="44">
        <v>5.26e+002</v>
      </c>
      <c r="W309" s="44">
        <v>5.26e+002</v>
      </c>
      <c r="X309" s="44">
        <v>5.26e+002</v>
      </c>
      <c r="Y309" s="44">
        <v>5.26e+002</v>
      </c>
      <c r="Z309" s="44">
        <v>5.26e+002</v>
      </c>
      <c r="AA309" s="44">
        <v>5.26e+002</v>
      </c>
    </row>
    <row r="310" spans="1:27" x14ac:dyDescent="0.25">
      <c r="A310" t="s">
        <v>26</v>
      </c>
      <c r="B310" t="s">
        <v>45</v>
      </c>
      <c r="C310" t="s">
        <v>183</v>
      </c>
      <c r="D310" t="s">
        <v>168</v>
      </c>
      <c r="E310" t="s">
        <v>34</v>
      </c>
      <c r="F310" t="s">
        <v>90</v>
      </c>
      <c r="G310" t="s">
        <v>99</v>
      </c>
      <c r="H310" s="44">
        <v>4.1799997934481504e-001</v>
      </c>
      <c r="I310" s="44">
        <v>5.2497010412291744e-001</v>
      </c>
      <c r="J310" s="44">
        <v>5.6938247777138088e-001</v>
      </c>
      <c r="K310" s="44">
        <v>6.2465674929767192e-001</v>
      </c>
      <c r="L310" s="44">
        <v>7.0133349895207576e-001</v>
      </c>
      <c r="M310" s="44">
        <v>7.0436531443367248e-001</v>
      </c>
      <c r="N310" s="44">
        <v>7.2417271604395616e-001</v>
      </c>
      <c r="O310" s="44">
        <v>7.6782618903535936e-001</v>
      </c>
      <c r="P310" s="44">
        <v>7.7546274823807616e-001</v>
      </c>
      <c r="Q310" s="44">
        <v>7.8964321824713424e-001</v>
      </c>
      <c r="R310" s="44">
        <v>8.2758955701277744e-001</v>
      </c>
      <c r="S310" s="44">
        <v>8.3268358266814944e-001</v>
      </c>
      <c r="T310" s="44">
        <v>8.3268358266814944e-001</v>
      </c>
      <c r="U310" s="44">
        <v>8.3504681441058496e-001</v>
      </c>
      <c r="V310" s="44">
        <v>8.3638756879561376e-001</v>
      </c>
      <c r="W310" s="44">
        <v>8.3638756879561376e-001</v>
      </c>
      <c r="X310" s="44">
        <v>8.3772605959874016e-001</v>
      </c>
      <c r="Y310" s="44">
        <v>8.9828394482384192e-001</v>
      </c>
      <c r="Z310" s="44">
        <v>9.3600653722453376e-001</v>
      </c>
      <c r="AA310" s="44">
        <v>9.3834563352493632e-001</v>
      </c>
    </row>
    <row r="311" spans="1:27" x14ac:dyDescent="0.25">
      <c r="A311" t="s">
        <v>26</v>
      </c>
      <c r="B311" t="s">
        <v>45</v>
      </c>
      <c r="C311" t="s">
        <v>183</v>
      </c>
      <c r="D311" t="s">
        <v>168</v>
      </c>
      <c r="E311" t="s">
        <v>34</v>
      </c>
      <c r="F311" t="s">
        <v>90</v>
      </c>
      <c r="G311" t="s">
        <v>101</v>
      </c>
      <c r="H311" s="44">
        <v>7.11e+002</v>
      </c>
      <c r="I311" s="44">
        <v>6.72e+002</v>
      </c>
      <c r="J311" s="44">
        <v>6.5e+002</v>
      </c>
      <c r="K311" s="44">
        <v>6.33e+002</v>
      </c>
      <c r="L311" s="44">
        <v>6.18e+002</v>
      </c>
      <c r="M311" s="44">
        <v>6.04e+002</v>
      </c>
      <c r="N311" s="44">
        <v>5.94e+002</v>
      </c>
      <c r="O311" s="44">
        <v>5.84e+002</v>
      </c>
      <c r="P311" s="44">
        <v>5.76e+002</v>
      </c>
      <c r="Q311" s="44">
        <v>5.69e+002</v>
      </c>
      <c r="R311" s="44">
        <v>5.61e+002</v>
      </c>
      <c r="S311" s="44">
        <v>5.56e+002</v>
      </c>
      <c r="T311" s="44">
        <v>5.51e+002</v>
      </c>
      <c r="U311" s="44">
        <v>5.44e+002</v>
      </c>
      <c r="V311" s="44">
        <v>5.39e+002</v>
      </c>
      <c r="W311" s="44">
        <v>5.34e+002</v>
      </c>
      <c r="X311" s="44">
        <v>5.29e+002</v>
      </c>
      <c r="Y311" s="44">
        <v>5.23e+002</v>
      </c>
      <c r="Z311" s="44">
        <v>5.17e+002</v>
      </c>
      <c r="AA311" s="44">
        <v>5.12e+002</v>
      </c>
    </row>
    <row r="312" spans="1:27" x14ac:dyDescent="0.25">
      <c r="A312" t="s">
        <v>26</v>
      </c>
      <c r="B312" t="s">
        <v>45</v>
      </c>
      <c r="C312" t="s">
        <v>184</v>
      </c>
      <c r="D312" t="s">
        <v>168</v>
      </c>
      <c r="E312" t="s">
        <v>35</v>
      </c>
      <c r="F312" t="s">
        <v>90</v>
      </c>
      <c r="G312" t="s">
        <v>99</v>
      </c>
      <c r="H312" s="44">
        <v>4.181481116716196e-002</v>
      </c>
      <c r="I312" s="44">
        <v>8.4815375108353344e-002</v>
      </c>
      <c r="J312" s="44">
        <v>8.7197061618978096e-002</v>
      </c>
      <c r="K312" s="44">
        <v>1.0241896376917288e-001</v>
      </c>
      <c r="L312" s="44">
        <v>1.0241896376917288e-001</v>
      </c>
      <c r="M312" s="44">
        <v>1.0241896376917288e-001</v>
      </c>
      <c r="N312" s="44">
        <v>1.4767164011253466e-001</v>
      </c>
      <c r="O312" s="44">
        <v>2.0243793355691872e-001</v>
      </c>
      <c r="P312" s="44">
        <v>2.1572927475684888e-001</v>
      </c>
      <c r="Q312" s="44">
        <v>3.1854703093863756e-001</v>
      </c>
      <c r="R312" s="44">
        <v>3.5070680680406196e-001</v>
      </c>
      <c r="S312" s="44">
        <v>3.5195278443929176e-001</v>
      </c>
      <c r="T312" s="44">
        <v>3.7178668872015776e-001</v>
      </c>
      <c r="U312" s="44">
        <v>3.7282891666252448e-001</v>
      </c>
      <c r="V312" s="44">
        <v>3.7282891666252448e-001</v>
      </c>
      <c r="W312" s="44">
        <v>3.7282891666252448e-001</v>
      </c>
      <c r="X312" s="44">
        <v>4.1970073781227024e-001</v>
      </c>
      <c r="Y312" s="44">
        <v>4.1970073781227024e-001</v>
      </c>
      <c r="Z312" s="44">
        <v>4.3745674741810304e-001</v>
      </c>
      <c r="AA312" s="44">
        <v>4.507794369822696e-001</v>
      </c>
    </row>
    <row r="313" spans="1:27" x14ac:dyDescent="0.25">
      <c r="A313" t="s">
        <v>26</v>
      </c>
      <c r="B313" t="s">
        <v>45</v>
      </c>
      <c r="C313" t="s">
        <v>184</v>
      </c>
      <c r="D313" t="s">
        <v>168</v>
      </c>
      <c r="E313" t="s">
        <v>35</v>
      </c>
      <c r="F313" t="s">
        <v>90</v>
      </c>
      <c r="G313" t="s">
        <v>101</v>
      </c>
      <c r="H313" s="44">
        <v>8.73e+002</v>
      </c>
      <c r="I313" s="44">
        <v>8.22e+002</v>
      </c>
      <c r="J313" s="44">
        <v>7.97e+002</v>
      </c>
      <c r="K313" s="44">
        <v>7.93e+002</v>
      </c>
      <c r="L313" s="44">
        <v>7.91e+002</v>
      </c>
      <c r="M313" s="44">
        <v>7.86e+002</v>
      </c>
      <c r="N313" s="44">
        <v>7.73e+002</v>
      </c>
      <c r="O313" s="44">
        <v>7.67e+002</v>
      </c>
      <c r="P313" s="44">
        <v>7.58e+002</v>
      </c>
      <c r="Q313" s="44">
        <v>7.54e+002</v>
      </c>
      <c r="R313" s="44">
        <v>7.46e+002</v>
      </c>
      <c r="S313" s="44">
        <v>7.37e+002</v>
      </c>
      <c r="T313" s="44">
        <v>7.28e+002</v>
      </c>
      <c r="U313" s="44">
        <v>7.24e+002</v>
      </c>
      <c r="V313" s="44">
        <v>7.24e+002</v>
      </c>
      <c r="W313" s="44">
        <v>7.22e+002</v>
      </c>
      <c r="X313" s="44">
        <v>7.21e+002</v>
      </c>
      <c r="Y313" s="44">
        <v>7.15e+002</v>
      </c>
      <c r="Z313" s="44">
        <v>7.08e+002</v>
      </c>
      <c r="AA313" s="44">
        <v>7.04e+002</v>
      </c>
    </row>
    <row r="314" spans="1:27" x14ac:dyDescent="0.25">
      <c r="A314" t="s">
        <v>26</v>
      </c>
      <c r="B314" t="s">
        <v>45</v>
      </c>
      <c r="C314" t="s">
        <v>185</v>
      </c>
      <c r="D314" t="s">
        <v>169</v>
      </c>
      <c r="E314" t="s">
        <v>33</v>
      </c>
      <c r="F314" t="s">
        <v>90</v>
      </c>
      <c r="G314" t="s">
        <v>99</v>
      </c>
      <c r="H314" s="44">
        <v>2.2316888890002964e-001</v>
      </c>
      <c r="I314" s="44">
        <v>3.373486541979134e-001</v>
      </c>
      <c r="J314" s="44">
        <v>4.426223083500616e-001</v>
      </c>
      <c r="K314" s="44">
        <v>5.3108597354999504e-001</v>
      </c>
      <c r="L314" s="44">
        <v>6.136804573763292e-001</v>
      </c>
      <c r="M314" s="44">
        <v>6.3756410678062312e-001</v>
      </c>
      <c r="N314" s="44">
        <v>6.927189676748192e-001</v>
      </c>
      <c r="O314" s="44">
        <v>7.4827287060566384e-001</v>
      </c>
      <c r="P314" s="44">
        <v>7.5351341890180016e-001</v>
      </c>
      <c r="Q314" s="44">
        <v>7.7073069364608416e-001</v>
      </c>
      <c r="R314" s="44">
        <v>7.965935455811864e-001</v>
      </c>
      <c r="S314" s="44">
        <v>8.08901830331496e-001</v>
      </c>
      <c r="T314" s="44">
        <v>8.12488612890296e-001</v>
      </c>
      <c r="U314" s="44">
        <v>8.2706972844983456e-001</v>
      </c>
      <c r="V314" s="44">
        <v>8.3171154998239744e-001</v>
      </c>
      <c r="W314" s="44">
        <v>8.3448491420793728e-001</v>
      </c>
      <c r="X314" s="44">
        <v>8.3560269002952144e-001</v>
      </c>
      <c r="Y314" s="44">
        <v>8.3644734688027248e-001</v>
      </c>
      <c r="Z314" s="44">
        <v>8.4085244577463104e-001</v>
      </c>
      <c r="AA314" s="44">
        <v>8.4478320728011808e-001</v>
      </c>
    </row>
    <row r="315" spans="1:27" x14ac:dyDescent="0.25">
      <c r="A315" t="s">
        <v>26</v>
      </c>
      <c r="B315" t="s">
        <v>45</v>
      </c>
      <c r="C315" t="s">
        <v>185</v>
      </c>
      <c r="D315" t="s">
        <v>169</v>
      </c>
      <c r="E315" t="s">
        <v>33</v>
      </c>
      <c r="F315" t="s">
        <v>90</v>
      </c>
      <c r="G315" t="s">
        <v>101</v>
      </c>
      <c r="H315" s="44">
        <v>7.2e+002</v>
      </c>
      <c r="I315" s="44">
        <v>6.83e+002</v>
      </c>
      <c r="J315" s="44">
        <v>6.59e+002</v>
      </c>
      <c r="K315" s="44">
        <v>6.43e+002</v>
      </c>
      <c r="L315" s="44">
        <v>6.31e+002</v>
      </c>
      <c r="M315" s="44">
        <v>6.21e+002</v>
      </c>
      <c r="N315" s="44">
        <v>6.12e+002</v>
      </c>
      <c r="O315" s="44">
        <v>6.05e+002</v>
      </c>
      <c r="P315" s="44">
        <v>5.98e+002</v>
      </c>
      <c r="Q315" s="44">
        <v>5.91e+002</v>
      </c>
      <c r="R315" s="44">
        <v>5.85e+002</v>
      </c>
      <c r="S315" s="44">
        <v>5.79e+002</v>
      </c>
      <c r="T315" s="44">
        <v>5.73e+002</v>
      </c>
      <c r="U315" s="44">
        <v>5.68e+002</v>
      </c>
      <c r="V315" s="44">
        <v>5.63e+002</v>
      </c>
      <c r="W315" s="44">
        <v>5.6e+002</v>
      </c>
      <c r="X315" s="44">
        <v>5.55e+002</v>
      </c>
      <c r="Y315" s="44">
        <v>5.51e+002</v>
      </c>
      <c r="Z315" s="44">
        <v>5.46e+002</v>
      </c>
      <c r="AA315" s="44">
        <v>5.41e+002</v>
      </c>
    </row>
    <row r="316" spans="1:27" x14ac:dyDescent="0.25">
      <c r="A316" t="s">
        <v>26</v>
      </c>
      <c r="B316" t="s">
        <v>45</v>
      </c>
      <c r="C316" t="s">
        <v>193</v>
      </c>
      <c r="D316" t="s">
        <v>169</v>
      </c>
      <c r="E316" t="s">
        <v>36</v>
      </c>
      <c r="F316" t="s">
        <v>90</v>
      </c>
      <c r="G316" t="s">
        <v>99</v>
      </c>
    </row>
    <row r="317" spans="1:27" x14ac:dyDescent="0.25">
      <c r="A317" t="s">
        <v>26</v>
      </c>
      <c r="B317" t="s">
        <v>45</v>
      </c>
      <c r="C317" t="s">
        <v>193</v>
      </c>
      <c r="D317" t="s">
        <v>169</v>
      </c>
      <c r="E317" t="s">
        <v>36</v>
      </c>
      <c r="F317" t="s">
        <v>90</v>
      </c>
      <c r="G317" t="s">
        <v>101</v>
      </c>
      <c r="H317" s="44">
        <v>5.3e+002</v>
      </c>
      <c r="I317" s="44">
        <v>5.3e+002</v>
      </c>
      <c r="J317" s="44">
        <v>5.3e+002</v>
      </c>
      <c r="K317" s="44">
        <v>5.3e+002</v>
      </c>
      <c r="L317" s="44">
        <v>5.3e+002</v>
      </c>
      <c r="M317" s="44">
        <v>5.3e+002</v>
      </c>
      <c r="N317" s="44">
        <v>5.3e+002</v>
      </c>
      <c r="O317" s="44">
        <v>5.3e+002</v>
      </c>
      <c r="P317" s="44">
        <v>5.3e+002</v>
      </c>
      <c r="Q317" s="44">
        <v>5.3e+002</v>
      </c>
      <c r="R317" s="44">
        <v>5.3e+002</v>
      </c>
      <c r="S317" s="44">
        <v>5.3e+002</v>
      </c>
      <c r="T317" s="44">
        <v>5.3e+002</v>
      </c>
      <c r="U317" s="44">
        <v>5.3e+002</v>
      </c>
      <c r="V317" s="44">
        <v>5.3e+002</v>
      </c>
      <c r="W317" s="44">
        <v>5.3e+002</v>
      </c>
      <c r="X317" s="44">
        <v>5.3e+002</v>
      </c>
      <c r="Y317" s="44">
        <v>5.3e+002</v>
      </c>
      <c r="Z317" s="44">
        <v>5.3e+002</v>
      </c>
      <c r="AA317" s="44">
        <v>5.3e+002</v>
      </c>
    </row>
    <row r="318" spans="1:27" x14ac:dyDescent="0.25">
      <c r="A318" t="s">
        <v>26</v>
      </c>
      <c r="B318" t="s">
        <v>45</v>
      </c>
      <c r="C318" t="s">
        <v>186</v>
      </c>
      <c r="D318" t="s">
        <v>169</v>
      </c>
      <c r="E318" t="s">
        <v>34</v>
      </c>
      <c r="F318" t="s">
        <v>90</v>
      </c>
      <c r="G318" t="s">
        <v>99</v>
      </c>
      <c r="H318" s="44">
        <v>2.594944944150082e-001</v>
      </c>
      <c r="I318" s="44">
        <v>5.157139713882324e-001</v>
      </c>
      <c r="J318" s="44">
        <v>5.467275453647772e-001</v>
      </c>
      <c r="K318" s="44">
        <v>6.450149095174808e-001</v>
      </c>
      <c r="L318" s="44">
        <v>7.3794349042859392e-001</v>
      </c>
      <c r="M318" s="44">
        <v>7.5354076641697264e-001</v>
      </c>
      <c r="N318" s="44">
        <v>7.8223163888863104e-001</v>
      </c>
      <c r="O318" s="44">
        <v>8.1269998582041376e-001</v>
      </c>
      <c r="P318" s="44">
        <v>8.1800719586162976e-001</v>
      </c>
      <c r="Q318" s="44">
        <v>8.2145307299277184e-001</v>
      </c>
      <c r="R318" s="44">
        <v>8.3316241910808096e-001</v>
      </c>
      <c r="S318" s="44">
        <v>8.3839736274763104e-001</v>
      </c>
      <c r="T318" s="44">
        <v>8.44915434523884e-001</v>
      </c>
      <c r="U318" s="44">
        <v>8.44915434523884e-001</v>
      </c>
      <c r="V318" s="44">
        <v>8.584649003545624e-001</v>
      </c>
      <c r="W318" s="44">
        <v>8.6112946835825216e-001</v>
      </c>
      <c r="X318" s="44">
        <v>8.6126719051614752e-001</v>
      </c>
      <c r="Y318" s="44">
        <v>8.6380374375117248e-001</v>
      </c>
      <c r="Z318" s="44">
        <v>8.6380374375117248e-001</v>
      </c>
      <c r="AA318" s="44">
        <v>8.7792118443602496e-001</v>
      </c>
    </row>
    <row r="319" spans="1:27" x14ac:dyDescent="0.25">
      <c r="A319" t="s">
        <v>26</v>
      </c>
      <c r="B319" t="s">
        <v>45</v>
      </c>
      <c r="C319" t="s">
        <v>186</v>
      </c>
      <c r="D319" t="s">
        <v>169</v>
      </c>
      <c r="E319" t="s">
        <v>34</v>
      </c>
      <c r="F319" t="s">
        <v>90</v>
      </c>
      <c r="G319" t="s">
        <v>101</v>
      </c>
      <c r="H319" s="44">
        <v>7.16e+002</v>
      </c>
      <c r="I319" s="44">
        <v>6.77e+002</v>
      </c>
      <c r="J319" s="44">
        <v>6.61e+002</v>
      </c>
      <c r="K319" s="44">
        <v>6.46e+002</v>
      </c>
      <c r="L319" s="44">
        <v>6.33e+002</v>
      </c>
      <c r="M319" s="44">
        <v>6.21e+002</v>
      </c>
      <c r="N319" s="44">
        <v>6.11e+002</v>
      </c>
      <c r="O319" s="44">
        <v>6.02e+002</v>
      </c>
      <c r="P319" s="44">
        <v>5.94e+002</v>
      </c>
      <c r="Q319" s="44">
        <v>5.85e+002</v>
      </c>
      <c r="R319" s="44">
        <v>5.8e+002</v>
      </c>
      <c r="S319" s="44">
        <v>5.72e+002</v>
      </c>
      <c r="T319" s="44">
        <v>5.67e+002</v>
      </c>
      <c r="U319" s="44">
        <v>5.61e+002</v>
      </c>
      <c r="V319" s="44">
        <v>5.55e+002</v>
      </c>
      <c r="W319" s="44">
        <v>5.5e+002</v>
      </c>
      <c r="X319" s="44">
        <v>5.44e+002</v>
      </c>
      <c r="Y319" s="44">
        <v>5.38e+002</v>
      </c>
      <c r="Z319" s="44">
        <v>5.33e+002</v>
      </c>
      <c r="AA319" s="44">
        <v>5.28e+002</v>
      </c>
    </row>
    <row r="320" spans="1:27" x14ac:dyDescent="0.25">
      <c r="A320" t="s">
        <v>26</v>
      </c>
      <c r="B320" t="s">
        <v>45</v>
      </c>
      <c r="C320" t="s">
        <v>187</v>
      </c>
      <c r="D320" t="s">
        <v>169</v>
      </c>
      <c r="E320" t="s">
        <v>35</v>
      </c>
      <c r="F320" t="s">
        <v>90</v>
      </c>
      <c r="G320" t="s">
        <v>99</v>
      </c>
      <c r="H320" s="44">
        <v>3.484583607830514e-002</v>
      </c>
      <c r="I320" s="44">
        <v>1.6163452612357162e-001</v>
      </c>
      <c r="J320" s="44">
        <v>1.6163452612357162e-001</v>
      </c>
      <c r="K320" s="44">
        <v>1.6163452612357162e-001</v>
      </c>
      <c r="L320" s="44">
        <v>1.679960082438793e-001</v>
      </c>
      <c r="M320" s="44">
        <v>2.1717199614708832e-001</v>
      </c>
      <c r="N320" s="44">
        <v>2.4358157436931044e-001</v>
      </c>
      <c r="O320" s="44">
        <v>2.5905094418616032e-001</v>
      </c>
      <c r="P320" s="44">
        <v>2.730397490765372e-001</v>
      </c>
      <c r="Q320" s="44">
        <v>2.730397490765372e-001</v>
      </c>
      <c r="R320" s="44">
        <v>3.1175832948470728e-001</v>
      </c>
      <c r="S320" s="44">
        <v>3.2651251115910824e-001</v>
      </c>
      <c r="T320" s="44">
        <v>3.6194213798003688e-001</v>
      </c>
      <c r="U320" s="44">
        <v>3.6846430318283448e-001</v>
      </c>
      <c r="V320" s="44">
        <v>3.775693368042656e-001</v>
      </c>
      <c r="W320" s="44">
        <v>4.073990259301924e-001</v>
      </c>
      <c r="X320" s="44">
        <v>4.073990259301924e-001</v>
      </c>
      <c r="Y320" s="44">
        <v>4.1084088345023048e-001</v>
      </c>
      <c r="Z320" s="44">
        <v>4.1795940001866392e-001</v>
      </c>
      <c r="AA320" s="44">
        <v>4.2902975604411552e-001</v>
      </c>
    </row>
    <row r="321" spans="1:27" x14ac:dyDescent="0.25">
      <c r="A321" t="s">
        <v>26</v>
      </c>
      <c r="B321" t="s">
        <v>45</v>
      </c>
      <c r="C321" t="s">
        <v>187</v>
      </c>
      <c r="D321" t="s">
        <v>169</v>
      </c>
      <c r="E321" t="s">
        <v>35</v>
      </c>
      <c r="F321" t="s">
        <v>90</v>
      </c>
      <c r="G321" t="s">
        <v>101</v>
      </c>
      <c r="H321" s="44">
        <v>9.24e+002</v>
      </c>
      <c r="I321" s="44">
        <v>8.37e+002</v>
      </c>
      <c r="J321" s="44">
        <v>8.37e+002</v>
      </c>
      <c r="K321" s="44">
        <v>8.19e+002</v>
      </c>
      <c r="L321" s="44">
        <v>7.88e+002</v>
      </c>
      <c r="M321" s="44">
        <v>7.76e+002</v>
      </c>
      <c r="N321" s="44">
        <v>7.74e+002</v>
      </c>
      <c r="O321" s="44">
        <v>7.65e+002</v>
      </c>
      <c r="P321" s="44">
        <v>7.46e+002</v>
      </c>
      <c r="Q321" s="44">
        <v>7.39e+002</v>
      </c>
      <c r="R321" s="44">
        <v>7.34e+002</v>
      </c>
      <c r="S321" s="44">
        <v>7.24e+002</v>
      </c>
      <c r="T321" s="44">
        <v>7.21e+002</v>
      </c>
      <c r="U321" s="44">
        <v>7.16e+002</v>
      </c>
      <c r="V321" s="44">
        <v>7.07e+002</v>
      </c>
      <c r="W321" s="44">
        <v>7.01e+002</v>
      </c>
      <c r="X321" s="44">
        <v>7.01e+002</v>
      </c>
      <c r="Y321" s="44">
        <v>6.99e+002</v>
      </c>
      <c r="Z321" s="44">
        <v>6.97e+002</v>
      </c>
      <c r="AA321" s="44">
        <v>6.92e+002</v>
      </c>
    </row>
    <row r="322" spans="1:27" x14ac:dyDescent="0.25">
      <c r="A322" t="s">
        <v>26</v>
      </c>
      <c r="B322" t="s">
        <v>45</v>
      </c>
      <c r="C322" t="s">
        <v>198</v>
      </c>
      <c r="D322" t="s">
        <v>194</v>
      </c>
      <c r="E322" t="s">
        <v>33</v>
      </c>
      <c r="F322" t="s">
        <v>90</v>
      </c>
      <c r="G322" t="s">
        <v>99</v>
      </c>
      <c r="H322" s="44">
        <v>8.5410816777318352e-002</v>
      </c>
      <c r="I322" s="44">
        <v>5.655580188952864e-001</v>
      </c>
      <c r="J322" s="44">
        <v>6.1181476827004096e-001</v>
      </c>
      <c r="K322" s="44">
        <v>7.0349795209950192e-001</v>
      </c>
      <c r="L322" s="44">
        <v>7.2551690814724144e-001</v>
      </c>
      <c r="M322" s="44">
        <v>7.7021688022872384e-001</v>
      </c>
      <c r="N322" s="44">
        <v>7.8419921586105728e-001</v>
      </c>
      <c r="O322" s="44">
        <v>8.0122428702406592e-001</v>
      </c>
      <c r="P322" s="44">
        <v>8.1700050754113024e-001</v>
      </c>
      <c r="Q322" s="44">
        <v>8.3836661996887696e-001</v>
      </c>
      <c r="R322" s="44">
        <v>8.6687805950859248e-001</v>
      </c>
      <c r="S322" s="44">
        <v>8.8092581244348e-001</v>
      </c>
      <c r="T322" s="44">
        <v>8.8790142968685776e-001</v>
      </c>
      <c r="U322" s="44">
        <v>9.25979811030444e-001</v>
      </c>
      <c r="V322" s="44">
        <v>9.3732683153198416e-001</v>
      </c>
      <c r="W322" s="44">
        <v>9.4294854437688128e-001</v>
      </c>
      <c r="X322" s="44">
        <v>9.4519871115768416e-001</v>
      </c>
      <c r="Y322" s="44">
        <v>9.4718910434973888e-001</v>
      </c>
      <c r="Z322" s="44">
        <v>9.4769602785007824e-001</v>
      </c>
      <c r="AA322" s="44">
        <v>9.490309212818816e-001</v>
      </c>
    </row>
    <row r="323" spans="1:27" x14ac:dyDescent="0.25">
      <c r="A323" t="s">
        <v>26</v>
      </c>
      <c r="B323" t="s">
        <v>45</v>
      </c>
      <c r="C323" t="s">
        <v>198</v>
      </c>
      <c r="D323" t="s">
        <v>194</v>
      </c>
      <c r="E323" t="s">
        <v>33</v>
      </c>
      <c r="F323" t="s">
        <v>90</v>
      </c>
      <c r="G323" t="s">
        <v>101</v>
      </c>
      <c r="H323" s="44">
        <v>7.41e+002</v>
      </c>
      <c r="I323" s="44">
        <v>7.12e+002</v>
      </c>
      <c r="J323" s="44">
        <v>6.79e+002</v>
      </c>
      <c r="K323" s="44">
        <v>6.59e+002</v>
      </c>
      <c r="L323" s="44">
        <v>6.43e+002</v>
      </c>
      <c r="M323" s="44">
        <v>6.29e+002</v>
      </c>
      <c r="N323" s="44">
        <v>6.19e+002</v>
      </c>
      <c r="O323" s="44">
        <v>6.09e+002</v>
      </c>
      <c r="P323" s="44">
        <v>6.01e+002</v>
      </c>
      <c r="Q323" s="44">
        <v>5.94e+002</v>
      </c>
      <c r="R323" s="44">
        <v>5.87e+002</v>
      </c>
      <c r="S323" s="44">
        <v>5.82e+002</v>
      </c>
      <c r="T323" s="44">
        <v>5.75e+002</v>
      </c>
      <c r="U323" s="44">
        <v>5.7e+002</v>
      </c>
      <c r="V323" s="44">
        <v>5.63e+002</v>
      </c>
      <c r="W323" s="44">
        <v>5.58e+002</v>
      </c>
      <c r="X323" s="44">
        <v>5.54e+002</v>
      </c>
      <c r="Y323" s="44">
        <v>5.5e+002</v>
      </c>
      <c r="Z323" s="44">
        <v>5.46e+002</v>
      </c>
      <c r="AA323" s="44">
        <v>5.4e+002</v>
      </c>
    </row>
    <row r="324" spans="1:27" x14ac:dyDescent="0.25">
      <c r="A324" t="s">
        <v>26</v>
      </c>
      <c r="B324" t="s">
        <v>45</v>
      </c>
      <c r="C324" t="s">
        <v>210</v>
      </c>
      <c r="D324" t="s">
        <v>194</v>
      </c>
      <c r="E324" t="s">
        <v>36</v>
      </c>
      <c r="F324" t="s">
        <v>90</v>
      </c>
      <c r="G324" t="s">
        <v>99</v>
      </c>
    </row>
    <row r="325" spans="1:27" x14ac:dyDescent="0.25">
      <c r="A325" t="s">
        <v>26</v>
      </c>
      <c r="B325" t="s">
        <v>45</v>
      </c>
      <c r="C325" t="s">
        <v>210</v>
      </c>
      <c r="D325" t="s">
        <v>194</v>
      </c>
      <c r="E325" t="s">
        <v>36</v>
      </c>
      <c r="F325" t="s">
        <v>90</v>
      </c>
      <c r="G325" t="s">
        <v>101</v>
      </c>
      <c r="H325" s="44">
        <v>5.29e+002</v>
      </c>
      <c r="I325" s="44">
        <v>5.29e+002</v>
      </c>
      <c r="J325" s="44">
        <v>5.29e+002</v>
      </c>
      <c r="K325" s="44">
        <v>5.29e+002</v>
      </c>
      <c r="L325" s="44">
        <v>5.29e+002</v>
      </c>
      <c r="M325" s="44">
        <v>5.29e+002</v>
      </c>
      <c r="N325" s="44">
        <v>5.29e+002</v>
      </c>
      <c r="O325" s="44">
        <v>5.29e+002</v>
      </c>
      <c r="P325" s="44">
        <v>5.29e+002</v>
      </c>
      <c r="Q325" s="44">
        <v>5.29e+002</v>
      </c>
      <c r="R325" s="44">
        <v>5.29e+002</v>
      </c>
      <c r="S325" s="44">
        <v>5.29e+002</v>
      </c>
      <c r="T325" s="44">
        <v>5.29e+002</v>
      </c>
      <c r="U325" s="44">
        <v>5.29e+002</v>
      </c>
      <c r="V325" s="44">
        <v>5.29e+002</v>
      </c>
      <c r="W325" s="44">
        <v>5.29e+002</v>
      </c>
      <c r="X325" s="44">
        <v>5.29e+002</v>
      </c>
      <c r="Y325" s="44">
        <v>5.29e+002</v>
      </c>
      <c r="Z325" s="44">
        <v>5.29e+002</v>
      </c>
      <c r="AA325" s="44">
        <v>5.29e+002</v>
      </c>
    </row>
    <row r="326" spans="1:27" x14ac:dyDescent="0.25">
      <c r="A326" t="s">
        <v>26</v>
      </c>
      <c r="B326" t="s">
        <v>45</v>
      </c>
      <c r="C326" t="s">
        <v>199</v>
      </c>
      <c r="D326" t="s">
        <v>194</v>
      </c>
      <c r="E326" t="s">
        <v>34</v>
      </c>
      <c r="F326" t="s">
        <v>90</v>
      </c>
      <c r="G326" t="s">
        <v>99</v>
      </c>
      <c r="H326" s="44">
        <v>3.9117640275348208e-001</v>
      </c>
      <c r="I326" s="44">
        <v>5.5444260602566008e-001</v>
      </c>
      <c r="J326" s="44">
        <v>5.7913880643364992e-001</v>
      </c>
      <c r="K326" s="44">
        <v>7.0853545404219728e-001</v>
      </c>
      <c r="L326" s="44">
        <v>7.2303733711762704e-001</v>
      </c>
      <c r="M326" s="44">
        <v>7.6594520597601856e-001</v>
      </c>
      <c r="N326" s="44">
        <v>7.7358429786637488e-001</v>
      </c>
      <c r="O326" s="44">
        <v>7.8538081349473376e-001</v>
      </c>
      <c r="P326" s="44">
        <v>7.9560343408485616e-001</v>
      </c>
      <c r="Q326" s="44">
        <v>8.2539376052612576e-001</v>
      </c>
      <c r="R326" s="44">
        <v>8.8145619560777616e-001</v>
      </c>
      <c r="S326" s="44">
        <v>8.8579336261464608e-001</v>
      </c>
      <c r="T326" s="44">
        <v>8.9912427990425728e-001</v>
      </c>
      <c r="U326" s="44">
        <v>8.995889029877456e-001</v>
      </c>
      <c r="V326" s="44">
        <v>9.0344696534768128e-001</v>
      </c>
      <c r="W326" s="44">
        <v>9.0932664211080816e-001</v>
      </c>
      <c r="X326" s="44">
        <v>9.1380242119017584e-001</v>
      </c>
      <c r="Y326" s="44">
        <v>9.1499729834876288e-001</v>
      </c>
      <c r="Z326" s="44">
        <v>9.1605593422286592e-001</v>
      </c>
      <c r="AA326" s="44">
        <v>9.2168293635087328e-001</v>
      </c>
    </row>
    <row r="327" spans="1:27" x14ac:dyDescent="0.25">
      <c r="A327" t="s">
        <v>26</v>
      </c>
      <c r="B327" t="s">
        <v>45</v>
      </c>
      <c r="C327" t="s">
        <v>199</v>
      </c>
      <c r="D327" t="s">
        <v>194</v>
      </c>
      <c r="E327" t="s">
        <v>34</v>
      </c>
      <c r="F327" t="s">
        <v>90</v>
      </c>
      <c r="G327" t="s">
        <v>101</v>
      </c>
      <c r="H327" s="44">
        <v>7.41e+002</v>
      </c>
      <c r="I327" s="44">
        <v>6.89e+002</v>
      </c>
      <c r="J327" s="44">
        <v>6.7e+002</v>
      </c>
      <c r="K327" s="44">
        <v>6.59e+002</v>
      </c>
      <c r="L327" s="44">
        <v>6.43e+002</v>
      </c>
      <c r="M327" s="44">
        <v>6.29e+002</v>
      </c>
      <c r="N327" s="44">
        <v>6.14e+002</v>
      </c>
      <c r="O327" s="44">
        <v>6.03e+002</v>
      </c>
      <c r="P327" s="44">
        <v>5.94e+002</v>
      </c>
      <c r="Q327" s="44">
        <v>5.86e+002</v>
      </c>
      <c r="R327" s="44">
        <v>5.79e+002</v>
      </c>
      <c r="S327" s="44">
        <v>5.72e+002</v>
      </c>
      <c r="T327" s="44">
        <v>5.64e+002</v>
      </c>
      <c r="U327" s="44">
        <v>5.58e+002</v>
      </c>
      <c r="V327" s="44">
        <v>5.5e+002</v>
      </c>
      <c r="W327" s="44">
        <v>5.44e+002</v>
      </c>
      <c r="X327" s="44">
        <v>5.38e+002</v>
      </c>
      <c r="Y327" s="44">
        <v>5.32e+002</v>
      </c>
      <c r="Z327" s="44">
        <v>5.28e+002</v>
      </c>
      <c r="AA327" s="44">
        <v>5.23e+002</v>
      </c>
    </row>
    <row r="328" spans="1:27" x14ac:dyDescent="0.25">
      <c r="A328" t="s">
        <v>26</v>
      </c>
      <c r="B328" t="s">
        <v>45</v>
      </c>
      <c r="C328" t="s">
        <v>200</v>
      </c>
      <c r="D328" t="s">
        <v>194</v>
      </c>
      <c r="E328" t="s">
        <v>35</v>
      </c>
      <c r="F328" t="s">
        <v>90</v>
      </c>
      <c r="G328" t="s">
        <v>99</v>
      </c>
      <c r="H328" s="44">
        <v>8.837808254956032e-003</v>
      </c>
      <c r="I328" s="44">
        <v>8.837808254956032e-003</v>
      </c>
      <c r="J328" s="44">
        <v>4.6166610080738144e-002</v>
      </c>
      <c r="K328" s="44">
        <v>5.6606451130478752e-002</v>
      </c>
      <c r="L328" s="44">
        <v>6.0921342684983832e-002</v>
      </c>
      <c r="M328" s="44">
        <v>7.3056021313375248e-002</v>
      </c>
      <c r="N328" s="44">
        <v>7.660150618957392e-002</v>
      </c>
      <c r="O328" s="44">
        <v>1.3901155429748028e-001</v>
      </c>
      <c r="P328" s="44">
        <v>1.4027392673139e-001</v>
      </c>
      <c r="Q328" s="44">
        <v>1.5287577175012512e-001</v>
      </c>
      <c r="R328" s="44">
        <v>1.6681633087057984e-001</v>
      </c>
      <c r="S328" s="44">
        <v>1.8116812468741528e-001</v>
      </c>
      <c r="T328" s="44">
        <v>2.0439153245419648e-001</v>
      </c>
      <c r="U328" s="44">
        <v>2.0691829365153928e-001</v>
      </c>
      <c r="V328" s="44">
        <v>2.0691829365153928e-001</v>
      </c>
      <c r="W328" s="44">
        <v>2.0691829365153928e-001</v>
      </c>
      <c r="X328" s="44">
        <v>2.4749680733525236e-001</v>
      </c>
      <c r="Y328" s="44">
        <v>2.6853098532189328e-001</v>
      </c>
      <c r="Z328" s="44">
        <v>2.68957846572081e-001</v>
      </c>
      <c r="AA328" s="44">
        <v>2.7748990741272224e-001</v>
      </c>
    </row>
    <row r="329" spans="1:27" x14ac:dyDescent="0.25">
      <c r="A329" t="s">
        <v>26</v>
      </c>
      <c r="B329" t="s">
        <v>45</v>
      </c>
      <c r="C329" t="s">
        <v>200</v>
      </c>
      <c r="D329" t="s">
        <v>194</v>
      </c>
      <c r="E329" t="s">
        <v>35</v>
      </c>
      <c r="F329" t="s">
        <v>90</v>
      </c>
      <c r="G329" t="s">
        <v>101</v>
      </c>
      <c r="H329" s="44">
        <v>8.6e+002</v>
      </c>
      <c r="I329" s="44">
        <v>8.51e+002</v>
      </c>
      <c r="J329" s="44">
        <v>8.28e+002</v>
      </c>
      <c r="K329" s="44">
        <v>8.21e+002</v>
      </c>
      <c r="L329" s="44">
        <v>8.11e+002</v>
      </c>
      <c r="M329" s="44">
        <v>7.91e+002</v>
      </c>
      <c r="N329" s="44">
        <v>7.83e+002</v>
      </c>
      <c r="O329" s="44">
        <v>7.71e+002</v>
      </c>
      <c r="P329" s="44">
        <v>7.6e+002</v>
      </c>
      <c r="Q329" s="44">
        <v>7.57e+002</v>
      </c>
      <c r="R329" s="44">
        <v>7.48e+002</v>
      </c>
      <c r="S329" s="44">
        <v>7.39e+002</v>
      </c>
      <c r="T329" s="44">
        <v>7.3e+002</v>
      </c>
      <c r="U329" s="44">
        <v>7.24e+002</v>
      </c>
      <c r="V329" s="44">
        <v>7.19e+002</v>
      </c>
      <c r="W329" s="44">
        <v>7.19e+002</v>
      </c>
      <c r="X329" s="44">
        <v>7.14e+002</v>
      </c>
      <c r="Y329" s="44">
        <v>7.11e+002</v>
      </c>
      <c r="Z329" s="44">
        <v>7.07e+002</v>
      </c>
      <c r="AA329" s="44">
        <v>7.03e+002</v>
      </c>
    </row>
    <row r="330" spans="1:27" x14ac:dyDescent="0.25">
      <c r="A330" t="s">
        <v>26</v>
      </c>
      <c r="B330" t="s">
        <v>45</v>
      </c>
      <c r="C330" t="s">
        <v>201</v>
      </c>
      <c r="D330" t="s">
        <v>195</v>
      </c>
      <c r="E330" t="s">
        <v>33</v>
      </c>
      <c r="F330" t="s">
        <v>90</v>
      </c>
      <c r="G330" t="s">
        <v>99</v>
      </c>
      <c r="H330" s="44">
        <v>1.8070597293845656e-001</v>
      </c>
      <c r="I330" s="44">
        <v>3.2938117105658624e-001</v>
      </c>
      <c r="J330" s="44">
        <v>3.9951031849547552e-001</v>
      </c>
      <c r="K330" s="44">
        <v>4.6361039092606048e-001</v>
      </c>
      <c r="L330" s="44">
        <v>4.8734611397368792e-001</v>
      </c>
      <c r="M330" s="44">
        <v>5.4045253792177664e-001</v>
      </c>
      <c r="N330" s="44">
        <v>5.4822405408006176e-001</v>
      </c>
      <c r="O330" s="44">
        <v>5.899790243482208e-001</v>
      </c>
      <c r="P330" s="44">
        <v>6.0941573504684592e-001</v>
      </c>
      <c r="Q330" s="44">
        <v>8.3066252636729568e-001</v>
      </c>
      <c r="R330" s="44">
        <v>8.3951688971670512e-001</v>
      </c>
      <c r="S330" s="44">
        <v>8.4472523178434144e-001</v>
      </c>
      <c r="T330" s="44">
        <v>8.7588586398186192e-001</v>
      </c>
      <c r="U330" s="44">
        <v>8.8531951520423392e-001</v>
      </c>
      <c r="V330" s="44">
        <v>8.8591701355568352e-001</v>
      </c>
      <c r="W330" s="44">
        <v>8.8860194719258688e-001</v>
      </c>
      <c r="X330" s="44">
        <v>8.9199736911691712e-001</v>
      </c>
      <c r="Y330" s="44">
        <v>8.9606748868985456e-001</v>
      </c>
      <c r="Z330" s="44">
        <v>8.9700466055001904e-001</v>
      </c>
      <c r="AA330" s="44">
        <v>8.9899381486795024e-001</v>
      </c>
    </row>
    <row r="331" spans="1:27" x14ac:dyDescent="0.25">
      <c r="A331" t="s">
        <v>26</v>
      </c>
      <c r="B331" t="s">
        <v>45</v>
      </c>
      <c r="C331" t="s">
        <v>201</v>
      </c>
      <c r="D331" t="s">
        <v>195</v>
      </c>
      <c r="E331" t="s">
        <v>33</v>
      </c>
      <c r="F331" t="s">
        <v>90</v>
      </c>
      <c r="G331" t="s">
        <v>101</v>
      </c>
      <c r="H331" s="44">
        <v>7.4e+002</v>
      </c>
      <c r="I331" s="44">
        <v>6.97e+002</v>
      </c>
      <c r="J331" s="44">
        <v>6.7e+002</v>
      </c>
      <c r="K331" s="44">
        <v>6.53e+002</v>
      </c>
      <c r="L331" s="44">
        <v>6.41e+002</v>
      </c>
      <c r="M331" s="44">
        <v>6.29e+002</v>
      </c>
      <c r="N331" s="44">
        <v>6.21e+002</v>
      </c>
      <c r="O331" s="44">
        <v>6.1e+002</v>
      </c>
      <c r="P331" s="44">
        <v>6.04e+002</v>
      </c>
      <c r="Q331" s="44">
        <v>5.99e+002</v>
      </c>
      <c r="R331" s="44">
        <v>5.93e+002</v>
      </c>
      <c r="S331" s="44">
        <v>5.86e+002</v>
      </c>
      <c r="T331" s="44">
        <v>5.8e+002</v>
      </c>
      <c r="U331" s="44">
        <v>5.74e+002</v>
      </c>
      <c r="V331" s="44">
        <v>5.69e+002</v>
      </c>
      <c r="W331" s="44">
        <v>5.65e+002</v>
      </c>
      <c r="X331" s="44">
        <v>5.59e+002</v>
      </c>
      <c r="Y331" s="44">
        <v>5.54e+002</v>
      </c>
      <c r="Z331" s="44">
        <v>5.49e+002</v>
      </c>
      <c r="AA331" s="44">
        <v>5.45e+002</v>
      </c>
    </row>
    <row r="332" spans="1:27" x14ac:dyDescent="0.25">
      <c r="A332" t="s">
        <v>26</v>
      </c>
      <c r="B332" t="s">
        <v>45</v>
      </c>
      <c r="C332" t="s">
        <v>202</v>
      </c>
      <c r="D332" t="s">
        <v>195</v>
      </c>
      <c r="E332" t="s">
        <v>34</v>
      </c>
      <c r="F332" t="s">
        <v>90</v>
      </c>
      <c r="G332" t="s">
        <v>99</v>
      </c>
      <c r="H332" s="44">
        <v>2.9935191889744032e-001</v>
      </c>
      <c r="I332" s="44">
        <v>4.2603962494748472e-001</v>
      </c>
      <c r="J332" s="44">
        <v>4.7894731389780872e-001</v>
      </c>
      <c r="K332" s="44">
        <v>5.177785225161332e-001</v>
      </c>
      <c r="L332" s="44">
        <v>5.8441048128216048e-001</v>
      </c>
      <c r="M332" s="44">
        <v>6.2554300339607616e-001</v>
      </c>
      <c r="N332" s="44">
        <v>6.6514586964350568e-001</v>
      </c>
      <c r="O332" s="44">
        <v>6.6998996678958744e-001</v>
      </c>
      <c r="P332" s="44">
        <v>6.7378156779895448e-001</v>
      </c>
      <c r="Q332" s="44">
        <v>6.7442292620582888e-001</v>
      </c>
      <c r="R332" s="44">
        <v>7.0027638562945384e-001</v>
      </c>
      <c r="S332" s="44">
        <v>7.0181486178064448e-001</v>
      </c>
      <c r="T332" s="44">
        <v>7.0666553638493744e-001</v>
      </c>
      <c r="U332" s="44">
        <v>7.1064083709430896e-001</v>
      </c>
      <c r="V332" s="44">
        <v>7.1332761149093744e-001</v>
      </c>
      <c r="W332" s="44">
        <v>7.1756433644191696e-001</v>
      </c>
      <c r="X332" s="44">
        <v>7.1974394607468816e-001</v>
      </c>
      <c r="Y332" s="44">
        <v>7.217293295037424e-001</v>
      </c>
      <c r="Z332" s="44">
        <v>7.2492982362990848e-001</v>
      </c>
      <c r="AA332" s="44">
        <v>7.2492982362990848e-001</v>
      </c>
    </row>
    <row r="333" spans="1:27" x14ac:dyDescent="0.25">
      <c r="A333" t="s">
        <v>26</v>
      </c>
      <c r="B333" t="s">
        <v>45</v>
      </c>
      <c r="C333" t="s">
        <v>202</v>
      </c>
      <c r="D333" t="s">
        <v>195</v>
      </c>
      <c r="E333" t="s">
        <v>34</v>
      </c>
      <c r="F333" t="s">
        <v>90</v>
      </c>
      <c r="G333" t="s">
        <v>101</v>
      </c>
      <c r="H333" s="44">
        <v>7.32e+002</v>
      </c>
      <c r="I333" s="44">
        <v>6.81e+002</v>
      </c>
      <c r="J333" s="44">
        <v>6.59e+002</v>
      </c>
      <c r="K333" s="44">
        <v>6.41e+002</v>
      </c>
      <c r="L333" s="44">
        <v>6.27e+002</v>
      </c>
      <c r="M333" s="44">
        <v>6.19e+002</v>
      </c>
      <c r="N333" s="44">
        <v>6.08e+002</v>
      </c>
      <c r="O333" s="44">
        <v>6.01e+002</v>
      </c>
      <c r="P333" s="44">
        <v>5.93e+002</v>
      </c>
      <c r="Q333" s="44">
        <v>5.83e+002</v>
      </c>
      <c r="R333" s="44">
        <v>5.74e+002</v>
      </c>
      <c r="S333" s="44">
        <v>5.67e+002</v>
      </c>
      <c r="T333" s="44">
        <v>5.6e+002</v>
      </c>
      <c r="U333" s="44">
        <v>5.54e+002</v>
      </c>
      <c r="V333" s="44">
        <v>5.47e+002</v>
      </c>
      <c r="W333" s="44">
        <v>5.42e+002</v>
      </c>
      <c r="X333" s="44">
        <v>5.36e+002</v>
      </c>
      <c r="Y333" s="44">
        <v>5.33e+002</v>
      </c>
      <c r="Z333" s="44">
        <v>5.28e+002</v>
      </c>
      <c r="AA333" s="44">
        <v>5.23e+002</v>
      </c>
    </row>
    <row r="334" spans="1:27" x14ac:dyDescent="0.25">
      <c r="A334" t="s">
        <v>26</v>
      </c>
      <c r="B334" t="s">
        <v>45</v>
      </c>
      <c r="C334" t="s">
        <v>203</v>
      </c>
      <c r="D334" t="s">
        <v>195</v>
      </c>
      <c r="E334" t="s">
        <v>35</v>
      </c>
      <c r="F334" t="s">
        <v>90</v>
      </c>
      <c r="G334" t="s">
        <v>99</v>
      </c>
      <c r="H334" s="44">
        <v>0.e+000</v>
      </c>
      <c r="I334" s="44">
        <v>5.3390850675418656e-002</v>
      </c>
      <c r="J334" s="44">
        <v>1.505934314365897e-001</v>
      </c>
      <c r="K334" s="44">
        <v>1.6011917304591172e-001</v>
      </c>
      <c r="L334" s="44">
        <v>1.6063287215529348e-001</v>
      </c>
      <c r="M334" s="44">
        <v>1.739772854260928e-001</v>
      </c>
      <c r="N334" s="44">
        <v>1.7439757997592284e-001</v>
      </c>
      <c r="O334" s="44">
        <v>2.3130280461530244e-001</v>
      </c>
      <c r="P334" s="44">
        <v>2.4356354090995356e-001</v>
      </c>
      <c r="Q334" s="44">
        <v>2.5068174623823184e-001</v>
      </c>
      <c r="R334" s="44">
        <v>2.5129934392616596e-001</v>
      </c>
      <c r="S334" s="44">
        <v>2.6036081536190504e-001</v>
      </c>
      <c r="T334" s="44">
        <v>2.6036081536190504e-001</v>
      </c>
      <c r="U334" s="44">
        <v>2.9955123281351924e-001</v>
      </c>
      <c r="V334" s="44">
        <v>2.9955123281351924e-001</v>
      </c>
      <c r="W334" s="44">
        <v>3.351202500029068e-001</v>
      </c>
      <c r="X334" s="44">
        <v>3.4519582684862888e-001</v>
      </c>
      <c r="Y334" s="44">
        <v>3.4719321347145816e-001</v>
      </c>
      <c r="Z334" s="44">
        <v>3.9506302715890776e-001</v>
      </c>
      <c r="AA334" s="44">
        <v>4.120469722331488e-001</v>
      </c>
    </row>
    <row r="335" spans="1:27" x14ac:dyDescent="0.25">
      <c r="A335" t="s">
        <v>26</v>
      </c>
      <c r="B335" t="s">
        <v>45</v>
      </c>
      <c r="C335" t="s">
        <v>203</v>
      </c>
      <c r="D335" t="s">
        <v>195</v>
      </c>
      <c r="E335" t="s">
        <v>35</v>
      </c>
      <c r="F335" t="s">
        <v>90</v>
      </c>
      <c r="G335" t="s">
        <v>101</v>
      </c>
      <c r="H335" s="44">
        <v>9.25e+002</v>
      </c>
      <c r="I335" s="44">
        <v>8.6e+002</v>
      </c>
      <c r="J335" s="44">
        <v>8.49e+002</v>
      </c>
      <c r="K335" s="44">
        <v>8.45e+002</v>
      </c>
      <c r="L335" s="44">
        <v>8.17e+002</v>
      </c>
      <c r="M335" s="44">
        <v>8.16e+002</v>
      </c>
      <c r="N335" s="44">
        <v>8.09e+002</v>
      </c>
      <c r="O335" s="44">
        <v>7.89e+002</v>
      </c>
      <c r="P335" s="44">
        <v>7.76e+002</v>
      </c>
      <c r="Q335" s="44">
        <v>7.65e+002</v>
      </c>
      <c r="R335" s="44">
        <v>7.56e+002</v>
      </c>
      <c r="S335" s="44">
        <v>7.53e+002</v>
      </c>
      <c r="T335" s="44">
        <v>7.49e+002</v>
      </c>
      <c r="U335" s="44">
        <v>7.44e+002</v>
      </c>
      <c r="V335" s="44">
        <v>7.44e+002</v>
      </c>
      <c r="W335" s="44">
        <v>7.38e+002</v>
      </c>
      <c r="X335" s="44">
        <v>7.34e+002</v>
      </c>
      <c r="Y335" s="44">
        <v>7.32e+002</v>
      </c>
      <c r="Z335" s="44">
        <v>7.27e+002</v>
      </c>
      <c r="AA335" s="44">
        <v>7.26e+002</v>
      </c>
    </row>
    <row r="336" spans="1:27" x14ac:dyDescent="0.25">
      <c r="A336" t="s">
        <v>26</v>
      </c>
      <c r="B336" t="s">
        <v>45</v>
      </c>
      <c r="C336" t="s">
        <v>204</v>
      </c>
      <c r="D336" t="s">
        <v>196</v>
      </c>
      <c r="E336" t="s">
        <v>33</v>
      </c>
      <c r="F336" t="s">
        <v>90</v>
      </c>
      <c r="G336" t="s">
        <v>99</v>
      </c>
      <c r="H336" s="44">
        <v>2.7333585621240968e-001</v>
      </c>
      <c r="I336" s="44">
        <v>3.9592180432275248e-001</v>
      </c>
      <c r="J336" s="44">
        <v>5.1088968534805184e-001</v>
      </c>
      <c r="K336" s="44">
        <v>5.864060351963524e-001</v>
      </c>
      <c r="L336" s="44">
        <v>6.3473056951820224e-001</v>
      </c>
      <c r="M336" s="44">
        <v>6.7466918405724368e-001</v>
      </c>
      <c r="N336" s="44">
        <v>7.3875802779968944e-001</v>
      </c>
      <c r="O336" s="44">
        <v>7.5770043242899504e-001</v>
      </c>
      <c r="P336" s="44">
        <v>7.970536081743544e-001</v>
      </c>
      <c r="Q336" s="44">
        <v>8.0930503718314224e-001</v>
      </c>
      <c r="R336" s="44">
        <v>8.2648846287617504e-001</v>
      </c>
      <c r="S336" s="44">
        <v>8.7239243295491584e-001</v>
      </c>
      <c r="T336" s="44">
        <v>8.8267148467946896e-001</v>
      </c>
      <c r="U336" s="44">
        <v>9.1223721648146384e-001</v>
      </c>
      <c r="V336" s="44">
        <v>9.2042270937210912e-001</v>
      </c>
      <c r="W336" s="44">
        <v>9.2200449557886112e-001</v>
      </c>
      <c r="X336" s="44">
        <v>9.238838823198432e-001</v>
      </c>
      <c r="Y336" s="44">
        <v>9.2697704265841312e-001</v>
      </c>
      <c r="Z336" s="44">
        <v>9.3716205036605472e-001</v>
      </c>
      <c r="AA336" s="44">
        <v>9.441178815825752e-001</v>
      </c>
    </row>
    <row r="337" spans="1:27" x14ac:dyDescent="0.25">
      <c r="A337" t="s">
        <v>26</v>
      </c>
      <c r="B337" t="s">
        <v>45</v>
      </c>
      <c r="C337" t="s">
        <v>204</v>
      </c>
      <c r="D337" t="s">
        <v>196</v>
      </c>
      <c r="E337" t="s">
        <v>33</v>
      </c>
      <c r="F337" t="s">
        <v>90</v>
      </c>
      <c r="G337" t="s">
        <v>101</v>
      </c>
      <c r="H337" s="44">
        <v>7.41e+002</v>
      </c>
      <c r="I337" s="44">
        <v>6.94e+002</v>
      </c>
      <c r="J337" s="44">
        <v>6.78e+002</v>
      </c>
      <c r="K337" s="44">
        <v>6.65e+002</v>
      </c>
      <c r="L337" s="44">
        <v>6.49e+002</v>
      </c>
      <c r="M337" s="44">
        <v>6.38e+002</v>
      </c>
      <c r="N337" s="44">
        <v>6.29e+002</v>
      </c>
      <c r="O337" s="44">
        <v>6.18e+002</v>
      </c>
      <c r="P337" s="44">
        <v>6.11e+002</v>
      </c>
      <c r="Q337" s="44">
        <v>6.04e+002</v>
      </c>
      <c r="R337" s="44">
        <v>5.99e+002</v>
      </c>
      <c r="S337" s="44">
        <v>5.93e+002</v>
      </c>
      <c r="T337" s="44">
        <v>5.88e+002</v>
      </c>
      <c r="U337" s="44">
        <v>5.81e+002</v>
      </c>
      <c r="V337" s="44">
        <v>5.75e+002</v>
      </c>
      <c r="W337" s="44">
        <v>5.72e+002</v>
      </c>
      <c r="X337" s="44">
        <v>5.67e+002</v>
      </c>
      <c r="Y337" s="44">
        <v>5.61e+002</v>
      </c>
      <c r="Z337" s="44">
        <v>5.56e+002</v>
      </c>
      <c r="AA337" s="44">
        <v>5.51e+002</v>
      </c>
    </row>
    <row r="338" spans="1:27" x14ac:dyDescent="0.25">
      <c r="A338" t="s">
        <v>26</v>
      </c>
      <c r="B338" t="s">
        <v>45</v>
      </c>
      <c r="C338" t="s">
        <v>205</v>
      </c>
      <c r="D338" t="s">
        <v>196</v>
      </c>
      <c r="E338" t="s">
        <v>34</v>
      </c>
      <c r="F338" t="s">
        <v>90</v>
      </c>
      <c r="G338" t="s">
        <v>99</v>
      </c>
      <c r="H338" s="44">
        <v>2.9258648634720448e-001</v>
      </c>
      <c r="I338" s="44">
        <v>4.5345123626855608e-001</v>
      </c>
      <c r="J338" s="44">
        <v>5.3880834115402176e-001</v>
      </c>
      <c r="K338" s="44">
        <v>5.7959008178600896e-001</v>
      </c>
      <c r="L338" s="44">
        <v>6.8467783689192016e-001</v>
      </c>
      <c r="M338" s="44">
        <v>6.8797079335087344e-001</v>
      </c>
      <c r="N338" s="44">
        <v>7.0340827905134256e-001</v>
      </c>
      <c r="O338" s="44">
        <v>7.0602849642496048e-001</v>
      </c>
      <c r="P338" s="44">
        <v>7.7626851205819024e-001</v>
      </c>
      <c r="Q338" s="44">
        <v>8.2045973468738064e-001</v>
      </c>
      <c r="R338" s="44">
        <v>8.2745831897004352e-001</v>
      </c>
      <c r="S338" s="44">
        <v>8.5093457767641552e-001</v>
      </c>
      <c r="T338" s="44">
        <v>8.5360545981592176e-001</v>
      </c>
      <c r="U338" s="44">
        <v>8.7080471005133024e-001</v>
      </c>
      <c r="V338" s="44">
        <v>8.7304367506163344e-001</v>
      </c>
      <c r="W338" s="44">
        <v>8.8089176026656944e-001</v>
      </c>
      <c r="X338" s="44">
        <v>8.8089176026656944e-001</v>
      </c>
      <c r="Y338" s="44">
        <v>8.8459457414179456e-001</v>
      </c>
      <c r="Z338" s="44">
        <v>8.8596252282079696e-001</v>
      </c>
      <c r="AA338" s="44">
        <v>8.8609029388309696e-001</v>
      </c>
    </row>
    <row r="339" spans="1:27" x14ac:dyDescent="0.25">
      <c r="A339" t="s">
        <v>26</v>
      </c>
      <c r="B339" t="s">
        <v>45</v>
      </c>
      <c r="C339" t="s">
        <v>205</v>
      </c>
      <c r="D339" t="s">
        <v>196</v>
      </c>
      <c r="E339" t="s">
        <v>34</v>
      </c>
      <c r="F339" t="s">
        <v>90</v>
      </c>
      <c r="G339" t="s">
        <v>101</v>
      </c>
      <c r="H339" s="44">
        <v>7.23e+002</v>
      </c>
      <c r="I339" s="44">
        <v>6.83e+002</v>
      </c>
      <c r="J339" s="44">
        <v>6.58e+002</v>
      </c>
      <c r="K339" s="44">
        <v>6.38e+002</v>
      </c>
      <c r="L339" s="44">
        <v>6.24e+002</v>
      </c>
      <c r="M339" s="44">
        <v>6.15e+002</v>
      </c>
      <c r="N339" s="44">
        <v>6.05e+002</v>
      </c>
      <c r="O339" s="44">
        <v>5.97e+002</v>
      </c>
      <c r="P339" s="44">
        <v>5.89e+002</v>
      </c>
      <c r="Q339" s="44">
        <v>5.8e+002</v>
      </c>
      <c r="R339" s="44">
        <v>5.73e+002</v>
      </c>
      <c r="S339" s="44">
        <v>5.68e+002</v>
      </c>
      <c r="T339" s="44">
        <v>5.61e+002</v>
      </c>
      <c r="U339" s="44">
        <v>5.55e+002</v>
      </c>
      <c r="V339" s="44">
        <v>5.48e+002</v>
      </c>
      <c r="W339" s="44">
        <v>5.41e+002</v>
      </c>
      <c r="X339" s="44">
        <v>5.36e+002</v>
      </c>
      <c r="Y339" s="44">
        <v>5.32e+002</v>
      </c>
      <c r="Z339" s="44">
        <v>5.27e+002</v>
      </c>
      <c r="AA339" s="44">
        <v>5.22e+002</v>
      </c>
    </row>
    <row r="340" spans="1:27" x14ac:dyDescent="0.25">
      <c r="A340" t="s">
        <v>26</v>
      </c>
      <c r="B340" t="s">
        <v>45</v>
      </c>
      <c r="C340" t="s">
        <v>206</v>
      </c>
      <c r="D340" t="s">
        <v>196</v>
      </c>
      <c r="E340" t="s">
        <v>35</v>
      </c>
      <c r="F340" t="s">
        <v>90</v>
      </c>
      <c r="G340" t="s">
        <v>99</v>
      </c>
      <c r="H340" s="44">
        <v>1.1008143259984226e-001</v>
      </c>
      <c r="I340" s="44">
        <v>1.474784912866615e-001</v>
      </c>
      <c r="J340" s="44">
        <v>2.3723143957702224e-001</v>
      </c>
      <c r="K340" s="44">
        <v>2.5569807946863256e-001</v>
      </c>
      <c r="L340" s="44">
        <v>3.105827898553184e-001</v>
      </c>
      <c r="M340" s="44">
        <v>3.192167191504036e-001</v>
      </c>
      <c r="N340" s="44">
        <v>3.192167191504036e-001</v>
      </c>
      <c r="O340" s="44">
        <v>3.3757115856966168e-001</v>
      </c>
      <c r="P340" s="44">
        <v>3.4361855441325688e-001</v>
      </c>
      <c r="Q340" s="44">
        <v>3.4361855441325688e-001</v>
      </c>
      <c r="R340" s="44">
        <v>3.4361855441325688e-001</v>
      </c>
      <c r="S340" s="44">
        <v>3.4361855441325688e-001</v>
      </c>
      <c r="T340" s="44">
        <v>3.6222354098501472e-001</v>
      </c>
      <c r="U340" s="44">
        <v>3.6729374711890152e-001</v>
      </c>
      <c r="V340" s="44">
        <v>3.7683354080684096e-001</v>
      </c>
      <c r="W340" s="44">
        <v>3.7683354080684096e-001</v>
      </c>
      <c r="X340" s="44">
        <v>3.7683354080684096e-001</v>
      </c>
      <c r="Y340" s="44">
        <v>3.7683354080684096e-001</v>
      </c>
      <c r="Z340" s="44">
        <v>3.7683354080684096e-001</v>
      </c>
      <c r="AA340" s="44">
        <v>3.7683354080684096e-001</v>
      </c>
    </row>
    <row r="341" spans="1:27" x14ac:dyDescent="0.25">
      <c r="A341" t="s">
        <v>26</v>
      </c>
      <c r="B341" t="s">
        <v>45</v>
      </c>
      <c r="C341" t="s">
        <v>206</v>
      </c>
      <c r="D341" t="s">
        <v>196</v>
      </c>
      <c r="E341" t="s">
        <v>35</v>
      </c>
      <c r="F341" t="s">
        <v>90</v>
      </c>
      <c r="G341" t="s">
        <v>101</v>
      </c>
      <c r="H341" s="44">
        <v>8.49e+002</v>
      </c>
      <c r="I341" s="44">
        <v>8.4e+002</v>
      </c>
      <c r="J341" s="44">
        <v>8.19e+002</v>
      </c>
      <c r="K341" s="44">
        <v>7.98e+002</v>
      </c>
      <c r="L341" s="44">
        <v>7.79e+002</v>
      </c>
      <c r="M341" s="44">
        <v>7.72e+002</v>
      </c>
      <c r="N341" s="44">
        <v>7.65e+002</v>
      </c>
      <c r="O341" s="44">
        <v>7.49e+002</v>
      </c>
      <c r="P341" s="44">
        <v>7.4e+002</v>
      </c>
      <c r="Q341" s="44">
        <v>7.34e+002</v>
      </c>
      <c r="R341" s="44">
        <v>7.33e+002</v>
      </c>
      <c r="S341" s="44">
        <v>7.33e+002</v>
      </c>
      <c r="T341" s="44">
        <v>7.33e+002</v>
      </c>
      <c r="U341" s="44">
        <v>7.27e+002</v>
      </c>
      <c r="V341" s="44">
        <v>7.24e+002</v>
      </c>
      <c r="W341" s="44">
        <v>7.22e+002</v>
      </c>
      <c r="X341" s="44">
        <v>7.17e+002</v>
      </c>
      <c r="Y341" s="44">
        <v>7.17e+002</v>
      </c>
      <c r="Z341" s="44">
        <v>7.13e+002</v>
      </c>
      <c r="AA341" s="44">
        <v>7.09e+002</v>
      </c>
    </row>
    <row r="342" spans="1:27" x14ac:dyDescent="0.25">
      <c r="A342" t="s">
        <v>26</v>
      </c>
      <c r="B342" t="s">
        <v>45</v>
      </c>
      <c r="C342" t="s">
        <v>207</v>
      </c>
      <c r="D342" t="s">
        <v>197</v>
      </c>
      <c r="E342" t="s">
        <v>33</v>
      </c>
      <c r="F342" t="s">
        <v>90</v>
      </c>
      <c r="G342" t="s">
        <v>99</v>
      </c>
      <c r="H342" s="44">
        <v>2.0814279832589636e-001</v>
      </c>
      <c r="I342" s="44">
        <v>3.1533255465069848e-001</v>
      </c>
      <c r="J342" s="44">
        <v>4.3361898192259672e-001</v>
      </c>
      <c r="K342" s="44">
        <v>4.7879882505546384e-001</v>
      </c>
      <c r="L342" s="44">
        <v>5.8067699332887192e-001</v>
      </c>
      <c r="M342" s="44">
        <v>6.2293904873522048e-001</v>
      </c>
      <c r="N342" s="44">
        <v>6.6428600292176104e-001</v>
      </c>
      <c r="O342" s="44">
        <v>6.9592820773234152e-001</v>
      </c>
      <c r="P342" s="44">
        <v>7.19391929706772e-001</v>
      </c>
      <c r="Q342" s="44">
        <v>7.8632345762091008e-001</v>
      </c>
      <c r="R342" s="44">
        <v>7.9938183247477056e-001</v>
      </c>
      <c r="S342" s="44">
        <v>8.0636002456520624e-001</v>
      </c>
      <c r="T342" s="44">
        <v>8.1664660862014592e-001</v>
      </c>
      <c r="U342" s="44">
        <v>8.2109928052705296e-001</v>
      </c>
      <c r="V342" s="44">
        <v>8.3798658349947584e-001</v>
      </c>
      <c r="W342" s="44">
        <v>8.4115778368481984e-001</v>
      </c>
      <c r="X342" s="44">
        <v>8.4222149370639616e-001</v>
      </c>
      <c r="Y342" s="44">
        <v>8.5203179125591056e-001</v>
      </c>
      <c r="Z342" s="44">
        <v>8.5918518627738784e-001</v>
      </c>
      <c r="AA342" s="44">
        <v>8.624230863169664e-001</v>
      </c>
    </row>
    <row r="343" spans="1:27" x14ac:dyDescent="0.25">
      <c r="A343" t="s">
        <v>26</v>
      </c>
      <c r="B343" t="s">
        <v>45</v>
      </c>
      <c r="C343" t="s">
        <v>207</v>
      </c>
      <c r="D343" t="s">
        <v>197</v>
      </c>
      <c r="E343" t="s">
        <v>33</v>
      </c>
      <c r="F343" t="s">
        <v>90</v>
      </c>
      <c r="G343" t="s">
        <v>101</v>
      </c>
      <c r="H343" s="44">
        <v>7.27e+002</v>
      </c>
      <c r="I343" s="44">
        <v>6.9e+002</v>
      </c>
      <c r="J343" s="44">
        <v>6.67e+002</v>
      </c>
      <c r="K343" s="44">
        <v>6.59e+002</v>
      </c>
      <c r="L343" s="44">
        <v>6.44e+002</v>
      </c>
      <c r="M343" s="44">
        <v>6.34e+002</v>
      </c>
      <c r="N343" s="44">
        <v>6.24e+002</v>
      </c>
      <c r="O343" s="44">
        <v>6.15e+002</v>
      </c>
      <c r="P343" s="44">
        <v>6.06e+002</v>
      </c>
      <c r="Q343" s="44">
        <v>6.01e+002</v>
      </c>
      <c r="R343" s="44">
        <v>5.93e+002</v>
      </c>
      <c r="S343" s="44">
        <v>5.86e+002</v>
      </c>
      <c r="T343" s="44">
        <v>5.81e+002</v>
      </c>
      <c r="U343" s="44">
        <v>5.76e+002</v>
      </c>
      <c r="V343" s="44">
        <v>5.71e+002</v>
      </c>
      <c r="W343" s="44">
        <v>5.66e+002</v>
      </c>
      <c r="X343" s="44">
        <v>5.62e+002</v>
      </c>
      <c r="Y343" s="44">
        <v>5.56e+002</v>
      </c>
      <c r="Z343" s="44">
        <v>5.52e+002</v>
      </c>
      <c r="AA343" s="44">
        <v>5.47e+002</v>
      </c>
    </row>
    <row r="344" spans="1:27" x14ac:dyDescent="0.25">
      <c r="A344" t="s">
        <v>26</v>
      </c>
      <c r="B344" t="s">
        <v>45</v>
      </c>
      <c r="C344" t="s">
        <v>208</v>
      </c>
      <c r="D344" t="s">
        <v>197</v>
      </c>
      <c r="E344" t="s">
        <v>34</v>
      </c>
      <c r="F344" t="s">
        <v>90</v>
      </c>
      <c r="G344" t="s">
        <v>99</v>
      </c>
      <c r="H344" s="44">
        <v>3.8736326298641448e-001</v>
      </c>
      <c r="I344" s="44">
        <v>4.8842209284144472e-001</v>
      </c>
      <c r="J344" s="44">
        <v>5.3031761067679184e-001</v>
      </c>
      <c r="K344" s="44">
        <v>6.0369424611673936e-001</v>
      </c>
      <c r="L344" s="44">
        <v>6.2718210141230736e-001</v>
      </c>
      <c r="M344" s="44">
        <v>6.6102396306241648e-001</v>
      </c>
      <c r="N344" s="44">
        <v>6.93453536885312e-001</v>
      </c>
      <c r="O344" s="44">
        <v>7.096331369450584e-001</v>
      </c>
      <c r="P344" s="44">
        <v>7.136914645024452e-001</v>
      </c>
      <c r="Q344" s="44">
        <v>7.4500088571813248e-001</v>
      </c>
      <c r="R344" s="44">
        <v>7.4500088571813248e-001</v>
      </c>
      <c r="S344" s="44">
        <v>7.6796859418164816e-001</v>
      </c>
      <c r="T344" s="44">
        <v>7.6796859418164816e-001</v>
      </c>
      <c r="U344" s="44">
        <v>7.7097081482531552e-001</v>
      </c>
      <c r="V344" s="44">
        <v>7.7150732708343648e-001</v>
      </c>
      <c r="W344" s="44">
        <v>7.8754131516344384e-001</v>
      </c>
      <c r="X344" s="44">
        <v>7.877445669122888e-001</v>
      </c>
      <c r="Y344" s="44">
        <v>7.877445669122888e-001</v>
      </c>
      <c r="Z344" s="44">
        <v>7.88410959202588e-001</v>
      </c>
      <c r="AA344" s="44">
        <v>8.0074323424966112e-001</v>
      </c>
    </row>
    <row r="345" spans="1:27" x14ac:dyDescent="0.25">
      <c r="A345" t="s">
        <v>26</v>
      </c>
      <c r="B345" t="s">
        <v>45</v>
      </c>
      <c r="C345" t="s">
        <v>208</v>
      </c>
      <c r="D345" t="s">
        <v>197</v>
      </c>
      <c r="E345" t="s">
        <v>34</v>
      </c>
      <c r="F345" t="s">
        <v>90</v>
      </c>
      <c r="G345" t="s">
        <v>101</v>
      </c>
      <c r="H345" s="44">
        <v>7.08e+002</v>
      </c>
      <c r="I345" s="44">
        <v>6.75e+002</v>
      </c>
      <c r="J345" s="44">
        <v>6.49e+002</v>
      </c>
      <c r="K345" s="44">
        <v>6.35e+002</v>
      </c>
      <c r="L345" s="44">
        <v>6.2e+002</v>
      </c>
      <c r="M345" s="44">
        <v>6.1e+002</v>
      </c>
      <c r="N345" s="44">
        <v>6.e+002</v>
      </c>
      <c r="O345" s="44">
        <v>5.92e+002</v>
      </c>
      <c r="P345" s="44">
        <v>5.83e+002</v>
      </c>
      <c r="Q345" s="44">
        <v>5.79e+002</v>
      </c>
      <c r="R345" s="44">
        <v>5.75e+002</v>
      </c>
      <c r="S345" s="44">
        <v>5.68e+002</v>
      </c>
      <c r="T345" s="44">
        <v>5.65e+002</v>
      </c>
      <c r="U345" s="44">
        <v>5.6e+002</v>
      </c>
      <c r="V345" s="44">
        <v>5.56e+002</v>
      </c>
      <c r="W345" s="44">
        <v>5.49e+002</v>
      </c>
      <c r="X345" s="44">
        <v>5.43e+002</v>
      </c>
      <c r="Y345" s="44">
        <v>5.37e+002</v>
      </c>
      <c r="Z345" s="44">
        <v>5.31e+002</v>
      </c>
      <c r="AA345" s="44">
        <v>5.25e+002</v>
      </c>
    </row>
    <row r="346" spans="1:27" x14ac:dyDescent="0.25">
      <c r="A346" t="s">
        <v>26</v>
      </c>
      <c r="B346" t="s">
        <v>45</v>
      </c>
      <c r="C346" t="s">
        <v>209</v>
      </c>
      <c r="D346" t="s">
        <v>197</v>
      </c>
      <c r="E346" t="s">
        <v>35</v>
      </c>
      <c r="F346" t="s">
        <v>90</v>
      </c>
      <c r="G346" t="s">
        <v>99</v>
      </c>
      <c r="H346" s="44">
        <v>1.286895801005493e-001</v>
      </c>
      <c r="I346" s="44">
        <v>1.2880893157498948e-001</v>
      </c>
      <c r="J346" s="44">
        <v>1.4372786588001536e-001</v>
      </c>
      <c r="K346" s="44">
        <v>1.7491048607264112e-001</v>
      </c>
      <c r="L346" s="44">
        <v>2.2764686105686528e-001</v>
      </c>
      <c r="M346" s="44">
        <v>3.8823941437626848e-001</v>
      </c>
      <c r="N346" s="44">
        <v>3.8823941437626848e-001</v>
      </c>
      <c r="O346" s="44">
        <v>3.9338284558942872e-001</v>
      </c>
      <c r="P346" s="44">
        <v>3.9338284558942872e-001</v>
      </c>
      <c r="Q346" s="44">
        <v>3.9338284558942872e-001</v>
      </c>
      <c r="R346" s="44">
        <v>4.0712648682774496e-001</v>
      </c>
      <c r="S346" s="44">
        <v>4.1887762207826344e-001</v>
      </c>
      <c r="T346" s="44">
        <v>4.8092389050361344e-001</v>
      </c>
      <c r="U346" s="44">
        <v>4.8092389050361344e-001</v>
      </c>
      <c r="V346" s="44">
        <v>5.1165814013131192e-001</v>
      </c>
      <c r="W346" s="44">
        <v>5.4252490076240008e-001</v>
      </c>
      <c r="X346" s="44">
        <v>5.4252490076240008e-001</v>
      </c>
      <c r="Y346" s="44">
        <v>5.445734247762832e-001</v>
      </c>
      <c r="Z346" s="44">
        <v>5.851323894012136e-001</v>
      </c>
      <c r="AA346" s="44">
        <v>5.9955856673952432e-001</v>
      </c>
    </row>
    <row r="347" spans="1:27" x14ac:dyDescent="0.25">
      <c r="A347" t="s">
        <v>26</v>
      </c>
      <c r="B347" t="s">
        <v>45</v>
      </c>
      <c r="C347" t="s">
        <v>209</v>
      </c>
      <c r="D347" t="s">
        <v>197</v>
      </c>
      <c r="E347" t="s">
        <v>35</v>
      </c>
      <c r="F347" t="s">
        <v>90</v>
      </c>
      <c r="G347" t="s">
        <v>101</v>
      </c>
      <c r="H347" s="44">
        <v>8.42e+002</v>
      </c>
      <c r="I347" s="44">
        <v>8.35e+002</v>
      </c>
      <c r="J347" s="44">
        <v>8.1e+002</v>
      </c>
      <c r="K347" s="44">
        <v>8.05e+002</v>
      </c>
      <c r="L347" s="44">
        <v>7.95e+002</v>
      </c>
      <c r="M347" s="44">
        <v>7.87e+002</v>
      </c>
      <c r="N347" s="44">
        <v>7.87e+002</v>
      </c>
      <c r="O347" s="44">
        <v>7.81e+002</v>
      </c>
      <c r="P347" s="44">
        <v>7.8e+002</v>
      </c>
      <c r="Q347" s="44">
        <v>7.77e+002</v>
      </c>
      <c r="R347" s="44">
        <v>7.66e+002</v>
      </c>
      <c r="S347" s="44">
        <v>7.49e+002</v>
      </c>
      <c r="T347" s="44">
        <v>7.46e+002</v>
      </c>
      <c r="U347" s="44">
        <v>7.43e+002</v>
      </c>
      <c r="V347" s="44">
        <v>7.39e+002</v>
      </c>
      <c r="W347" s="44">
        <v>7.3e+002</v>
      </c>
      <c r="X347" s="44">
        <v>7.27e+002</v>
      </c>
      <c r="Y347" s="44">
        <v>7.21e+002</v>
      </c>
      <c r="Z347" s="44">
        <v>7.14e+002</v>
      </c>
      <c r="AA347" s="44">
        <v>7.12e+002</v>
      </c>
    </row>
    <row r="348" spans="1:27" x14ac:dyDescent="0.25">
      <c r="A348" t="s">
        <v>26</v>
      </c>
      <c r="B348" t="s">
        <v>45</v>
      </c>
      <c r="C348" t="s">
        <v>227</v>
      </c>
      <c r="D348" t="s">
        <v>220</v>
      </c>
      <c r="E348" t="s">
        <v>33</v>
      </c>
      <c r="F348" t="s">
        <v>90</v>
      </c>
      <c r="G348" t="s">
        <v>99</v>
      </c>
      <c r="H348" s="44">
        <v>2.5728697815686204e-001</v>
      </c>
      <c r="I348" s="44">
        <v>3.3552959410571756e-001</v>
      </c>
      <c r="J348" s="44">
        <v>5.13972685014198e-001</v>
      </c>
      <c r="K348" s="44">
        <v>5.5777340174589448e-001</v>
      </c>
      <c r="L348" s="44">
        <v>6.1141258127367952e-001</v>
      </c>
      <c r="M348" s="44">
        <v>6.7056517016683288e-001</v>
      </c>
      <c r="N348" s="44">
        <v>7.4111606234662704e-001</v>
      </c>
      <c r="O348" s="44">
        <v>7.6960595893547424e-001</v>
      </c>
      <c r="P348" s="44">
        <v>7.9047886475120896e-001</v>
      </c>
      <c r="Q348" s="44">
        <v>7.9740129412404544e-001</v>
      </c>
      <c r="R348" s="44">
        <v>8.1881881475319808e-001</v>
      </c>
      <c r="S348" s="44">
        <v>8.2744835483630112e-001</v>
      </c>
      <c r="T348" s="44">
        <v>8.3992782699239104e-001</v>
      </c>
      <c r="U348" s="44">
        <v>8.4813751126037104e-001</v>
      </c>
      <c r="V348" s="44">
        <v>8.5124767722867952e-001</v>
      </c>
      <c r="W348" s="44">
        <v>8.5616987229564512e-001</v>
      </c>
      <c r="X348" s="44">
        <v>8.6045056134369056e-001</v>
      </c>
      <c r="Y348" s="44">
        <v>8.6570934747019776e-001</v>
      </c>
      <c r="Z348" s="44">
        <v>9.2514708553599232e-001</v>
      </c>
      <c r="AA348" s="44">
        <v>9.281489823809888e-001</v>
      </c>
    </row>
    <row r="349" spans="1:27" x14ac:dyDescent="0.25">
      <c r="A349" t="s">
        <v>26</v>
      </c>
      <c r="B349" t="s">
        <v>45</v>
      </c>
      <c r="C349" t="s">
        <v>227</v>
      </c>
      <c r="D349" t="s">
        <v>220</v>
      </c>
      <c r="E349" t="s">
        <v>33</v>
      </c>
      <c r="F349" t="s">
        <v>90</v>
      </c>
      <c r="G349" t="s">
        <v>101</v>
      </c>
      <c r="H349" s="44">
        <v>7.43e+002</v>
      </c>
      <c r="I349" s="44">
        <v>6.92e+002</v>
      </c>
      <c r="J349" s="44">
        <v>6.68e+002</v>
      </c>
      <c r="K349" s="44">
        <v>6.53e+002</v>
      </c>
      <c r="L349" s="44">
        <v>6.38e+002</v>
      </c>
      <c r="M349" s="44">
        <v>6.27e+002</v>
      </c>
      <c r="N349" s="44">
        <v>6.16e+002</v>
      </c>
      <c r="O349" s="44">
        <v>6.06e+002</v>
      </c>
      <c r="P349" s="44">
        <v>6.01e+002</v>
      </c>
      <c r="Q349" s="44">
        <v>5.95e+002</v>
      </c>
      <c r="R349" s="44">
        <v>5.88e+002</v>
      </c>
      <c r="S349" s="44">
        <v>5.82e+002</v>
      </c>
      <c r="T349" s="44">
        <v>5.75e+002</v>
      </c>
      <c r="U349" s="44">
        <v>5.71e+002</v>
      </c>
      <c r="V349" s="44">
        <v>5.66e+002</v>
      </c>
      <c r="W349" s="44">
        <v>5.6e+002</v>
      </c>
      <c r="X349" s="44">
        <v>5.56e+002</v>
      </c>
      <c r="Y349" s="44">
        <v>5.51e+002</v>
      </c>
      <c r="Z349" s="44">
        <v>5.46e+002</v>
      </c>
      <c r="AA349" s="44">
        <v>5.42e+002</v>
      </c>
    </row>
    <row r="350" spans="1:27" x14ac:dyDescent="0.25">
      <c r="A350" t="s">
        <v>26</v>
      </c>
      <c r="B350" t="s">
        <v>45</v>
      </c>
      <c r="C350" t="s">
        <v>240</v>
      </c>
      <c r="D350" t="s">
        <v>220</v>
      </c>
      <c r="E350" t="s">
        <v>36</v>
      </c>
      <c r="F350" t="s">
        <v>90</v>
      </c>
      <c r="G350" t="s">
        <v>99</v>
      </c>
    </row>
    <row r="351" spans="1:27" x14ac:dyDescent="0.25">
      <c r="A351" t="s">
        <v>26</v>
      </c>
      <c r="B351" t="s">
        <v>45</v>
      </c>
      <c r="C351" t="s">
        <v>240</v>
      </c>
      <c r="D351" t="s">
        <v>220</v>
      </c>
      <c r="E351" t="s">
        <v>36</v>
      </c>
      <c r="F351" t="s">
        <v>90</v>
      </c>
      <c r="G351" t="s">
        <v>101</v>
      </c>
      <c r="H351" s="44">
        <v>3.58e+002</v>
      </c>
      <c r="I351" s="44">
        <v>3.58e+002</v>
      </c>
      <c r="J351" s="44">
        <v>3.58e+002</v>
      </c>
      <c r="K351" s="44">
        <v>3.58e+002</v>
      </c>
      <c r="L351" s="44">
        <v>3.58e+002</v>
      </c>
      <c r="M351" s="44">
        <v>3.58e+002</v>
      </c>
      <c r="N351" s="44">
        <v>3.58e+002</v>
      </c>
      <c r="O351" s="44">
        <v>3.58e+002</v>
      </c>
      <c r="P351" s="44">
        <v>3.58e+002</v>
      </c>
      <c r="Q351" s="44">
        <v>3.58e+002</v>
      </c>
      <c r="R351" s="44">
        <v>3.58e+002</v>
      </c>
      <c r="S351" s="44">
        <v>3.58e+002</v>
      </c>
      <c r="T351" s="44">
        <v>3.58e+002</v>
      </c>
      <c r="U351" s="44">
        <v>3.58e+002</v>
      </c>
      <c r="V351" s="44">
        <v>3.58e+002</v>
      </c>
      <c r="W351" s="44">
        <v>3.58e+002</v>
      </c>
      <c r="X351" s="44">
        <v>3.58e+002</v>
      </c>
      <c r="Y351" s="44">
        <v>3.58e+002</v>
      </c>
      <c r="Z351" s="44">
        <v>3.58e+002</v>
      </c>
      <c r="AA351" s="44">
        <v>3.58e+002</v>
      </c>
    </row>
    <row r="352" spans="1:27" x14ac:dyDescent="0.25">
      <c r="A352" t="s">
        <v>26</v>
      </c>
      <c r="B352" t="s">
        <v>45</v>
      </c>
      <c r="C352" t="s">
        <v>228</v>
      </c>
      <c r="D352" t="s">
        <v>220</v>
      </c>
      <c r="E352" t="s">
        <v>34</v>
      </c>
      <c r="F352" t="s">
        <v>90</v>
      </c>
      <c r="G352" t="s">
        <v>99</v>
      </c>
      <c r="H352" s="44">
        <v>3.6358695977203664e-001</v>
      </c>
      <c r="I352" s="44">
        <v>4.0152931152452952e-001</v>
      </c>
      <c r="J352" s="44">
        <v>4.7907518276959376e-001</v>
      </c>
      <c r="K352" s="44">
        <v>6.58156379234806e-001</v>
      </c>
      <c r="L352" s="44">
        <v>6.870818580684136e-001</v>
      </c>
      <c r="M352" s="44">
        <v>7.1301355513787504e-001</v>
      </c>
      <c r="N352" s="44">
        <v>7.4231616409422368e-001</v>
      </c>
      <c r="O352" s="44">
        <v>7.6577506723177728e-001</v>
      </c>
      <c r="P352" s="44">
        <v>7.7598093989974176e-001</v>
      </c>
      <c r="Q352" s="44">
        <v>7.8007313787828112e-001</v>
      </c>
      <c r="R352" s="44">
        <v>8.3443593454950016e-001</v>
      </c>
      <c r="S352" s="44">
        <v>8.3662155517897904e-001</v>
      </c>
      <c r="T352" s="44">
        <v>8.4128237646168256e-001</v>
      </c>
      <c r="U352" s="44">
        <v>8.4197297081383888e-001</v>
      </c>
      <c r="V352" s="44">
        <v>9.0685410302062784e-001</v>
      </c>
      <c r="W352" s="44">
        <v>9.1206570782889376e-001</v>
      </c>
      <c r="X352" s="44">
        <v>9.139456092446168e-001</v>
      </c>
      <c r="Y352" s="44">
        <v>9.1442833469677376e-001</v>
      </c>
      <c r="Z352" s="44">
        <v>9.2093833285247216e-001</v>
      </c>
      <c r="AA352" s="44">
        <v>9.2242262038761888e-001</v>
      </c>
    </row>
    <row r="353" spans="1:27" x14ac:dyDescent="0.25">
      <c r="A353" t="s">
        <v>26</v>
      </c>
      <c r="B353" t="s">
        <v>45</v>
      </c>
      <c r="C353" t="s">
        <v>228</v>
      </c>
      <c r="D353" t="s">
        <v>220</v>
      </c>
      <c r="E353" t="s">
        <v>34</v>
      </c>
      <c r="F353" t="s">
        <v>90</v>
      </c>
      <c r="G353" t="s">
        <v>101</v>
      </c>
      <c r="H353" s="44">
        <v>7.19e+002</v>
      </c>
      <c r="I353" s="44">
        <v>6.71e+002</v>
      </c>
      <c r="J353" s="44">
        <v>6.48e+002</v>
      </c>
      <c r="K353" s="44">
        <v>6.31e+002</v>
      </c>
      <c r="L353" s="44">
        <v>6.18e+002</v>
      </c>
      <c r="M353" s="44">
        <v>6.06e+002</v>
      </c>
      <c r="N353" s="44">
        <v>5.99e+002</v>
      </c>
      <c r="O353" s="44">
        <v>5.9e+002</v>
      </c>
      <c r="P353" s="44">
        <v>5.83e+002</v>
      </c>
      <c r="Q353" s="44">
        <v>5.75e+002</v>
      </c>
      <c r="R353" s="44">
        <v>5.7e+002</v>
      </c>
      <c r="S353" s="44">
        <v>5.63e+002</v>
      </c>
      <c r="T353" s="44">
        <v>5.59e+002</v>
      </c>
      <c r="U353" s="44">
        <v>5.55e+002</v>
      </c>
      <c r="V353" s="44">
        <v>5.48e+002</v>
      </c>
      <c r="W353" s="44">
        <v>5.4e+002</v>
      </c>
      <c r="X353" s="44">
        <v>5.36e+002</v>
      </c>
      <c r="Y353" s="44">
        <v>5.33e+002</v>
      </c>
      <c r="Z353" s="44">
        <v>5.27e+002</v>
      </c>
      <c r="AA353" s="44">
        <v>5.22e+002</v>
      </c>
    </row>
    <row r="354" spans="1:27" x14ac:dyDescent="0.25">
      <c r="A354" t="s">
        <v>26</v>
      </c>
      <c r="B354" t="s">
        <v>45</v>
      </c>
      <c r="C354" t="s">
        <v>229</v>
      </c>
      <c r="D354" t="s">
        <v>220</v>
      </c>
      <c r="E354" t="s">
        <v>35</v>
      </c>
      <c r="F354" t="s">
        <v>90</v>
      </c>
      <c r="G354" t="s">
        <v>99</v>
      </c>
      <c r="H354" s="44">
        <v>7.6604112053824128e-002</v>
      </c>
      <c r="I354" s="44">
        <v>1.0641302272345398e-001</v>
      </c>
      <c r="J354" s="44">
        <v>1.1519741284728984e-001</v>
      </c>
      <c r="K354" s="44">
        <v>1.6997006816345748e-001</v>
      </c>
      <c r="L354" s="44">
        <v>1.7239361211596668e-001</v>
      </c>
      <c r="M354" s="44">
        <v>2.2098423085032872e-001</v>
      </c>
      <c r="N354" s="44">
        <v>2.5488256730288984e-001</v>
      </c>
      <c r="O354" s="44">
        <v>2.6067728196963888e-001</v>
      </c>
      <c r="P354" s="44">
        <v>2.6104777131741872e-001</v>
      </c>
      <c r="Q354" s="44">
        <v>2.6104777131741872e-001</v>
      </c>
      <c r="R354" s="44">
        <v>2.8760526451523608e-001</v>
      </c>
      <c r="S354" s="44">
        <v>2.8947892652569804e-001</v>
      </c>
      <c r="T354" s="44">
        <v>3.4725229032482572e-001</v>
      </c>
      <c r="U354" s="44">
        <v>3.4725229032482572e-001</v>
      </c>
      <c r="V354" s="44">
        <v>3.4860675949193676e-001</v>
      </c>
      <c r="W354" s="44">
        <v>3.4860675949193676e-001</v>
      </c>
      <c r="X354" s="44">
        <v>4.1520497801178944e-001</v>
      </c>
      <c r="Y354" s="44">
        <v>4.3426099658892384e-001</v>
      </c>
      <c r="Z354" s="44">
        <v>4.379261440570764e-001</v>
      </c>
      <c r="AA354" s="44">
        <v>4.5071703092820176e-001</v>
      </c>
    </row>
    <row r="355" spans="1:27" x14ac:dyDescent="0.25">
      <c r="A355" t="s">
        <v>26</v>
      </c>
      <c r="B355" t="s">
        <v>45</v>
      </c>
      <c r="C355" t="s">
        <v>229</v>
      </c>
      <c r="D355" t="s">
        <v>220</v>
      </c>
      <c r="E355" t="s">
        <v>35</v>
      </c>
      <c r="F355" t="s">
        <v>90</v>
      </c>
      <c r="G355" t="s">
        <v>101</v>
      </c>
      <c r="H355" s="44">
        <v>9.47e+002</v>
      </c>
      <c r="I355" s="44">
        <v>8.43e+002</v>
      </c>
      <c r="J355" s="44">
        <v>8.13e+002</v>
      </c>
      <c r="K355" s="44">
        <v>7.84e+002</v>
      </c>
      <c r="L355" s="44">
        <v>7.78e+002</v>
      </c>
      <c r="M355" s="44">
        <v>7.62e+002</v>
      </c>
      <c r="N355" s="44">
        <v>7.53e+002</v>
      </c>
      <c r="O355" s="44">
        <v>7.45e+002</v>
      </c>
      <c r="P355" s="44">
        <v>7.37e+002</v>
      </c>
      <c r="Q355" s="44">
        <v>7.34e+002</v>
      </c>
      <c r="R355" s="44">
        <v>7.32e+002</v>
      </c>
      <c r="S355" s="44">
        <v>7.28e+002</v>
      </c>
      <c r="T355" s="44">
        <v>7.27e+002</v>
      </c>
      <c r="U355" s="44">
        <v>7.24e+002</v>
      </c>
      <c r="V355" s="44">
        <v>7.18e+002</v>
      </c>
      <c r="W355" s="44">
        <v>7.18e+002</v>
      </c>
      <c r="X355" s="44">
        <v>7.14e+002</v>
      </c>
      <c r="Y355" s="44">
        <v>7.09e+002</v>
      </c>
      <c r="Z355" s="44">
        <v>7.05e+002</v>
      </c>
      <c r="AA355" s="44">
        <v>7.01e+002</v>
      </c>
    </row>
    <row r="356" spans="1:27" x14ac:dyDescent="0.25">
      <c r="A356" t="s">
        <v>26</v>
      </c>
      <c r="B356" t="s">
        <v>45</v>
      </c>
      <c r="C356" t="s">
        <v>230</v>
      </c>
      <c r="D356" t="s">
        <v>221</v>
      </c>
      <c r="E356" t="s">
        <v>33</v>
      </c>
      <c r="F356" t="s">
        <v>90</v>
      </c>
      <c r="G356" t="s">
        <v>99</v>
      </c>
      <c r="H356" s="44">
        <v>2.3780304273918476e-001</v>
      </c>
      <c r="I356" s="44">
        <v>3.7066089058860248e-001</v>
      </c>
      <c r="J356" s="44">
        <v>4.7390728940418816e-001</v>
      </c>
      <c r="K356" s="44">
        <v>5.5324913035917744e-001</v>
      </c>
      <c r="L356" s="44">
        <v>6.1302470593362992e-001</v>
      </c>
      <c r="M356" s="44">
        <v>6.633688259110904e-001</v>
      </c>
      <c r="N356" s="44">
        <v>7.2269190580970016e-001</v>
      </c>
      <c r="O356" s="44">
        <v>7.7433351821691264e-001</v>
      </c>
      <c r="P356" s="44">
        <v>7.9853586973466896e-001</v>
      </c>
      <c r="Q356" s="44">
        <v>8.1559692650921024e-001</v>
      </c>
      <c r="R356" s="44">
        <v>8.2339338332828896e-001</v>
      </c>
      <c r="S356" s="44">
        <v>8.3126677704551376e-001</v>
      </c>
      <c r="T356" s="44">
        <v>8.4414513137592384e-001</v>
      </c>
      <c r="U356" s="44">
        <v>8.5761581610926656e-001</v>
      </c>
      <c r="V356" s="44">
        <v>8.715900206153712e-001</v>
      </c>
      <c r="W356" s="44">
        <v>8.8874745525013584e-001</v>
      </c>
      <c r="X356" s="44">
        <v>8.9119966907337616e-001</v>
      </c>
      <c r="Y356" s="44">
        <v>8.9779720973811264e-001</v>
      </c>
      <c r="Z356" s="44">
        <v>9.0303098364305152e-001</v>
      </c>
      <c r="AA356" s="44">
        <v>9.2583807559456944e-001</v>
      </c>
    </row>
    <row r="357" spans="1:27" x14ac:dyDescent="0.25">
      <c r="A357" t="s">
        <v>26</v>
      </c>
      <c r="B357" t="s">
        <v>45</v>
      </c>
      <c r="C357" t="s">
        <v>230</v>
      </c>
      <c r="D357" t="s">
        <v>221</v>
      </c>
      <c r="E357" t="s">
        <v>33</v>
      </c>
      <c r="F357" t="s">
        <v>90</v>
      </c>
      <c r="G357" t="s">
        <v>101</v>
      </c>
      <c r="H357" s="44">
        <v>7.33e+002</v>
      </c>
      <c r="I357" s="44">
        <v>6.96e+002</v>
      </c>
      <c r="J357" s="44">
        <v>6.7e+002</v>
      </c>
      <c r="K357" s="44">
        <v>6.54e+002</v>
      </c>
      <c r="L357" s="44">
        <v>6.42e+002</v>
      </c>
      <c r="M357" s="44">
        <v>6.33e+002</v>
      </c>
      <c r="N357" s="44">
        <v>6.23e+002</v>
      </c>
      <c r="O357" s="44">
        <v>6.13e+002</v>
      </c>
      <c r="P357" s="44">
        <v>6.05e+002</v>
      </c>
      <c r="Q357" s="44">
        <v>5.96e+002</v>
      </c>
      <c r="R357" s="44">
        <v>5.91e+002</v>
      </c>
      <c r="S357" s="44">
        <v>5.87e+002</v>
      </c>
      <c r="T357" s="44">
        <v>5.82e+002</v>
      </c>
      <c r="U357" s="44">
        <v>5.76e+002</v>
      </c>
      <c r="V357" s="44">
        <v>5.71e+002</v>
      </c>
      <c r="W357" s="44">
        <v>5.65e+002</v>
      </c>
      <c r="X357" s="44">
        <v>5.62e+002</v>
      </c>
      <c r="Y357" s="44">
        <v>5.55e+002</v>
      </c>
      <c r="Z357" s="44">
        <v>5.5e+002</v>
      </c>
      <c r="AA357" s="44">
        <v>5.46e+002</v>
      </c>
    </row>
    <row r="358" spans="1:27" x14ac:dyDescent="0.25">
      <c r="A358" t="s">
        <v>26</v>
      </c>
      <c r="B358" t="s">
        <v>45</v>
      </c>
      <c r="C358" t="s">
        <v>231</v>
      </c>
      <c r="D358" t="s">
        <v>221</v>
      </c>
      <c r="E358" t="s">
        <v>34</v>
      </c>
      <c r="F358" t="s">
        <v>90</v>
      </c>
      <c r="G358" t="s">
        <v>99</v>
      </c>
      <c r="H358" s="44">
        <v>1.5117852171435744e-001</v>
      </c>
      <c r="I358" s="44">
        <v>2.0645860707453724e-001</v>
      </c>
      <c r="J358" s="44">
        <v>2.2797358827009832e-001</v>
      </c>
      <c r="K358" s="44">
        <v>2.5450006894859696e-001</v>
      </c>
      <c r="L358" s="44">
        <v>3.6005893842995464e-001</v>
      </c>
      <c r="M358" s="44">
        <v>3.7808077327237344e-001</v>
      </c>
      <c r="N358" s="44">
        <v>3.9275504233104592e-001</v>
      </c>
      <c r="O358" s="44">
        <v>4.0889532665584944e-001</v>
      </c>
      <c r="P358" s="44">
        <v>4.222123329244404e-001</v>
      </c>
      <c r="Q358" s="44">
        <v>4.2705397684550872e-001</v>
      </c>
      <c r="R358" s="44">
        <v>4.3134441573565944e-001</v>
      </c>
      <c r="S358" s="44">
        <v>5.2185078620212384e-001</v>
      </c>
      <c r="T358" s="44">
        <v>5.2286976097804192e-001</v>
      </c>
      <c r="U358" s="44">
        <v>5.2340691191689344e-001</v>
      </c>
      <c r="V358" s="44">
        <v>5.3101801627975888e-001</v>
      </c>
      <c r="W358" s="44">
        <v>9.55410633785984e-001</v>
      </c>
      <c r="X358" s="44">
        <v>9.55410633785984e-001</v>
      </c>
      <c r="Y358" s="44">
        <v>9.55410633785984e-001</v>
      </c>
      <c r="Z358" s="44">
        <v>9.55410633785984e-001</v>
      </c>
      <c r="AA358" s="44">
        <v>9.55410633785984e-001</v>
      </c>
    </row>
    <row r="359" spans="1:27" x14ac:dyDescent="0.25">
      <c r="A359" t="s">
        <v>26</v>
      </c>
      <c r="B359" t="s">
        <v>45</v>
      </c>
      <c r="C359" t="s">
        <v>231</v>
      </c>
      <c r="D359" t="s">
        <v>221</v>
      </c>
      <c r="E359" t="s">
        <v>34</v>
      </c>
      <c r="F359" t="s">
        <v>90</v>
      </c>
      <c r="G359" t="s">
        <v>101</v>
      </c>
      <c r="H359" s="44">
        <v>7.39e+002</v>
      </c>
      <c r="I359" s="44">
        <v>6.88e+002</v>
      </c>
      <c r="J359" s="44">
        <v>6.65e+002</v>
      </c>
      <c r="K359" s="44">
        <v>6.47e+002</v>
      </c>
      <c r="L359" s="44">
        <v>6.31e+002</v>
      </c>
      <c r="M359" s="44">
        <v>6.17e+002</v>
      </c>
      <c r="N359" s="44">
        <v>6.08e+002</v>
      </c>
      <c r="O359" s="44">
        <v>5.98e+002</v>
      </c>
      <c r="P359" s="44">
        <v>5.9e+002</v>
      </c>
      <c r="Q359" s="44">
        <v>5.82e+002</v>
      </c>
      <c r="R359" s="44">
        <v>5.76e+002</v>
      </c>
      <c r="S359" s="44">
        <v>5.69e+002</v>
      </c>
      <c r="T359" s="44">
        <v>5.63e+002</v>
      </c>
      <c r="U359" s="44">
        <v>5.56e+002</v>
      </c>
      <c r="V359" s="44">
        <v>5.5e+002</v>
      </c>
      <c r="W359" s="44">
        <v>5.47e+002</v>
      </c>
      <c r="X359" s="44">
        <v>5.43e+002</v>
      </c>
      <c r="Y359" s="44">
        <v>5.37e+002</v>
      </c>
      <c r="Z359" s="44">
        <v>5.32e+002</v>
      </c>
      <c r="AA359" s="44">
        <v>5.27e+002</v>
      </c>
    </row>
    <row r="360" spans="1:27" x14ac:dyDescent="0.25">
      <c r="A360" t="s">
        <v>26</v>
      </c>
      <c r="B360" t="s">
        <v>45</v>
      </c>
      <c r="C360" t="s">
        <v>232</v>
      </c>
      <c r="D360" t="s">
        <v>221</v>
      </c>
      <c r="E360" t="s">
        <v>35</v>
      </c>
      <c r="F360" t="s">
        <v>90</v>
      </c>
      <c r="G360" t="s">
        <v>99</v>
      </c>
      <c r="H360" s="44">
        <v>1.7681920954034048e-003</v>
      </c>
      <c r="I360" s="44">
        <v>1.5956973099191212e-002</v>
      </c>
      <c r="J360" s="44">
        <v>3.5579478558444808e-002</v>
      </c>
      <c r="K360" s="44">
        <v>3.9396447913783112e-002</v>
      </c>
      <c r="L360" s="44">
        <v>4.1343481454146912e-002</v>
      </c>
      <c r="M360" s="44">
        <v>1.2809789285249452e-001</v>
      </c>
      <c r="N360" s="44">
        <v>1.597079602621008e-001</v>
      </c>
      <c r="O360" s="44">
        <v>1.6963429872545676e-001</v>
      </c>
      <c r="P360" s="44">
        <v>1.8035777079396672e-001</v>
      </c>
      <c r="Q360" s="44">
        <v>2.4902273656474112e-001</v>
      </c>
      <c r="R360" s="44">
        <v>2.6323677971256524e-001</v>
      </c>
      <c r="S360" s="44">
        <v>2.7747456832786076e-001</v>
      </c>
      <c r="T360" s="44">
        <v>3.0572665062762248e-001</v>
      </c>
      <c r="U360" s="44">
        <v>3.0883782190445032e-001</v>
      </c>
      <c r="V360" s="44">
        <v>3.0883782190445032e-001</v>
      </c>
      <c r="W360" s="44">
        <v>3.1956859929841524e-001</v>
      </c>
      <c r="X360" s="44">
        <v>3.36674322186421e-001</v>
      </c>
      <c r="Y360" s="44">
        <v>3.3855963331007352e-001</v>
      </c>
      <c r="Z360" s="44">
        <v>3.38850070552792e-001</v>
      </c>
      <c r="AA360" s="44">
        <v>4.8087780032328008e-001</v>
      </c>
    </row>
    <row r="361" spans="1:27" x14ac:dyDescent="0.25">
      <c r="A361" t="s">
        <v>26</v>
      </c>
      <c r="B361" t="s">
        <v>45</v>
      </c>
      <c r="C361" t="s">
        <v>232</v>
      </c>
      <c r="D361" t="s">
        <v>221</v>
      </c>
      <c r="E361" t="s">
        <v>35</v>
      </c>
      <c r="F361" t="s">
        <v>90</v>
      </c>
      <c r="G361" t="s">
        <v>101</v>
      </c>
      <c r="H361" s="44">
        <v>8.47e+002</v>
      </c>
      <c r="I361" s="44">
        <v>8.1e+002</v>
      </c>
      <c r="J361" s="44">
        <v>8.01e+002</v>
      </c>
      <c r="K361" s="44">
        <v>7.86e+002</v>
      </c>
      <c r="L361" s="44">
        <v>7.73e+002</v>
      </c>
      <c r="M361" s="44">
        <v>7.66e+002</v>
      </c>
      <c r="N361" s="44">
        <v>7.64e+002</v>
      </c>
      <c r="O361" s="44">
        <v>7.62e+002</v>
      </c>
      <c r="P361" s="44">
        <v>7.56e+002</v>
      </c>
      <c r="Q361" s="44">
        <v>7.51e+002</v>
      </c>
      <c r="R361" s="44">
        <v>7.42e+002</v>
      </c>
      <c r="S361" s="44">
        <v>7.38e+002</v>
      </c>
      <c r="T361" s="44">
        <v>7.31e+002</v>
      </c>
      <c r="U361" s="44">
        <v>7.27e+002</v>
      </c>
      <c r="V361" s="44">
        <v>7.21e+002</v>
      </c>
      <c r="W361" s="44">
        <v>7.16e+002</v>
      </c>
      <c r="X361" s="44">
        <v>7.11e+002</v>
      </c>
      <c r="Y361" s="44">
        <v>7.06e+002</v>
      </c>
      <c r="Z361" s="44">
        <v>7.03e+002</v>
      </c>
      <c r="AA361" s="44">
        <v>6.97e+002</v>
      </c>
    </row>
    <row r="362" spans="1:27" x14ac:dyDescent="0.25">
      <c r="A362" t="s">
        <v>26</v>
      </c>
      <c r="B362" t="s">
        <v>45</v>
      </c>
      <c r="C362" t="s">
        <v>233</v>
      </c>
      <c r="D362" t="s">
        <v>222</v>
      </c>
      <c r="E362" t="s">
        <v>33</v>
      </c>
      <c r="F362" t="s">
        <v>90</v>
      </c>
      <c r="G362" t="s">
        <v>99</v>
      </c>
      <c r="H362" s="44">
        <v>1.6350405618118076e-001</v>
      </c>
      <c r="I362" s="44">
        <v>2.6978465743059444e-001</v>
      </c>
      <c r="J362" s="44">
        <v>3.7548414083468904e-001</v>
      </c>
      <c r="K362" s="44">
        <v>4.4634524863151376e-001</v>
      </c>
      <c r="L362" s="44">
        <v>5.5214942341381208e-001</v>
      </c>
      <c r="M362" s="44">
        <v>5.8894544215898944e-001</v>
      </c>
      <c r="N362" s="44">
        <v>6.244590336412612e-001</v>
      </c>
      <c r="O362" s="44">
        <v>6.4689606185454016e-001</v>
      </c>
      <c r="P362" s="44">
        <v>6.7469655343285352e-001</v>
      </c>
      <c r="Q362" s="44">
        <v>7.10697476128964e-001</v>
      </c>
      <c r="R362" s="44">
        <v>7.21302520673396e-001</v>
      </c>
      <c r="S362" s="44">
        <v>8.4439352391852976e-001</v>
      </c>
      <c r="T362" s="44">
        <v>8.6018076205474816e-001</v>
      </c>
      <c r="U362" s="44">
        <v>8.6908586754980096e-001</v>
      </c>
      <c r="V362" s="44">
        <v>8.78870236077228e-001</v>
      </c>
      <c r="W362" s="44">
        <v>8.8279699179948896e-001</v>
      </c>
      <c r="X362" s="44">
        <v>8.940653668002528e-001</v>
      </c>
      <c r="Y362" s="44">
        <v>8.9735782181494256e-001</v>
      </c>
      <c r="Z362" s="44">
        <v>9.057209271208464e-001</v>
      </c>
      <c r="AA362" s="44">
        <v>9.0645387715196448e-001</v>
      </c>
    </row>
    <row r="363" spans="1:27" x14ac:dyDescent="0.25">
      <c r="A363" t="s">
        <v>26</v>
      </c>
      <c r="B363" t="s">
        <v>45</v>
      </c>
      <c r="C363" t="s">
        <v>233</v>
      </c>
      <c r="D363" t="s">
        <v>222</v>
      </c>
      <c r="E363" t="s">
        <v>33</v>
      </c>
      <c r="F363" t="s">
        <v>90</v>
      </c>
      <c r="G363" t="s">
        <v>101</v>
      </c>
      <c r="H363" s="44">
        <v>7.41e+002</v>
      </c>
      <c r="I363" s="44">
        <v>6.94e+002</v>
      </c>
      <c r="J363" s="44">
        <v>6.73e+002</v>
      </c>
      <c r="K363" s="44">
        <v>6.55e+002</v>
      </c>
      <c r="L363" s="44">
        <v>6.4e+002</v>
      </c>
      <c r="M363" s="44">
        <v>6.33e+002</v>
      </c>
      <c r="N363" s="44">
        <v>6.22e+002</v>
      </c>
      <c r="O363" s="44">
        <v>6.16e+002</v>
      </c>
      <c r="P363" s="44">
        <v>6.09e+002</v>
      </c>
      <c r="Q363" s="44">
        <v>6.02e+002</v>
      </c>
      <c r="R363" s="44">
        <v>5.96e+002</v>
      </c>
      <c r="S363" s="44">
        <v>5.9e+002</v>
      </c>
      <c r="T363" s="44">
        <v>5.83e+002</v>
      </c>
      <c r="U363" s="44">
        <v>5.78e+002</v>
      </c>
      <c r="V363" s="44">
        <v>5.72e+002</v>
      </c>
      <c r="W363" s="44">
        <v>5.66e+002</v>
      </c>
      <c r="X363" s="44">
        <v>5.6e+002</v>
      </c>
      <c r="Y363" s="44">
        <v>5.56e+002</v>
      </c>
      <c r="Z363" s="44">
        <v>5.51e+002</v>
      </c>
      <c r="AA363" s="44">
        <v>5.47e+002</v>
      </c>
    </row>
    <row r="364" spans="1:27" x14ac:dyDescent="0.25">
      <c r="A364" t="s">
        <v>26</v>
      </c>
      <c r="B364" t="s">
        <v>45</v>
      </c>
      <c r="C364" t="s">
        <v>242</v>
      </c>
      <c r="D364" t="s">
        <v>222</v>
      </c>
      <c r="E364" t="s">
        <v>36</v>
      </c>
      <c r="F364" t="s">
        <v>90</v>
      </c>
      <c r="G364" t="s">
        <v>99</v>
      </c>
    </row>
    <row r="365" spans="1:27" x14ac:dyDescent="0.25">
      <c r="A365" t="s">
        <v>26</v>
      </c>
      <c r="B365" t="s">
        <v>45</v>
      </c>
      <c r="C365" t="s">
        <v>242</v>
      </c>
      <c r="D365" t="s">
        <v>222</v>
      </c>
      <c r="E365" t="s">
        <v>36</v>
      </c>
      <c r="F365" t="s">
        <v>90</v>
      </c>
      <c r="G365" t="s">
        <v>101</v>
      </c>
      <c r="H365" s="44">
        <v>4.5e+002</v>
      </c>
      <c r="I365" s="44">
        <v>4.5e+002</v>
      </c>
      <c r="J365" s="44">
        <v>4.5e+002</v>
      </c>
      <c r="K365" s="44">
        <v>4.5e+002</v>
      </c>
      <c r="L365" s="44">
        <v>4.5e+002</v>
      </c>
      <c r="M365" s="44">
        <v>4.5e+002</v>
      </c>
      <c r="N365" s="44">
        <v>4.5e+002</v>
      </c>
      <c r="O365" s="44">
        <v>4.5e+002</v>
      </c>
      <c r="P365" s="44">
        <v>4.5e+002</v>
      </c>
      <c r="Q365" s="44">
        <v>4.5e+002</v>
      </c>
      <c r="R365" s="44">
        <v>4.5e+002</v>
      </c>
      <c r="S365" s="44">
        <v>4.5e+002</v>
      </c>
      <c r="T365" s="44">
        <v>4.5e+002</v>
      </c>
      <c r="U365" s="44">
        <v>4.5e+002</v>
      </c>
      <c r="V365" s="44">
        <v>4.5e+002</v>
      </c>
      <c r="W365" s="44">
        <v>4.5e+002</v>
      </c>
      <c r="X365" s="44">
        <v>4.5e+002</v>
      </c>
      <c r="Y365" s="44">
        <v>4.5e+002</v>
      </c>
      <c r="Z365" s="44">
        <v>4.5e+002</v>
      </c>
      <c r="AA365" s="44">
        <v>4.5e+002</v>
      </c>
    </row>
    <row r="366" spans="1:27" x14ac:dyDescent="0.25">
      <c r="A366" t="s">
        <v>26</v>
      </c>
      <c r="B366" t="s">
        <v>45</v>
      </c>
      <c r="C366" t="s">
        <v>234</v>
      </c>
      <c r="D366" t="s">
        <v>222</v>
      </c>
      <c r="E366" t="s">
        <v>34</v>
      </c>
      <c r="F366" t="s">
        <v>90</v>
      </c>
      <c r="G366" t="s">
        <v>99</v>
      </c>
      <c r="H366" s="44">
        <v>1.2603832304509422e-001</v>
      </c>
      <c r="I366" s="44">
        <v>2.138717986292682e-001</v>
      </c>
      <c r="J366" s="44">
        <v>2.2860315124880376e-001</v>
      </c>
      <c r="K366" s="44">
        <v>2.4729404319653516e-001</v>
      </c>
      <c r="L366" s="44">
        <v>2.764997177337418e-001</v>
      </c>
      <c r="M366" s="44">
        <v>6.1760350004838224e-001</v>
      </c>
      <c r="N366" s="44">
        <v>6.8192225804491408e-001</v>
      </c>
      <c r="O366" s="44">
        <v>6.9295533981116816e-001</v>
      </c>
      <c r="P366" s="44">
        <v>6.9374340707113168e-001</v>
      </c>
      <c r="Q366" s="44">
        <v>7.00865056867376e-001</v>
      </c>
      <c r="R366" s="44">
        <v>7.04607899355036e-001</v>
      </c>
      <c r="S366" s="44">
        <v>7.1912299249939056e-001</v>
      </c>
      <c r="T366" s="44">
        <v>7.2004711577024688e-001</v>
      </c>
      <c r="U366" s="44">
        <v>8.9646189941675952e-001</v>
      </c>
      <c r="V366" s="44">
        <v>9.0608079498606864e-001</v>
      </c>
      <c r="W366" s="44">
        <v>9.0608079498606864e-001</v>
      </c>
      <c r="X366" s="44">
        <v>9.2988294229086704e-001</v>
      </c>
      <c r="Y366" s="44">
        <v>9.581913794954528e-001</v>
      </c>
      <c r="Z366" s="44">
        <v>9.581913794954528e-001</v>
      </c>
      <c r="AA366" s="44">
        <v>9.7517644181820384e-001</v>
      </c>
    </row>
    <row r="367" spans="1:27" x14ac:dyDescent="0.25">
      <c r="A367" t="s">
        <v>26</v>
      </c>
      <c r="B367" t="s">
        <v>45</v>
      </c>
      <c r="C367" t="s">
        <v>234</v>
      </c>
      <c r="D367" t="s">
        <v>222</v>
      </c>
      <c r="E367" t="s">
        <v>34</v>
      </c>
      <c r="F367" t="s">
        <v>90</v>
      </c>
      <c r="G367" t="s">
        <v>101</v>
      </c>
      <c r="H367" s="44">
        <v>7.33e+002</v>
      </c>
      <c r="I367" s="44">
        <v>6.91e+002</v>
      </c>
      <c r="J367" s="44">
        <v>6.65e+002</v>
      </c>
      <c r="K367" s="44">
        <v>6.43e+002</v>
      </c>
      <c r="L367" s="44">
        <v>6.28e+002</v>
      </c>
      <c r="M367" s="44">
        <v>6.17e+002</v>
      </c>
      <c r="N367" s="44">
        <v>6.06e+002</v>
      </c>
      <c r="O367" s="44">
        <v>5.98e+002</v>
      </c>
      <c r="P367" s="44">
        <v>5.92e+002</v>
      </c>
      <c r="Q367" s="44">
        <v>5.82e+002</v>
      </c>
      <c r="R367" s="44">
        <v>5.73e+002</v>
      </c>
      <c r="S367" s="44">
        <v>5.65e+002</v>
      </c>
      <c r="T367" s="44">
        <v>5.57e+002</v>
      </c>
      <c r="U367" s="44">
        <v>5.52e+002</v>
      </c>
      <c r="V367" s="44">
        <v>5.45e+002</v>
      </c>
      <c r="W367" s="44">
        <v>5.39e+002</v>
      </c>
      <c r="X367" s="44">
        <v>5.37e+002</v>
      </c>
      <c r="Y367" s="44">
        <v>5.31e+002</v>
      </c>
      <c r="Z367" s="44">
        <v>5.27e+002</v>
      </c>
      <c r="AA367" s="44">
        <v>5.21e+002</v>
      </c>
    </row>
    <row r="368" spans="1:27" x14ac:dyDescent="0.25">
      <c r="A368" t="s">
        <v>26</v>
      </c>
      <c r="B368" t="s">
        <v>45</v>
      </c>
      <c r="C368" t="s">
        <v>235</v>
      </c>
      <c r="D368" t="s">
        <v>222</v>
      </c>
      <c r="E368" t="s">
        <v>35</v>
      </c>
      <c r="F368" t="s">
        <v>90</v>
      </c>
      <c r="G368" t="s">
        <v>99</v>
      </c>
      <c r="H368" s="44">
        <v>2.462891612911472e-002</v>
      </c>
      <c r="I368" s="44">
        <v>2.462891612911472e-002</v>
      </c>
      <c r="J368" s="44">
        <v>1.140082156254902e-001</v>
      </c>
      <c r="K368" s="44">
        <v>1.4455526298963868e-001</v>
      </c>
      <c r="L368" s="44">
        <v>1.4713462177481552e-001</v>
      </c>
      <c r="M368" s="44">
        <v>1.8731502928813504e-001</v>
      </c>
      <c r="N368" s="44">
        <v>1.8731502928813504e-001</v>
      </c>
      <c r="O368" s="44">
        <v>2.357655496227738e-001</v>
      </c>
      <c r="P368" s="44">
        <v>2.357655496227738e-001</v>
      </c>
      <c r="Q368" s="44">
        <v>2.406703590406148e-001</v>
      </c>
      <c r="R368" s="44">
        <v>2.738970487816422e-001</v>
      </c>
      <c r="S368" s="44">
        <v>3.5229341282476808e-001</v>
      </c>
      <c r="T368" s="44">
        <v>3.5330399019901e-001</v>
      </c>
      <c r="U368" s="44">
        <v>3.5700227865256008e-001</v>
      </c>
      <c r="V368" s="44">
        <v>3.9966595732553424e-001</v>
      </c>
      <c r="W368" s="44">
        <v>4.0953510668234968e-001</v>
      </c>
      <c r="X368" s="44">
        <v>4.0953510668234968e-001</v>
      </c>
      <c r="Y368" s="44">
        <v>4.0953510668234968e-001</v>
      </c>
      <c r="Z368" s="44">
        <v>4.36785959611352e-001</v>
      </c>
      <c r="AA368" s="44">
        <v>4.36785959611352e-001</v>
      </c>
    </row>
    <row r="369" spans="1:27" x14ac:dyDescent="0.25">
      <c r="A369" t="s">
        <v>26</v>
      </c>
      <c r="B369" t="s">
        <v>45</v>
      </c>
      <c r="C369" t="s">
        <v>235</v>
      </c>
      <c r="D369" t="s">
        <v>222</v>
      </c>
      <c r="E369" t="s">
        <v>35</v>
      </c>
      <c r="F369" t="s">
        <v>90</v>
      </c>
      <c r="G369" t="s">
        <v>101</v>
      </c>
      <c r="H369" s="44">
        <v>8.87e+002</v>
      </c>
      <c r="I369" s="44">
        <v>8.66e+002</v>
      </c>
      <c r="J369" s="44">
        <v>8.27e+002</v>
      </c>
      <c r="K369" s="44">
        <v>8.13e+002</v>
      </c>
      <c r="L369" s="44">
        <v>7.97e+002</v>
      </c>
      <c r="M369" s="44">
        <v>7.93e+002</v>
      </c>
      <c r="N369" s="44">
        <v>7.89e+002</v>
      </c>
      <c r="O369" s="44">
        <v>7.68e+002</v>
      </c>
      <c r="P369" s="44">
        <v>7.6e+002</v>
      </c>
      <c r="Q369" s="44">
        <v>7.49e+002</v>
      </c>
      <c r="R369" s="44">
        <v>7.4e+002</v>
      </c>
      <c r="S369" s="44">
        <v>7.33e+002</v>
      </c>
      <c r="T369" s="44">
        <v>7.3e+002</v>
      </c>
      <c r="U369" s="44">
        <v>7.26e+002</v>
      </c>
      <c r="V369" s="44">
        <v>7.21e+002</v>
      </c>
      <c r="W369" s="44">
        <v>7.18e+002</v>
      </c>
      <c r="X369" s="44">
        <v>7.14e+002</v>
      </c>
      <c r="Y369" s="44">
        <v>7.14e+002</v>
      </c>
      <c r="Z369" s="44">
        <v>7.1e+002</v>
      </c>
      <c r="AA369" s="44">
        <v>7.1e+002</v>
      </c>
    </row>
    <row r="370" spans="1:27" x14ac:dyDescent="0.25">
      <c r="A370" t="s">
        <v>26</v>
      </c>
      <c r="B370" t="s">
        <v>45</v>
      </c>
      <c r="C370" t="s">
        <v>236</v>
      </c>
      <c r="D370" t="s">
        <v>223</v>
      </c>
      <c r="E370" t="s">
        <v>33</v>
      </c>
      <c r="F370" t="s">
        <v>90</v>
      </c>
      <c r="G370" t="s">
        <v>99</v>
      </c>
      <c r="H370" s="44">
        <v>1.5635163929839276e-001</v>
      </c>
      <c r="I370" s="44">
        <v>3.7114526314187808e-001</v>
      </c>
      <c r="J370" s="44">
        <v>4.9287718762477312e-001</v>
      </c>
      <c r="K370" s="44">
        <v>5.5393354183709136e-001</v>
      </c>
      <c r="L370" s="44">
        <v>6.1711118932118608e-001</v>
      </c>
      <c r="M370" s="44">
        <v>6.5387685471103896e-001</v>
      </c>
      <c r="N370" s="44">
        <v>6.8704331046732888e-001</v>
      </c>
      <c r="O370" s="44">
        <v>7.0514860073082688e-001</v>
      </c>
      <c r="P370" s="44">
        <v>7.1346692320039056e-001</v>
      </c>
      <c r="Q370" s="44">
        <v>7.3859802000360784e-001</v>
      </c>
      <c r="R370" s="44">
        <v>7.5544993624509888e-001</v>
      </c>
      <c r="S370" s="44">
        <v>8.3179874526013744e-001</v>
      </c>
      <c r="T370" s="44">
        <v>8.4112107764348688e-001</v>
      </c>
      <c r="U370" s="44">
        <v>8.4815863188302224e-001</v>
      </c>
      <c r="V370" s="44">
        <v>8.5498108992796448e-001</v>
      </c>
      <c r="W370" s="44">
        <v>8.6989952227078528e-001</v>
      </c>
      <c r="X370" s="44">
        <v>8.7391680606180496e-001</v>
      </c>
      <c r="Y370" s="44">
        <v>8.8653799471587856e-001</v>
      </c>
      <c r="Z370" s="44">
        <v>8.9472962042451488e-001</v>
      </c>
      <c r="AA370" s="44">
        <v>8.9735596514142592e-001</v>
      </c>
    </row>
    <row r="371" spans="1:27" x14ac:dyDescent="0.25">
      <c r="A371" t="s">
        <v>26</v>
      </c>
      <c r="B371" t="s">
        <v>45</v>
      </c>
      <c r="C371" t="s">
        <v>236</v>
      </c>
      <c r="D371" t="s">
        <v>223</v>
      </c>
      <c r="E371" t="s">
        <v>33</v>
      </c>
      <c r="F371" t="s">
        <v>90</v>
      </c>
      <c r="G371" t="s">
        <v>101</v>
      </c>
      <c r="H371" s="44">
        <v>7.66e+002</v>
      </c>
      <c r="I371" s="44">
        <v>7.05e+002</v>
      </c>
      <c r="J371" s="44">
        <v>6.78e+002</v>
      </c>
      <c r="K371" s="44">
        <v>6.59e+002</v>
      </c>
      <c r="L371" s="44">
        <v>6.46e+002</v>
      </c>
      <c r="M371" s="44">
        <v>6.35e+002</v>
      </c>
      <c r="N371" s="44">
        <v>6.23e+002</v>
      </c>
      <c r="O371" s="44">
        <v>6.15e+002</v>
      </c>
      <c r="P371" s="44">
        <v>6.07e+002</v>
      </c>
      <c r="Q371" s="44">
        <v>6.e+002</v>
      </c>
      <c r="R371" s="44">
        <v>5.93e+002</v>
      </c>
      <c r="S371" s="44">
        <v>5.87e+002</v>
      </c>
      <c r="T371" s="44">
        <v>5.8e+002</v>
      </c>
      <c r="U371" s="44">
        <v>5.74e+002</v>
      </c>
      <c r="V371" s="44">
        <v>5.69e+002</v>
      </c>
      <c r="W371" s="44">
        <v>5.63e+002</v>
      </c>
      <c r="X371" s="44">
        <v>5.58e+002</v>
      </c>
      <c r="Y371" s="44">
        <v>5.55e+002</v>
      </c>
      <c r="Z371" s="44">
        <v>5.5e+002</v>
      </c>
      <c r="AA371" s="44">
        <v>5.46e+002</v>
      </c>
    </row>
    <row r="372" spans="1:27" x14ac:dyDescent="0.25">
      <c r="A372" t="s">
        <v>26</v>
      </c>
      <c r="B372" t="s">
        <v>45</v>
      </c>
      <c r="C372" t="s">
        <v>243</v>
      </c>
      <c r="D372" t="s">
        <v>223</v>
      </c>
      <c r="E372" t="s">
        <v>36</v>
      </c>
      <c r="F372" t="s">
        <v>90</v>
      </c>
      <c r="G372" t="s">
        <v>99</v>
      </c>
    </row>
    <row r="373" spans="1:27" x14ac:dyDescent="0.25">
      <c r="A373" t="s">
        <v>26</v>
      </c>
      <c r="B373" t="s">
        <v>45</v>
      </c>
      <c r="C373" t="s">
        <v>243</v>
      </c>
      <c r="D373" t="s">
        <v>223</v>
      </c>
      <c r="E373" t="s">
        <v>36</v>
      </c>
      <c r="F373" t="s">
        <v>90</v>
      </c>
      <c r="G373" t="s">
        <v>101</v>
      </c>
      <c r="H373" s="44">
        <v>3.06e+002</v>
      </c>
      <c r="I373" s="44">
        <v>3.06e+002</v>
      </c>
      <c r="J373" s="44">
        <v>3.06e+002</v>
      </c>
      <c r="K373" s="44">
        <v>3.06e+002</v>
      </c>
      <c r="L373" s="44">
        <v>3.06e+002</v>
      </c>
      <c r="M373" s="44">
        <v>3.06e+002</v>
      </c>
      <c r="N373" s="44">
        <v>3.06e+002</v>
      </c>
      <c r="O373" s="44">
        <v>3.06e+002</v>
      </c>
      <c r="P373" s="44">
        <v>3.06e+002</v>
      </c>
      <c r="Q373" s="44">
        <v>3.06e+002</v>
      </c>
      <c r="R373" s="44">
        <v>3.06e+002</v>
      </c>
      <c r="S373" s="44">
        <v>3.06e+002</v>
      </c>
      <c r="T373" s="44">
        <v>3.06e+002</v>
      </c>
      <c r="U373" s="44">
        <v>3.06e+002</v>
      </c>
      <c r="V373" s="44">
        <v>3.06e+002</v>
      </c>
      <c r="W373" s="44">
        <v>3.06e+002</v>
      </c>
      <c r="X373" s="44">
        <v>3.06e+002</v>
      </c>
      <c r="Y373" s="44">
        <v>3.06e+002</v>
      </c>
      <c r="Z373" s="44">
        <v>3.06e+002</v>
      </c>
      <c r="AA373" s="44">
        <v>3.06e+002</v>
      </c>
    </row>
    <row r="374" spans="1:27" x14ac:dyDescent="0.25">
      <c r="A374" t="s">
        <v>26</v>
      </c>
      <c r="B374" t="s">
        <v>45</v>
      </c>
      <c r="C374" t="s">
        <v>237</v>
      </c>
      <c r="D374" t="s">
        <v>223</v>
      </c>
      <c r="E374" t="s">
        <v>34</v>
      </c>
      <c r="F374" t="s">
        <v>90</v>
      </c>
      <c r="G374" t="s">
        <v>99</v>
      </c>
      <c r="H374" s="44">
        <v>2.5974780831361032e-001</v>
      </c>
      <c r="I374" s="44">
        <v>4.3903719086325744e-001</v>
      </c>
      <c r="J374" s="44">
        <v>4.5251910309378808e-001</v>
      </c>
      <c r="K374" s="44">
        <v>4.752886844139584e-001</v>
      </c>
      <c r="L374" s="44">
        <v>4.8441956504077344e-001</v>
      </c>
      <c r="M374" s="44">
        <v>6.0226748256073368e-001</v>
      </c>
      <c r="N374" s="44">
        <v>6.3690292714557424e-001</v>
      </c>
      <c r="O374" s="44">
        <v>6.4280398720005656e-001</v>
      </c>
      <c r="P374" s="44">
        <v>6.696310421990684e-001</v>
      </c>
      <c r="Q374" s="44">
        <v>6.7283409759452816e-001</v>
      </c>
      <c r="R374" s="44">
        <v>7.535347481137432e-001</v>
      </c>
      <c r="S374" s="44">
        <v>7.6297575240289088e-001</v>
      </c>
      <c r="T374" s="44">
        <v>7.67240015277588e-001</v>
      </c>
      <c r="U374" s="44">
        <v>7.6801016362779504e-001</v>
      </c>
      <c r="V374" s="44">
        <v>7.7558025895542496e-001</v>
      </c>
      <c r="W374" s="44">
        <v>7.7558025895542496e-001</v>
      </c>
      <c r="X374" s="44">
        <v>7.8492774833945568e-001</v>
      </c>
      <c r="Y374" s="44">
        <v>7.8492774833945568e-001</v>
      </c>
      <c r="Z374" s="44">
        <v>8.254072999046752e-001</v>
      </c>
      <c r="AA374" s="44">
        <v>8.254072999046752e-001</v>
      </c>
    </row>
    <row r="375" spans="1:27" x14ac:dyDescent="0.25">
      <c r="A375" t="s">
        <v>26</v>
      </c>
      <c r="B375" t="s">
        <v>45</v>
      </c>
      <c r="C375" t="s">
        <v>237</v>
      </c>
      <c r="D375" t="s">
        <v>223</v>
      </c>
      <c r="E375" t="s">
        <v>34</v>
      </c>
      <c r="F375" t="s">
        <v>90</v>
      </c>
      <c r="G375" t="s">
        <v>101</v>
      </c>
      <c r="H375" s="44">
        <v>7.14e+002</v>
      </c>
      <c r="I375" s="44">
        <v>6.75e+002</v>
      </c>
      <c r="J375" s="44">
        <v>6.55e+002</v>
      </c>
      <c r="K375" s="44">
        <v>6.36e+002</v>
      </c>
      <c r="L375" s="44">
        <v>6.23e+002</v>
      </c>
      <c r="M375" s="44">
        <v>6.12e+002</v>
      </c>
      <c r="N375" s="44">
        <v>6.02e+002</v>
      </c>
      <c r="O375" s="44">
        <v>5.95e+002</v>
      </c>
      <c r="P375" s="44">
        <v>5.83e+002</v>
      </c>
      <c r="Q375" s="44">
        <v>5.76e+002</v>
      </c>
      <c r="R375" s="44">
        <v>5.69e+002</v>
      </c>
      <c r="S375" s="44">
        <v>5.62e+002</v>
      </c>
      <c r="T375" s="44">
        <v>5.54e+002</v>
      </c>
      <c r="U375" s="44">
        <v>5.5e+002</v>
      </c>
      <c r="V375" s="44">
        <v>5.45e+002</v>
      </c>
      <c r="W375" s="44">
        <v>5.4e+002</v>
      </c>
      <c r="X375" s="44">
        <v>5.35e+002</v>
      </c>
      <c r="Y375" s="44">
        <v>5.34e+002</v>
      </c>
      <c r="Z375" s="44">
        <v>5.28e+002</v>
      </c>
      <c r="AA375" s="44">
        <v>5.24e+002</v>
      </c>
    </row>
    <row r="376" spans="1:27" x14ac:dyDescent="0.25">
      <c r="A376" t="s">
        <v>26</v>
      </c>
      <c r="B376" t="s">
        <v>45</v>
      </c>
      <c r="C376" t="s">
        <v>238</v>
      </c>
      <c r="D376" t="s">
        <v>223</v>
      </c>
      <c r="E376" t="s">
        <v>35</v>
      </c>
      <c r="F376" t="s">
        <v>90</v>
      </c>
      <c r="G376" t="s">
        <v>99</v>
      </c>
      <c r="H376" s="44">
        <v>9.223697936165024e-002</v>
      </c>
      <c r="I376" s="44">
        <v>1.550888805889542e-001</v>
      </c>
      <c r="J376" s="44">
        <v>1.756808837470194e-001</v>
      </c>
      <c r="K376" s="44">
        <v>2.153124921648994e-001</v>
      </c>
      <c r="L376" s="44">
        <v>2.909381846766674e-001</v>
      </c>
      <c r="M376" s="44">
        <v>4.3443212200923264e-001</v>
      </c>
      <c r="N376" s="44">
        <v>4.5682205314079744e-001</v>
      </c>
      <c r="O376" s="44">
        <v>4.5729119646435992e-001</v>
      </c>
      <c r="P376" s="44">
        <v>4.72899233959808e-001</v>
      </c>
      <c r="Q376" s="44">
        <v>4.8971899912470432e-001</v>
      </c>
      <c r="R376" s="44">
        <v>4.9330269959459536e-001</v>
      </c>
      <c r="S376" s="44">
        <v>5.7648435462248088e-001</v>
      </c>
      <c r="T376" s="44">
        <v>5.96034027819046e-001</v>
      </c>
      <c r="U376" s="44">
        <v>6.3962309122206288e-001</v>
      </c>
      <c r="V376" s="44">
        <v>6.743543259875304e-001</v>
      </c>
      <c r="W376" s="44">
        <v>7.2384674613875344e-001</v>
      </c>
      <c r="X376" s="44">
        <v>7.2636762133328144e-001</v>
      </c>
      <c r="Y376" s="44">
        <v>7.2738776600872016e-001</v>
      </c>
      <c r="Z376" s="44">
        <v>7.3131745307828496e-001</v>
      </c>
      <c r="AA376" s="44">
        <v>7.3713013005528704e-001</v>
      </c>
    </row>
    <row r="377" spans="1:27" x14ac:dyDescent="0.25">
      <c r="A377" t="s">
        <v>26</v>
      </c>
      <c r="B377" t="s">
        <v>45</v>
      </c>
      <c r="C377" t="s">
        <v>238</v>
      </c>
      <c r="D377" t="s">
        <v>223</v>
      </c>
      <c r="E377" t="s">
        <v>35</v>
      </c>
      <c r="F377" t="s">
        <v>90</v>
      </c>
      <c r="G377" t="s">
        <v>101</v>
      </c>
      <c r="H377" s="44">
        <v>8.82e+002</v>
      </c>
      <c r="I377" s="44">
        <v>8.49e+002</v>
      </c>
      <c r="J377" s="44">
        <v>8.03e+002</v>
      </c>
      <c r="K377" s="44">
        <v>7.87e+002</v>
      </c>
      <c r="L377" s="44">
        <v>7.84e+002</v>
      </c>
      <c r="M377" s="44">
        <v>7.76e+002</v>
      </c>
      <c r="N377" s="44">
        <v>7.75e+002</v>
      </c>
      <c r="O377" s="44">
        <v>7.73e+002</v>
      </c>
      <c r="P377" s="44">
        <v>7.65e+002</v>
      </c>
      <c r="Q377" s="44">
        <v>7.54e+002</v>
      </c>
      <c r="R377" s="44">
        <v>7.5e+002</v>
      </c>
      <c r="S377" s="44">
        <v>7.48e+002</v>
      </c>
      <c r="T377" s="44">
        <v>7.39e+002</v>
      </c>
      <c r="U377" s="44">
        <v>7.3e+002</v>
      </c>
      <c r="V377" s="44">
        <v>7.26e+002</v>
      </c>
      <c r="W377" s="44">
        <v>7.2e+002</v>
      </c>
      <c r="X377" s="44">
        <v>7.16e+002</v>
      </c>
      <c r="Y377" s="44">
        <v>7.12e+002</v>
      </c>
      <c r="Z377" s="44">
        <v>7.08e+002</v>
      </c>
      <c r="AA377" s="44">
        <v>6.99e+002</v>
      </c>
    </row>
    <row r="378" spans="1:27" x14ac:dyDescent="0.25">
      <c r="A378" t="s">
        <v>26</v>
      </c>
      <c r="B378" t="s">
        <v>45</v>
      </c>
      <c r="C378" t="s">
        <v>224</v>
      </c>
      <c r="D378" t="s">
        <v>219</v>
      </c>
      <c r="E378" t="s">
        <v>33</v>
      </c>
      <c r="F378" t="s">
        <v>90</v>
      </c>
      <c r="G378" t="s">
        <v>99</v>
      </c>
      <c r="H378" s="44">
        <v>1.9424941914513752e-001</v>
      </c>
      <c r="I378" s="44">
        <v>2.68550957300354e-001</v>
      </c>
      <c r="J378" s="44">
        <v>3.135593077529724e-001</v>
      </c>
      <c r="K378" s="44">
        <v>3.4398850846042072e-001</v>
      </c>
      <c r="L378" s="44">
        <v>3.6659309779085208e-001</v>
      </c>
      <c r="M378" s="44">
        <v>4.1239741273369936e-001</v>
      </c>
      <c r="N378" s="44">
        <v>4.3849824447385304e-001</v>
      </c>
      <c r="O378" s="44">
        <v>4.9232146312756952e-001</v>
      </c>
      <c r="P378" s="44">
        <v>5.016897057737616e-001</v>
      </c>
      <c r="Q378" s="44">
        <v>5.164937454752908e-001</v>
      </c>
      <c r="R378" s="44">
        <v>5.3125628024691968e-001</v>
      </c>
      <c r="S378" s="44">
        <v>5.4183201223958224e-001</v>
      </c>
      <c r="T378" s="44">
        <v>5.5534849512270896e-001</v>
      </c>
      <c r="U378" s="44">
        <v>5.5661881348208392e-001</v>
      </c>
      <c r="V378" s="44">
        <v>5.5922518948823376e-001</v>
      </c>
      <c r="W378" s="44">
        <v>5.7549576588258048e-001</v>
      </c>
      <c r="X378" s="44">
        <v>5.8037909810413552e-001</v>
      </c>
      <c r="Y378" s="44">
        <v>5.85603236715932e-001</v>
      </c>
      <c r="Z378" s="44">
        <v>6.5069536818285296e-001</v>
      </c>
      <c r="AA378" s="44">
        <v>6.594146252362904e-001</v>
      </c>
    </row>
    <row r="379" spans="1:27" x14ac:dyDescent="0.25">
      <c r="A379" t="s">
        <v>26</v>
      </c>
      <c r="B379" t="s">
        <v>45</v>
      </c>
      <c r="C379" t="s">
        <v>224</v>
      </c>
      <c r="D379" t="s">
        <v>219</v>
      </c>
      <c r="E379" t="s">
        <v>33</v>
      </c>
      <c r="F379" t="s">
        <v>90</v>
      </c>
      <c r="G379" t="s">
        <v>101</v>
      </c>
      <c r="H379" s="44">
        <v>7.24e+002</v>
      </c>
      <c r="I379" s="44">
        <v>6.89e+002</v>
      </c>
      <c r="J379" s="44">
        <v>6.67e+002</v>
      </c>
      <c r="K379" s="44">
        <v>6.53e+002</v>
      </c>
      <c r="L379" s="44">
        <v>6.43e+002</v>
      </c>
      <c r="M379" s="44">
        <v>6.31e+002</v>
      </c>
      <c r="N379" s="44">
        <v>6.23e+002</v>
      </c>
      <c r="O379" s="44">
        <v>6.16e+002</v>
      </c>
      <c r="P379" s="44">
        <v>6.08e+002</v>
      </c>
      <c r="Q379" s="44">
        <v>6.03e+002</v>
      </c>
      <c r="R379" s="44">
        <v>5.99e+002</v>
      </c>
      <c r="S379" s="44">
        <v>5.93e+002</v>
      </c>
      <c r="T379" s="44">
        <v>5.86e+002</v>
      </c>
      <c r="U379" s="44">
        <v>5.82e+002</v>
      </c>
      <c r="V379" s="44">
        <v>5.77e+002</v>
      </c>
      <c r="W379" s="44">
        <v>5.72e+002</v>
      </c>
      <c r="X379" s="44">
        <v>5.68e+002</v>
      </c>
      <c r="Y379" s="44">
        <v>5.63e+002</v>
      </c>
      <c r="Z379" s="44">
        <v>5.58e+002</v>
      </c>
      <c r="AA379" s="44">
        <v>5.53e+002</v>
      </c>
    </row>
    <row r="380" spans="1:27" x14ac:dyDescent="0.25">
      <c r="A380" t="s">
        <v>26</v>
      </c>
      <c r="B380" t="s">
        <v>45</v>
      </c>
      <c r="C380" t="s">
        <v>239</v>
      </c>
      <c r="D380" t="s">
        <v>219</v>
      </c>
      <c r="E380" t="s">
        <v>36</v>
      </c>
      <c r="F380" t="s">
        <v>90</v>
      </c>
      <c r="G380" t="s">
        <v>99</v>
      </c>
    </row>
    <row r="381" spans="1:27" x14ac:dyDescent="0.25">
      <c r="A381" t="s">
        <v>26</v>
      </c>
      <c r="B381" t="s">
        <v>45</v>
      </c>
      <c r="C381" t="s">
        <v>239</v>
      </c>
      <c r="D381" t="s">
        <v>219</v>
      </c>
      <c r="E381" t="s">
        <v>36</v>
      </c>
      <c r="F381" t="s">
        <v>90</v>
      </c>
      <c r="G381" t="s">
        <v>101</v>
      </c>
      <c r="H381" s="44">
        <v>4.58e+002</v>
      </c>
      <c r="I381" s="44">
        <v>4.58e+002</v>
      </c>
      <c r="J381" s="44">
        <v>4.58e+002</v>
      </c>
      <c r="K381" s="44">
        <v>4.58e+002</v>
      </c>
      <c r="L381" s="44">
        <v>4.58e+002</v>
      </c>
      <c r="M381" s="44">
        <v>4.58e+002</v>
      </c>
      <c r="N381" s="44">
        <v>4.58e+002</v>
      </c>
      <c r="O381" s="44">
        <v>4.58e+002</v>
      </c>
      <c r="P381" s="44">
        <v>4.58e+002</v>
      </c>
      <c r="Q381" s="44">
        <v>4.58e+002</v>
      </c>
      <c r="R381" s="44">
        <v>4.58e+002</v>
      </c>
      <c r="S381" s="44">
        <v>4.58e+002</v>
      </c>
      <c r="T381" s="44">
        <v>4.58e+002</v>
      </c>
      <c r="U381" s="44">
        <v>4.58e+002</v>
      </c>
      <c r="V381" s="44">
        <v>4.58e+002</v>
      </c>
      <c r="W381" s="44">
        <v>4.58e+002</v>
      </c>
      <c r="X381" s="44">
        <v>4.58e+002</v>
      </c>
      <c r="Y381" s="44">
        <v>4.58e+002</v>
      </c>
      <c r="Z381" s="44">
        <v>4.58e+002</v>
      </c>
      <c r="AA381" s="44">
        <v>4.58e+002</v>
      </c>
    </row>
    <row r="382" spans="1:27" x14ac:dyDescent="0.25">
      <c r="A382" t="s">
        <v>26</v>
      </c>
      <c r="B382" t="s">
        <v>45</v>
      </c>
      <c r="C382" t="s">
        <v>225</v>
      </c>
      <c r="D382" t="s">
        <v>219</v>
      </c>
      <c r="E382" t="s">
        <v>34</v>
      </c>
      <c r="F382" t="s">
        <v>90</v>
      </c>
      <c r="G382" t="s">
        <v>99</v>
      </c>
      <c r="H382" s="44">
        <v>2.7438190037841744e-001</v>
      </c>
      <c r="I382" s="44">
        <v>3.2147576173847944e-001</v>
      </c>
      <c r="J382" s="44">
        <v>3.8657880924522464e-001</v>
      </c>
      <c r="K382" s="44">
        <v>4.1081774132156976e-001</v>
      </c>
      <c r="L382" s="44">
        <v>4.375753897966228e-001</v>
      </c>
      <c r="M382" s="44">
        <v>4.5408702186949296e-001</v>
      </c>
      <c r="N382" s="44">
        <v>4.72742492427234e-001</v>
      </c>
      <c r="O382" s="44">
        <v>5.0197057939161312e-001</v>
      </c>
      <c r="P382" s="44">
        <v>5.1122890454242544e-001</v>
      </c>
      <c r="Q382" s="44">
        <v>7.1216763882206512e-001</v>
      </c>
      <c r="R382" s="44">
        <v>7.125032842394744e-001</v>
      </c>
      <c r="S382" s="44">
        <v>7.1554902485538624e-001</v>
      </c>
      <c r="T382" s="44">
        <v>7.159686866476164e-001</v>
      </c>
      <c r="U382" s="44">
        <v>7.2128184648432816e-001</v>
      </c>
      <c r="V382" s="44">
        <v>7.2457131020195808e-001</v>
      </c>
      <c r="W382" s="44">
        <v>7.548363671721544e-001</v>
      </c>
      <c r="X382" s="44">
        <v>7.5683049582852752e-001</v>
      </c>
      <c r="Y382" s="44">
        <v>7.5743485501834496e-001</v>
      </c>
      <c r="Z382" s="44">
        <v>8.1410085004060816e-001</v>
      </c>
      <c r="AA382" s="44">
        <v>8.1410085004060816e-001</v>
      </c>
    </row>
    <row r="383" spans="1:27" x14ac:dyDescent="0.25">
      <c r="A383" t="s">
        <v>26</v>
      </c>
      <c r="B383" t="s">
        <v>45</v>
      </c>
      <c r="C383" t="s">
        <v>225</v>
      </c>
      <c r="D383" t="s">
        <v>219</v>
      </c>
      <c r="E383" t="s">
        <v>34</v>
      </c>
      <c r="F383" t="s">
        <v>90</v>
      </c>
      <c r="G383" t="s">
        <v>101</v>
      </c>
      <c r="H383" s="44">
        <v>7.49e+002</v>
      </c>
      <c r="I383" s="44">
        <v>7.13e+002</v>
      </c>
      <c r="J383" s="44">
        <v>6.81e+002</v>
      </c>
      <c r="K383" s="44">
        <v>6.55e+002</v>
      </c>
      <c r="L383" s="44">
        <v>6.41e+002</v>
      </c>
      <c r="M383" s="44">
        <v>6.25e+002</v>
      </c>
      <c r="N383" s="44">
        <v>6.15e+002</v>
      </c>
      <c r="O383" s="44">
        <v>6.06e+002</v>
      </c>
      <c r="P383" s="44">
        <v>5.95e+002</v>
      </c>
      <c r="Q383" s="44">
        <v>5.9e+002</v>
      </c>
      <c r="R383" s="44">
        <v>5.85e+002</v>
      </c>
      <c r="S383" s="44">
        <v>5.79e+002</v>
      </c>
      <c r="T383" s="44">
        <v>5.76e+002</v>
      </c>
      <c r="U383" s="44">
        <v>5.7e+002</v>
      </c>
      <c r="V383" s="44">
        <v>5.65e+002</v>
      </c>
      <c r="W383" s="44">
        <v>5.59e+002</v>
      </c>
      <c r="X383" s="44">
        <v>5.55e+002</v>
      </c>
      <c r="Y383" s="44">
        <v>5.5e+002</v>
      </c>
      <c r="Z383" s="44">
        <v>5.45e+002</v>
      </c>
      <c r="AA383" s="44">
        <v>5.4e+002</v>
      </c>
    </row>
    <row r="384" spans="1:27" x14ac:dyDescent="0.25">
      <c r="A384" t="s">
        <v>26</v>
      </c>
      <c r="B384" t="s">
        <v>45</v>
      </c>
      <c r="C384" t="s">
        <v>226</v>
      </c>
      <c r="D384" t="s">
        <v>219</v>
      </c>
      <c r="E384" t="s">
        <v>35</v>
      </c>
      <c r="F384" t="s">
        <v>90</v>
      </c>
      <c r="G384" t="s">
        <v>99</v>
      </c>
      <c r="H384" s="44">
        <v>8.5899504882069808e-002</v>
      </c>
      <c r="I384" s="44">
        <v>8.5899504882069808e-002</v>
      </c>
      <c r="J384" s="44">
        <v>8.9633099364995696e-002</v>
      </c>
      <c r="K384" s="44">
        <v>8.9633099364995696e-002</v>
      </c>
      <c r="L384" s="44">
        <v>1.9238428270162896e-001</v>
      </c>
      <c r="M384" s="44">
        <v>2.0159664739231524e-001</v>
      </c>
      <c r="N384" s="44">
        <v>2.763364736647488e-001</v>
      </c>
      <c r="O384" s="44">
        <v>2.763364736647488e-001</v>
      </c>
      <c r="P384" s="44">
        <v>2.7775493379096368e-001</v>
      </c>
      <c r="Q384" s="44">
        <v>2.7775493379096368e-001</v>
      </c>
      <c r="R384" s="44">
        <v>3.3944598235857176e-001</v>
      </c>
      <c r="S384" s="44">
        <v>3.3944598235857176e-001</v>
      </c>
      <c r="T384" s="44">
        <v>3.3944598235857176e-001</v>
      </c>
      <c r="U384" s="44">
        <v>3.548739417078718e-001</v>
      </c>
      <c r="V384" s="44">
        <v>4.6412518654314048e-001</v>
      </c>
      <c r="W384" s="44">
        <v>4.6669139749354688e-001</v>
      </c>
      <c r="X384" s="44">
        <v>5.4152882907492336e-001</v>
      </c>
      <c r="Y384" s="44">
        <v>5.4303602074554992e-001</v>
      </c>
      <c r="Z384" s="44">
        <v>5.4303602074554992e-001</v>
      </c>
      <c r="AA384" s="44">
        <v>5.4303602074554992e-001</v>
      </c>
    </row>
    <row r="385" spans="1:27" x14ac:dyDescent="0.25">
      <c r="A385" t="s">
        <v>26</v>
      </c>
      <c r="B385" t="s">
        <v>45</v>
      </c>
      <c r="C385" t="s">
        <v>226</v>
      </c>
      <c r="D385" t="s">
        <v>219</v>
      </c>
      <c r="E385" t="s">
        <v>35</v>
      </c>
      <c r="F385" t="s">
        <v>90</v>
      </c>
      <c r="G385" t="s">
        <v>101</v>
      </c>
      <c r="H385" s="44">
        <v>8.9e+002</v>
      </c>
      <c r="I385" s="44">
        <v>8.33e+002</v>
      </c>
      <c r="J385" s="44">
        <v>7.98e+002</v>
      </c>
      <c r="K385" s="44">
        <v>7.98e+002</v>
      </c>
      <c r="L385" s="44">
        <v>7.93e+002</v>
      </c>
      <c r="M385" s="44">
        <v>7.84e+002</v>
      </c>
      <c r="N385" s="44">
        <v>7.73e+002</v>
      </c>
      <c r="O385" s="44">
        <v>7.7e+002</v>
      </c>
      <c r="P385" s="44">
        <v>7.66e+002</v>
      </c>
      <c r="Q385" s="44">
        <v>7.57e+002</v>
      </c>
      <c r="R385" s="44">
        <v>7.52e+002</v>
      </c>
      <c r="S385" s="44">
        <v>7.41e+002</v>
      </c>
      <c r="T385" s="44">
        <v>7.35e+002</v>
      </c>
      <c r="U385" s="44">
        <v>7.27e+002</v>
      </c>
      <c r="V385" s="44">
        <v>7.23e+002</v>
      </c>
      <c r="W385" s="44">
        <v>7.2e+002</v>
      </c>
      <c r="X385" s="44">
        <v>7.17e+002</v>
      </c>
      <c r="Y385" s="44">
        <v>7.11e+002</v>
      </c>
      <c r="Z385" s="44">
        <v>7.1e+002</v>
      </c>
      <c r="AA385" s="44">
        <v>7.09e+002</v>
      </c>
    </row>
    <row r="386" spans="1:27" x14ac:dyDescent="0.25">
      <c r="A386" t="s">
        <v>26</v>
      </c>
      <c r="B386" t="s">
        <v>45</v>
      </c>
      <c r="C386" t="s">
        <v>251</v>
      </c>
      <c r="D386" t="s">
        <v>245</v>
      </c>
      <c r="E386" t="s">
        <v>33</v>
      </c>
      <c r="F386" t="s">
        <v>90</v>
      </c>
      <c r="G386" t="s">
        <v>99</v>
      </c>
      <c r="H386" s="44">
        <v>1.686314134775849e-001</v>
      </c>
      <c r="I386" s="44">
        <v>3.0202102774981644e-001</v>
      </c>
      <c r="J386" s="44">
        <v>4.3683728404145872e-001</v>
      </c>
      <c r="K386" s="44">
        <v>5.1727467847106192e-001</v>
      </c>
      <c r="L386" s="44">
        <v>5.8826569405736304e-001</v>
      </c>
      <c r="M386" s="44">
        <v>6.4108828385402152e-001</v>
      </c>
      <c r="N386" s="44">
        <v>7.246736817380088e-001</v>
      </c>
      <c r="O386" s="44">
        <v>7.3745708911539696e-001</v>
      </c>
      <c r="P386" s="44">
        <v>7.8684368693785248e-001</v>
      </c>
      <c r="Q386" s="44">
        <v>8.0222581158614816e-001</v>
      </c>
      <c r="R386" s="44">
        <v>8.3310953458521392e-001</v>
      </c>
      <c r="S386" s="44">
        <v>8.3896351691598384e-001</v>
      </c>
      <c r="T386" s="44">
        <v>8.65131385024308e-001</v>
      </c>
      <c r="U386" s="44">
        <v>8.6867849435391904e-001</v>
      </c>
      <c r="V386" s="44">
        <v>8.7426160207032608e-001</v>
      </c>
      <c r="W386" s="44">
        <v>8.8188910088415856e-001</v>
      </c>
      <c r="X386" s="44">
        <v>9.0346419749402784e-001</v>
      </c>
      <c r="Y386" s="44">
        <v>9.1023276588993296e-001</v>
      </c>
      <c r="Z386" s="44">
        <v>9.1228013152691504e-001</v>
      </c>
      <c r="AA386" s="44">
        <v>9.160934706316144e-001</v>
      </c>
    </row>
    <row r="387" spans="1:27" x14ac:dyDescent="0.25">
      <c r="A387" t="s">
        <v>26</v>
      </c>
      <c r="B387" t="s">
        <v>45</v>
      </c>
      <c r="C387" t="s">
        <v>251</v>
      </c>
      <c r="D387" t="s">
        <v>245</v>
      </c>
      <c r="E387" t="s">
        <v>33</v>
      </c>
      <c r="F387" t="s">
        <v>90</v>
      </c>
      <c r="G387" t="s">
        <v>101</v>
      </c>
      <c r="H387" s="44">
        <v>7.41e+002</v>
      </c>
      <c r="I387" s="44">
        <v>6.92e+002</v>
      </c>
      <c r="J387" s="44">
        <v>6.74e+002</v>
      </c>
      <c r="K387" s="44">
        <v>6.54e+002</v>
      </c>
      <c r="L387" s="44">
        <v>6.43e+002</v>
      </c>
      <c r="M387" s="44">
        <v>6.31e+002</v>
      </c>
      <c r="N387" s="44">
        <v>6.24e+002</v>
      </c>
      <c r="O387" s="44">
        <v>6.14e+002</v>
      </c>
      <c r="P387" s="44">
        <v>6.08e+002</v>
      </c>
      <c r="Q387" s="44">
        <v>6.02e+002</v>
      </c>
      <c r="R387" s="44">
        <v>5.97e+002</v>
      </c>
      <c r="S387" s="44">
        <v>5.92e+002</v>
      </c>
      <c r="T387" s="44">
        <v>5.87e+002</v>
      </c>
      <c r="U387" s="44">
        <v>5.83e+002</v>
      </c>
      <c r="V387" s="44">
        <v>5.77e+002</v>
      </c>
      <c r="W387" s="44">
        <v>5.72e+002</v>
      </c>
      <c r="X387" s="44">
        <v>5.66e+002</v>
      </c>
      <c r="Y387" s="44">
        <v>5.61e+002</v>
      </c>
      <c r="Z387" s="44">
        <v>5.56e+002</v>
      </c>
      <c r="AA387" s="44">
        <v>5.52e+002</v>
      </c>
    </row>
    <row r="388" spans="1:27" x14ac:dyDescent="0.25">
      <c r="A388" t="s">
        <v>26</v>
      </c>
      <c r="B388" t="s">
        <v>45</v>
      </c>
      <c r="C388" t="s">
        <v>252</v>
      </c>
      <c r="D388" t="s">
        <v>245</v>
      </c>
      <c r="E388" t="s">
        <v>34</v>
      </c>
      <c r="F388" t="s">
        <v>90</v>
      </c>
      <c r="G388" t="s">
        <v>99</v>
      </c>
      <c r="H388" s="44">
        <v>2.1205638749149588e-001</v>
      </c>
      <c r="I388" s="44">
        <v>2.9631070630931368e-001</v>
      </c>
      <c r="J388" s="44">
        <v>6.3444799058536528e-001</v>
      </c>
      <c r="K388" s="44">
        <v>6.895755556273472e-001</v>
      </c>
      <c r="L388" s="44">
        <v>7.0599513875210448e-001</v>
      </c>
      <c r="M388" s="44">
        <v>7.3165415093318752e-001</v>
      </c>
      <c r="N388" s="44">
        <v>8.2427631924731856e-001</v>
      </c>
      <c r="O388" s="44">
        <v>8.4523727109338416e-001</v>
      </c>
      <c r="P388" s="44">
        <v>8.5114696543141152e-001</v>
      </c>
      <c r="Q388" s="44">
        <v>8.5217338387111312e-001</v>
      </c>
      <c r="R388" s="44">
        <v>8.5903331647376992e-001</v>
      </c>
      <c r="S388" s="44">
        <v>8.6847949130394144e-001</v>
      </c>
      <c r="T388" s="44">
        <v>8.7721678677300992e-001</v>
      </c>
      <c r="U388" s="44">
        <v>8.8097155991458512e-001</v>
      </c>
      <c r="V388" s="44">
        <v>8.8153593265936496e-001</v>
      </c>
      <c r="W388" s="44">
        <v>8.8203526059669216e-001</v>
      </c>
      <c r="X388" s="44">
        <v>8.9553815111587392e-001</v>
      </c>
      <c r="Y388" s="44">
        <v>8.9674210205656976e-001</v>
      </c>
      <c r="Z388" s="44">
        <v>8.9719469539456016e-001</v>
      </c>
      <c r="AA388" s="44">
        <v>8.9719469539456016e-001</v>
      </c>
    </row>
    <row r="389" spans="1:27" x14ac:dyDescent="0.25">
      <c r="A389" t="s">
        <v>26</v>
      </c>
      <c r="B389" t="s">
        <v>45</v>
      </c>
      <c r="C389" t="s">
        <v>252</v>
      </c>
      <c r="D389" t="s">
        <v>245</v>
      </c>
      <c r="E389" t="s">
        <v>34</v>
      </c>
      <c r="F389" t="s">
        <v>90</v>
      </c>
      <c r="G389" t="s">
        <v>101</v>
      </c>
      <c r="H389" s="44">
        <v>7.32e+002</v>
      </c>
      <c r="I389" s="44">
        <v>6.95e+002</v>
      </c>
      <c r="J389" s="44">
        <v>6.67e+002</v>
      </c>
      <c r="K389" s="44">
        <v>6.48e+002</v>
      </c>
      <c r="L389" s="44">
        <v>6.33e+002</v>
      </c>
      <c r="M389" s="44">
        <v>6.18e+002</v>
      </c>
      <c r="N389" s="44">
        <v>6.06e+002</v>
      </c>
      <c r="O389" s="44">
        <v>5.96e+002</v>
      </c>
      <c r="P389" s="44">
        <v>5.9e+002</v>
      </c>
      <c r="Q389" s="44">
        <v>5.86e+002</v>
      </c>
      <c r="R389" s="44">
        <v>5.81e+002</v>
      </c>
      <c r="S389" s="44">
        <v>5.75e+002</v>
      </c>
      <c r="T389" s="44">
        <v>5.67e+002</v>
      </c>
      <c r="U389" s="44">
        <v>5.62e+002</v>
      </c>
      <c r="V389" s="44">
        <v>5.57e+002</v>
      </c>
      <c r="W389" s="44">
        <v>5.51e+002</v>
      </c>
      <c r="X389" s="44">
        <v>5.47e+002</v>
      </c>
      <c r="Y389" s="44">
        <v>5.42e+002</v>
      </c>
      <c r="Z389" s="44">
        <v>5.35e+002</v>
      </c>
      <c r="AA389" s="44">
        <v>5.29e+002</v>
      </c>
    </row>
    <row r="390" spans="1:27" x14ac:dyDescent="0.25">
      <c r="A390" t="s">
        <v>26</v>
      </c>
      <c r="B390" t="s">
        <v>45</v>
      </c>
      <c r="C390" t="s">
        <v>253</v>
      </c>
      <c r="D390" t="s">
        <v>245</v>
      </c>
      <c r="E390" t="s">
        <v>35</v>
      </c>
      <c r="F390" t="s">
        <v>90</v>
      </c>
      <c r="G390" t="s">
        <v>99</v>
      </c>
      <c r="H390" s="44">
        <v>3.3805927764894752e-002</v>
      </c>
      <c r="I390" s="44">
        <v>9.9607719774880704e-002</v>
      </c>
      <c r="J390" s="44">
        <v>1.148339966235394e-001</v>
      </c>
      <c r="K390" s="44">
        <v>1.4434979541187952e-001</v>
      </c>
      <c r="L390" s="44">
        <v>1.601011161429502e-001</v>
      </c>
      <c r="M390" s="44">
        <v>2.0874183009667352e-001</v>
      </c>
      <c r="N390" s="44">
        <v>2.2165768304050464e-001</v>
      </c>
      <c r="O390" s="44">
        <v>2.4900964706542288e-001</v>
      </c>
      <c r="P390" s="44">
        <v>2.7541165417275396e-001</v>
      </c>
      <c r="Q390" s="44">
        <v>3.423804568980098e-001</v>
      </c>
      <c r="R390" s="44">
        <v>3.5249153885397528e-001</v>
      </c>
      <c r="S390" s="44">
        <v>4.0186015194046904e-001</v>
      </c>
      <c r="T390" s="44">
        <v>4.1637408673295472e-001</v>
      </c>
      <c r="U390" s="44">
        <v>4.1637408673295472e-001</v>
      </c>
      <c r="V390" s="44">
        <v>4.5016008798227352e-001</v>
      </c>
      <c r="W390" s="44">
        <v>4.8283658391059952e-001</v>
      </c>
      <c r="X390" s="44">
        <v>4.9328246028748512e-001</v>
      </c>
      <c r="Y390" s="44">
        <v>5.622186646641856e-001</v>
      </c>
      <c r="Z390" s="44">
        <v>5.6591659838034176e-001</v>
      </c>
      <c r="AA390" s="44">
        <v>5.6796395097005664e-001</v>
      </c>
    </row>
    <row r="391" spans="1:27" x14ac:dyDescent="0.25">
      <c r="A391" t="s">
        <v>26</v>
      </c>
      <c r="B391" t="s">
        <v>45</v>
      </c>
      <c r="C391" t="s">
        <v>253</v>
      </c>
      <c r="D391" t="s">
        <v>245</v>
      </c>
      <c r="E391" t="s">
        <v>35</v>
      </c>
      <c r="F391" t="s">
        <v>90</v>
      </c>
      <c r="G391" t="s">
        <v>101</v>
      </c>
      <c r="H391" s="44">
        <v>9.25e+002</v>
      </c>
      <c r="I391" s="44">
        <v>9.24e+002</v>
      </c>
      <c r="J391" s="44">
        <v>9.13e+002</v>
      </c>
      <c r="K391" s="44">
        <v>8.86e+002</v>
      </c>
      <c r="L391" s="44">
        <v>8.59e+002</v>
      </c>
      <c r="M391" s="44">
        <v>8.41e+002</v>
      </c>
      <c r="N391" s="44">
        <v>8.13e+002</v>
      </c>
      <c r="O391" s="44">
        <v>8.05e+002</v>
      </c>
      <c r="P391" s="44">
        <v>8.04e+002</v>
      </c>
      <c r="Q391" s="44">
        <v>7.94e+002</v>
      </c>
      <c r="R391" s="44">
        <v>7.76e+002</v>
      </c>
      <c r="S391" s="44">
        <v>7.7e+002</v>
      </c>
      <c r="T391" s="44">
        <v>7.66e+002</v>
      </c>
      <c r="U391" s="44">
        <v>7.6e+002</v>
      </c>
      <c r="V391" s="44">
        <v>7.6e+002</v>
      </c>
      <c r="W391" s="44">
        <v>7.45e+002</v>
      </c>
      <c r="X391" s="44">
        <v>7.4e+002</v>
      </c>
      <c r="Y391" s="44">
        <v>7.36e+002</v>
      </c>
      <c r="Z391" s="44">
        <v>7.27e+002</v>
      </c>
      <c r="AA391" s="44">
        <v>7.2e+002</v>
      </c>
    </row>
    <row r="392" spans="1:27" x14ac:dyDescent="0.25">
      <c r="A392" t="s">
        <v>26</v>
      </c>
      <c r="B392" t="s">
        <v>45</v>
      </c>
      <c r="C392" t="s">
        <v>254</v>
      </c>
      <c r="D392" t="s">
        <v>246</v>
      </c>
      <c r="E392" t="s">
        <v>33</v>
      </c>
      <c r="F392" t="s">
        <v>90</v>
      </c>
      <c r="G392" t="s">
        <v>99</v>
      </c>
      <c r="H392" s="44">
        <v>2.442639597830324e-001</v>
      </c>
      <c r="I392" s="44">
        <v>4.4744583704477496e-001</v>
      </c>
      <c r="J392" s="44">
        <v>5.6463511290185376e-001</v>
      </c>
      <c r="K392" s="44">
        <v>6.225087804913828e-001</v>
      </c>
      <c r="L392" s="44">
        <v>6.783322511757384e-001</v>
      </c>
      <c r="M392" s="44">
        <v>7.56942759527992e-001</v>
      </c>
      <c r="N392" s="44">
        <v>7.7642038170255552e-001</v>
      </c>
      <c r="O392" s="44">
        <v>7.9333890022699488e-001</v>
      </c>
      <c r="P392" s="44">
        <v>8.0304385897006448e-001</v>
      </c>
      <c r="Q392" s="44">
        <v>8.2147015710388672e-001</v>
      </c>
      <c r="R392" s="44">
        <v>8.357445130665648e-001</v>
      </c>
      <c r="S392" s="44">
        <v>8.4546310746894752e-001</v>
      </c>
      <c r="T392" s="44">
        <v>8.5386311946307328e-001</v>
      </c>
      <c r="U392" s="44">
        <v>8.5428098429357904e-001</v>
      </c>
      <c r="V392" s="44">
        <v>8.5823073556531504e-001</v>
      </c>
      <c r="W392" s="44">
        <v>8.616455593949648e-001</v>
      </c>
      <c r="X392" s="44">
        <v>8.66031747966352e-001</v>
      </c>
      <c r="Y392" s="44">
        <v>8.7981398159749776e-001</v>
      </c>
      <c r="Z392" s="44">
        <v>8.8576106049091184e-001</v>
      </c>
      <c r="AA392" s="44">
        <v>8.8587169239198848e-001</v>
      </c>
    </row>
    <row r="393" spans="1:27" x14ac:dyDescent="0.25">
      <c r="A393" t="s">
        <v>26</v>
      </c>
      <c r="B393" t="s">
        <v>45</v>
      </c>
      <c r="C393" t="s">
        <v>254</v>
      </c>
      <c r="D393" t="s">
        <v>246</v>
      </c>
      <c r="E393" t="s">
        <v>33</v>
      </c>
      <c r="F393" t="s">
        <v>90</v>
      </c>
      <c r="G393" t="s">
        <v>101</v>
      </c>
      <c r="H393" s="44">
        <v>7.43e+002</v>
      </c>
      <c r="I393" s="44">
        <v>7.05e+002</v>
      </c>
      <c r="J393" s="44">
        <v>6.75e+002</v>
      </c>
      <c r="K393" s="44">
        <v>6.56e+002</v>
      </c>
      <c r="L393" s="44">
        <v>6.42e+002</v>
      </c>
      <c r="M393" s="44">
        <v>6.34e+002</v>
      </c>
      <c r="N393" s="44">
        <v>6.24e+002</v>
      </c>
      <c r="O393" s="44">
        <v>6.16e+002</v>
      </c>
      <c r="P393" s="44">
        <v>6.09e+002</v>
      </c>
      <c r="Q393" s="44">
        <v>6.04e+002</v>
      </c>
      <c r="R393" s="44">
        <v>5.99e+002</v>
      </c>
      <c r="S393" s="44">
        <v>5.95e+002</v>
      </c>
      <c r="T393" s="44">
        <v>5.91e+002</v>
      </c>
      <c r="U393" s="44">
        <v>5.86e+002</v>
      </c>
      <c r="V393" s="44">
        <v>5.8e+002</v>
      </c>
      <c r="W393" s="44">
        <v>5.75e+002</v>
      </c>
      <c r="X393" s="44">
        <v>5.69e+002</v>
      </c>
      <c r="Y393" s="44">
        <v>5.62e+002</v>
      </c>
      <c r="Z393" s="44">
        <v>5.57e+002</v>
      </c>
      <c r="AA393" s="44">
        <v>5.54e+002</v>
      </c>
    </row>
    <row r="394" spans="1:27" x14ac:dyDescent="0.25">
      <c r="A394" t="s">
        <v>26</v>
      </c>
      <c r="B394" t="s">
        <v>45</v>
      </c>
      <c r="C394" t="s">
        <v>255</v>
      </c>
      <c r="D394" t="s">
        <v>246</v>
      </c>
      <c r="E394" t="s">
        <v>34</v>
      </c>
      <c r="F394" t="s">
        <v>90</v>
      </c>
      <c r="G394" t="s">
        <v>99</v>
      </c>
      <c r="H394" s="44">
        <v>3.6558994864651752e-001</v>
      </c>
      <c r="I394" s="44">
        <v>4.1886050303535944e-001</v>
      </c>
      <c r="J394" s="44">
        <v>4.5486729132329752e-001</v>
      </c>
      <c r="K394" s="44">
        <v>5.2663446395371424e-001</v>
      </c>
      <c r="L394" s="44">
        <v>6.1773427266288384e-001</v>
      </c>
      <c r="M394" s="44">
        <v>6.759137636487196e-001</v>
      </c>
      <c r="N394" s="44">
        <v>6.8097146897244144e-001</v>
      </c>
      <c r="O394" s="44">
        <v>7.4918963679155392e-001</v>
      </c>
      <c r="P394" s="44">
        <v>7.5661842767779776e-001</v>
      </c>
      <c r="Q394" s="44">
        <v>7.6013417110397888e-001</v>
      </c>
      <c r="R394" s="44">
        <v>7.6250469586593408e-001</v>
      </c>
      <c r="S394" s="44">
        <v>7.6877703450169088e-001</v>
      </c>
      <c r="T394" s="44">
        <v>7.7673541923961248e-001</v>
      </c>
      <c r="U394" s="44">
        <v>7.8300144367640608e-001</v>
      </c>
      <c r="V394" s="44">
        <v>7.9486922987185152e-001</v>
      </c>
      <c r="W394" s="44">
        <v>7.9715155716135024e-001</v>
      </c>
      <c r="X394" s="44">
        <v>8.0299943687315056e-001</v>
      </c>
      <c r="Y394" s="44">
        <v>8.1769468046248416e-001</v>
      </c>
      <c r="Z394" s="44">
        <v>8.4903083245082576e-001</v>
      </c>
      <c r="AA394" s="44">
        <v>8.6559410112706e-001</v>
      </c>
    </row>
    <row r="395" spans="1:27" x14ac:dyDescent="0.25">
      <c r="A395" t="s">
        <v>26</v>
      </c>
      <c r="B395" t="s">
        <v>45</v>
      </c>
      <c r="C395" t="s">
        <v>255</v>
      </c>
      <c r="D395" t="s">
        <v>246</v>
      </c>
      <c r="E395" t="s">
        <v>34</v>
      </c>
      <c r="F395" t="s">
        <v>90</v>
      </c>
      <c r="G395" t="s">
        <v>101</v>
      </c>
      <c r="H395" s="44">
        <v>7.34e+002</v>
      </c>
      <c r="I395" s="44">
        <v>6.89e+002</v>
      </c>
      <c r="J395" s="44">
        <v>6.69e+002</v>
      </c>
      <c r="K395" s="44">
        <v>6.51e+002</v>
      </c>
      <c r="L395" s="44">
        <v>6.4e+002</v>
      </c>
      <c r="M395" s="44">
        <v>6.27e+002</v>
      </c>
      <c r="N395" s="44">
        <v>6.16e+002</v>
      </c>
      <c r="O395" s="44">
        <v>6.05e+002</v>
      </c>
      <c r="P395" s="44">
        <v>5.97e+002</v>
      </c>
      <c r="Q395" s="44">
        <v>5.87e+002</v>
      </c>
      <c r="R395" s="44">
        <v>5.79e+002</v>
      </c>
      <c r="S395" s="44">
        <v>5.75e+002</v>
      </c>
      <c r="T395" s="44">
        <v>5.71e+002</v>
      </c>
      <c r="U395" s="44">
        <v>5.64e+002</v>
      </c>
      <c r="V395" s="44">
        <v>5.57e+002</v>
      </c>
      <c r="W395" s="44">
        <v>5.51e+002</v>
      </c>
      <c r="X395" s="44">
        <v>5.46e+002</v>
      </c>
      <c r="Y395" s="44">
        <v>5.4e+002</v>
      </c>
      <c r="Z395" s="44">
        <v>5.34e+002</v>
      </c>
      <c r="AA395" s="44">
        <v>5.29e+002</v>
      </c>
    </row>
    <row r="396" spans="1:27" x14ac:dyDescent="0.25">
      <c r="A396" t="s">
        <v>26</v>
      </c>
      <c r="B396" t="s">
        <v>45</v>
      </c>
      <c r="C396" t="s">
        <v>256</v>
      </c>
      <c r="D396" t="s">
        <v>246</v>
      </c>
      <c r="E396" t="s">
        <v>35</v>
      </c>
      <c r="F396" t="s">
        <v>90</v>
      </c>
      <c r="G396" t="s">
        <v>99</v>
      </c>
      <c r="H396" s="44">
        <v>4.7170714543269936e-002</v>
      </c>
      <c r="I396" s="44">
        <v>4.7170714543269936e-002</v>
      </c>
      <c r="J396" s="44">
        <v>1.1032654492381976e-001</v>
      </c>
      <c r="K396" s="44">
        <v>1.3871767667939162e-001</v>
      </c>
      <c r="L396" s="44">
        <v>2.0841201951270632e-001</v>
      </c>
      <c r="M396" s="44">
        <v>2.1353657803286944e-001</v>
      </c>
      <c r="N396" s="44">
        <v>2.4938522843780016e-001</v>
      </c>
      <c r="O396" s="44">
        <v>2.9384030165388696e-001</v>
      </c>
      <c r="P396" s="44">
        <v>3.14020958883749e-001</v>
      </c>
      <c r="Q396" s="44">
        <v>3.4292639090676488e-001</v>
      </c>
      <c r="R396" s="44">
        <v>3.4672705630874296e-001</v>
      </c>
      <c r="S396" s="44">
        <v>3.7707805105754424e-001</v>
      </c>
      <c r="T396" s="44">
        <v>3.8065679069912496e-001</v>
      </c>
      <c r="U396" s="44">
        <v>4.0394161855898968e-001</v>
      </c>
      <c r="V396" s="44">
        <v>4.0394161855898968e-001</v>
      </c>
      <c r="W396" s="44">
        <v>4.0394161855898968e-001</v>
      </c>
      <c r="X396" s="44">
        <v>4.1035270550301848e-001</v>
      </c>
      <c r="Y396" s="44">
        <v>4.1286090558755344e-001</v>
      </c>
      <c r="Z396" s="44">
        <v>4.2866530217944824e-001</v>
      </c>
      <c r="AA396" s="44">
        <v>4.2923634528478568e-001</v>
      </c>
    </row>
    <row r="397" spans="1:27" x14ac:dyDescent="0.25">
      <c r="A397" t="s">
        <v>26</v>
      </c>
      <c r="B397" t="s">
        <v>45</v>
      </c>
      <c r="C397" t="s">
        <v>256</v>
      </c>
      <c r="D397" t="s">
        <v>246</v>
      </c>
      <c r="E397" t="s">
        <v>35</v>
      </c>
      <c r="F397" t="s">
        <v>90</v>
      </c>
      <c r="G397" t="s">
        <v>101</v>
      </c>
      <c r="H397" s="44">
        <v>1.012e+003</v>
      </c>
      <c r="I397" s="44">
        <v>1.005e+003</v>
      </c>
      <c r="J397" s="44">
        <v>9.46e+002</v>
      </c>
      <c r="K397" s="44">
        <v>9.05e+002</v>
      </c>
      <c r="L397" s="44">
        <v>8.76e+002</v>
      </c>
      <c r="M397" s="44">
        <v>8.35e+002</v>
      </c>
      <c r="N397" s="44">
        <v>8.15e+002</v>
      </c>
      <c r="O397" s="44">
        <v>8.02e+002</v>
      </c>
      <c r="P397" s="44">
        <v>7.92e+002</v>
      </c>
      <c r="Q397" s="44">
        <v>7.84e+002</v>
      </c>
      <c r="R397" s="44">
        <v>7.72e+002</v>
      </c>
      <c r="S397" s="44">
        <v>7.6e+002</v>
      </c>
      <c r="T397" s="44">
        <v>7.58e+002</v>
      </c>
      <c r="U397" s="44">
        <v>7.53e+002</v>
      </c>
      <c r="V397" s="44">
        <v>7.51e+002</v>
      </c>
      <c r="W397" s="44">
        <v>7.46e+002</v>
      </c>
      <c r="X397" s="44">
        <v>7.41e+002</v>
      </c>
      <c r="Y397" s="44">
        <v>7.35e+002</v>
      </c>
      <c r="Z397" s="44">
        <v>7.3e+002</v>
      </c>
      <c r="AA397" s="44">
        <v>7.25e+002</v>
      </c>
    </row>
    <row r="398" spans="1:27" x14ac:dyDescent="0.25">
      <c r="A398" t="s">
        <v>26</v>
      </c>
      <c r="B398" t="s">
        <v>45</v>
      </c>
      <c r="C398" t="s">
        <v>257</v>
      </c>
      <c r="D398" t="s">
        <v>247</v>
      </c>
      <c r="E398" t="s">
        <v>33</v>
      </c>
      <c r="F398" t="s">
        <v>90</v>
      </c>
      <c r="G398" t="s">
        <v>99</v>
      </c>
      <c r="H398" s="44">
        <v>3.53004103597397e-001</v>
      </c>
      <c r="I398" s="44">
        <v>4.4868348832986368e-001</v>
      </c>
      <c r="J398" s="44">
        <v>5.2000165348013296e-001</v>
      </c>
      <c r="K398" s="44">
        <v>6.1712007052877456e-001</v>
      </c>
      <c r="L398" s="44">
        <v>6.6921510312312688e-001</v>
      </c>
      <c r="M398" s="44">
        <v>6.8439074732146008e-001</v>
      </c>
      <c r="N398" s="44">
        <v>7.2768922612478496e-001</v>
      </c>
      <c r="O398" s="44">
        <v>7.6801909171569632e-001</v>
      </c>
      <c r="P398" s="44">
        <v>7.9550623569943696e-001</v>
      </c>
      <c r="Q398" s="44">
        <v>8.1000857412683776e-001</v>
      </c>
      <c r="R398" s="44">
        <v>8.1401381867925056e-001</v>
      </c>
      <c r="S398" s="44">
        <v>8.3722067051141488e-001</v>
      </c>
      <c r="T398" s="44">
        <v>8.4510014477893504e-001</v>
      </c>
      <c r="U398" s="44">
        <v>8.4904269561242496e-001</v>
      </c>
      <c r="V398" s="44">
        <v>8.546956847316176e-001</v>
      </c>
      <c r="W398" s="44">
        <v>8.5875234476780224e-001</v>
      </c>
      <c r="X398" s="44">
        <v>8.6845938258628512e-001</v>
      </c>
      <c r="Y398" s="44">
        <v>8.7494139319908992e-001</v>
      </c>
      <c r="Z398" s="44">
        <v>8.812763667055856e-001</v>
      </c>
      <c r="AA398" s="44">
        <v>8.8237504005702432e-001</v>
      </c>
    </row>
    <row r="399" spans="1:27" x14ac:dyDescent="0.25">
      <c r="A399" t="s">
        <v>26</v>
      </c>
      <c r="B399" t="s">
        <v>45</v>
      </c>
      <c r="C399" t="s">
        <v>257</v>
      </c>
      <c r="D399" t="s">
        <v>247</v>
      </c>
      <c r="E399" t="s">
        <v>33</v>
      </c>
      <c r="F399" t="s">
        <v>90</v>
      </c>
      <c r="G399" t="s">
        <v>101</v>
      </c>
      <c r="H399" s="44">
        <v>7.5e+002</v>
      </c>
      <c r="I399" s="44">
        <v>7.15e+002</v>
      </c>
      <c r="J399" s="44">
        <v>6.9e+002</v>
      </c>
      <c r="K399" s="44">
        <v>6.71e+002</v>
      </c>
      <c r="L399" s="44">
        <v>6.54e+002</v>
      </c>
      <c r="M399" s="44">
        <v>6.44e+002</v>
      </c>
      <c r="N399" s="44">
        <v>6.35e+002</v>
      </c>
      <c r="O399" s="44">
        <v>6.26e+002</v>
      </c>
      <c r="P399" s="44">
        <v>6.19e+002</v>
      </c>
      <c r="Q399" s="44">
        <v>6.12e+002</v>
      </c>
      <c r="R399" s="44">
        <v>6.07e+002</v>
      </c>
      <c r="S399" s="44">
        <v>6.e+002</v>
      </c>
      <c r="T399" s="44">
        <v>5.95e+002</v>
      </c>
      <c r="U399" s="44">
        <v>5.9e+002</v>
      </c>
      <c r="V399" s="44">
        <v>5.85e+002</v>
      </c>
      <c r="W399" s="44">
        <v>5.79e+002</v>
      </c>
      <c r="X399" s="44">
        <v>5.72e+002</v>
      </c>
      <c r="Y399" s="44">
        <v>5.68e+002</v>
      </c>
      <c r="Z399" s="44">
        <v>5.65e+002</v>
      </c>
      <c r="AA399" s="44">
        <v>5.62e+002</v>
      </c>
    </row>
    <row r="400" spans="1:27" x14ac:dyDescent="0.25">
      <c r="A400" t="s">
        <v>26</v>
      </c>
      <c r="B400" t="s">
        <v>45</v>
      </c>
      <c r="C400" t="s">
        <v>258</v>
      </c>
      <c r="D400" t="s">
        <v>247</v>
      </c>
      <c r="E400" t="s">
        <v>34</v>
      </c>
      <c r="F400" t="s">
        <v>90</v>
      </c>
      <c r="G400" t="s">
        <v>99</v>
      </c>
      <c r="H400" s="44">
        <v>3.8427874851616248e-001</v>
      </c>
      <c r="I400" s="44">
        <v>5.1806370699578208e-001</v>
      </c>
      <c r="J400" s="44">
        <v>5.715492172856152e-001</v>
      </c>
      <c r="K400" s="44">
        <v>7.2253640658108976e-001</v>
      </c>
      <c r="L400" s="44">
        <v>7.5002900147145616e-001</v>
      </c>
      <c r="M400" s="44">
        <v>7.6544587740871136e-001</v>
      </c>
      <c r="N400" s="44">
        <v>7.6813083485513104e-001</v>
      </c>
      <c r="O400" s="44">
        <v>7.9151079592998192e-001</v>
      </c>
      <c r="P400" s="44">
        <v>7.9703914319151776e-001</v>
      </c>
      <c r="Q400" s="44">
        <v>7.98735642050824e-001</v>
      </c>
      <c r="R400" s="44">
        <v>8.3151551266759344e-001</v>
      </c>
      <c r="S400" s="44">
        <v>8.3219946456153264e-001</v>
      </c>
      <c r="T400" s="44">
        <v>8.3780345930689248e-001</v>
      </c>
      <c r="U400" s="44">
        <v>8.528486299341144e-001</v>
      </c>
      <c r="V400" s="44">
        <v>8.5819629474280704e-001</v>
      </c>
      <c r="W400" s="44">
        <v>8.6006520373148016e-001</v>
      </c>
      <c r="X400" s="44">
        <v>8.684665945097e-001</v>
      </c>
      <c r="Y400" s="44">
        <v>8.7041349788968736e-001</v>
      </c>
      <c r="Z400" s="44">
        <v>8.713558309874976e-001</v>
      </c>
      <c r="AA400" s="44">
        <v>8.713558309874976e-001</v>
      </c>
    </row>
    <row r="401" spans="1:27" x14ac:dyDescent="0.25">
      <c r="A401" t="s">
        <v>26</v>
      </c>
      <c r="B401" t="s">
        <v>45</v>
      </c>
      <c r="C401" t="s">
        <v>258</v>
      </c>
      <c r="D401" t="s">
        <v>247</v>
      </c>
      <c r="E401" t="s">
        <v>34</v>
      </c>
      <c r="F401" t="s">
        <v>90</v>
      </c>
      <c r="G401" t="s">
        <v>101</v>
      </c>
      <c r="H401" s="44">
        <v>7.43e+002</v>
      </c>
      <c r="I401" s="44">
        <v>6.96e+002</v>
      </c>
      <c r="J401" s="44">
        <v>6.72e+002</v>
      </c>
      <c r="K401" s="44">
        <v>6.5e+002</v>
      </c>
      <c r="L401" s="44">
        <v>6.31e+002</v>
      </c>
      <c r="M401" s="44">
        <v>6.23e+002</v>
      </c>
      <c r="N401" s="44">
        <v>6.13e+002</v>
      </c>
      <c r="O401" s="44">
        <v>6.07e+002</v>
      </c>
      <c r="P401" s="44">
        <v>5.99e+002</v>
      </c>
      <c r="Q401" s="44">
        <v>5.91e+002</v>
      </c>
      <c r="R401" s="44">
        <v>5.84e+002</v>
      </c>
      <c r="S401" s="44">
        <v>5.77e+002</v>
      </c>
      <c r="T401" s="44">
        <v>5.72e+002</v>
      </c>
      <c r="U401" s="44">
        <v>5.65e+002</v>
      </c>
      <c r="V401" s="44">
        <v>5.59e+002</v>
      </c>
      <c r="W401" s="44">
        <v>5.53e+002</v>
      </c>
      <c r="X401" s="44">
        <v>5.47e+002</v>
      </c>
      <c r="Y401" s="44">
        <v>5.42e+002</v>
      </c>
      <c r="Z401" s="44">
        <v>5.36e+002</v>
      </c>
      <c r="AA401" s="44">
        <v>5.31e+002</v>
      </c>
    </row>
    <row r="402" spans="1:27" x14ac:dyDescent="0.25">
      <c r="A402" t="s">
        <v>26</v>
      </c>
      <c r="B402" t="s">
        <v>45</v>
      </c>
      <c r="C402" t="s">
        <v>259</v>
      </c>
      <c r="D402" t="s">
        <v>247</v>
      </c>
      <c r="E402" t="s">
        <v>35</v>
      </c>
      <c r="F402" t="s">
        <v>90</v>
      </c>
      <c r="G402" t="s">
        <v>99</v>
      </c>
      <c r="H402" s="44">
        <v>8.6277204441683984e-002</v>
      </c>
      <c r="I402" s="44">
        <v>1.208921621457253e-001</v>
      </c>
      <c r="J402" s="44">
        <v>2.0508050354494804e-001</v>
      </c>
      <c r="K402" s="44">
        <v>2.4674526748613312e-001</v>
      </c>
      <c r="L402" s="44">
        <v>2.8477624872552756e-001</v>
      </c>
      <c r="M402" s="44">
        <v>3.0740660021859404e-001</v>
      </c>
      <c r="N402" s="44">
        <v>3.2599569536073676e-001</v>
      </c>
      <c r="O402" s="44">
        <v>3.2689498882561024e-001</v>
      </c>
      <c r="P402" s="44">
        <v>3.912468716390128e-001</v>
      </c>
      <c r="Q402" s="44">
        <v>4.0805404227223208e-001</v>
      </c>
      <c r="R402" s="44">
        <v>5.3866585394152992e-001</v>
      </c>
      <c r="S402" s="44">
        <v>5.4587760269740488e-001</v>
      </c>
      <c r="T402" s="44">
        <v>5.570014749897632e-001</v>
      </c>
      <c r="U402" s="44">
        <v>5.575130897159888e-001</v>
      </c>
      <c r="V402" s="44">
        <v>5.795196325967648e-001</v>
      </c>
      <c r="W402" s="44">
        <v>5.8330664972329392e-001</v>
      </c>
      <c r="X402" s="44">
        <v>6.071441536440196e-001</v>
      </c>
      <c r="Y402" s="44">
        <v>6.071441536440196e-001</v>
      </c>
      <c r="Z402" s="44">
        <v>6.30226424534332e-001</v>
      </c>
      <c r="AA402" s="44">
        <v>6.4250339770964496e-001</v>
      </c>
    </row>
    <row r="403" spans="1:27" x14ac:dyDescent="0.25">
      <c r="A403" t="s">
        <v>26</v>
      </c>
      <c r="B403" t="s">
        <v>45</v>
      </c>
      <c r="C403" t="s">
        <v>259</v>
      </c>
      <c r="D403" t="s">
        <v>247</v>
      </c>
      <c r="E403" t="s">
        <v>35</v>
      </c>
      <c r="F403" t="s">
        <v>90</v>
      </c>
      <c r="G403" t="s">
        <v>101</v>
      </c>
      <c r="H403" s="44">
        <v>9.59e+002</v>
      </c>
      <c r="I403" s="44">
        <v>9.11e+002</v>
      </c>
      <c r="J403" s="44">
        <v>8.85e+002</v>
      </c>
      <c r="K403" s="44">
        <v>8.56e+002</v>
      </c>
      <c r="L403" s="44">
        <v>8.29e+002</v>
      </c>
      <c r="M403" s="44">
        <v>8.05e+002</v>
      </c>
      <c r="N403" s="44">
        <v>7.9e+002</v>
      </c>
      <c r="O403" s="44">
        <v>7.78e+002</v>
      </c>
      <c r="P403" s="44">
        <v>7.7e+002</v>
      </c>
      <c r="Q403" s="44">
        <v>7.62e+002</v>
      </c>
      <c r="R403" s="44">
        <v>7.6e+002</v>
      </c>
      <c r="S403" s="44">
        <v>7.6e+002</v>
      </c>
      <c r="T403" s="44">
        <v>7.46e+002</v>
      </c>
      <c r="U403" s="44">
        <v>7.4e+002</v>
      </c>
      <c r="V403" s="44">
        <v>7.31e+002</v>
      </c>
      <c r="W403" s="44">
        <v>7.27e+002</v>
      </c>
      <c r="X403" s="44">
        <v>7.22e+002</v>
      </c>
      <c r="Y403" s="44">
        <v>7.2e+002</v>
      </c>
      <c r="Z403" s="44">
        <v>7.16e+002</v>
      </c>
      <c r="AA403" s="44">
        <v>7.11e+002</v>
      </c>
    </row>
    <row r="404" spans="1:27" x14ac:dyDescent="0.25">
      <c r="A404" t="s">
        <v>26</v>
      </c>
      <c r="B404" t="s">
        <v>45</v>
      </c>
      <c r="C404" t="s">
        <v>248</v>
      </c>
      <c r="D404" t="s">
        <v>244</v>
      </c>
      <c r="E404" t="s">
        <v>33</v>
      </c>
      <c r="F404" t="s">
        <v>90</v>
      </c>
      <c r="G404" t="s">
        <v>99</v>
      </c>
      <c r="H404" s="44">
        <v>1.7938897719279564e-001</v>
      </c>
      <c r="I404" s="44">
        <v>3.6911046063249392e-001</v>
      </c>
      <c r="J404" s="44">
        <v>4.1903942751067136e-001</v>
      </c>
      <c r="K404" s="44">
        <v>4.5880093106527032e-001</v>
      </c>
      <c r="L404" s="44">
        <v>5.0026071397138008e-001</v>
      </c>
      <c r="M404" s="44">
        <v>5.8664544618636592e-001</v>
      </c>
      <c r="N404" s="44">
        <v>6.2172935644649072e-001</v>
      </c>
      <c r="O404" s="44">
        <v>7.0141867951877352e-001</v>
      </c>
      <c r="P404" s="44">
        <v>7.2915730298154112e-001</v>
      </c>
      <c r="Q404" s="44">
        <v>7.4375127114514752e-001</v>
      </c>
      <c r="R404" s="44">
        <v>7.5100715890111616e-001</v>
      </c>
      <c r="S404" s="44">
        <v>7.63869806353048e-001</v>
      </c>
      <c r="T404" s="44">
        <v>7.7299927173896656e-001</v>
      </c>
      <c r="U404" s="44">
        <v>7.7892476261091312e-001</v>
      </c>
      <c r="V404" s="44">
        <v>8.0753959050442272e-001</v>
      </c>
      <c r="W404" s="44">
        <v>8.2148382660411008e-001</v>
      </c>
      <c r="X404" s="44">
        <v>8.2671188158794064e-001</v>
      </c>
      <c r="Y404" s="44">
        <v>8.3346265389351264e-001</v>
      </c>
      <c r="Z404" s="44">
        <v>8.3732607074043264e-001</v>
      </c>
      <c r="AA404" s="44">
        <v>8.4224870519881952e-001</v>
      </c>
    </row>
    <row r="405" spans="1:27" x14ac:dyDescent="0.25">
      <c r="A405" t="s">
        <v>26</v>
      </c>
      <c r="B405" t="s">
        <v>45</v>
      </c>
      <c r="C405" t="s">
        <v>248</v>
      </c>
      <c r="D405" t="s">
        <v>244</v>
      </c>
      <c r="E405" t="s">
        <v>33</v>
      </c>
      <c r="F405" t="s">
        <v>90</v>
      </c>
      <c r="G405" t="s">
        <v>101</v>
      </c>
      <c r="H405" s="44">
        <v>7.52e+002</v>
      </c>
      <c r="I405" s="44">
        <v>7.16e+002</v>
      </c>
      <c r="J405" s="44">
        <v>6.88e+002</v>
      </c>
      <c r="K405" s="44">
        <v>6.74e+002</v>
      </c>
      <c r="L405" s="44">
        <v>6.58e+002</v>
      </c>
      <c r="M405" s="44">
        <v>6.45e+002</v>
      </c>
      <c r="N405" s="44">
        <v>6.34e+002</v>
      </c>
      <c r="O405" s="44">
        <v>6.28e+002</v>
      </c>
      <c r="P405" s="44">
        <v>6.2e+002</v>
      </c>
      <c r="Q405" s="44">
        <v>6.13e+002</v>
      </c>
      <c r="R405" s="44">
        <v>6.06e+002</v>
      </c>
      <c r="S405" s="44">
        <v>6.01e+002</v>
      </c>
      <c r="T405" s="44">
        <v>5.94e+002</v>
      </c>
      <c r="U405" s="44">
        <v>5.88e+002</v>
      </c>
      <c r="V405" s="44">
        <v>5.84e+002</v>
      </c>
      <c r="W405" s="44">
        <v>5.8e+002</v>
      </c>
      <c r="X405" s="44">
        <v>5.75e+002</v>
      </c>
      <c r="Y405" s="44">
        <v>5.7e+002</v>
      </c>
      <c r="Z405" s="44">
        <v>5.65e+002</v>
      </c>
      <c r="AA405" s="44">
        <v>5.6e+002</v>
      </c>
    </row>
    <row r="406" spans="1:27" x14ac:dyDescent="0.25">
      <c r="A406" t="s">
        <v>26</v>
      </c>
      <c r="B406" t="s">
        <v>45</v>
      </c>
      <c r="C406" t="s">
        <v>249</v>
      </c>
      <c r="D406" t="s">
        <v>244</v>
      </c>
      <c r="E406" t="s">
        <v>34</v>
      </c>
      <c r="F406" t="s">
        <v>90</v>
      </c>
      <c r="G406" t="s">
        <v>99</v>
      </c>
      <c r="H406" s="44">
        <v>4.1277121431032592e-001</v>
      </c>
      <c r="I406" s="44">
        <v>4.5165999309690472e-001</v>
      </c>
      <c r="J406" s="44">
        <v>5.7857029613645696e-001</v>
      </c>
      <c r="K406" s="44">
        <v>6.1094768031204456e-001</v>
      </c>
      <c r="L406" s="44">
        <v>6.7231867248196712e-001</v>
      </c>
      <c r="M406" s="44">
        <v>6.8533892797176496e-001</v>
      </c>
      <c r="N406" s="44">
        <v>7.1578759405160808e-001</v>
      </c>
      <c r="O406" s="44">
        <v>7.3012577869708896e-001</v>
      </c>
      <c r="P406" s="44">
        <v>7.46969496502412e-001</v>
      </c>
      <c r="Q406" s="44">
        <v>7.572679178456552e-001</v>
      </c>
      <c r="R406" s="44">
        <v>7.6980268967040992e-001</v>
      </c>
      <c r="S406" s="44">
        <v>7.8615295348665616e-001</v>
      </c>
      <c r="T406" s="44">
        <v>7.9199320359910272e-001</v>
      </c>
      <c r="U406" s="44">
        <v>8.0601618424390864e-001</v>
      </c>
      <c r="V406" s="44">
        <v>8.1103855075190352e-001</v>
      </c>
      <c r="W406" s="44">
        <v>8.1677459501901856e-001</v>
      </c>
      <c r="X406" s="44">
        <v>8.8668126018377824e-001</v>
      </c>
      <c r="Y406" s="44">
        <v>8.8776921906053856e-001</v>
      </c>
      <c r="Z406" s="44">
        <v>8.9125629177308448e-001</v>
      </c>
      <c r="AA406" s="44">
        <v>8.9243052101532288e-001</v>
      </c>
    </row>
    <row r="407" spans="1:27" x14ac:dyDescent="0.25">
      <c r="A407" t="s">
        <v>26</v>
      </c>
      <c r="B407" t="s">
        <v>45</v>
      </c>
      <c r="C407" t="s">
        <v>249</v>
      </c>
      <c r="D407" t="s">
        <v>244</v>
      </c>
      <c r="E407" t="s">
        <v>34</v>
      </c>
      <c r="F407" t="s">
        <v>90</v>
      </c>
      <c r="G407" t="s">
        <v>101</v>
      </c>
      <c r="H407" s="44">
        <v>7.41e+002</v>
      </c>
      <c r="I407" s="44">
        <v>7.02e+002</v>
      </c>
      <c r="J407" s="44">
        <v>6.8e+002</v>
      </c>
      <c r="K407" s="44">
        <v>6.52e+002</v>
      </c>
      <c r="L407" s="44">
        <v>6.36e+002</v>
      </c>
      <c r="M407" s="44">
        <v>6.25e+002</v>
      </c>
      <c r="N407" s="44">
        <v>6.14e+002</v>
      </c>
      <c r="O407" s="44">
        <v>6.07e+002</v>
      </c>
      <c r="P407" s="44">
        <v>5.98e+002</v>
      </c>
      <c r="Q407" s="44">
        <v>5.9e+002</v>
      </c>
      <c r="R407" s="44">
        <v>5.83e+002</v>
      </c>
      <c r="S407" s="44">
        <v>5.79e+002</v>
      </c>
      <c r="T407" s="44">
        <v>5.72e+002</v>
      </c>
      <c r="U407" s="44">
        <v>5.65e+002</v>
      </c>
      <c r="V407" s="44">
        <v>5.59e+002</v>
      </c>
      <c r="W407" s="44">
        <v>5.53e+002</v>
      </c>
      <c r="X407" s="44">
        <v>5.47e+002</v>
      </c>
      <c r="Y407" s="44">
        <v>5.43e+002</v>
      </c>
      <c r="Z407" s="44">
        <v>5.39e+002</v>
      </c>
      <c r="AA407" s="44">
        <v>5.33e+002</v>
      </c>
    </row>
    <row r="408" spans="1:27" x14ac:dyDescent="0.25">
      <c r="A408" t="s">
        <v>26</v>
      </c>
      <c r="B408" t="s">
        <v>45</v>
      </c>
      <c r="C408" t="s">
        <v>250</v>
      </c>
      <c r="D408" t="s">
        <v>244</v>
      </c>
      <c r="E408" t="s">
        <v>35</v>
      </c>
      <c r="F408" t="s">
        <v>90</v>
      </c>
      <c r="G408" t="s">
        <v>99</v>
      </c>
      <c r="H408" s="44">
        <v>9.0035392402455808e-002</v>
      </c>
      <c r="I408" s="44">
        <v>1.8535026102311064e-001</v>
      </c>
      <c r="J408" s="44">
        <v>1.9312137961155548e-001</v>
      </c>
      <c r="K408" s="44">
        <v>1.9312137961155548e-001</v>
      </c>
      <c r="L408" s="44">
        <v>1.9312137961155548e-001</v>
      </c>
      <c r="M408" s="44">
        <v>2.5645207958573608e-001</v>
      </c>
      <c r="N408" s="44">
        <v>2.7225501919275168e-001</v>
      </c>
      <c r="O408" s="44">
        <v>3.3462703606676392e-001</v>
      </c>
      <c r="P408" s="44">
        <v>3.71512397799198e-001</v>
      </c>
      <c r="Q408" s="44">
        <v>3.7285374897339776e-001</v>
      </c>
      <c r="R408" s="44">
        <v>4.0672495463947856e-001</v>
      </c>
      <c r="S408" s="44">
        <v>4.0672495463947856e-001</v>
      </c>
      <c r="T408" s="44">
        <v>4.1460449973402472e-001</v>
      </c>
      <c r="U408" s="44">
        <v>4.1460449973402472e-001</v>
      </c>
      <c r="V408" s="44">
        <v>4.1858634819187264e-001</v>
      </c>
      <c r="W408" s="44">
        <v>4.1858634819187264e-001</v>
      </c>
      <c r="X408" s="44">
        <v>4.2246291394527824e-001</v>
      </c>
      <c r="Y408" s="44">
        <v>4.27791519152122e-001</v>
      </c>
      <c r="Z408" s="44">
        <v>4.27791519152122e-001</v>
      </c>
      <c r="AA408" s="44">
        <v>4.2974124319878864e-001</v>
      </c>
    </row>
    <row r="409" spans="1:27" x14ac:dyDescent="0.25">
      <c r="A409" t="s">
        <v>26</v>
      </c>
      <c r="B409" t="s">
        <v>45</v>
      </c>
      <c r="C409" t="s">
        <v>250</v>
      </c>
      <c r="D409" t="s">
        <v>244</v>
      </c>
      <c r="E409" t="s">
        <v>35</v>
      </c>
      <c r="F409" t="s">
        <v>90</v>
      </c>
      <c r="G409" t="s">
        <v>101</v>
      </c>
      <c r="H409" s="44">
        <v>8.67e+002</v>
      </c>
      <c r="I409" s="44">
        <v>8.33e+002</v>
      </c>
      <c r="J409" s="44">
        <v>8.12e+002</v>
      </c>
      <c r="K409" s="44">
        <v>8.12e+002</v>
      </c>
      <c r="L409" s="44">
        <v>8.08e+002</v>
      </c>
      <c r="M409" s="44">
        <v>7.95e+002</v>
      </c>
      <c r="N409" s="44">
        <v>7.8e+002</v>
      </c>
      <c r="O409" s="44">
        <v>7.64e+002</v>
      </c>
      <c r="P409" s="44">
        <v>7.5e+002</v>
      </c>
      <c r="Q409" s="44">
        <v>7.42e+002</v>
      </c>
      <c r="R409" s="44">
        <v>7.33e+002</v>
      </c>
      <c r="S409" s="44">
        <v>7.33e+002</v>
      </c>
      <c r="T409" s="44">
        <v>7.24e+002</v>
      </c>
      <c r="U409" s="44">
        <v>7.2e+002</v>
      </c>
      <c r="V409" s="44">
        <v>7.11e+002</v>
      </c>
      <c r="W409" s="44">
        <v>7.09e+002</v>
      </c>
      <c r="X409" s="44">
        <v>7.05e+002</v>
      </c>
      <c r="Y409" s="44">
        <v>7.01e+002</v>
      </c>
      <c r="Z409" s="44">
        <v>6.99e+002</v>
      </c>
      <c r="AA409" s="44">
        <v>6.97e+002</v>
      </c>
    </row>
    <row r="410" spans="1:27" x14ac:dyDescent="0.25">
      <c r="A410" t="s">
        <v>26</v>
      </c>
      <c r="B410" t="s">
        <v>45</v>
      </c>
      <c r="C410" t="s">
        <v>268</v>
      </c>
      <c r="D410" t="s">
        <v>265</v>
      </c>
      <c r="E410" t="s">
        <v>33</v>
      </c>
      <c r="F410" t="s">
        <v>90</v>
      </c>
      <c r="G410" t="s">
        <v>99</v>
      </c>
      <c r="H410" s="44">
        <v>2.0158439824739288e-001</v>
      </c>
      <c r="I410" s="44">
        <v>3.2024346612013176e-001</v>
      </c>
      <c r="J410" s="44">
        <v>3.8326658502704384e-001</v>
      </c>
      <c r="K410" s="44">
        <v>4.705234097228624e-001</v>
      </c>
      <c r="L410" s="44">
        <v>5.125527701456512e-001</v>
      </c>
      <c r="M410" s="44">
        <v>5.6201713238087512e-001</v>
      </c>
      <c r="N410" s="44">
        <v>6.0397474583511888e-001</v>
      </c>
      <c r="O410" s="44">
        <v>6.2930061743788688e-001</v>
      </c>
      <c r="P410" s="44">
        <v>6.4022798058741776e-001</v>
      </c>
      <c r="Q410" s="44">
        <v>6.531606198574852e-001</v>
      </c>
      <c r="R410" s="44">
        <v>6.8883536784456048e-001</v>
      </c>
      <c r="S410" s="44">
        <v>6.947510315083588e-001</v>
      </c>
      <c r="T410" s="44">
        <v>7.2002223763616784e-001</v>
      </c>
      <c r="U410" s="44">
        <v>7.3696547274821584e-001</v>
      </c>
      <c r="V410" s="44">
        <v>7.5679762007470592e-001</v>
      </c>
      <c r="W410" s="44">
        <v>7.6122543299064544e-001</v>
      </c>
      <c r="X410" s="44">
        <v>7.6924841818112352e-001</v>
      </c>
      <c r="Y410" s="44">
        <v>7.7888060634237856e-001</v>
      </c>
      <c r="Z410" s="44">
        <v>7.8530037697888752e-001</v>
      </c>
      <c r="AA410" s="44">
        <v>8.69043148886644e-001</v>
      </c>
    </row>
    <row r="411" spans="1:27" x14ac:dyDescent="0.25">
      <c r="A411" t="s">
        <v>26</v>
      </c>
      <c r="B411" t="s">
        <v>45</v>
      </c>
      <c r="C411" t="s">
        <v>268</v>
      </c>
      <c r="D411" t="s">
        <v>265</v>
      </c>
      <c r="E411" t="s">
        <v>33</v>
      </c>
      <c r="F411" t="s">
        <v>90</v>
      </c>
      <c r="G411" t="s">
        <v>101</v>
      </c>
      <c r="H411" s="44">
        <v>7.36e+002</v>
      </c>
      <c r="I411" s="44">
        <v>7.04e+002</v>
      </c>
      <c r="J411" s="44">
        <v>6.77e+002</v>
      </c>
      <c r="K411" s="44">
        <v>6.59e+002</v>
      </c>
      <c r="L411" s="44">
        <v>6.41e+002</v>
      </c>
      <c r="M411" s="44">
        <v>6.31e+002</v>
      </c>
      <c r="N411" s="44">
        <v>6.23e+002</v>
      </c>
      <c r="O411" s="44">
        <v>6.15e+002</v>
      </c>
      <c r="P411" s="44">
        <v>6.09e+002</v>
      </c>
      <c r="Q411" s="44">
        <v>6.01e+002</v>
      </c>
      <c r="R411" s="44">
        <v>5.94e+002</v>
      </c>
      <c r="S411" s="44">
        <v>5.88e+002</v>
      </c>
      <c r="T411" s="44">
        <v>5.83e+002</v>
      </c>
      <c r="U411" s="44">
        <v>5.78e+002</v>
      </c>
      <c r="V411" s="44">
        <v>5.73e+002</v>
      </c>
      <c r="W411" s="44">
        <v>5.69e+002</v>
      </c>
      <c r="X411" s="44">
        <v>5.64e+002</v>
      </c>
      <c r="Y411" s="44">
        <v>5.59e+002</v>
      </c>
      <c r="Z411" s="44">
        <v>5.55e+002</v>
      </c>
      <c r="AA411" s="44">
        <v>5.51e+002</v>
      </c>
    </row>
    <row r="412" spans="1:27" x14ac:dyDescent="0.25">
      <c r="A412" t="s">
        <v>26</v>
      </c>
      <c r="B412" t="s">
        <v>45</v>
      </c>
      <c r="C412" t="s">
        <v>278</v>
      </c>
      <c r="D412" t="s">
        <v>265</v>
      </c>
      <c r="E412" t="s">
        <v>36</v>
      </c>
      <c r="F412" t="s">
        <v>90</v>
      </c>
      <c r="G412" t="s">
        <v>99</v>
      </c>
    </row>
    <row r="413" spans="1:27" x14ac:dyDescent="0.25">
      <c r="A413" t="s">
        <v>26</v>
      </c>
      <c r="B413" t="s">
        <v>45</v>
      </c>
      <c r="C413" t="s">
        <v>278</v>
      </c>
      <c r="D413" t="s">
        <v>265</v>
      </c>
      <c r="E413" t="s">
        <v>36</v>
      </c>
      <c r="F413" t="s">
        <v>90</v>
      </c>
      <c r="G413" t="s">
        <v>101</v>
      </c>
      <c r="H413" s="44">
        <v>6.26e+002</v>
      </c>
      <c r="I413" s="44">
        <v>6.26e+002</v>
      </c>
      <c r="J413" s="44">
        <v>6.26e+002</v>
      </c>
      <c r="K413" s="44">
        <v>6.26e+002</v>
      </c>
      <c r="L413" s="44">
        <v>6.26e+002</v>
      </c>
      <c r="M413" s="44">
        <v>6.26e+002</v>
      </c>
      <c r="N413" s="44">
        <v>6.26e+002</v>
      </c>
      <c r="O413" s="44">
        <v>6.26e+002</v>
      </c>
      <c r="P413" s="44">
        <v>6.26e+002</v>
      </c>
      <c r="Q413" s="44">
        <v>6.26e+002</v>
      </c>
      <c r="R413" s="44">
        <v>6.26e+002</v>
      </c>
      <c r="S413" s="44">
        <v>6.26e+002</v>
      </c>
      <c r="T413" s="44">
        <v>6.26e+002</v>
      </c>
      <c r="U413" s="44">
        <v>6.26e+002</v>
      </c>
      <c r="V413" s="44">
        <v>6.26e+002</v>
      </c>
      <c r="W413" s="44">
        <v>6.26e+002</v>
      </c>
      <c r="X413" s="44">
        <v>6.26e+002</v>
      </c>
      <c r="Y413" s="44">
        <v>6.26e+002</v>
      </c>
      <c r="Z413" s="44">
        <v>6.26e+002</v>
      </c>
      <c r="AA413" s="44">
        <v>6.26e+002</v>
      </c>
    </row>
    <row r="414" spans="1:27" x14ac:dyDescent="0.25">
      <c r="A414" t="s">
        <v>26</v>
      </c>
      <c r="B414" t="s">
        <v>45</v>
      </c>
      <c r="C414" t="s">
        <v>269</v>
      </c>
      <c r="D414" t="s">
        <v>265</v>
      </c>
      <c r="E414" t="s">
        <v>34</v>
      </c>
      <c r="F414" t="s">
        <v>90</v>
      </c>
      <c r="G414" t="s">
        <v>99</v>
      </c>
      <c r="H414" s="44">
        <v>5.443716671060484e-001</v>
      </c>
      <c r="I414" s="44">
        <v>6.8355499200259136e-001</v>
      </c>
      <c r="J414" s="44">
        <v>7.059689566685212e-001</v>
      </c>
      <c r="K414" s="44">
        <v>7.1463043033533312e-001</v>
      </c>
      <c r="L414" s="44">
        <v>7.2931581688604224e-001</v>
      </c>
      <c r="M414" s="44">
        <v>7.5686552625646688e-001</v>
      </c>
      <c r="N414" s="44">
        <v>7.6925776637143264e-001</v>
      </c>
      <c r="O414" s="44">
        <v>7.9166475621675744e-001</v>
      </c>
      <c r="P414" s="44">
        <v>7.9945418699362208e-001</v>
      </c>
      <c r="Q414" s="44">
        <v>8.0319613891090384e-001</v>
      </c>
      <c r="R414" s="44">
        <v>8.2931415833884016e-001</v>
      </c>
      <c r="S414" s="44">
        <v>8.3888353133677264e-001</v>
      </c>
      <c r="T414" s="44">
        <v>8.4795741429199104e-001</v>
      </c>
      <c r="U414" s="44">
        <v>8.6044955973483264e-001</v>
      </c>
      <c r="V414" s="44">
        <v>8.6437821479635856e-001</v>
      </c>
      <c r="W414" s="44">
        <v>8.6967137094779984e-001</v>
      </c>
      <c r="X414" s="44">
        <v>8.725522008502728e-001</v>
      </c>
      <c r="Y414" s="44">
        <v>8.7350825540826112e-001</v>
      </c>
      <c r="Z414" s="44">
        <v>8.7971735331740544e-001</v>
      </c>
      <c r="AA414" s="44">
        <v>8.8415858714967712e-001</v>
      </c>
    </row>
    <row r="415" spans="1:27" x14ac:dyDescent="0.25">
      <c r="A415" t="s">
        <v>26</v>
      </c>
      <c r="B415" t="s">
        <v>45</v>
      </c>
      <c r="C415" t="s">
        <v>269</v>
      </c>
      <c r="D415" t="s">
        <v>265</v>
      </c>
      <c r="E415" t="s">
        <v>34</v>
      </c>
      <c r="F415" t="s">
        <v>90</v>
      </c>
      <c r="G415" t="s">
        <v>101</v>
      </c>
      <c r="H415" s="44">
        <v>9.06e+002</v>
      </c>
      <c r="I415" s="44">
        <v>7.61e+002</v>
      </c>
      <c r="J415" s="44">
        <v>6.92e+002</v>
      </c>
      <c r="K415" s="44">
        <v>6.72e+002</v>
      </c>
      <c r="L415" s="44">
        <v>6.57e+002</v>
      </c>
      <c r="M415" s="44">
        <v>6.38e+002</v>
      </c>
      <c r="N415" s="44">
        <v>6.22e+002</v>
      </c>
      <c r="O415" s="44">
        <v>6.1e+002</v>
      </c>
      <c r="P415" s="44">
        <v>6.04e+002</v>
      </c>
      <c r="Q415" s="44">
        <v>5.98e+002</v>
      </c>
      <c r="R415" s="44">
        <v>5.91e+002</v>
      </c>
      <c r="S415" s="44">
        <v>5.81e+002</v>
      </c>
      <c r="T415" s="44">
        <v>5.72e+002</v>
      </c>
      <c r="U415" s="44">
        <v>5.67e+002</v>
      </c>
      <c r="V415" s="44">
        <v>5.62e+002</v>
      </c>
      <c r="W415" s="44">
        <v>5.56e+002</v>
      </c>
      <c r="X415" s="44">
        <v>5.49e+002</v>
      </c>
      <c r="Y415" s="44">
        <v>5.45e+002</v>
      </c>
      <c r="Z415" s="44">
        <v>5.39e+002</v>
      </c>
      <c r="AA415" s="44">
        <v>5.34e+002</v>
      </c>
    </row>
    <row r="416" spans="1:27" x14ac:dyDescent="0.25">
      <c r="A416" t="s">
        <v>26</v>
      </c>
      <c r="B416" t="s">
        <v>45</v>
      </c>
      <c r="C416" t="s">
        <v>270</v>
      </c>
      <c r="D416" t="s">
        <v>265</v>
      </c>
      <c r="E416" t="s">
        <v>35</v>
      </c>
      <c r="F416" t="s">
        <v>90</v>
      </c>
      <c r="G416" t="s">
        <v>99</v>
      </c>
      <c r="H416" s="44">
        <v>2.0941302172704484e-002</v>
      </c>
      <c r="I416" s="44">
        <v>1.0142090123276612e-001</v>
      </c>
      <c r="J416" s="44">
        <v>1.4478013294307468e-001</v>
      </c>
      <c r="K416" s="44">
        <v>1.5647717955649488e-001</v>
      </c>
      <c r="L416" s="44">
        <v>2.1232606684354016e-001</v>
      </c>
      <c r="M416" s="44">
        <v>2.1232606684354016e-001</v>
      </c>
      <c r="N416" s="44">
        <v>2.1232606684354016e-001</v>
      </c>
      <c r="O416" s="44">
        <v>2.1325365958549736e-001</v>
      </c>
      <c r="P416" s="44">
        <v>2.449309145824878e-001</v>
      </c>
      <c r="Q416" s="44">
        <v>2.7479374617901912e-001</v>
      </c>
      <c r="R416" s="44">
        <v>2.8592634471652744e-001</v>
      </c>
      <c r="S416" s="44">
        <v>3.3776564970127724e-001</v>
      </c>
      <c r="T416" s="44">
        <v>3.7006538535313072e-001</v>
      </c>
      <c r="U416" s="44">
        <v>3.8616586513306648e-001</v>
      </c>
      <c r="V416" s="44">
        <v>3.8961649156272224e-001</v>
      </c>
      <c r="W416" s="44">
        <v>4.4543166424270008e-001</v>
      </c>
      <c r="X416" s="44">
        <v>4.586256496236528e-001</v>
      </c>
      <c r="Y416" s="44">
        <v>5.045516019470944e-001</v>
      </c>
      <c r="Z416" s="44">
        <v>5.1653388564996952e-001</v>
      </c>
      <c r="AA416" s="44">
        <v>5.1798470012375184e-001</v>
      </c>
    </row>
    <row r="417" spans="1:27" x14ac:dyDescent="0.25">
      <c r="A417" t="s">
        <v>26</v>
      </c>
      <c r="B417" t="s">
        <v>45</v>
      </c>
      <c r="C417" t="s">
        <v>270</v>
      </c>
      <c r="D417" t="s">
        <v>265</v>
      </c>
      <c r="E417" t="s">
        <v>35</v>
      </c>
      <c r="F417" t="s">
        <v>90</v>
      </c>
      <c r="G417" t="s">
        <v>101</v>
      </c>
      <c r="H417" s="44">
        <v>8.84e+002</v>
      </c>
      <c r="I417" s="44">
        <v>8.59e+002</v>
      </c>
      <c r="J417" s="44">
        <v>8.21e+002</v>
      </c>
      <c r="K417" s="44">
        <v>7.96e+002</v>
      </c>
      <c r="L417" s="44">
        <v>7.75e+002</v>
      </c>
      <c r="M417" s="44">
        <v>7.65e+002</v>
      </c>
      <c r="N417" s="44">
        <v>7.61e+002</v>
      </c>
      <c r="O417" s="44">
        <v>7.59e+002</v>
      </c>
      <c r="P417" s="44">
        <v>7.51e+002</v>
      </c>
      <c r="Q417" s="44">
        <v>7.4e+002</v>
      </c>
      <c r="R417" s="44">
        <v>7.3e+002</v>
      </c>
      <c r="S417" s="44">
        <v>7.23e+002</v>
      </c>
      <c r="T417" s="44">
        <v>7.18e+002</v>
      </c>
      <c r="U417" s="44">
        <v>7.12e+002</v>
      </c>
      <c r="V417" s="44">
        <v>7.09e+002</v>
      </c>
      <c r="W417" s="44">
        <v>7.08e+002</v>
      </c>
      <c r="X417" s="44">
        <v>7.06e+002</v>
      </c>
      <c r="Y417" s="44">
        <v>7.04e+002</v>
      </c>
      <c r="Z417" s="44">
        <v>6.97e+002</v>
      </c>
      <c r="AA417" s="44">
        <v>6.95e+002</v>
      </c>
    </row>
    <row r="418" spans="1:27" x14ac:dyDescent="0.25">
      <c r="A418" t="s">
        <v>26</v>
      </c>
      <c r="B418" t="s">
        <v>45</v>
      </c>
      <c r="C418" t="s">
        <v>271</v>
      </c>
      <c r="D418" t="s">
        <v>266</v>
      </c>
      <c r="E418" t="s">
        <v>33</v>
      </c>
      <c r="F418" t="s">
        <v>90</v>
      </c>
      <c r="G418" t="s">
        <v>99</v>
      </c>
      <c r="H418" s="44">
        <v>1.0967072750834764e-001</v>
      </c>
      <c r="I418" s="44">
        <v>1.9073140355091028e-001</v>
      </c>
      <c r="J418" s="44">
        <v>2.7126455428435544e-001</v>
      </c>
      <c r="K418" s="44">
        <v>3.0820632510378488e-001</v>
      </c>
      <c r="L418" s="44">
        <v>3.9643860990645696e-001</v>
      </c>
      <c r="M418" s="44">
        <v>4.2362306644499304e-001</v>
      </c>
      <c r="N418" s="44">
        <v>4.6273160763677056e-001</v>
      </c>
      <c r="O418" s="44">
        <v>5.0964834865179072e-001</v>
      </c>
      <c r="P418" s="44">
        <v>5.2978438449021408e-001</v>
      </c>
      <c r="Q418" s="44">
        <v>5.605671637606256e-001</v>
      </c>
      <c r="R418" s="44">
        <v>6.155102720893084e-001</v>
      </c>
      <c r="S418" s="44">
        <v>6.594679065856284e-001</v>
      </c>
      <c r="T418" s="44">
        <v>6.6892492044125328e-001</v>
      </c>
      <c r="U418" s="44">
        <v>6.7252196892717552e-001</v>
      </c>
      <c r="V418" s="44">
        <v>6.7681572879267648e-001</v>
      </c>
      <c r="W418" s="44">
        <v>6.8400533265908416e-001</v>
      </c>
      <c r="X418" s="44">
        <v>7.019476324525048e-001</v>
      </c>
      <c r="Y418" s="44">
        <v>7.0657834706563984e-001</v>
      </c>
      <c r="Z418" s="44">
        <v>7.252405981694424e-001</v>
      </c>
      <c r="AA418" s="44">
        <v>7.3938670884875008e-001</v>
      </c>
    </row>
    <row r="419" spans="1:27" x14ac:dyDescent="0.25">
      <c r="A419" t="s">
        <v>26</v>
      </c>
      <c r="B419" t="s">
        <v>45</v>
      </c>
      <c r="C419" t="s">
        <v>271</v>
      </c>
      <c r="D419" t="s">
        <v>266</v>
      </c>
      <c r="E419" t="s">
        <v>33</v>
      </c>
      <c r="F419" t="s">
        <v>90</v>
      </c>
      <c r="G419" t="s">
        <v>101</v>
      </c>
      <c r="H419" s="44">
        <v>7.34e+002</v>
      </c>
      <c r="I419" s="44">
        <v>6.95e+002</v>
      </c>
      <c r="J419" s="44">
        <v>6.72e+002</v>
      </c>
      <c r="K419" s="44">
        <v>6.58e+002</v>
      </c>
      <c r="L419" s="44">
        <v>6.47e+002</v>
      </c>
      <c r="M419" s="44">
        <v>6.39e+002</v>
      </c>
      <c r="N419" s="44">
        <v>6.31e+002</v>
      </c>
      <c r="O419" s="44">
        <v>6.24e+002</v>
      </c>
      <c r="P419" s="44">
        <v>6.17e+002</v>
      </c>
      <c r="Q419" s="44">
        <v>6.1e+002</v>
      </c>
      <c r="R419" s="44">
        <v>6.04e+002</v>
      </c>
      <c r="S419" s="44">
        <v>5.97e+002</v>
      </c>
      <c r="T419" s="44">
        <v>5.91e+002</v>
      </c>
      <c r="U419" s="44">
        <v>5.88e+002</v>
      </c>
      <c r="V419" s="44">
        <v>5.85e+002</v>
      </c>
      <c r="W419" s="44">
        <v>5.82e+002</v>
      </c>
      <c r="X419" s="44">
        <v>5.76e+002</v>
      </c>
      <c r="Y419" s="44">
        <v>5.74e+002</v>
      </c>
      <c r="Z419" s="44">
        <v>5.71e+002</v>
      </c>
      <c r="AA419" s="44">
        <v>5.67e+002</v>
      </c>
    </row>
    <row r="420" spans="1:27" x14ac:dyDescent="0.25">
      <c r="A420" t="s">
        <v>26</v>
      </c>
      <c r="B420" t="s">
        <v>45</v>
      </c>
      <c r="C420" t="s">
        <v>272</v>
      </c>
      <c r="D420" t="s">
        <v>266</v>
      </c>
      <c r="E420" t="s">
        <v>34</v>
      </c>
      <c r="F420" t="s">
        <v>90</v>
      </c>
      <c r="G420" t="s">
        <v>99</v>
      </c>
      <c r="H420" s="44">
        <v>6.8121228329956048e-002</v>
      </c>
      <c r="I420" s="44">
        <v>1.474500233558958e-001</v>
      </c>
      <c r="J420" s="44">
        <v>1.8613179273164588e-001</v>
      </c>
      <c r="K420" s="44">
        <v>5.131108613510196e-001</v>
      </c>
      <c r="L420" s="44">
        <v>5.4409029325084064e-001</v>
      </c>
      <c r="M420" s="44">
        <v>5.7067351554314384e-001</v>
      </c>
      <c r="N420" s="44">
        <v>8.1276631613997744e-001</v>
      </c>
      <c r="O420" s="44">
        <v>8.3031824400041024e-001</v>
      </c>
      <c r="P420" s="44">
        <v>8.3591718142041104e-001</v>
      </c>
      <c r="Q420" s="44">
        <v>8.4865999264186752e-001</v>
      </c>
      <c r="R420" s="44">
        <v>8.5495084138992256e-001</v>
      </c>
      <c r="S420" s="44">
        <v>8.6427034878687936e-001</v>
      </c>
      <c r="T420" s="44">
        <v>8.7315528943597952e-001</v>
      </c>
      <c r="U420" s="44">
        <v>8.7822042129155392e-001</v>
      </c>
      <c r="V420" s="44">
        <v>8.9029330382368608e-001</v>
      </c>
      <c r="W420" s="44">
        <v>8.9374869715789248e-001</v>
      </c>
      <c r="X420" s="44">
        <v>8.9827882624439616e-001</v>
      </c>
      <c r="Y420" s="44">
        <v>9.0168511624804512e-001</v>
      </c>
      <c r="Z420" s="44">
        <v>9.1693109520601408e-001</v>
      </c>
      <c r="AA420" s="44">
        <v>9.2112184248995856e-001</v>
      </c>
    </row>
    <row r="421" spans="1:27" x14ac:dyDescent="0.25">
      <c r="A421" t="s">
        <v>26</v>
      </c>
      <c r="B421" t="s">
        <v>45</v>
      </c>
      <c r="C421" t="s">
        <v>272</v>
      </c>
      <c r="D421" t="s">
        <v>266</v>
      </c>
      <c r="E421" t="s">
        <v>34</v>
      </c>
      <c r="F421" t="s">
        <v>90</v>
      </c>
      <c r="G421" t="s">
        <v>101</v>
      </c>
      <c r="H421" s="44">
        <v>7.14e+002</v>
      </c>
      <c r="I421" s="44">
        <v>6.81e+002</v>
      </c>
      <c r="J421" s="44">
        <v>6.58e+002</v>
      </c>
      <c r="K421" s="44">
        <v>6.47e+002</v>
      </c>
      <c r="L421" s="44">
        <v>6.33e+002</v>
      </c>
      <c r="M421" s="44">
        <v>6.23e+002</v>
      </c>
      <c r="N421" s="44">
        <v>6.14e+002</v>
      </c>
      <c r="O421" s="44">
        <v>6.05e+002</v>
      </c>
      <c r="P421" s="44">
        <v>5.96e+002</v>
      </c>
      <c r="Q421" s="44">
        <v>5.88e+002</v>
      </c>
      <c r="R421" s="44">
        <v>5.82e+002</v>
      </c>
      <c r="S421" s="44">
        <v>5.77e+002</v>
      </c>
      <c r="T421" s="44">
        <v>5.69e+002</v>
      </c>
      <c r="U421" s="44">
        <v>5.64e+002</v>
      </c>
      <c r="V421" s="44">
        <v>5.6e+002</v>
      </c>
      <c r="W421" s="44">
        <v>5.55e+002</v>
      </c>
      <c r="X421" s="44">
        <v>5.5e+002</v>
      </c>
      <c r="Y421" s="44">
        <v>5.46e+002</v>
      </c>
      <c r="Z421" s="44">
        <v>5.41e+002</v>
      </c>
      <c r="AA421" s="44">
        <v>5.35e+002</v>
      </c>
    </row>
    <row r="422" spans="1:27" x14ac:dyDescent="0.25">
      <c r="A422" t="s">
        <v>26</v>
      </c>
      <c r="B422" t="s">
        <v>45</v>
      </c>
      <c r="C422" t="s">
        <v>273</v>
      </c>
      <c r="D422" t="s">
        <v>266</v>
      </c>
      <c r="E422" t="s">
        <v>35</v>
      </c>
      <c r="F422" t="s">
        <v>90</v>
      </c>
      <c r="G422" t="s">
        <v>99</v>
      </c>
      <c r="H422" s="44">
        <v>9.3238433209466224e-002</v>
      </c>
      <c r="I422" s="44">
        <v>1.0164976245211e-001</v>
      </c>
      <c r="J422" s="44">
        <v>1.4527171083152656e-001</v>
      </c>
      <c r="K422" s="44">
        <v>1.4575461698311296e-001</v>
      </c>
      <c r="L422" s="44">
        <v>1.4575461698311296e-001</v>
      </c>
      <c r="M422" s="44">
        <v>1.5528565944863456e-001</v>
      </c>
      <c r="N422" s="44">
        <v>2.4220259061867376e-001</v>
      </c>
      <c r="O422" s="44">
        <v>2.7955577539363912e-001</v>
      </c>
      <c r="P422" s="44">
        <v>2.9309159669843672e-001</v>
      </c>
      <c r="Q422" s="44">
        <v>2.9428230983365432e-001</v>
      </c>
      <c r="R422" s="44">
        <v>3.1433770730239752e-001</v>
      </c>
      <c r="S422" s="44">
        <v>3.216107441433842e-001</v>
      </c>
      <c r="T422" s="44">
        <v>3.2903258597337076e-001</v>
      </c>
      <c r="U422" s="44">
        <v>3.8609907368687848e-001</v>
      </c>
      <c r="V422" s="44">
        <v>3.8761352456450816e-001</v>
      </c>
      <c r="W422" s="44">
        <v>4.0862988621282344e-001</v>
      </c>
      <c r="X422" s="44">
        <v>4.0862988621282344e-001</v>
      </c>
      <c r="Y422" s="44">
        <v>4.0862988621282344e-001</v>
      </c>
      <c r="Z422" s="44">
        <v>4.105570566453236e-001</v>
      </c>
      <c r="AA422" s="44">
        <v>4.4968715814533448e-001</v>
      </c>
    </row>
    <row r="423" spans="1:27" x14ac:dyDescent="0.25">
      <c r="A423" t="s">
        <v>26</v>
      </c>
      <c r="B423" t="s">
        <v>45</v>
      </c>
      <c r="C423" t="s">
        <v>273</v>
      </c>
      <c r="D423" t="s">
        <v>266</v>
      </c>
      <c r="E423" t="s">
        <v>35</v>
      </c>
      <c r="F423" t="s">
        <v>90</v>
      </c>
      <c r="G423" t="s">
        <v>101</v>
      </c>
      <c r="H423" s="44">
        <v>8.61e+002</v>
      </c>
      <c r="I423" s="44">
        <v>8.3e+002</v>
      </c>
      <c r="J423" s="44">
        <v>7.99e+002</v>
      </c>
      <c r="K423" s="44">
        <v>7.89e+002</v>
      </c>
      <c r="L423" s="44">
        <v>7.81e+002</v>
      </c>
      <c r="M423" s="44">
        <v>7.76e+002</v>
      </c>
      <c r="N423" s="44">
        <v>7.71e+002</v>
      </c>
      <c r="O423" s="44">
        <v>7.53e+002</v>
      </c>
      <c r="P423" s="44">
        <v>7.35e+002</v>
      </c>
      <c r="Q423" s="44">
        <v>7.29e+002</v>
      </c>
      <c r="R423" s="44">
        <v>7.26e+002</v>
      </c>
      <c r="S423" s="44">
        <v>7.19e+002</v>
      </c>
      <c r="T423" s="44">
        <v>7.12e+002</v>
      </c>
      <c r="U423" s="44">
        <v>7.09e+002</v>
      </c>
      <c r="V423" s="44">
        <v>7.08e+002</v>
      </c>
      <c r="W423" s="44">
        <v>7.03e+002</v>
      </c>
      <c r="X423" s="44">
        <v>6.98e+002</v>
      </c>
      <c r="Y423" s="44">
        <v>6.96e+002</v>
      </c>
      <c r="Z423" s="44">
        <v>6.95e+002</v>
      </c>
      <c r="AA423" s="44">
        <v>6.93e+002</v>
      </c>
    </row>
    <row r="424" spans="1:27" x14ac:dyDescent="0.25">
      <c r="A424" t="s">
        <v>26</v>
      </c>
      <c r="B424" t="s">
        <v>45</v>
      </c>
      <c r="C424" t="s">
        <v>274</v>
      </c>
      <c r="D424" t="s">
        <v>267</v>
      </c>
      <c r="E424" t="s">
        <v>33</v>
      </c>
      <c r="F424" t="s">
        <v>90</v>
      </c>
      <c r="G424" t="s">
        <v>99</v>
      </c>
      <c r="H424" s="44">
        <v>1.1456811144594952e-001</v>
      </c>
      <c r="I424" s="44">
        <v>1.4263485262583496e-001</v>
      </c>
      <c r="J424" s="44">
        <v>2.2782979964966968e-001</v>
      </c>
      <c r="K424" s="44">
        <v>3.00580155774043e-001</v>
      </c>
      <c r="L424" s="44">
        <v>3.398282286580322e-001</v>
      </c>
      <c r="M424" s="44">
        <v>3.8945201630059392e-001</v>
      </c>
      <c r="N424" s="44">
        <v>4.5545128414930952e-001</v>
      </c>
      <c r="O424" s="44">
        <v>4.8756866237735664e-001</v>
      </c>
      <c r="P424" s="44">
        <v>5.4068277866615528e-001</v>
      </c>
      <c r="Q424" s="44">
        <v>5.5461301321856336e-001</v>
      </c>
      <c r="R424" s="44">
        <v>5.675923828047152e-001</v>
      </c>
      <c r="S424" s="44">
        <v>5.8783402042013328e-001</v>
      </c>
      <c r="T424" s="44">
        <v>6.0585026534523248e-001</v>
      </c>
      <c r="U424" s="44">
        <v>6.183422819671368e-001</v>
      </c>
      <c r="V424" s="44">
        <v>6.230858953728648e-001</v>
      </c>
      <c r="W424" s="44">
        <v>6.2773131253435856e-001</v>
      </c>
      <c r="X424" s="44">
        <v>6.6538800118886912e-001</v>
      </c>
      <c r="Y424" s="44">
        <v>6.7372389311745152e-001</v>
      </c>
      <c r="Z424" s="44">
        <v>6.8293227617410352e-001</v>
      </c>
      <c r="AA424" s="44">
        <v>6.8409173102619024e-001</v>
      </c>
    </row>
    <row r="425" spans="1:27" x14ac:dyDescent="0.25">
      <c r="A425" t="s">
        <v>26</v>
      </c>
      <c r="B425" t="s">
        <v>45</v>
      </c>
      <c r="C425" t="s">
        <v>274</v>
      </c>
      <c r="D425" t="s">
        <v>267</v>
      </c>
      <c r="E425" t="s">
        <v>33</v>
      </c>
      <c r="F425" t="s">
        <v>90</v>
      </c>
      <c r="G425" t="s">
        <v>101</v>
      </c>
      <c r="H425" s="44">
        <v>7.63e+002</v>
      </c>
      <c r="I425" s="44">
        <v>7.35e+002</v>
      </c>
      <c r="J425" s="44">
        <v>6.95e+002</v>
      </c>
      <c r="K425" s="44">
        <v>6.72e+002</v>
      </c>
      <c r="L425" s="44">
        <v>6.6e+002</v>
      </c>
      <c r="M425" s="44">
        <v>6.5e+002</v>
      </c>
      <c r="N425" s="44">
        <v>6.4e+002</v>
      </c>
      <c r="O425" s="44">
        <v>6.31e+002</v>
      </c>
      <c r="P425" s="44">
        <v>6.22e+002</v>
      </c>
      <c r="Q425" s="44">
        <v>6.13e+002</v>
      </c>
      <c r="R425" s="44">
        <v>6.07e+002</v>
      </c>
      <c r="S425" s="44">
        <v>6.02e+002</v>
      </c>
      <c r="T425" s="44">
        <v>5.96e+002</v>
      </c>
      <c r="U425" s="44">
        <v>5.89e+002</v>
      </c>
      <c r="V425" s="44">
        <v>5.85e+002</v>
      </c>
      <c r="W425" s="44">
        <v>5.81e+002</v>
      </c>
      <c r="X425" s="44">
        <v>5.76e+002</v>
      </c>
      <c r="Y425" s="44">
        <v>5.72e+002</v>
      </c>
      <c r="Z425" s="44">
        <v>5.69e+002</v>
      </c>
      <c r="AA425" s="44">
        <v>5.65e+002</v>
      </c>
    </row>
    <row r="426" spans="1:27" x14ac:dyDescent="0.25">
      <c r="A426" t="s">
        <v>26</v>
      </c>
      <c r="B426" t="s">
        <v>45</v>
      </c>
      <c r="C426" t="s">
        <v>275</v>
      </c>
      <c r="D426" t="s">
        <v>267</v>
      </c>
      <c r="E426" t="s">
        <v>34</v>
      </c>
      <c r="F426" t="s">
        <v>90</v>
      </c>
      <c r="G426" t="s">
        <v>99</v>
      </c>
      <c r="H426" s="44">
        <v>1.701955093676367e-001</v>
      </c>
      <c r="I426" s="44">
        <v>2.1637447860047912e-001</v>
      </c>
      <c r="J426" s="44">
        <v>2.3559126377622112e-001</v>
      </c>
      <c r="K426" s="44">
        <v>2.539786258668274e-001</v>
      </c>
      <c r="L426" s="44">
        <v>2.9355667444305908e-001</v>
      </c>
      <c r="M426" s="44">
        <v>4.091040360579196e-001</v>
      </c>
      <c r="N426" s="44">
        <v>4.6269533238217528e-001</v>
      </c>
      <c r="O426" s="44">
        <v>4.661545315122348e-001</v>
      </c>
      <c r="P426" s="44">
        <v>4.8802432255273128e-001</v>
      </c>
      <c r="Q426" s="44">
        <v>4.9919495394923904e-001</v>
      </c>
      <c r="R426" s="44">
        <v>5.0259336487161528e-001</v>
      </c>
      <c r="S426" s="44">
        <v>5.11793610816738e-001</v>
      </c>
      <c r="T426" s="44">
        <v>5.385891479398284e-001</v>
      </c>
      <c r="U426" s="44">
        <v>5.42434106883048e-001</v>
      </c>
      <c r="V426" s="44">
        <v>6.0587486267827736e-001</v>
      </c>
      <c r="W426" s="44">
        <v>6.1345162272126248e-001</v>
      </c>
      <c r="X426" s="44">
        <v>6.25196659057898e-001</v>
      </c>
      <c r="Y426" s="44">
        <v>7.041273877544248e-001</v>
      </c>
      <c r="Z426" s="44">
        <v>7.070427290101372e-001</v>
      </c>
      <c r="AA426" s="44">
        <v>7.070427290101372e-001</v>
      </c>
    </row>
    <row r="427" spans="1:27" x14ac:dyDescent="0.25">
      <c r="A427" t="s">
        <v>26</v>
      </c>
      <c r="B427" t="s">
        <v>45</v>
      </c>
      <c r="C427" t="s">
        <v>275</v>
      </c>
      <c r="D427" t="s">
        <v>267</v>
      </c>
      <c r="E427" t="s">
        <v>34</v>
      </c>
      <c r="F427" t="s">
        <v>90</v>
      </c>
      <c r="G427" t="s">
        <v>101</v>
      </c>
      <c r="H427" s="44">
        <v>6.95e+002</v>
      </c>
      <c r="I427" s="44">
        <v>6.6e+002</v>
      </c>
      <c r="J427" s="44">
        <v>6.46e+002</v>
      </c>
      <c r="K427" s="44">
        <v>6.31e+002</v>
      </c>
      <c r="L427" s="44">
        <v>6.2e+002</v>
      </c>
      <c r="M427" s="44">
        <v>6.1e+002</v>
      </c>
      <c r="N427" s="44">
        <v>6.e+002</v>
      </c>
      <c r="O427" s="44">
        <v>5.97e+002</v>
      </c>
      <c r="P427" s="44">
        <v>5.84e+002</v>
      </c>
      <c r="Q427" s="44">
        <v>5.79e+002</v>
      </c>
      <c r="R427" s="44">
        <v>5.73e+002</v>
      </c>
      <c r="S427" s="44">
        <v>5.68e+002</v>
      </c>
      <c r="T427" s="44">
        <v>5.63e+002</v>
      </c>
      <c r="U427" s="44">
        <v>5.57e+002</v>
      </c>
      <c r="V427" s="44">
        <v>5.52e+002</v>
      </c>
      <c r="W427" s="44">
        <v>5.47e+002</v>
      </c>
      <c r="X427" s="44">
        <v>5.4e+002</v>
      </c>
      <c r="Y427" s="44">
        <v>5.36e+002</v>
      </c>
      <c r="Z427" s="44">
        <v>5.31e+002</v>
      </c>
      <c r="AA427" s="44">
        <v>5.26e+002</v>
      </c>
    </row>
    <row r="428" spans="1:27" x14ac:dyDescent="0.25">
      <c r="A428" t="s">
        <v>26</v>
      </c>
      <c r="B428" t="s">
        <v>45</v>
      </c>
      <c r="C428" t="s">
        <v>276</v>
      </c>
      <c r="D428" t="s">
        <v>267</v>
      </c>
      <c r="E428" t="s">
        <v>35</v>
      </c>
      <c r="F428" t="s">
        <v>90</v>
      </c>
      <c r="G428" t="s">
        <v>99</v>
      </c>
      <c r="H428" s="44">
        <v>1.3057829199477852e-001</v>
      </c>
      <c r="I428" s="44">
        <v>1.3057829199477852e-001</v>
      </c>
      <c r="J428" s="44">
        <v>1.3502694572134402e-001</v>
      </c>
      <c r="K428" s="44">
        <v>1.3502694572134402e-001</v>
      </c>
      <c r="L428" s="44">
        <v>1.6329560050247164e-001</v>
      </c>
      <c r="M428" s="44">
        <v>1.6329560050247164e-001</v>
      </c>
      <c r="N428" s="44">
        <v>1.6329560050247164e-001</v>
      </c>
      <c r="O428" s="44">
        <v>2.1177698963835452e-001</v>
      </c>
      <c r="P428" s="44">
        <v>2.1177698963835452e-001</v>
      </c>
      <c r="Q428" s="44">
        <v>2.2601555490868376e-001</v>
      </c>
      <c r="R428" s="44">
        <v>2.3907644415763752e-001</v>
      </c>
      <c r="S428" s="44">
        <v>2.54694610741019e-001</v>
      </c>
      <c r="T428" s="44">
        <v>2.5955406898963832e-001</v>
      </c>
      <c r="U428" s="44">
        <v>3.354084313619156e-001</v>
      </c>
      <c r="V428" s="44">
        <v>3.354084313619156e-001</v>
      </c>
      <c r="W428" s="44">
        <v>3.3835851525418456e-001</v>
      </c>
      <c r="X428" s="44">
        <v>3.468870819987646e-001</v>
      </c>
      <c r="Y428" s="44">
        <v>3.468870819987646e-001</v>
      </c>
      <c r="Z428" s="44">
        <v>3.468870819987646e-001</v>
      </c>
      <c r="AA428" s="44">
        <v>3.6239724497448424e-001</v>
      </c>
    </row>
    <row r="429" spans="1:27" x14ac:dyDescent="0.25">
      <c r="A429" t="s">
        <v>26</v>
      </c>
      <c r="B429" t="s">
        <v>45</v>
      </c>
      <c r="C429" t="s">
        <v>276</v>
      </c>
      <c r="D429" t="s">
        <v>267</v>
      </c>
      <c r="E429" t="s">
        <v>35</v>
      </c>
      <c r="F429" t="s">
        <v>90</v>
      </c>
      <c r="G429" t="s">
        <v>101</v>
      </c>
      <c r="H429" s="44">
        <v>8.88e+002</v>
      </c>
      <c r="I429" s="44">
        <v>8.55e+002</v>
      </c>
      <c r="J429" s="44">
        <v>8.44e+002</v>
      </c>
      <c r="K429" s="44">
        <v>8.11e+002</v>
      </c>
      <c r="L429" s="44">
        <v>8.02e+002</v>
      </c>
      <c r="M429" s="44">
        <v>8.02e+002</v>
      </c>
      <c r="N429" s="44">
        <v>8.02e+002</v>
      </c>
      <c r="O429" s="44">
        <v>7.77e+002</v>
      </c>
      <c r="P429" s="44">
        <v>7.77e+002</v>
      </c>
      <c r="Q429" s="44">
        <v>7.73e+002</v>
      </c>
      <c r="R429" s="44">
        <v>7.57e+002</v>
      </c>
      <c r="S429" s="44">
        <v>7.34e+002</v>
      </c>
      <c r="T429" s="44">
        <v>7.23e+002</v>
      </c>
      <c r="U429" s="44">
        <v>7.21e+002</v>
      </c>
      <c r="V429" s="44">
        <v>7.21e+002</v>
      </c>
      <c r="W429" s="44">
        <v>7.19e+002</v>
      </c>
      <c r="X429" s="44">
        <v>7.12e+002</v>
      </c>
      <c r="Y429" s="44">
        <v>7.12e+002</v>
      </c>
      <c r="Z429" s="44">
        <v>7.1e+002</v>
      </c>
      <c r="AA429" s="44">
        <v>7.06e+002</v>
      </c>
    </row>
    <row r="430" spans="1:27" x14ac:dyDescent="0.25">
      <c r="A430" t="s">
        <v>26</v>
      </c>
      <c r="B430" t="s">
        <v>45</v>
      </c>
      <c r="C430" t="s">
        <v>286</v>
      </c>
      <c r="D430" t="s">
        <v>277</v>
      </c>
      <c r="E430" t="s">
        <v>33</v>
      </c>
      <c r="F430" t="s">
        <v>90</v>
      </c>
      <c r="G430" t="s">
        <v>99</v>
      </c>
      <c r="H430" s="44">
        <v>1.3434386556779128e-001</v>
      </c>
      <c r="I430" s="44">
        <v>1.8783452216951736e-001</v>
      </c>
      <c r="J430" s="44">
        <v>2.440318173008994e-001</v>
      </c>
      <c r="K430" s="44">
        <v>2.7847455499084404e-001</v>
      </c>
      <c r="L430" s="44">
        <v>3.4779549018828648e-001</v>
      </c>
      <c r="M430" s="44">
        <v>3.5137636584912552e-001</v>
      </c>
      <c r="N430" s="44">
        <v>3.7946067968395264e-001</v>
      </c>
      <c r="O430" s="44">
        <v>4.1515803314869968e-001</v>
      </c>
      <c r="P430" s="44">
        <v>4.2136134011702392e-001</v>
      </c>
      <c r="Q430" s="44">
        <v>4.572436998601684e-001</v>
      </c>
      <c r="R430" s="44">
        <v>4.8032631947906384e-001</v>
      </c>
      <c r="S430" s="44">
        <v>4.917413402236016e-001</v>
      </c>
      <c r="T430" s="44">
        <v>5.168608574460156e-001</v>
      </c>
      <c r="U430" s="44">
        <v>5.5022649732819992e-001</v>
      </c>
      <c r="V430" s="44">
        <v>5.6000512902888736e-001</v>
      </c>
      <c r="W430" s="44">
        <v>5.7861155683978352e-001</v>
      </c>
      <c r="X430" s="44">
        <v>5.9641569916232752e-001</v>
      </c>
      <c r="Y430" s="44">
        <v>5.9999410193895152e-001</v>
      </c>
      <c r="Z430" s="44">
        <v>6.0255696779302848e-001</v>
      </c>
      <c r="AA430" s="44">
        <v>6.0291248263074576e-001</v>
      </c>
    </row>
    <row r="431" spans="1:27" x14ac:dyDescent="0.25">
      <c r="A431" t="s">
        <v>26</v>
      </c>
      <c r="B431" t="s">
        <v>45</v>
      </c>
      <c r="C431" t="s">
        <v>286</v>
      </c>
      <c r="D431" t="s">
        <v>277</v>
      </c>
      <c r="E431" t="s">
        <v>33</v>
      </c>
      <c r="F431" t="s">
        <v>90</v>
      </c>
      <c r="G431" t="s">
        <v>101</v>
      </c>
      <c r="H431" s="44">
        <v>7.17e+002</v>
      </c>
      <c r="I431" s="44">
        <v>6.93e+002</v>
      </c>
      <c r="J431" s="44">
        <v>6.68e+002</v>
      </c>
      <c r="K431" s="44">
        <v>6.52e+002</v>
      </c>
      <c r="L431" s="44">
        <v>6.41e+002</v>
      </c>
      <c r="M431" s="44">
        <v>6.37e+002</v>
      </c>
      <c r="N431" s="44">
        <v>6.27e+002</v>
      </c>
      <c r="O431" s="44">
        <v>6.21e+002</v>
      </c>
      <c r="P431" s="44">
        <v>6.12e+002</v>
      </c>
      <c r="Q431" s="44">
        <v>6.06e+002</v>
      </c>
      <c r="R431" s="44">
        <v>5.98e+002</v>
      </c>
      <c r="S431" s="44">
        <v>5.91e+002</v>
      </c>
      <c r="T431" s="44">
        <v>5.86e+002</v>
      </c>
      <c r="U431" s="44">
        <v>5.82e+002</v>
      </c>
      <c r="V431" s="44">
        <v>5.76e+002</v>
      </c>
      <c r="W431" s="44">
        <v>5.71e+002</v>
      </c>
      <c r="X431" s="44">
        <v>5.68e+002</v>
      </c>
      <c r="Y431" s="44">
        <v>5.62e+002</v>
      </c>
      <c r="Z431" s="44">
        <v>5.6e+002</v>
      </c>
      <c r="AA431" s="44">
        <v>5.57e+002</v>
      </c>
    </row>
    <row r="432" spans="1:27" x14ac:dyDescent="0.25">
      <c r="A432" t="s">
        <v>26</v>
      </c>
      <c r="B432" t="s">
        <v>45</v>
      </c>
      <c r="C432" t="s">
        <v>287</v>
      </c>
      <c r="D432" t="s">
        <v>277</v>
      </c>
      <c r="E432" t="s">
        <v>34</v>
      </c>
      <c r="F432" t="s">
        <v>90</v>
      </c>
      <c r="G432" t="s">
        <v>99</v>
      </c>
      <c r="H432" s="44">
        <v>2.8312268755570656e-002</v>
      </c>
      <c r="I432" s="44">
        <v>7.0325671472281712e-002</v>
      </c>
      <c r="J432" s="44">
        <v>2.0536019579613876e-001</v>
      </c>
      <c r="K432" s="44">
        <v>2.3539519777468872e-001</v>
      </c>
      <c r="L432" s="44">
        <v>3.3352058007791672e-001</v>
      </c>
      <c r="M432" s="44">
        <v>3.4538288788497472e-001</v>
      </c>
      <c r="N432" s="44">
        <v>3.8593529750435528e-001</v>
      </c>
      <c r="O432" s="44">
        <v>4.223326275449356e-001</v>
      </c>
      <c r="P432" s="44">
        <v>4.4254475996078952e-001</v>
      </c>
      <c r="Q432" s="44">
        <v>4.5229496815399664e-001</v>
      </c>
      <c r="R432" s="44">
        <v>4.9824338163821264e-001</v>
      </c>
      <c r="S432" s="44">
        <v>5.0897941623405488e-001</v>
      </c>
      <c r="T432" s="44">
        <v>5.09554187755666e-001</v>
      </c>
      <c r="U432" s="44">
        <v>5.2532280414168888e-001</v>
      </c>
      <c r="V432" s="44">
        <v>5.3895482603466488e-001</v>
      </c>
      <c r="W432" s="44">
        <v>5.3961364670972384e-001</v>
      </c>
      <c r="X432" s="44">
        <v>5.4481355963615912e-001</v>
      </c>
      <c r="Y432" s="44">
        <v>5.522329548400956e-001</v>
      </c>
      <c r="Z432" s="44">
        <v>6.231539810526048e-001</v>
      </c>
      <c r="AA432" s="44">
        <v>6.268704831246044e-001</v>
      </c>
    </row>
    <row r="433" spans="1:27" x14ac:dyDescent="0.25">
      <c r="A433" t="s">
        <v>26</v>
      </c>
      <c r="B433" t="s">
        <v>45</v>
      </c>
      <c r="C433" t="s">
        <v>287</v>
      </c>
      <c r="D433" t="s">
        <v>277</v>
      </c>
      <c r="E433" t="s">
        <v>34</v>
      </c>
      <c r="F433" t="s">
        <v>90</v>
      </c>
      <c r="G433" t="s">
        <v>101</v>
      </c>
      <c r="H433" s="44">
        <v>7.99e+002</v>
      </c>
      <c r="I433" s="44">
        <v>7.06e+002</v>
      </c>
      <c r="J433" s="44">
        <v>6.66e+002</v>
      </c>
      <c r="K433" s="44">
        <v>6.47e+002</v>
      </c>
      <c r="L433" s="44">
        <v>6.34e+002</v>
      </c>
      <c r="M433" s="44">
        <v>6.22e+002</v>
      </c>
      <c r="N433" s="44">
        <v>6.12e+002</v>
      </c>
      <c r="O433" s="44">
        <v>6.01e+002</v>
      </c>
      <c r="P433" s="44">
        <v>5.94e+002</v>
      </c>
      <c r="Q433" s="44">
        <v>5.86e+002</v>
      </c>
      <c r="R433" s="44">
        <v>5.81e+002</v>
      </c>
      <c r="S433" s="44">
        <v>5.72e+002</v>
      </c>
      <c r="T433" s="44">
        <v>5.67e+002</v>
      </c>
      <c r="U433" s="44">
        <v>5.63e+002</v>
      </c>
      <c r="V433" s="44">
        <v>5.59e+002</v>
      </c>
      <c r="W433" s="44">
        <v>5.56e+002</v>
      </c>
      <c r="X433" s="44">
        <v>5.52e+002</v>
      </c>
      <c r="Y433" s="44">
        <v>5.46e+002</v>
      </c>
      <c r="Z433" s="44">
        <v>5.41e+002</v>
      </c>
      <c r="AA433" s="44">
        <v>5.38e+002</v>
      </c>
    </row>
    <row r="434" spans="1:27" x14ac:dyDescent="0.25">
      <c r="A434" t="s">
        <v>26</v>
      </c>
      <c r="B434" t="s">
        <v>45</v>
      </c>
      <c r="C434" t="s">
        <v>288</v>
      </c>
      <c r="D434" t="s">
        <v>277</v>
      </c>
      <c r="E434" t="s">
        <v>35</v>
      </c>
      <c r="F434" t="s">
        <v>90</v>
      </c>
      <c r="G434" t="s">
        <v>99</v>
      </c>
      <c r="H434" s="44">
        <v>3.3110559419291112e-003</v>
      </c>
      <c r="I434" s="44">
        <v>1.4069514394410098e-001</v>
      </c>
      <c r="J434" s="44">
        <v>2.7423905270954368e-001</v>
      </c>
      <c r="K434" s="44">
        <v>2.7423905270954368e-001</v>
      </c>
      <c r="L434" s="44">
        <v>2.7423905270954368e-001</v>
      </c>
      <c r="M434" s="44">
        <v>2.8032255512332832e-001</v>
      </c>
      <c r="N434" s="44">
        <v>2.8032255512332832e-001</v>
      </c>
      <c r="O434" s="44">
        <v>2.9005460941120296e-001</v>
      </c>
      <c r="P434" s="44">
        <v>2.9005460941120296e-001</v>
      </c>
      <c r="Q434" s="44">
        <v>2.9005460941120296e-001</v>
      </c>
      <c r="R434" s="44">
        <v>3.3059112232065408e-001</v>
      </c>
      <c r="S434" s="44">
        <v>3.3688126773577448e-001</v>
      </c>
      <c r="T434" s="44">
        <v>3.5717208075910452e-001</v>
      </c>
      <c r="U434" s="44">
        <v>3.5717208075910452e-001</v>
      </c>
      <c r="V434" s="44">
        <v>3.5717208075910452e-001</v>
      </c>
      <c r="W434" s="44">
        <v>3.5717208075910452e-001</v>
      </c>
      <c r="X434" s="44">
        <v>3.5717208075910452e-001</v>
      </c>
      <c r="Y434" s="44">
        <v>3.5717208075910452e-001</v>
      </c>
      <c r="Z434" s="44">
        <v>3.6693082215787104e-001</v>
      </c>
      <c r="AA434" s="44">
        <v>3.6693082215787104e-001</v>
      </c>
    </row>
    <row r="435" spans="1:27" x14ac:dyDescent="0.25">
      <c r="A435" t="s">
        <v>26</v>
      </c>
      <c r="B435" t="s">
        <v>45</v>
      </c>
      <c r="C435" t="s">
        <v>288</v>
      </c>
      <c r="D435" t="s">
        <v>277</v>
      </c>
      <c r="E435" t="s">
        <v>35</v>
      </c>
      <c r="F435" t="s">
        <v>90</v>
      </c>
      <c r="G435" t="s">
        <v>101</v>
      </c>
      <c r="H435" s="44">
        <v>8.28e+002</v>
      </c>
      <c r="I435" s="44">
        <v>8.16e+002</v>
      </c>
      <c r="J435" s="44">
        <v>8.03e+002</v>
      </c>
      <c r="K435" s="44">
        <v>7.98e+002</v>
      </c>
      <c r="L435" s="44">
        <v>7.82e+002</v>
      </c>
      <c r="M435" s="44">
        <v>7.48e+002</v>
      </c>
      <c r="N435" s="44">
        <v>7.43e+002</v>
      </c>
      <c r="O435" s="44">
        <v>7.35e+002</v>
      </c>
      <c r="P435" s="44">
        <v>7.35e+002</v>
      </c>
      <c r="Q435" s="44">
        <v>7.28e+002</v>
      </c>
      <c r="R435" s="44">
        <v>7.23e+002</v>
      </c>
      <c r="S435" s="44">
        <v>7.13e+002</v>
      </c>
      <c r="T435" s="44">
        <v>7.05e+002</v>
      </c>
      <c r="U435" s="44">
        <v>7.04e+002</v>
      </c>
      <c r="V435" s="44">
        <v>7.04e+002</v>
      </c>
      <c r="W435" s="44">
        <v>7.04e+002</v>
      </c>
      <c r="X435" s="44">
        <v>7.04e+002</v>
      </c>
      <c r="Y435" s="44">
        <v>6.99e+002</v>
      </c>
      <c r="Z435" s="44">
        <v>6.94e+002</v>
      </c>
      <c r="AA435" s="44">
        <v>6.94e+002</v>
      </c>
    </row>
    <row r="436" spans="1:27" x14ac:dyDescent="0.25">
      <c r="A436" t="s">
        <v>91</v>
      </c>
      <c r="B436" t="s">
        <v>45</v>
      </c>
      <c r="C436" t="s">
        <v>131</v>
      </c>
      <c r="D436" t="s">
        <v>118</v>
      </c>
      <c r="E436" t="s">
        <v>33</v>
      </c>
      <c r="F436" t="s">
        <v>90</v>
      </c>
      <c r="G436" t="s">
        <v>99</v>
      </c>
      <c r="H436" s="44">
        <v>3.4760825391703276e-001</v>
      </c>
      <c r="I436" s="44">
        <v>4.8395230359480392e-001</v>
      </c>
      <c r="J436" s="44">
        <v>6.311265289997764e-001</v>
      </c>
      <c r="K436" s="44">
        <v>6.37585454792768e-001</v>
      </c>
      <c r="L436" s="44">
        <v>7.5409430456833568e-001</v>
      </c>
      <c r="M436" s="44">
        <v>7.6984385253777808e-001</v>
      </c>
      <c r="N436" s="44">
        <v>8.0134077271426688e-001</v>
      </c>
      <c r="O436" s="44">
        <v>8.6987072904077184e-001</v>
      </c>
      <c r="P436" s="44">
        <v>8.7899144540109472e-001</v>
      </c>
      <c r="Q436" s="44">
        <v>8.8598351788875232e-001</v>
      </c>
      <c r="R436" s="44">
        <v>8.8716585901482064e-001</v>
      </c>
      <c r="S436" s="44">
        <v>8.8988977025190864e-001</v>
      </c>
      <c r="T436" s="44">
        <v>8.9035877971654976e-001</v>
      </c>
      <c r="U436" s="44">
        <v>8.9035877971654976e-001</v>
      </c>
      <c r="V436" s="44">
        <v>9.058001335960568e-001</v>
      </c>
      <c r="W436" s="44">
        <v>9.261068742767112e-001</v>
      </c>
      <c r="X436" s="44">
        <v>9.3081915108607648e-001</v>
      </c>
      <c r="Y436" s="44">
        <v>9.3807926158063104e-001</v>
      </c>
      <c r="Z436" s="44">
        <v>9.382936537776376e-001</v>
      </c>
      <c r="AA436" s="44">
        <v>9.3839689635666688e-001</v>
      </c>
    </row>
    <row r="437" spans="1:27" x14ac:dyDescent="0.25">
      <c r="A437" t="s">
        <v>91</v>
      </c>
      <c r="B437" t="s">
        <v>45</v>
      </c>
      <c r="C437" t="s">
        <v>131</v>
      </c>
      <c r="D437" t="s">
        <v>118</v>
      </c>
      <c r="E437" t="s">
        <v>33</v>
      </c>
      <c r="F437" t="s">
        <v>90</v>
      </c>
      <c r="G437" t="s">
        <v>101</v>
      </c>
      <c r="H437" s="44">
        <v>6.93e+002</v>
      </c>
      <c r="I437" s="44">
        <v>6.55e+002</v>
      </c>
      <c r="J437" s="44">
        <v>6.26e+002</v>
      </c>
      <c r="K437" s="44">
        <v>5.98e+002</v>
      </c>
      <c r="L437" s="44">
        <v>5.81e+002</v>
      </c>
      <c r="M437" s="44">
        <v>5.7e+002</v>
      </c>
      <c r="N437" s="44">
        <v>5.61e+002</v>
      </c>
      <c r="O437" s="44">
        <v>5.53e+002</v>
      </c>
      <c r="P437" s="44">
        <v>5.44e+002</v>
      </c>
      <c r="Q437" s="44">
        <v>5.37e+002</v>
      </c>
      <c r="R437" s="44">
        <v>5.33e+002</v>
      </c>
      <c r="S437" s="44">
        <v>5.26e+002</v>
      </c>
      <c r="T437" s="44">
        <v>5.2e+002</v>
      </c>
      <c r="U437" s="44">
        <v>5.15e+002</v>
      </c>
      <c r="V437" s="44">
        <v>5.12e+002</v>
      </c>
      <c r="W437" s="44">
        <v>5.08e+002</v>
      </c>
      <c r="X437" s="44">
        <v>5.04e+002</v>
      </c>
      <c r="Y437" s="44">
        <v>4.99e+002</v>
      </c>
      <c r="Z437" s="44">
        <v>4.94e+002</v>
      </c>
      <c r="AA437" s="44">
        <v>4.92e+002</v>
      </c>
    </row>
    <row r="438" spans="1:27" x14ac:dyDescent="0.25">
      <c r="A438" t="s">
        <v>91</v>
      </c>
      <c r="B438" t="s">
        <v>45</v>
      </c>
      <c r="C438" t="s">
        <v>132</v>
      </c>
      <c r="D438" t="s">
        <v>118</v>
      </c>
      <c r="E438" t="s">
        <v>34</v>
      </c>
      <c r="F438" t="s">
        <v>90</v>
      </c>
      <c r="G438" t="s">
        <v>99</v>
      </c>
      <c r="H438" s="44">
        <v>5.5786907337122488e-001</v>
      </c>
      <c r="I438" s="44">
        <v>6.602227970001504e-001</v>
      </c>
      <c r="J438" s="44">
        <v>8.7023311080365616e-001</v>
      </c>
      <c r="K438" s="44">
        <v>8.8759338528816128e-001</v>
      </c>
      <c r="L438" s="44">
        <v>9.0310251818619904e-001</v>
      </c>
      <c r="M438" s="44">
        <v>9.5464987257191184e-001</v>
      </c>
      <c r="N438" s="44">
        <v>9.5464987257191184e-001</v>
      </c>
      <c r="O438" s="44">
        <v>9.5464987257191184e-001</v>
      </c>
      <c r="P438" s="44">
        <v>9.8557134754247872e-001</v>
      </c>
      <c r="Q438" s="44">
        <v>9.8557134754247872e-001</v>
      </c>
      <c r="R438" s="44">
        <v>9.8557134754247872e-001</v>
      </c>
      <c r="S438" s="44">
        <v>9.9086158672703168e-001</v>
      </c>
      <c r="T438" s="44">
        <v>9.9086158672703168e-001</v>
      </c>
      <c r="U438" s="44">
        <v>9.9086158672703168e-001</v>
      </c>
      <c r="V438" s="44">
        <v>9.9643606087686016e-001</v>
      </c>
      <c r="W438" s="44">
        <v>9.9643606087686016e-001</v>
      </c>
      <c r="X438" s="44">
        <v>9.9643606087686016e-001</v>
      </c>
      <c r="Y438" s="44">
        <v>9.9643606087686016e-001</v>
      </c>
      <c r="Z438" s="44">
        <v>9.9643606087686016e-001</v>
      </c>
      <c r="AA438" s="44">
        <v>9.9643606087686016e-001</v>
      </c>
    </row>
    <row r="439" spans="1:27" x14ac:dyDescent="0.25">
      <c r="A439" t="s">
        <v>91</v>
      </c>
      <c r="B439" t="s">
        <v>45</v>
      </c>
      <c r="C439" t="s">
        <v>132</v>
      </c>
      <c r="D439" t="s">
        <v>118</v>
      </c>
      <c r="E439" t="s">
        <v>34</v>
      </c>
      <c r="F439" t="s">
        <v>90</v>
      </c>
      <c r="G439" t="s">
        <v>101</v>
      </c>
      <c r="H439" s="44">
        <v>6.28e+002</v>
      </c>
      <c r="I439" s="44">
        <v>5.83e+002</v>
      </c>
      <c r="J439" s="44">
        <v>5.59e+002</v>
      </c>
      <c r="K439" s="44">
        <v>5.41e+002</v>
      </c>
      <c r="L439" s="44">
        <v>5.31e+002</v>
      </c>
      <c r="M439" s="44">
        <v>5.16e+002</v>
      </c>
      <c r="N439" s="44">
        <v>5.09e+002</v>
      </c>
      <c r="O439" s="44">
        <v>5.06e+002</v>
      </c>
      <c r="P439" s="44">
        <v>4.97e+002</v>
      </c>
      <c r="Q439" s="44">
        <v>4.88e+002</v>
      </c>
      <c r="R439" s="44">
        <v>4.85e+002</v>
      </c>
      <c r="S439" s="44">
        <v>4.77e+002</v>
      </c>
      <c r="T439" s="44">
        <v>4.72e+002</v>
      </c>
      <c r="U439" s="44">
        <v>4.68e+002</v>
      </c>
      <c r="V439" s="44">
        <v>4.61e+002</v>
      </c>
      <c r="W439" s="44">
        <v>4.56e+002</v>
      </c>
      <c r="X439" s="44">
        <v>4.51e+002</v>
      </c>
      <c r="Y439" s="44">
        <v>4.48e+002</v>
      </c>
      <c r="Z439" s="44">
        <v>4.45e+002</v>
      </c>
      <c r="AA439" s="44">
        <v>4.41e+002</v>
      </c>
    </row>
    <row r="440" spans="1:27" x14ac:dyDescent="0.25">
      <c r="A440" t="s">
        <v>91</v>
      </c>
      <c r="B440" t="s">
        <v>45</v>
      </c>
      <c r="C440" t="s">
        <v>133</v>
      </c>
      <c r="D440" t="s">
        <v>118</v>
      </c>
      <c r="E440" t="s">
        <v>35</v>
      </c>
      <c r="F440" t="s">
        <v>90</v>
      </c>
      <c r="G440" t="s">
        <v>99</v>
      </c>
      <c r="H440" s="44">
        <v>7.6750608087579392e-002</v>
      </c>
      <c r="I440" s="44">
        <v>7.6750608087579392e-002</v>
      </c>
      <c r="J440" s="44">
        <v>2.627305878286984e-001</v>
      </c>
      <c r="K440" s="44">
        <v>3.422280651570492e-001</v>
      </c>
      <c r="L440" s="44">
        <v>3.9711506120148752e-001</v>
      </c>
      <c r="M440" s="44">
        <v>4.9422925303447992e-001</v>
      </c>
      <c r="N440" s="44">
        <v>4.962343368505776e-001</v>
      </c>
      <c r="O440" s="44">
        <v>6.6407577554211688e-001</v>
      </c>
      <c r="P440" s="44">
        <v>7.9472241853298112e-001</v>
      </c>
      <c r="Q440" s="44">
        <v>7.9472241853298112e-001</v>
      </c>
      <c r="R440" s="44">
        <v>7.9472241853298112e-001</v>
      </c>
      <c r="S440" s="44">
        <v>7.9472241853298112e-001</v>
      </c>
      <c r="T440" s="44">
        <v>7.9472241853298112e-001</v>
      </c>
      <c r="U440" s="44">
        <v>7.9472241853298112e-001</v>
      </c>
      <c r="V440" s="44">
        <v>8.0944710953465632e-001</v>
      </c>
      <c r="W440" s="44">
        <v>8.0944710953465632e-001</v>
      </c>
      <c r="X440" s="44">
        <v>8.0944710953465632e-001</v>
      </c>
      <c r="Y440" s="44">
        <v>8.118777946439592e-001</v>
      </c>
      <c r="Z440" s="44">
        <v>8.118777946439592e-001</v>
      </c>
      <c r="AA440" s="44">
        <v>8.152204516300128e-001</v>
      </c>
    </row>
    <row r="441" spans="1:27" x14ac:dyDescent="0.25">
      <c r="A441" t="s">
        <v>91</v>
      </c>
      <c r="B441" t="s">
        <v>45</v>
      </c>
      <c r="C441" t="s">
        <v>133</v>
      </c>
      <c r="D441" t="s">
        <v>118</v>
      </c>
      <c r="E441" t="s">
        <v>35</v>
      </c>
      <c r="F441" t="s">
        <v>90</v>
      </c>
      <c r="G441" t="s">
        <v>101</v>
      </c>
      <c r="H441" s="44">
        <v>7.71e+002</v>
      </c>
      <c r="I441" s="44">
        <v>7.64e+002</v>
      </c>
      <c r="J441" s="44">
        <v>7.61e+002</v>
      </c>
      <c r="K441" s="44">
        <v>7.21e+002</v>
      </c>
      <c r="L441" s="44">
        <v>6.96e+002</v>
      </c>
      <c r="M441" s="44">
        <v>6.93e+002</v>
      </c>
      <c r="N441" s="44">
        <v>6.77e+002</v>
      </c>
      <c r="O441" s="44">
        <v>6.7e+002</v>
      </c>
      <c r="P441" s="44">
        <v>6.63e+002</v>
      </c>
      <c r="Q441" s="44">
        <v>6.62e+002</v>
      </c>
      <c r="R441" s="44">
        <v>6.61e+002</v>
      </c>
      <c r="S441" s="44">
        <v>6.61e+002</v>
      </c>
      <c r="T441" s="44">
        <v>6.61e+002</v>
      </c>
      <c r="U441" s="44">
        <v>6.56e+002</v>
      </c>
      <c r="V441" s="44">
        <v>6.48e+002</v>
      </c>
      <c r="W441" s="44">
        <v>6.47e+002</v>
      </c>
      <c r="X441" s="44">
        <v>6.47e+002</v>
      </c>
      <c r="Y441" s="44">
        <v>6.43e+002</v>
      </c>
      <c r="Z441" s="44">
        <v>6.43e+002</v>
      </c>
      <c r="AA441" s="44">
        <v>6.42e+002</v>
      </c>
    </row>
    <row r="442" spans="1:27" x14ac:dyDescent="0.25">
      <c r="A442" t="s">
        <v>91</v>
      </c>
      <c r="B442" t="s">
        <v>45</v>
      </c>
      <c r="C442" t="s">
        <v>147</v>
      </c>
      <c r="D442" t="s">
        <v>140</v>
      </c>
      <c r="E442" t="s">
        <v>33</v>
      </c>
      <c r="F442" t="s">
        <v>90</v>
      </c>
      <c r="G442" t="s">
        <v>99</v>
      </c>
      <c r="H442" s="44">
        <v>3.861878737212312e-001</v>
      </c>
      <c r="I442" s="44">
        <v>5.2001937012844312e-001</v>
      </c>
      <c r="J442" s="44">
        <v>5.7361621554064992e-001</v>
      </c>
      <c r="K442" s="44">
        <v>6.84814218426534e-001</v>
      </c>
      <c r="L442" s="44">
        <v>7.0789008605592752e-001</v>
      </c>
      <c r="M442" s="44">
        <v>7.1812301024722712e-001</v>
      </c>
      <c r="N442" s="44">
        <v>7.2501472718933312e-001</v>
      </c>
      <c r="O442" s="44">
        <v>7.3394944121945888e-001</v>
      </c>
      <c r="P442" s="44">
        <v>7.7828007648855328e-001</v>
      </c>
      <c r="Q442" s="44">
        <v>7.7906583282107024e-001</v>
      </c>
      <c r="R442" s="44">
        <v>7.8759473477026432e-001</v>
      </c>
      <c r="S442" s="44">
        <v>7.9654003641647504e-001</v>
      </c>
      <c r="T442" s="44">
        <v>7.9885618289098144e-001</v>
      </c>
      <c r="U442" s="44">
        <v>8.1779012346820608e-001</v>
      </c>
      <c r="V442" s="44">
        <v>8.241098059092568e-001</v>
      </c>
      <c r="W442" s="44">
        <v>8.259121219998888e-001</v>
      </c>
      <c r="X442" s="44">
        <v>8.3520625955114624e-001</v>
      </c>
      <c r="Y442" s="44">
        <v>8.3522384102847392e-001</v>
      </c>
      <c r="Z442" s="44">
        <v>8.4002452105695936e-001</v>
      </c>
      <c r="AA442" s="44">
        <v>8.4236631619280576e-001</v>
      </c>
    </row>
    <row r="443" spans="1:27" x14ac:dyDescent="0.25">
      <c r="A443" t="s">
        <v>91</v>
      </c>
      <c r="B443" t="s">
        <v>45</v>
      </c>
      <c r="C443" t="s">
        <v>147</v>
      </c>
      <c r="D443" t="s">
        <v>140</v>
      </c>
      <c r="E443" t="s">
        <v>33</v>
      </c>
      <c r="F443" t="s">
        <v>90</v>
      </c>
      <c r="G443" t="s">
        <v>101</v>
      </c>
      <c r="H443" s="44">
        <v>6.8e+002</v>
      </c>
      <c r="I443" s="44">
        <v>6.38e+002</v>
      </c>
      <c r="J443" s="44">
        <v>6.14e+002</v>
      </c>
      <c r="K443" s="44">
        <v>6.01e+002</v>
      </c>
      <c r="L443" s="44">
        <v>5.89e+002</v>
      </c>
      <c r="M443" s="44">
        <v>5.77e+002</v>
      </c>
      <c r="N443" s="44">
        <v>5.66e+002</v>
      </c>
      <c r="O443" s="44">
        <v>5.59e+002</v>
      </c>
      <c r="P443" s="44">
        <v>5.51e+002</v>
      </c>
      <c r="Q443" s="44">
        <v>5.42e+002</v>
      </c>
      <c r="R443" s="44">
        <v>5.36e+002</v>
      </c>
      <c r="S443" s="44">
        <v>5.29e+002</v>
      </c>
      <c r="T443" s="44">
        <v>5.25e+002</v>
      </c>
      <c r="U443" s="44">
        <v>5.19e+002</v>
      </c>
      <c r="V443" s="44">
        <v>5.14e+002</v>
      </c>
      <c r="W443" s="44">
        <v>5.08e+002</v>
      </c>
      <c r="X443" s="44">
        <v>5.03e+002</v>
      </c>
      <c r="Y443" s="44">
        <v>5.e+002</v>
      </c>
      <c r="Z443" s="44">
        <v>4.96e+002</v>
      </c>
      <c r="AA443" s="44">
        <v>4.92e+002</v>
      </c>
    </row>
    <row r="444" spans="1:27" x14ac:dyDescent="0.25">
      <c r="A444" t="s">
        <v>91</v>
      </c>
      <c r="B444" t="s">
        <v>45</v>
      </c>
      <c r="C444" t="s">
        <v>160</v>
      </c>
      <c r="D444" t="s">
        <v>140</v>
      </c>
      <c r="E444" t="s">
        <v>36</v>
      </c>
      <c r="F444" t="s">
        <v>90</v>
      </c>
      <c r="G444" t="s">
        <v>99</v>
      </c>
    </row>
    <row r="445" spans="1:27" x14ac:dyDescent="0.25">
      <c r="A445" t="s">
        <v>91</v>
      </c>
      <c r="B445" t="s">
        <v>45</v>
      </c>
      <c r="C445" t="s">
        <v>160</v>
      </c>
      <c r="D445" t="s">
        <v>140</v>
      </c>
      <c r="E445" t="s">
        <v>36</v>
      </c>
      <c r="F445" t="s">
        <v>90</v>
      </c>
      <c r="G445" t="s">
        <v>101</v>
      </c>
      <c r="H445" s="44">
        <v>5.42e+002</v>
      </c>
      <c r="I445" s="44">
        <v>5.42e+002</v>
      </c>
      <c r="J445" s="44">
        <v>5.42e+002</v>
      </c>
      <c r="K445" s="44">
        <v>5.42e+002</v>
      </c>
      <c r="L445" s="44">
        <v>5.42e+002</v>
      </c>
      <c r="M445" s="44">
        <v>5.42e+002</v>
      </c>
      <c r="N445" s="44">
        <v>5.42e+002</v>
      </c>
      <c r="O445" s="44">
        <v>5.42e+002</v>
      </c>
      <c r="P445" s="44">
        <v>5.42e+002</v>
      </c>
      <c r="Q445" s="44">
        <v>5.42e+002</v>
      </c>
      <c r="R445" s="44">
        <v>5.42e+002</v>
      </c>
      <c r="S445" s="44">
        <v>5.42e+002</v>
      </c>
      <c r="T445" s="44">
        <v>5.42e+002</v>
      </c>
      <c r="U445" s="44">
        <v>5.42e+002</v>
      </c>
      <c r="V445" s="44">
        <v>5.42e+002</v>
      </c>
      <c r="W445" s="44">
        <v>5.42e+002</v>
      </c>
      <c r="X445" s="44">
        <v>5.42e+002</v>
      </c>
      <c r="Y445" s="44">
        <v>5.42e+002</v>
      </c>
      <c r="Z445" s="44">
        <v>5.42e+002</v>
      </c>
      <c r="AA445" s="44">
        <v>5.42e+002</v>
      </c>
    </row>
    <row r="446" spans="1:27" x14ac:dyDescent="0.25">
      <c r="A446" t="s">
        <v>91</v>
      </c>
      <c r="B446" t="s">
        <v>45</v>
      </c>
      <c r="C446" t="s">
        <v>148</v>
      </c>
      <c r="D446" t="s">
        <v>140</v>
      </c>
      <c r="E446" t="s">
        <v>34</v>
      </c>
      <c r="F446" t="s">
        <v>90</v>
      </c>
      <c r="G446" t="s">
        <v>99</v>
      </c>
      <c r="H446" s="44">
        <v>2.7646206216080984e-001</v>
      </c>
      <c r="I446" s="44">
        <v>5.0940411269809192e-001</v>
      </c>
      <c r="J446" s="44">
        <v>5.6977519439999584e-001</v>
      </c>
      <c r="K446" s="44">
        <v>6.2017508854424856e-001</v>
      </c>
      <c r="L446" s="44">
        <v>6.4996013351517488e-001</v>
      </c>
      <c r="M446" s="44">
        <v>6.5696194375092176e-001</v>
      </c>
      <c r="N446" s="44">
        <v>6.582920328713664e-001</v>
      </c>
      <c r="O446" s="44">
        <v>6.6105040969189144e-001</v>
      </c>
      <c r="P446" s="44">
        <v>6.660320045664132e-001</v>
      </c>
      <c r="Q446" s="44">
        <v>6.6612080615278224e-001</v>
      </c>
      <c r="R446" s="44">
        <v>6.6612080615278224e-001</v>
      </c>
      <c r="S446" s="44">
        <v>6.6612080615278224e-001</v>
      </c>
      <c r="T446" s="44">
        <v>6.6612080615278224e-001</v>
      </c>
      <c r="U446" s="44">
        <v>6.6612080615278224e-001</v>
      </c>
      <c r="V446" s="44">
        <v>6.6888462770175888e-001</v>
      </c>
      <c r="W446" s="44">
        <v>6.6891848451573376e-001</v>
      </c>
      <c r="X446" s="44">
        <v>9.4393323870204096e-001</v>
      </c>
      <c r="Y446" s="44">
        <v>9.4446972237552416e-001</v>
      </c>
      <c r="Z446" s="44">
        <v>9.4446972237552416e-001</v>
      </c>
      <c r="AA446" s="44">
        <v>9.4446972237552416e-001</v>
      </c>
    </row>
    <row r="447" spans="1:27" x14ac:dyDescent="0.25">
      <c r="A447" t="s">
        <v>91</v>
      </c>
      <c r="B447" t="s">
        <v>45</v>
      </c>
      <c r="C447" t="s">
        <v>148</v>
      </c>
      <c r="D447" t="s">
        <v>140</v>
      </c>
      <c r="E447" t="s">
        <v>34</v>
      </c>
      <c r="F447" t="s">
        <v>90</v>
      </c>
      <c r="G447" t="s">
        <v>101</v>
      </c>
      <c r="H447" s="44">
        <v>6.31e+002</v>
      </c>
      <c r="I447" s="44">
        <v>5.79e+002</v>
      </c>
      <c r="J447" s="44">
        <v>5.52e+002</v>
      </c>
      <c r="K447" s="44">
        <v>5.32e+002</v>
      </c>
      <c r="L447" s="44">
        <v>5.15e+002</v>
      </c>
      <c r="M447" s="44">
        <v>5.05e+002</v>
      </c>
      <c r="N447" s="44">
        <v>4.97e+002</v>
      </c>
      <c r="O447" s="44">
        <v>4.92e+002</v>
      </c>
      <c r="P447" s="44">
        <v>4.85e+002</v>
      </c>
      <c r="Q447" s="44">
        <v>4.76e+002</v>
      </c>
      <c r="R447" s="44">
        <v>4.71e+002</v>
      </c>
      <c r="S447" s="44">
        <v>4.64e+002</v>
      </c>
      <c r="T447" s="44">
        <v>4.61e+002</v>
      </c>
      <c r="U447" s="44">
        <v>4.54e+002</v>
      </c>
      <c r="V447" s="44">
        <v>4.5e+002</v>
      </c>
      <c r="W447" s="44">
        <v>4.46e+002</v>
      </c>
      <c r="X447" s="44">
        <v>4.42e+002</v>
      </c>
      <c r="Y447" s="44">
        <v>4.38e+002</v>
      </c>
      <c r="Z447" s="44">
        <v>4.34e+002</v>
      </c>
      <c r="AA447" s="44">
        <v>4.31e+002</v>
      </c>
    </row>
    <row r="448" spans="1:27" x14ac:dyDescent="0.25">
      <c r="A448" t="s">
        <v>91</v>
      </c>
      <c r="B448" t="s">
        <v>45</v>
      </c>
      <c r="C448" t="s">
        <v>149</v>
      </c>
      <c r="D448" t="s">
        <v>140</v>
      </c>
      <c r="E448" t="s">
        <v>35</v>
      </c>
      <c r="F448" t="s">
        <v>90</v>
      </c>
      <c r="G448" t="s">
        <v>99</v>
      </c>
      <c r="H448" s="44">
        <v>9.666097296175744e-002</v>
      </c>
      <c r="I448" s="44">
        <v>1.8552049697026636e-001</v>
      </c>
      <c r="J448" s="44">
        <v>2.3688788367068484e-001</v>
      </c>
      <c r="K448" s="44">
        <v>3.0286933724785976e-001</v>
      </c>
      <c r="L448" s="44">
        <v>3.3162723834877076e-001</v>
      </c>
      <c r="M448" s="44">
        <v>3.4797887822081304e-001</v>
      </c>
      <c r="N448" s="44">
        <v>3.4881866507870956e-001</v>
      </c>
      <c r="O448" s="44">
        <v>4.1981945572304008e-001</v>
      </c>
      <c r="P448" s="44">
        <v>4.38060556040574e-001</v>
      </c>
      <c r="Q448" s="44">
        <v>5.4227810510553352e-001</v>
      </c>
      <c r="R448" s="44">
        <v>5.4644464761621184e-001</v>
      </c>
      <c r="S448" s="44">
        <v>5.6715666480268952e-001</v>
      </c>
      <c r="T448" s="44">
        <v>5.8997787266602776e-001</v>
      </c>
      <c r="U448" s="44">
        <v>5.9027410148167344e-001</v>
      </c>
      <c r="V448" s="44">
        <v>5.9027410148167344e-001</v>
      </c>
      <c r="W448" s="44">
        <v>5.9117327326737808e-001</v>
      </c>
      <c r="X448" s="44">
        <v>5.9117327326737808e-001</v>
      </c>
      <c r="Y448" s="44">
        <v>6.243220599395772e-001</v>
      </c>
      <c r="Z448" s="44">
        <v>6.243220599395772e-001</v>
      </c>
      <c r="AA448" s="44">
        <v>6.243220599395772e-001</v>
      </c>
    </row>
    <row r="449" spans="1:27" x14ac:dyDescent="0.25">
      <c r="A449" t="s">
        <v>91</v>
      </c>
      <c r="B449" t="s">
        <v>45</v>
      </c>
      <c r="C449" t="s">
        <v>149</v>
      </c>
      <c r="D449" t="s">
        <v>140</v>
      </c>
      <c r="E449" t="s">
        <v>35</v>
      </c>
      <c r="F449" t="s">
        <v>90</v>
      </c>
      <c r="G449" t="s">
        <v>101</v>
      </c>
      <c r="H449" s="44">
        <v>8.31e+002</v>
      </c>
      <c r="I449" s="44">
        <v>7.81e+002</v>
      </c>
      <c r="J449" s="44">
        <v>7.79e+002</v>
      </c>
      <c r="K449" s="44">
        <v>7.6e+002</v>
      </c>
      <c r="L449" s="44">
        <v>7.52e+002</v>
      </c>
      <c r="M449" s="44">
        <v>7.21e+002</v>
      </c>
      <c r="N449" s="44">
        <v>7.13e+002</v>
      </c>
      <c r="O449" s="44">
        <v>7.07e+002</v>
      </c>
      <c r="P449" s="44">
        <v>6.95e+002</v>
      </c>
      <c r="Q449" s="44">
        <v>6.94e+002</v>
      </c>
      <c r="R449" s="44">
        <v>6.91e+002</v>
      </c>
      <c r="S449" s="44">
        <v>6.83e+002</v>
      </c>
      <c r="T449" s="44">
        <v>6.81e+002</v>
      </c>
      <c r="U449" s="44">
        <v>6.76e+002</v>
      </c>
      <c r="V449" s="44">
        <v>6.72e+002</v>
      </c>
      <c r="W449" s="44">
        <v>6.69e+002</v>
      </c>
      <c r="X449" s="44">
        <v>6.69e+002</v>
      </c>
      <c r="Y449" s="44">
        <v>6.63e+002</v>
      </c>
      <c r="Z449" s="44">
        <v>6.63e+002</v>
      </c>
      <c r="AA449" s="44">
        <v>6.63e+002</v>
      </c>
    </row>
    <row r="450" spans="1:27" x14ac:dyDescent="0.25">
      <c r="A450" t="s">
        <v>91</v>
      </c>
      <c r="B450" t="s">
        <v>45</v>
      </c>
      <c r="C450" t="s">
        <v>150</v>
      </c>
      <c r="D450" t="s">
        <v>141</v>
      </c>
      <c r="E450" t="s">
        <v>33</v>
      </c>
      <c r="F450" t="s">
        <v>90</v>
      </c>
      <c r="G450" t="s">
        <v>99</v>
      </c>
      <c r="H450" s="44">
        <v>5.6283526051278816e-001</v>
      </c>
      <c r="I450" s="44">
        <v>7.1060597258066408e-001</v>
      </c>
      <c r="J450" s="44">
        <v>7.6899519873195216e-001</v>
      </c>
      <c r="K450" s="44">
        <v>7.9990713238041936e-001</v>
      </c>
      <c r="L450" s="44">
        <v>8.4152601677988624e-001</v>
      </c>
      <c r="M450" s="44">
        <v>8.503402158815576e-001</v>
      </c>
      <c r="N450" s="44">
        <v>8.54403205426708e-001</v>
      </c>
      <c r="O450" s="44">
        <v>8.715423880491528e-001</v>
      </c>
      <c r="P450" s="44">
        <v>8.8310623774070496e-001</v>
      </c>
      <c r="Q450" s="44">
        <v>8.9088946239927744e-001</v>
      </c>
      <c r="R450" s="44">
        <v>8.9218419629488768e-001</v>
      </c>
      <c r="S450" s="44">
        <v>8.9720058003955056e-001</v>
      </c>
      <c r="T450" s="44">
        <v>8.9774726475399136e-001</v>
      </c>
      <c r="U450" s="44">
        <v>9.019784303541112e-001</v>
      </c>
      <c r="V450" s="44">
        <v>9.019784303541112e-001</v>
      </c>
      <c r="W450" s="44">
        <v>9.0320700735328672e-001</v>
      </c>
      <c r="X450" s="44">
        <v>9.0462293136134384e-001</v>
      </c>
      <c r="Y450" s="44">
        <v>9.090315922658656e-001</v>
      </c>
      <c r="Z450" s="44">
        <v>9.1069965688854064e-001</v>
      </c>
      <c r="AA450" s="44">
        <v>9.1069965688854064e-001</v>
      </c>
    </row>
    <row r="451" spans="1:27" x14ac:dyDescent="0.25">
      <c r="A451" t="s">
        <v>91</v>
      </c>
      <c r="B451" t="s">
        <v>45</v>
      </c>
      <c r="C451" t="s">
        <v>150</v>
      </c>
      <c r="D451" t="s">
        <v>141</v>
      </c>
      <c r="E451" t="s">
        <v>33</v>
      </c>
      <c r="F451" t="s">
        <v>90</v>
      </c>
      <c r="G451" t="s">
        <v>101</v>
      </c>
      <c r="H451" s="44">
        <v>7.34e+002</v>
      </c>
      <c r="I451" s="44">
        <v>6.76e+002</v>
      </c>
      <c r="J451" s="44">
        <v>6.35e+002</v>
      </c>
      <c r="K451" s="44">
        <v>6.16e+002</v>
      </c>
      <c r="L451" s="44">
        <v>6.05e+002</v>
      </c>
      <c r="M451" s="44">
        <v>5.92e+002</v>
      </c>
      <c r="N451" s="44">
        <v>5.81e+002</v>
      </c>
      <c r="O451" s="44">
        <v>5.76e+002</v>
      </c>
      <c r="P451" s="44">
        <v>5.66e+002</v>
      </c>
      <c r="Q451" s="44">
        <v>5.58e+002</v>
      </c>
      <c r="R451" s="44">
        <v>5.51e+002</v>
      </c>
      <c r="S451" s="44">
        <v>5.42e+002</v>
      </c>
      <c r="T451" s="44">
        <v>5.35e+002</v>
      </c>
      <c r="U451" s="44">
        <v>5.29e+002</v>
      </c>
      <c r="V451" s="44">
        <v>5.23e+002</v>
      </c>
      <c r="W451" s="44">
        <v>5.2e+002</v>
      </c>
      <c r="X451" s="44">
        <v>5.16e+002</v>
      </c>
      <c r="Y451" s="44">
        <v>5.11e+002</v>
      </c>
      <c r="Z451" s="44">
        <v>5.06e+002</v>
      </c>
      <c r="AA451" s="44">
        <v>5.e+002</v>
      </c>
    </row>
    <row r="452" spans="1:27" x14ac:dyDescent="0.25">
      <c r="A452" t="s">
        <v>91</v>
      </c>
      <c r="B452" t="s">
        <v>45</v>
      </c>
      <c r="C452" t="s">
        <v>151</v>
      </c>
      <c r="D452" t="s">
        <v>141</v>
      </c>
      <c r="E452" t="s">
        <v>34</v>
      </c>
      <c r="F452" t="s">
        <v>90</v>
      </c>
      <c r="G452" t="s">
        <v>99</v>
      </c>
      <c r="H452" s="44">
        <v>4.008906179232116e-001</v>
      </c>
      <c r="I452" s="44">
        <v>4.7170472300251408e-001</v>
      </c>
      <c r="J452" s="44">
        <v>5.7585791025231744e-001</v>
      </c>
      <c r="K452" s="44">
        <v>6.0364744899571952e-001</v>
      </c>
      <c r="L452" s="44">
        <v>6.2333061391140976e-001</v>
      </c>
      <c r="M452" s="44">
        <v>6.2893136606807576e-001</v>
      </c>
      <c r="N452" s="44">
        <v>6.560303894359e-001</v>
      </c>
      <c r="O452" s="44">
        <v>6.5969917331355008e-001</v>
      </c>
      <c r="P452" s="44">
        <v>6.5969917331355008e-001</v>
      </c>
      <c r="Q452" s="44">
        <v>6.858248063373536e-001</v>
      </c>
      <c r="R452" s="44">
        <v>6.858248063373536e-001</v>
      </c>
      <c r="S452" s="44">
        <v>6.86099692954204e-001</v>
      </c>
      <c r="T452" s="44">
        <v>6.86099692954204e-001</v>
      </c>
      <c r="U452" s="44">
        <v>6.8819335258458688e-001</v>
      </c>
      <c r="V452" s="44">
        <v>6.8819335258458688e-001</v>
      </c>
      <c r="W452" s="44">
        <v>7.0445779813483248e-001</v>
      </c>
      <c r="X452" s="44">
        <v>7.2308178282332944e-001</v>
      </c>
      <c r="Y452" s="44">
        <v>7.3215716472121248e-001</v>
      </c>
      <c r="Z452" s="44">
        <v>7.5452412874119616e-001</v>
      </c>
      <c r="AA452" s="44">
        <v>7.5452412874119616e-001</v>
      </c>
    </row>
    <row r="453" spans="1:27" x14ac:dyDescent="0.25">
      <c r="A453" t="s">
        <v>91</v>
      </c>
      <c r="B453" t="s">
        <v>45</v>
      </c>
      <c r="C453" t="s">
        <v>151</v>
      </c>
      <c r="D453" t="s">
        <v>141</v>
      </c>
      <c r="E453" t="s">
        <v>34</v>
      </c>
      <c r="F453" t="s">
        <v>90</v>
      </c>
      <c r="G453" t="s">
        <v>101</v>
      </c>
      <c r="H453" s="44">
        <v>6.28e+002</v>
      </c>
      <c r="I453" s="44">
        <v>5.74e+002</v>
      </c>
      <c r="J453" s="44">
        <v>5.55e+002</v>
      </c>
      <c r="K453" s="44">
        <v>5.37e+002</v>
      </c>
      <c r="L453" s="44">
        <v>5.27e+002</v>
      </c>
      <c r="M453" s="44">
        <v>5.17e+002</v>
      </c>
      <c r="N453" s="44">
        <v>5.07e+002</v>
      </c>
      <c r="O453" s="44">
        <v>4.97e+002</v>
      </c>
      <c r="P453" s="44">
        <v>4.9e+002</v>
      </c>
      <c r="Q453" s="44">
        <v>4.84e+002</v>
      </c>
      <c r="R453" s="44">
        <v>4.78e+002</v>
      </c>
      <c r="S453" s="44">
        <v>4.72e+002</v>
      </c>
      <c r="T453" s="44">
        <v>4.66e+002</v>
      </c>
      <c r="U453" s="44">
        <v>4.61e+002</v>
      </c>
      <c r="V453" s="44">
        <v>4.58e+002</v>
      </c>
      <c r="W453" s="44">
        <v>4.52e+002</v>
      </c>
      <c r="X453" s="44">
        <v>4.48e+002</v>
      </c>
      <c r="Y453" s="44">
        <v>4.45e+002</v>
      </c>
      <c r="Z453" s="44">
        <v>4.4e+002</v>
      </c>
      <c r="AA453" s="44">
        <v>4.37e+002</v>
      </c>
    </row>
    <row r="454" spans="1:27" x14ac:dyDescent="0.25">
      <c r="A454" t="s">
        <v>91</v>
      </c>
      <c r="B454" t="s">
        <v>45</v>
      </c>
      <c r="C454" t="s">
        <v>152</v>
      </c>
      <c r="D454" t="s">
        <v>141</v>
      </c>
      <c r="E454" t="s">
        <v>35</v>
      </c>
      <c r="F454" t="s">
        <v>90</v>
      </c>
      <c r="G454" t="s">
        <v>99</v>
      </c>
      <c r="H454" s="44">
        <v>7.612698341570968e-002</v>
      </c>
      <c r="I454" s="44">
        <v>7.612698341570968e-002</v>
      </c>
      <c r="J454" s="44">
        <v>7.6752025024538752e-002</v>
      </c>
      <c r="K454" s="44">
        <v>1.0224005809145472e-001</v>
      </c>
      <c r="L454" s="44">
        <v>1.698310315758977e-001</v>
      </c>
      <c r="M454" s="44">
        <v>2.6174203307121432e-001</v>
      </c>
      <c r="N454" s="44">
        <v>2.6174203307121432e-001</v>
      </c>
      <c r="O454" s="44">
        <v>3.067849370941138e-001</v>
      </c>
      <c r="P454" s="44">
        <v>3.6051286309509368e-001</v>
      </c>
      <c r="Q454" s="44">
        <v>3.7015564715442656e-001</v>
      </c>
      <c r="R454" s="44">
        <v>3.9016858163659224e-001</v>
      </c>
      <c r="S454" s="44">
        <v>3.9585224327949592e-001</v>
      </c>
      <c r="T454" s="44">
        <v>4.2585965878190248e-001</v>
      </c>
      <c r="U454" s="44">
        <v>4.2585965878190248e-001</v>
      </c>
      <c r="V454" s="44">
        <v>4.799528055419632e-001</v>
      </c>
      <c r="W454" s="44">
        <v>4.799528055419632e-001</v>
      </c>
      <c r="X454" s="44">
        <v>4.8394080875985752e-001</v>
      </c>
      <c r="Y454" s="44">
        <v>4.8394080875985752e-001</v>
      </c>
      <c r="Z454" s="44">
        <v>4.8394080875985752e-001</v>
      </c>
      <c r="AA454" s="44">
        <v>4.9473252440832064e-001</v>
      </c>
    </row>
    <row r="455" spans="1:27" x14ac:dyDescent="0.25">
      <c r="A455" t="s">
        <v>91</v>
      </c>
      <c r="B455" t="s">
        <v>45</v>
      </c>
      <c r="C455" t="s">
        <v>152</v>
      </c>
      <c r="D455" t="s">
        <v>141</v>
      </c>
      <c r="E455" t="s">
        <v>35</v>
      </c>
      <c r="F455" t="s">
        <v>90</v>
      </c>
      <c r="G455" t="s">
        <v>101</v>
      </c>
      <c r="H455" s="44">
        <v>7.94e+002</v>
      </c>
      <c r="I455" s="44">
        <v>7.77e+002</v>
      </c>
      <c r="J455" s="44">
        <v>7.64e+002</v>
      </c>
      <c r="K455" s="44">
        <v>7.15e+002</v>
      </c>
      <c r="L455" s="44">
        <v>7.e+002</v>
      </c>
      <c r="M455" s="44">
        <v>6.99e+002</v>
      </c>
      <c r="N455" s="44">
        <v>6.99e+002</v>
      </c>
      <c r="O455" s="44">
        <v>6.91e+002</v>
      </c>
      <c r="P455" s="44">
        <v>6.85e+002</v>
      </c>
      <c r="Q455" s="44">
        <v>6.82e+002</v>
      </c>
      <c r="R455" s="44">
        <v>6.79e+002</v>
      </c>
      <c r="S455" s="44">
        <v>6.74e+002</v>
      </c>
      <c r="T455" s="44">
        <v>6.65e+002</v>
      </c>
      <c r="U455" s="44">
        <v>6.63e+002</v>
      </c>
      <c r="V455" s="44">
        <v>6.61e+002</v>
      </c>
      <c r="W455" s="44">
        <v>6.59e+002</v>
      </c>
      <c r="X455" s="44">
        <v>6.55e+002</v>
      </c>
      <c r="Y455" s="44">
        <v>6.55e+002</v>
      </c>
      <c r="Z455" s="44">
        <v>6.55e+002</v>
      </c>
      <c r="AA455" s="44">
        <v>6.5e+002</v>
      </c>
    </row>
    <row r="456" spans="1:27" x14ac:dyDescent="0.25">
      <c r="A456" t="s">
        <v>91</v>
      </c>
      <c r="B456" t="s">
        <v>45</v>
      </c>
      <c r="C456" t="s">
        <v>153</v>
      </c>
      <c r="D456" t="s">
        <v>142</v>
      </c>
      <c r="E456" t="s">
        <v>33</v>
      </c>
      <c r="F456" t="s">
        <v>90</v>
      </c>
      <c r="G456" t="s">
        <v>99</v>
      </c>
      <c r="H456" s="44">
        <v>4.7150773174549912e-001</v>
      </c>
      <c r="I456" s="44">
        <v>6.6825852710591768e-001</v>
      </c>
      <c r="J456" s="44">
        <v>7.2929308681937152e-001</v>
      </c>
      <c r="K456" s="44">
        <v>7.6187199697879504e-001</v>
      </c>
      <c r="L456" s="44">
        <v>7.8554418150730608e-001</v>
      </c>
      <c r="M456" s="44">
        <v>7.9045097696948128e-001</v>
      </c>
      <c r="N456" s="44">
        <v>8.047041505093488e-001</v>
      </c>
      <c r="O456" s="44">
        <v>8.6795174264473568e-001</v>
      </c>
      <c r="P456" s="44">
        <v>8.823138257343248e-001</v>
      </c>
      <c r="Q456" s="44">
        <v>8.9704060632184752e-001</v>
      </c>
      <c r="R456" s="44">
        <v>9.0030229313675648e-001</v>
      </c>
      <c r="S456" s="44">
        <v>9.1205870402819232e-001</v>
      </c>
      <c r="T456" s="44">
        <v>9.1689431264978048e-001</v>
      </c>
      <c r="U456" s="44">
        <v>9.1708732956115136e-001</v>
      </c>
      <c r="V456" s="44">
        <v>9.222258202447736e-001</v>
      </c>
      <c r="W456" s="44">
        <v>9.2584350822707984e-001</v>
      </c>
      <c r="X456" s="44">
        <v>9.2584350822707984e-001</v>
      </c>
      <c r="Y456" s="44">
        <v>9.2584350822707984e-001</v>
      </c>
      <c r="Z456" s="44">
        <v>9.2584350822707984e-001</v>
      </c>
      <c r="AA456" s="44">
        <v>9.4827950529755488e-001</v>
      </c>
    </row>
    <row r="457" spans="1:27" x14ac:dyDescent="0.25">
      <c r="A457" t="s">
        <v>91</v>
      </c>
      <c r="B457" t="s">
        <v>45</v>
      </c>
      <c r="C457" t="s">
        <v>153</v>
      </c>
      <c r="D457" t="s">
        <v>142</v>
      </c>
      <c r="E457" t="s">
        <v>33</v>
      </c>
      <c r="F457" t="s">
        <v>90</v>
      </c>
      <c r="G457" t="s">
        <v>101</v>
      </c>
      <c r="H457" s="44">
        <v>6.99e+002</v>
      </c>
      <c r="I457" s="44">
        <v>6.47e+002</v>
      </c>
      <c r="J457" s="44">
        <v>6.21e+002</v>
      </c>
      <c r="K457" s="44">
        <v>6.04e+002</v>
      </c>
      <c r="L457" s="44">
        <v>5.93e+002</v>
      </c>
      <c r="M457" s="44">
        <v>5.82e+002</v>
      </c>
      <c r="N457" s="44">
        <v>5.7e+002</v>
      </c>
      <c r="O457" s="44">
        <v>5.6e+002</v>
      </c>
      <c r="P457" s="44">
        <v>5.51e+002</v>
      </c>
      <c r="Q457" s="44">
        <v>5.42e+002</v>
      </c>
      <c r="R457" s="44">
        <v>5.37e+002</v>
      </c>
      <c r="S457" s="44">
        <v>5.32e+002</v>
      </c>
      <c r="T457" s="44">
        <v>5.27e+002</v>
      </c>
      <c r="U457" s="44">
        <v>5.21e+002</v>
      </c>
      <c r="V457" s="44">
        <v>5.16e+002</v>
      </c>
      <c r="W457" s="44">
        <v>5.1e+002</v>
      </c>
      <c r="X457" s="44">
        <v>5.06e+002</v>
      </c>
      <c r="Y457" s="44">
        <v>5.05e+002</v>
      </c>
      <c r="Z457" s="44">
        <v>5.01e+002</v>
      </c>
      <c r="AA457" s="44">
        <v>4.95e+002</v>
      </c>
    </row>
    <row r="458" spans="1:27" x14ac:dyDescent="0.25">
      <c r="A458" t="s">
        <v>91</v>
      </c>
      <c r="B458" t="s">
        <v>45</v>
      </c>
      <c r="C458" t="s">
        <v>162</v>
      </c>
      <c r="D458" t="s">
        <v>142</v>
      </c>
      <c r="E458" t="s">
        <v>36</v>
      </c>
      <c r="F458" t="s">
        <v>90</v>
      </c>
      <c r="G458" t="s">
        <v>99</v>
      </c>
    </row>
    <row r="459" spans="1:27" x14ac:dyDescent="0.25">
      <c r="A459" t="s">
        <v>91</v>
      </c>
      <c r="B459" t="s">
        <v>45</v>
      </c>
      <c r="C459" t="s">
        <v>162</v>
      </c>
      <c r="D459" t="s">
        <v>142</v>
      </c>
      <c r="E459" t="s">
        <v>36</v>
      </c>
      <c r="F459" t="s">
        <v>90</v>
      </c>
      <c r="G459" t="s">
        <v>101</v>
      </c>
      <c r="H459" s="44">
        <v>5.99e+002</v>
      </c>
      <c r="I459" s="44">
        <v>5.99e+002</v>
      </c>
      <c r="J459" s="44">
        <v>5.99e+002</v>
      </c>
      <c r="K459" s="44">
        <v>5.99e+002</v>
      </c>
      <c r="L459" s="44">
        <v>5.99e+002</v>
      </c>
      <c r="M459" s="44">
        <v>5.99e+002</v>
      </c>
      <c r="N459" s="44">
        <v>5.99e+002</v>
      </c>
      <c r="O459" s="44">
        <v>5.99e+002</v>
      </c>
      <c r="P459" s="44">
        <v>5.99e+002</v>
      </c>
      <c r="Q459" s="44">
        <v>5.99e+002</v>
      </c>
      <c r="R459" s="44">
        <v>5.99e+002</v>
      </c>
      <c r="S459" s="44">
        <v>5.99e+002</v>
      </c>
      <c r="T459" s="44">
        <v>5.99e+002</v>
      </c>
      <c r="U459" s="44">
        <v>5.99e+002</v>
      </c>
      <c r="V459" s="44">
        <v>5.99e+002</v>
      </c>
      <c r="W459" s="44">
        <v>5.99e+002</v>
      </c>
      <c r="X459" s="44">
        <v>5.99e+002</v>
      </c>
      <c r="Y459" s="44">
        <v>5.99e+002</v>
      </c>
      <c r="Z459" s="44">
        <v>5.99e+002</v>
      </c>
      <c r="AA459" s="44">
        <v>5.99e+002</v>
      </c>
    </row>
    <row r="460" spans="1:27" x14ac:dyDescent="0.25">
      <c r="A460" t="s">
        <v>91</v>
      </c>
      <c r="B460" t="s">
        <v>45</v>
      </c>
      <c r="C460" t="s">
        <v>154</v>
      </c>
      <c r="D460" t="s">
        <v>142</v>
      </c>
      <c r="E460" t="s">
        <v>34</v>
      </c>
      <c r="F460" t="s">
        <v>90</v>
      </c>
      <c r="G460" t="s">
        <v>99</v>
      </c>
      <c r="H460" s="44">
        <v>2.9672351178800992e-001</v>
      </c>
      <c r="I460" s="44">
        <v>4.7164859014713472e-001</v>
      </c>
      <c r="J460" s="44">
        <v>6.6391397960411216e-001</v>
      </c>
      <c r="K460" s="44">
        <v>7.00216314957994e-001</v>
      </c>
      <c r="L460" s="44">
        <v>7.7843535106313456e-001</v>
      </c>
      <c r="M460" s="44">
        <v>7.7950403880387552e-001</v>
      </c>
      <c r="N460" s="44">
        <v>7.8195156056275648e-001</v>
      </c>
      <c r="O460" s="44">
        <v>7.8274445701141552e-001</v>
      </c>
      <c r="P460" s="44">
        <v>9.4315045308563504e-001</v>
      </c>
      <c r="Q460" s="44">
        <v>9.4791822447916016e-001</v>
      </c>
      <c r="R460" s="44">
        <v>9.4961618111700768e-001</v>
      </c>
      <c r="S460" s="44">
        <v>9.5331463270292288e-001</v>
      </c>
      <c r="T460" s="44">
        <v>9.550116164210872e-001</v>
      </c>
      <c r="U460" s="44">
        <v>9.550565279158824e-001</v>
      </c>
      <c r="V460" s="44">
        <v>9.550565279158824e-001</v>
      </c>
      <c r="W460" s="44">
        <v>9.5903845652844672e-001</v>
      </c>
      <c r="X460" s="44">
        <v>9.5905114254070064e-001</v>
      </c>
      <c r="Y460" s="44">
        <v>9.5905114254070064e-001</v>
      </c>
      <c r="Z460" s="44">
        <v>9.592741512853872e-001</v>
      </c>
      <c r="AA460" s="44">
        <v>9.592741512853872e-001</v>
      </c>
    </row>
    <row r="461" spans="1:27" x14ac:dyDescent="0.25">
      <c r="A461" t="s">
        <v>91</v>
      </c>
      <c r="B461" t="s">
        <v>45</v>
      </c>
      <c r="C461" t="s">
        <v>154</v>
      </c>
      <c r="D461" t="s">
        <v>142</v>
      </c>
      <c r="E461" t="s">
        <v>34</v>
      </c>
      <c r="F461" t="s">
        <v>90</v>
      </c>
      <c r="G461" t="s">
        <v>101</v>
      </c>
      <c r="H461" s="44">
        <v>6.24e+002</v>
      </c>
      <c r="I461" s="44">
        <v>5.78e+002</v>
      </c>
      <c r="J461" s="44">
        <v>5.52e+002</v>
      </c>
      <c r="K461" s="44">
        <v>5.34e+002</v>
      </c>
      <c r="L461" s="44">
        <v>5.23e+002</v>
      </c>
      <c r="M461" s="44">
        <v>5.14e+002</v>
      </c>
      <c r="N461" s="44">
        <v>5.03e+002</v>
      </c>
      <c r="O461" s="44">
        <v>4.93e+002</v>
      </c>
      <c r="P461" s="44">
        <v>4.86e+002</v>
      </c>
      <c r="Q461" s="44">
        <v>4.77e+002</v>
      </c>
      <c r="R461" s="44">
        <v>4.7e+002</v>
      </c>
      <c r="S461" s="44">
        <v>4.66e+002</v>
      </c>
      <c r="T461" s="44">
        <v>4.62e+002</v>
      </c>
      <c r="U461" s="44">
        <v>4.58e+002</v>
      </c>
      <c r="V461" s="44">
        <v>4.55e+002</v>
      </c>
      <c r="W461" s="44">
        <v>4.5e+002</v>
      </c>
      <c r="X461" s="44">
        <v>4.47e+002</v>
      </c>
      <c r="Y461" s="44">
        <v>4.43e+002</v>
      </c>
      <c r="Z461" s="44">
        <v>4.39e+002</v>
      </c>
      <c r="AA461" s="44">
        <v>4.35e+002</v>
      </c>
    </row>
    <row r="462" spans="1:27" x14ac:dyDescent="0.25">
      <c r="A462" t="s">
        <v>91</v>
      </c>
      <c r="B462" t="s">
        <v>45</v>
      </c>
      <c r="C462" t="s">
        <v>155</v>
      </c>
      <c r="D462" t="s">
        <v>142</v>
      </c>
      <c r="E462" t="s">
        <v>35</v>
      </c>
      <c r="F462" t="s">
        <v>90</v>
      </c>
      <c r="G462" t="s">
        <v>99</v>
      </c>
      <c r="H462" s="44">
        <v>0.e+000</v>
      </c>
      <c r="I462" s="44">
        <v>0.e+000</v>
      </c>
      <c r="J462" s="44">
        <v>0.e+000</v>
      </c>
      <c r="K462" s="44">
        <v>0.e+000</v>
      </c>
      <c r="L462" s="44">
        <v>0.e+000</v>
      </c>
      <c r="M462" s="44">
        <v>0.e+000</v>
      </c>
      <c r="N462" s="44">
        <v>0.e+000</v>
      </c>
      <c r="O462" s="44">
        <v>0.e+000</v>
      </c>
      <c r="P462" s="44">
        <v>0.e+000</v>
      </c>
      <c r="Q462" s="44">
        <v>0.e+000</v>
      </c>
      <c r="R462" s="44">
        <v>0.e+000</v>
      </c>
      <c r="S462" s="44">
        <v>0.e+000</v>
      </c>
      <c r="T462" s="44">
        <v>2.4554420504287936e-002</v>
      </c>
      <c r="U462" s="44">
        <v>1.4698035944112742e-001</v>
      </c>
      <c r="V462" s="44">
        <v>1.5093017811782656e-001</v>
      </c>
      <c r="W462" s="44">
        <v>1.6967417744599036e-001</v>
      </c>
      <c r="X462" s="44">
        <v>1.6967417744599036e-001</v>
      </c>
      <c r="Y462" s="44">
        <v>1.7106839681202342e-001</v>
      </c>
      <c r="Z462" s="44">
        <v>1.8101468359037256e-001</v>
      </c>
      <c r="AA462" s="44">
        <v>1.8101468359037256e-001</v>
      </c>
    </row>
    <row r="463" spans="1:27" x14ac:dyDescent="0.25">
      <c r="A463" t="s">
        <v>91</v>
      </c>
      <c r="B463" t="s">
        <v>45</v>
      </c>
      <c r="C463" t="s">
        <v>155</v>
      </c>
      <c r="D463" t="s">
        <v>142</v>
      </c>
      <c r="E463" t="s">
        <v>35</v>
      </c>
      <c r="F463" t="s">
        <v>90</v>
      </c>
      <c r="G463" t="s">
        <v>101</v>
      </c>
      <c r="H463" s="44">
        <v>9.52e+002</v>
      </c>
      <c r="I463" s="44">
        <v>9.52e+002</v>
      </c>
      <c r="J463" s="44">
        <v>9.52e+002</v>
      </c>
      <c r="K463" s="44">
        <v>9.52e+002</v>
      </c>
      <c r="L463" s="44">
        <v>9.52e+002</v>
      </c>
      <c r="M463" s="44">
        <v>9.52e+002</v>
      </c>
      <c r="N463" s="44">
        <v>9.52e+002</v>
      </c>
      <c r="O463" s="44">
        <v>9.52e+002</v>
      </c>
      <c r="P463" s="44">
        <v>9.52e+002</v>
      </c>
      <c r="Q463" s="44">
        <v>9.52e+002</v>
      </c>
      <c r="R463" s="44">
        <v>9.52e+002</v>
      </c>
      <c r="S463" s="44">
        <v>9.27e+002</v>
      </c>
      <c r="T463" s="44">
        <v>9.06e+002</v>
      </c>
      <c r="U463" s="44">
        <v>7.81e+002</v>
      </c>
      <c r="V463" s="44">
        <v>7.67e+002</v>
      </c>
      <c r="W463" s="44">
        <v>7.34e+002</v>
      </c>
      <c r="X463" s="44">
        <v>7.34e+002</v>
      </c>
      <c r="Y463" s="44">
        <v>7.24e+002</v>
      </c>
      <c r="Z463" s="44">
        <v>7.14e+002</v>
      </c>
      <c r="AA463" s="44">
        <v>7.14e+002</v>
      </c>
    </row>
    <row r="464" spans="1:27" x14ac:dyDescent="0.25">
      <c r="A464" t="s">
        <v>91</v>
      </c>
      <c r="B464" t="s">
        <v>45</v>
      </c>
      <c r="C464" t="s">
        <v>156</v>
      </c>
      <c r="D464" t="s">
        <v>143</v>
      </c>
      <c r="E464" t="s">
        <v>33</v>
      </c>
      <c r="F464" t="s">
        <v>90</v>
      </c>
      <c r="G464" t="s">
        <v>99</v>
      </c>
      <c r="H464" s="44">
        <v>4.7913611807081528e-001</v>
      </c>
      <c r="I464" s="44">
        <v>6.0456329015793896e-001</v>
      </c>
      <c r="J464" s="44">
        <v>6.6966018353341488e-001</v>
      </c>
      <c r="K464" s="44">
        <v>7.136742890566052e-001</v>
      </c>
      <c r="L464" s="44">
        <v>7.7529241920166192e-001</v>
      </c>
      <c r="M464" s="44">
        <v>7.8931226478440496e-001</v>
      </c>
      <c r="N464" s="44">
        <v>7.9886801181159232e-001</v>
      </c>
      <c r="O464" s="44">
        <v>8.0516766053976384e-001</v>
      </c>
      <c r="P464" s="44">
        <v>8.2444091593153008e-001</v>
      </c>
      <c r="Q464" s="44">
        <v>8.3018867655085568e-001</v>
      </c>
      <c r="R464" s="44">
        <v>8.3890740907468816e-001</v>
      </c>
      <c r="S464" s="44">
        <v>8.3890740907468816e-001</v>
      </c>
      <c r="T464" s="44">
        <v>8.5440965667799056e-001</v>
      </c>
      <c r="U464" s="44">
        <v>8.5689950018613264e-001</v>
      </c>
      <c r="V464" s="44">
        <v>8.5849816597718816e-001</v>
      </c>
      <c r="W464" s="44">
        <v>8.7127720647494144e-001</v>
      </c>
      <c r="X464" s="44">
        <v>8.7127720647494144e-001</v>
      </c>
      <c r="Y464" s="44">
        <v>8.7417905442951696e-001</v>
      </c>
      <c r="Z464" s="44">
        <v>8.910926184866128e-001</v>
      </c>
      <c r="AA464" s="44">
        <v>8.915397269166344e-001</v>
      </c>
    </row>
    <row r="465" spans="1:27" x14ac:dyDescent="0.25">
      <c r="A465" t="s">
        <v>91</v>
      </c>
      <c r="B465" t="s">
        <v>45</v>
      </c>
      <c r="C465" t="s">
        <v>156</v>
      </c>
      <c r="D465" t="s">
        <v>143</v>
      </c>
      <c r="E465" t="s">
        <v>33</v>
      </c>
      <c r="F465" t="s">
        <v>90</v>
      </c>
      <c r="G465" t="s">
        <v>101</v>
      </c>
      <c r="H465" s="44">
        <v>7.e+002</v>
      </c>
      <c r="I465" s="44">
        <v>6.52e+002</v>
      </c>
      <c r="J465" s="44">
        <v>6.24e+002</v>
      </c>
      <c r="K465" s="44">
        <v>6.11e+002</v>
      </c>
      <c r="L465" s="44">
        <v>5.97e+002</v>
      </c>
      <c r="M465" s="44">
        <v>5.88e+002</v>
      </c>
      <c r="N465" s="44">
        <v>5.75e+002</v>
      </c>
      <c r="O465" s="44">
        <v>5.66e+002</v>
      </c>
      <c r="P465" s="44">
        <v>5.56e+002</v>
      </c>
      <c r="Q465" s="44">
        <v>5.49e+002</v>
      </c>
      <c r="R465" s="44">
        <v>5.4e+002</v>
      </c>
      <c r="S465" s="44">
        <v>5.35e+002</v>
      </c>
      <c r="T465" s="44">
        <v>5.29e+002</v>
      </c>
      <c r="U465" s="44">
        <v>5.25e+002</v>
      </c>
      <c r="V465" s="44">
        <v>5.23e+002</v>
      </c>
      <c r="W465" s="44">
        <v>5.18e+002</v>
      </c>
      <c r="X465" s="44">
        <v>5.13e+002</v>
      </c>
      <c r="Y465" s="44">
        <v>5.09e+002</v>
      </c>
      <c r="Z465" s="44">
        <v>5.04e+002</v>
      </c>
      <c r="AA465" s="44">
        <v>5.e+002</v>
      </c>
    </row>
    <row r="466" spans="1:27" x14ac:dyDescent="0.25">
      <c r="A466" t="s">
        <v>91</v>
      </c>
      <c r="B466" t="s">
        <v>45</v>
      </c>
      <c r="C466" t="s">
        <v>163</v>
      </c>
      <c r="D466" t="s">
        <v>143</v>
      </c>
      <c r="E466" t="s">
        <v>36</v>
      </c>
      <c r="F466" t="s">
        <v>90</v>
      </c>
      <c r="G466" t="s">
        <v>99</v>
      </c>
    </row>
    <row r="467" spans="1:27" x14ac:dyDescent="0.25">
      <c r="A467" t="s">
        <v>91</v>
      </c>
      <c r="B467" t="s">
        <v>45</v>
      </c>
      <c r="C467" t="s">
        <v>163</v>
      </c>
      <c r="D467" t="s">
        <v>143</v>
      </c>
      <c r="E467" t="s">
        <v>36</v>
      </c>
      <c r="F467" t="s">
        <v>90</v>
      </c>
      <c r="G467" t="s">
        <v>101</v>
      </c>
      <c r="H467" s="44">
        <v>5.68e+002</v>
      </c>
      <c r="I467" s="44">
        <v>5.68e+002</v>
      </c>
      <c r="J467" s="44">
        <v>5.68e+002</v>
      </c>
      <c r="K467" s="44">
        <v>5.68e+002</v>
      </c>
      <c r="L467" s="44">
        <v>5.68e+002</v>
      </c>
      <c r="M467" s="44">
        <v>5.68e+002</v>
      </c>
      <c r="N467" s="44">
        <v>5.68e+002</v>
      </c>
      <c r="O467" s="44">
        <v>5.68e+002</v>
      </c>
      <c r="P467" s="44">
        <v>5.68e+002</v>
      </c>
      <c r="Q467" s="44">
        <v>5.68e+002</v>
      </c>
      <c r="R467" s="44">
        <v>5.68e+002</v>
      </c>
      <c r="S467" s="44">
        <v>5.68e+002</v>
      </c>
      <c r="T467" s="44">
        <v>5.68e+002</v>
      </c>
      <c r="U467" s="44">
        <v>5.68e+002</v>
      </c>
      <c r="V467" s="44">
        <v>5.68e+002</v>
      </c>
      <c r="W467" s="44">
        <v>5.68e+002</v>
      </c>
      <c r="X467" s="44">
        <v>5.68e+002</v>
      </c>
      <c r="Y467" s="44">
        <v>5.68e+002</v>
      </c>
      <c r="Z467" s="44">
        <v>5.68e+002</v>
      </c>
      <c r="AA467" s="44">
        <v>5.68e+002</v>
      </c>
    </row>
    <row r="468" spans="1:27" x14ac:dyDescent="0.25">
      <c r="A468" t="s">
        <v>91</v>
      </c>
      <c r="B468" t="s">
        <v>45</v>
      </c>
      <c r="C468" t="s">
        <v>157</v>
      </c>
      <c r="D468" t="s">
        <v>143</v>
      </c>
      <c r="E468" t="s">
        <v>34</v>
      </c>
      <c r="F468" t="s">
        <v>90</v>
      </c>
      <c r="G468" t="s">
        <v>99</v>
      </c>
      <c r="H468" s="44">
        <v>5.6529376856700992e-001</v>
      </c>
      <c r="I468" s="44">
        <v>6.899655324007448e-001</v>
      </c>
      <c r="J468" s="44">
        <v>7.0686822705089616e-001</v>
      </c>
      <c r="K468" s="44">
        <v>7.2059972283131696e-001</v>
      </c>
      <c r="L468" s="44">
        <v>7.7525273022199808e-001</v>
      </c>
      <c r="M468" s="44">
        <v>7.7816930105441424e-001</v>
      </c>
      <c r="N468" s="44">
        <v>7.965226380119288e-001</v>
      </c>
      <c r="O468" s="44">
        <v>7.9744120778359984e-001</v>
      </c>
      <c r="P468" s="44">
        <v>8.1488888395807856e-001</v>
      </c>
      <c r="Q468" s="44">
        <v>8.1770910999990112e-001</v>
      </c>
      <c r="R468" s="44">
        <v>8.2462874410004992e-001</v>
      </c>
      <c r="S468" s="44">
        <v>8.5925869328593264e-001</v>
      </c>
      <c r="T468" s="44">
        <v>8.7565917537246576e-001</v>
      </c>
      <c r="U468" s="44">
        <v>8.7565917537246576e-001</v>
      </c>
      <c r="V468" s="44">
        <v>9.5708315024878048e-001</v>
      </c>
      <c r="W468" s="44">
        <v>9.5749185376684976e-001</v>
      </c>
      <c r="X468" s="44">
        <v>9.5749185376684976e-001</v>
      </c>
      <c r="Y468" s="44">
        <v>9.5941412914835808e-001</v>
      </c>
      <c r="Z468" s="44">
        <v>9.5941412914835808e-001</v>
      </c>
      <c r="AA468" s="44">
        <v>9.5941412914835808e-001</v>
      </c>
    </row>
    <row r="469" spans="1:27" x14ac:dyDescent="0.25">
      <c r="A469" t="s">
        <v>91</v>
      </c>
      <c r="B469" t="s">
        <v>45</v>
      </c>
      <c r="C469" t="s">
        <v>157</v>
      </c>
      <c r="D469" t="s">
        <v>143</v>
      </c>
      <c r="E469" t="s">
        <v>34</v>
      </c>
      <c r="F469" t="s">
        <v>90</v>
      </c>
      <c r="G469" t="s">
        <v>101</v>
      </c>
      <c r="H469" s="44">
        <v>6.02e+002</v>
      </c>
      <c r="I469" s="44">
        <v>5.67e+002</v>
      </c>
      <c r="J469" s="44">
        <v>5.59e+002</v>
      </c>
      <c r="K469" s="44">
        <v>5.41e+002</v>
      </c>
      <c r="L469" s="44">
        <v>5.23e+002</v>
      </c>
      <c r="M469" s="44">
        <v>5.11e+002</v>
      </c>
      <c r="N469" s="44">
        <v>5.05e+002</v>
      </c>
      <c r="O469" s="44">
        <v>5.01e+002</v>
      </c>
      <c r="P469" s="44">
        <v>4.92e+002</v>
      </c>
      <c r="Q469" s="44">
        <v>4.8e+002</v>
      </c>
      <c r="R469" s="44">
        <v>4.75e+002</v>
      </c>
      <c r="S469" s="44">
        <v>4.69e+002</v>
      </c>
      <c r="T469" s="44">
        <v>4.65e+002</v>
      </c>
      <c r="U469" s="44">
        <v>4.62e+002</v>
      </c>
      <c r="V469" s="44">
        <v>4.57e+002</v>
      </c>
      <c r="W469" s="44">
        <v>4.53e+002</v>
      </c>
      <c r="X469" s="44">
        <v>4.5e+002</v>
      </c>
      <c r="Y469" s="44">
        <v>4.45e+002</v>
      </c>
      <c r="Z469" s="44">
        <v>4.41e+002</v>
      </c>
      <c r="AA469" s="44">
        <v>4.38e+002</v>
      </c>
    </row>
    <row r="470" spans="1:27" x14ac:dyDescent="0.25">
      <c r="A470" t="s">
        <v>91</v>
      </c>
      <c r="B470" t="s">
        <v>45</v>
      </c>
      <c r="C470" t="s">
        <v>158</v>
      </c>
      <c r="D470" t="s">
        <v>143</v>
      </c>
      <c r="E470" t="s">
        <v>35</v>
      </c>
      <c r="F470" t="s">
        <v>90</v>
      </c>
      <c r="G470" t="s">
        <v>99</v>
      </c>
      <c r="H470" s="44">
        <v>1.2277029703840522e-001</v>
      </c>
      <c r="I470" s="44">
        <v>1.6667041555518938e-001</v>
      </c>
      <c r="J470" s="44">
        <v>1.8284640732336644e-001</v>
      </c>
      <c r="K470" s="44">
        <v>1.8284640732336644e-001</v>
      </c>
      <c r="L470" s="44">
        <v>1.8944138850823044e-001</v>
      </c>
      <c r="M470" s="44">
        <v>2.6222420077662888e-001</v>
      </c>
      <c r="N470" s="44">
        <v>2.6692418890437928e-001</v>
      </c>
      <c r="O470" s="44">
        <v>2.9333106916004824e-001</v>
      </c>
      <c r="P470" s="44">
        <v>3.8652883417213352e-001</v>
      </c>
      <c r="Q470" s="44">
        <v>3.8988470135995408e-001</v>
      </c>
      <c r="R470" s="44">
        <v>4.3782395197653856e-001</v>
      </c>
      <c r="S470" s="44">
        <v>5.1346127234272392e-001</v>
      </c>
      <c r="T470" s="44">
        <v>5.2750932540101632e-001</v>
      </c>
      <c r="U470" s="44">
        <v>5.5331932337830512e-001</v>
      </c>
      <c r="V470" s="44">
        <v>5.5331932337830512e-001</v>
      </c>
      <c r="W470" s="44">
        <v>5.5331932337830512e-001</v>
      </c>
      <c r="X470" s="44">
        <v>5.7600176536337152e-001</v>
      </c>
      <c r="Y470" s="44">
        <v>6.2443571388227432e-001</v>
      </c>
      <c r="Z470" s="44">
        <v>6.24961839619536e-001</v>
      </c>
      <c r="AA470" s="44">
        <v>6.24961839619536e-001</v>
      </c>
    </row>
    <row r="471" spans="1:27" x14ac:dyDescent="0.25">
      <c r="A471" t="s">
        <v>91</v>
      </c>
      <c r="B471" t="s">
        <v>45</v>
      </c>
      <c r="C471" t="s">
        <v>158</v>
      </c>
      <c r="D471" t="s">
        <v>143</v>
      </c>
      <c r="E471" t="s">
        <v>35</v>
      </c>
      <c r="F471" t="s">
        <v>90</v>
      </c>
      <c r="G471" t="s">
        <v>101</v>
      </c>
      <c r="H471" s="44">
        <v>7.92e+002</v>
      </c>
      <c r="I471" s="44">
        <v>7.6e+002</v>
      </c>
      <c r="J471" s="44">
        <v>7.57e+002</v>
      </c>
      <c r="K471" s="44">
        <v>7.57e+002</v>
      </c>
      <c r="L471" s="44">
        <v>7.49e+002</v>
      </c>
      <c r="M471" s="44">
        <v>7.46e+002</v>
      </c>
      <c r="N471" s="44">
        <v>7.34e+002</v>
      </c>
      <c r="O471" s="44">
        <v>7.27e+002</v>
      </c>
      <c r="P471" s="44">
        <v>7.22e+002</v>
      </c>
      <c r="Q471" s="44">
        <v>7.13e+002</v>
      </c>
      <c r="R471" s="44">
        <v>7.03e+002</v>
      </c>
      <c r="S471" s="44">
        <v>6.98e+002</v>
      </c>
      <c r="T471" s="44">
        <v>6.9e+002</v>
      </c>
      <c r="U471" s="44">
        <v>6.8e+002</v>
      </c>
      <c r="V471" s="44">
        <v>6.8e+002</v>
      </c>
      <c r="W471" s="44">
        <v>6.8e+002</v>
      </c>
      <c r="X471" s="44">
        <v>6.76e+002</v>
      </c>
      <c r="Y471" s="44">
        <v>6.73e+002</v>
      </c>
      <c r="Z471" s="44">
        <v>6.68e+002</v>
      </c>
      <c r="AA471" s="44">
        <v>6.68e+002</v>
      </c>
    </row>
    <row r="472" spans="1:27" x14ac:dyDescent="0.25">
      <c r="A472" t="s">
        <v>91</v>
      </c>
      <c r="B472" t="s">
        <v>45</v>
      </c>
      <c r="C472" t="s">
        <v>173</v>
      </c>
      <c r="D472" t="s">
        <v>165</v>
      </c>
      <c r="E472" t="s">
        <v>33</v>
      </c>
      <c r="F472" t="s">
        <v>90</v>
      </c>
      <c r="G472" t="s">
        <v>99</v>
      </c>
      <c r="H472" s="44">
        <v>3.58101981449915e-001</v>
      </c>
      <c r="I472" s="44">
        <v>5.0412577636267912e-001</v>
      </c>
      <c r="J472" s="44">
        <v>5.7554670430880848e-001</v>
      </c>
      <c r="K472" s="44">
        <v>6.1608939274065304e-001</v>
      </c>
      <c r="L472" s="44">
        <v>6.3339623288297072e-001</v>
      </c>
      <c r="M472" s="44">
        <v>6.9716485129880976e-001</v>
      </c>
      <c r="N472" s="44">
        <v>7.1590161430067376e-001</v>
      </c>
      <c r="O472" s="44">
        <v>8.1364456057752656e-001</v>
      </c>
      <c r="P472" s="44">
        <v>8.3368626166665776e-001</v>
      </c>
      <c r="Q472" s="44">
        <v>8.38033796052792e-001</v>
      </c>
      <c r="R472" s="44">
        <v>8.408766027753088e-001</v>
      </c>
      <c r="S472" s="44">
        <v>8.415380928927448e-001</v>
      </c>
      <c r="T472" s="44">
        <v>8.4923120545101584e-001</v>
      </c>
      <c r="U472" s="44">
        <v>8.6846836036100944e-001</v>
      </c>
      <c r="V472" s="44">
        <v>8.9818057859079248e-001</v>
      </c>
      <c r="W472" s="44">
        <v>9.0010875815991104e-001</v>
      </c>
      <c r="X472" s="44">
        <v>9.1775102062266896e-001</v>
      </c>
      <c r="Y472" s="44">
        <v>9.2263345867483168e-001</v>
      </c>
      <c r="Z472" s="44">
        <v>9.2711681522687056e-001</v>
      </c>
      <c r="AA472" s="44">
        <v>9.2756470254641952e-001</v>
      </c>
    </row>
    <row r="473" spans="1:27" x14ac:dyDescent="0.25">
      <c r="A473" t="s">
        <v>91</v>
      </c>
      <c r="B473" t="s">
        <v>45</v>
      </c>
      <c r="C473" t="s">
        <v>173</v>
      </c>
      <c r="D473" t="s">
        <v>165</v>
      </c>
      <c r="E473" t="s">
        <v>33</v>
      </c>
      <c r="F473" t="s">
        <v>90</v>
      </c>
      <c r="G473" t="s">
        <v>101</v>
      </c>
      <c r="H473" s="44">
        <v>7.05e+002</v>
      </c>
      <c r="I473" s="44">
        <v>6.59e+002</v>
      </c>
      <c r="J473" s="44">
        <v>6.28e+002</v>
      </c>
      <c r="K473" s="44">
        <v>6.05e+002</v>
      </c>
      <c r="L473" s="44">
        <v>5.94e+002</v>
      </c>
      <c r="M473" s="44">
        <v>5.8e+002</v>
      </c>
      <c r="N473" s="44">
        <v>5.7e+002</v>
      </c>
      <c r="O473" s="44">
        <v>5.62e+002</v>
      </c>
      <c r="P473" s="44">
        <v>5.53e+002</v>
      </c>
      <c r="Q473" s="44">
        <v>5.44e+002</v>
      </c>
      <c r="R473" s="44">
        <v>5.39e+002</v>
      </c>
      <c r="S473" s="44">
        <v>5.34e+002</v>
      </c>
      <c r="T473" s="44">
        <v>5.29e+002</v>
      </c>
      <c r="U473" s="44">
        <v>5.23e+002</v>
      </c>
      <c r="V473" s="44">
        <v>5.18e+002</v>
      </c>
      <c r="W473" s="44">
        <v>5.13e+002</v>
      </c>
      <c r="X473" s="44">
        <v>5.08e+002</v>
      </c>
      <c r="Y473" s="44">
        <v>5.04e+002</v>
      </c>
      <c r="Z473" s="44">
        <v>5.01e+002</v>
      </c>
      <c r="AA473" s="44">
        <v>4.97e+002</v>
      </c>
    </row>
    <row r="474" spans="1:27" x14ac:dyDescent="0.25">
      <c r="A474" t="s">
        <v>91</v>
      </c>
      <c r="B474" t="s">
        <v>45</v>
      </c>
      <c r="C474" t="s">
        <v>174</v>
      </c>
      <c r="D474" t="s">
        <v>165</v>
      </c>
      <c r="E474" t="s">
        <v>34</v>
      </c>
      <c r="F474" t="s">
        <v>90</v>
      </c>
      <c r="G474" t="s">
        <v>99</v>
      </c>
      <c r="H474" s="44">
        <v>3.9803326514850384e-001</v>
      </c>
      <c r="I474" s="44">
        <v>5.495704188760356e-001</v>
      </c>
      <c r="J474" s="44">
        <v>7.8854355870670784e-001</v>
      </c>
      <c r="K474" s="44">
        <v>7.9576639600598e-001</v>
      </c>
      <c r="L474" s="44">
        <v>8.3782575416657472e-001</v>
      </c>
      <c r="M474" s="44">
        <v>8.4349060811230848e-001</v>
      </c>
      <c r="N474" s="44">
        <v>8.4989727355500128e-001</v>
      </c>
      <c r="O474" s="44">
        <v>8.6208746660230752e-001</v>
      </c>
      <c r="P474" s="44">
        <v>8.641980115388848e-001</v>
      </c>
      <c r="Q474" s="44">
        <v>8.7158863824598688e-001</v>
      </c>
      <c r="R474" s="44">
        <v>8.8490484582108016e-001</v>
      </c>
      <c r="S474" s="44">
        <v>9.0245501957298096e-001</v>
      </c>
      <c r="T474" s="44">
        <v>9.0585273626685504e-001</v>
      </c>
      <c r="U474" s="44">
        <v>9.0585273626685504e-001</v>
      </c>
      <c r="V474" s="44">
        <v>9.1808228494253408e-001</v>
      </c>
      <c r="W474" s="44">
        <v>9.2419901365632512e-001</v>
      </c>
      <c r="X474" s="44">
        <v>9.2419901365632512e-001</v>
      </c>
      <c r="Y474" s="44">
        <v>9.2419901365632512e-001</v>
      </c>
      <c r="Z474" s="44">
        <v>9.2695016822273376e-001</v>
      </c>
      <c r="AA474" s="44">
        <v>9.2695016822273376e-001</v>
      </c>
    </row>
    <row r="475" spans="1:27" x14ac:dyDescent="0.25">
      <c r="A475" t="s">
        <v>91</v>
      </c>
      <c r="B475" t="s">
        <v>45</v>
      </c>
      <c r="C475" t="s">
        <v>174</v>
      </c>
      <c r="D475" t="s">
        <v>165</v>
      </c>
      <c r="E475" t="s">
        <v>34</v>
      </c>
      <c r="F475" t="s">
        <v>90</v>
      </c>
      <c r="G475" t="s">
        <v>101</v>
      </c>
      <c r="H475" s="44">
        <v>5.97e+002</v>
      </c>
      <c r="I475" s="44">
        <v>5.64e+002</v>
      </c>
      <c r="J475" s="44">
        <v>5.44e+002</v>
      </c>
      <c r="K475" s="44">
        <v>5.3e+002</v>
      </c>
      <c r="L475" s="44">
        <v>5.17e+002</v>
      </c>
      <c r="M475" s="44">
        <v>5.08e+002</v>
      </c>
      <c r="N475" s="44">
        <v>5.e+002</v>
      </c>
      <c r="O475" s="44">
        <v>4.92e+002</v>
      </c>
      <c r="P475" s="44">
        <v>4.84e+002</v>
      </c>
      <c r="Q475" s="44">
        <v>4.8e+002</v>
      </c>
      <c r="R475" s="44">
        <v>4.75e+002</v>
      </c>
      <c r="S475" s="44">
        <v>4.69e+002</v>
      </c>
      <c r="T475" s="44">
        <v>4.63e+002</v>
      </c>
      <c r="U475" s="44">
        <v>4.56e+002</v>
      </c>
      <c r="V475" s="44">
        <v>4.52e+002</v>
      </c>
      <c r="W475" s="44">
        <v>4.48e+002</v>
      </c>
      <c r="X475" s="44">
        <v>4.45e+002</v>
      </c>
      <c r="Y475" s="44">
        <v>4.42e+002</v>
      </c>
      <c r="Z475" s="44">
        <v>4.4e+002</v>
      </c>
      <c r="AA475" s="44">
        <v>4.37e+002</v>
      </c>
    </row>
    <row r="476" spans="1:27" x14ac:dyDescent="0.25">
      <c r="A476" t="s">
        <v>91</v>
      </c>
      <c r="B476" t="s">
        <v>45</v>
      </c>
      <c r="C476" t="s">
        <v>175</v>
      </c>
      <c r="D476" t="s">
        <v>165</v>
      </c>
      <c r="E476" t="s">
        <v>35</v>
      </c>
      <c r="F476" t="s">
        <v>90</v>
      </c>
      <c r="G476" t="s">
        <v>99</v>
      </c>
      <c r="H476" s="44">
        <v>3.8848741668299448e-002</v>
      </c>
      <c r="I476" s="44">
        <v>3.8848741668299448e-002</v>
      </c>
      <c r="J476" s="44">
        <v>3.8848741668299448e-002</v>
      </c>
      <c r="K476" s="44">
        <v>4.641067357809172e-002</v>
      </c>
      <c r="L476" s="44">
        <v>9.5014815667189568e-002</v>
      </c>
      <c r="M476" s="44">
        <v>1.675332870032584e-001</v>
      </c>
      <c r="N476" s="44">
        <v>1.8097196868839076e-001</v>
      </c>
      <c r="O476" s="44">
        <v>2.0212607594755968e-001</v>
      </c>
      <c r="P476" s="44">
        <v>2.1454532228175048e-001</v>
      </c>
      <c r="Q476" s="44">
        <v>2.2093767850524764e-001</v>
      </c>
      <c r="R476" s="44">
        <v>2.2093767850524764e-001</v>
      </c>
      <c r="S476" s="44">
        <v>2.2093767850524764e-001</v>
      </c>
      <c r="T476" s="44">
        <v>2.2093767850524764e-001</v>
      </c>
      <c r="U476" s="44">
        <v>2.6547699009101244e-001</v>
      </c>
      <c r="V476" s="44">
        <v>3.3455626044333388e-001</v>
      </c>
      <c r="W476" s="44">
        <v>3.3455626044333388e-001</v>
      </c>
      <c r="X476" s="44">
        <v>3.5195462766076056e-001</v>
      </c>
      <c r="Y476" s="44">
        <v>3.587097743443924e-001</v>
      </c>
      <c r="Z476" s="44">
        <v>4.0084604604755008e-001</v>
      </c>
      <c r="AA476" s="44">
        <v>4.0499856551717352e-001</v>
      </c>
    </row>
    <row r="477" spans="1:27" x14ac:dyDescent="0.25">
      <c r="A477" t="s">
        <v>91</v>
      </c>
      <c r="B477" t="s">
        <v>45</v>
      </c>
      <c r="C477" t="s">
        <v>175</v>
      </c>
      <c r="D477" t="s">
        <v>165</v>
      </c>
      <c r="E477" t="s">
        <v>35</v>
      </c>
      <c r="F477" t="s">
        <v>90</v>
      </c>
      <c r="G477" t="s">
        <v>101</v>
      </c>
      <c r="H477" s="44">
        <v>7.64e+002</v>
      </c>
      <c r="I477" s="44">
        <v>7.64e+002</v>
      </c>
      <c r="J477" s="44">
        <v>7.64e+002</v>
      </c>
      <c r="K477" s="44">
        <v>7.52e+002</v>
      </c>
      <c r="L477" s="44">
        <v>7.3e+002</v>
      </c>
      <c r="M477" s="44">
        <v>7.22e+002</v>
      </c>
      <c r="N477" s="44">
        <v>7.18e+002</v>
      </c>
      <c r="O477" s="44">
        <v>7.16e+002</v>
      </c>
      <c r="P477" s="44">
        <v>7.04e+002</v>
      </c>
      <c r="Q477" s="44">
        <v>6.95e+002</v>
      </c>
      <c r="R477" s="44">
        <v>6.94e+002</v>
      </c>
      <c r="S477" s="44">
        <v>6.94e+002</v>
      </c>
      <c r="T477" s="44">
        <v>6.94e+002</v>
      </c>
      <c r="U477" s="44">
        <v>6.87e+002</v>
      </c>
      <c r="V477" s="44">
        <v>6.85e+002</v>
      </c>
      <c r="W477" s="44">
        <v>6.82e+002</v>
      </c>
      <c r="X477" s="44">
        <v>6.79e+002</v>
      </c>
      <c r="Y477" s="44">
        <v>6.78e+002</v>
      </c>
      <c r="Z477" s="44">
        <v>6.73e+002</v>
      </c>
      <c r="AA477" s="44">
        <v>6.69e+002</v>
      </c>
    </row>
    <row r="478" spans="1:27" x14ac:dyDescent="0.25">
      <c r="A478" t="s">
        <v>91</v>
      </c>
      <c r="B478" t="s">
        <v>45</v>
      </c>
      <c r="C478" t="s">
        <v>176</v>
      </c>
      <c r="D478" t="s">
        <v>166</v>
      </c>
      <c r="E478" t="s">
        <v>33</v>
      </c>
      <c r="F478" t="s">
        <v>90</v>
      </c>
      <c r="G478" t="s">
        <v>99</v>
      </c>
      <c r="H478" s="44">
        <v>5.2604744870524224e-001</v>
      </c>
      <c r="I478" s="44">
        <v>6.4948991701953216e-001</v>
      </c>
      <c r="J478" s="44">
        <v>7.6317240069308224e-001</v>
      </c>
      <c r="K478" s="44">
        <v>8.0460501818034384e-001</v>
      </c>
      <c r="L478" s="44">
        <v>8.445491055582928e-001</v>
      </c>
      <c r="M478" s="44">
        <v>8.5942275122417776e-001</v>
      </c>
      <c r="N478" s="44">
        <v>8.67446182122928e-001</v>
      </c>
      <c r="O478" s="44">
        <v>8.7356064940215328e-001</v>
      </c>
      <c r="P478" s="44">
        <v>8.7618473166961056e-001</v>
      </c>
      <c r="Q478" s="44">
        <v>8.9950568832604672e-001</v>
      </c>
      <c r="R478" s="44">
        <v>9.015171220240096e-001</v>
      </c>
      <c r="S478" s="44">
        <v>9.4591522389481216e-001</v>
      </c>
      <c r="T478" s="44">
        <v>9.5859294244862816e-001</v>
      </c>
      <c r="U478" s="44">
        <v>9.5978460104778576e-001</v>
      </c>
      <c r="V478" s="44">
        <v>9.6000184060481024e-001</v>
      </c>
      <c r="W478" s="44">
        <v>9.6565918238942176e-001</v>
      </c>
      <c r="X478" s="44">
        <v>9.6565918238942176e-001</v>
      </c>
      <c r="Y478" s="44">
        <v>9.6587052127334816e-001</v>
      </c>
      <c r="Z478" s="44">
        <v>9.6910398400809296e-001</v>
      </c>
      <c r="AA478" s="44">
        <v>9.691439006807968e-001</v>
      </c>
    </row>
    <row r="479" spans="1:27" x14ac:dyDescent="0.25">
      <c r="A479" t="s">
        <v>91</v>
      </c>
      <c r="B479" t="s">
        <v>45</v>
      </c>
      <c r="C479" t="s">
        <v>176</v>
      </c>
      <c r="D479" t="s">
        <v>166</v>
      </c>
      <c r="E479" t="s">
        <v>33</v>
      </c>
      <c r="F479" t="s">
        <v>90</v>
      </c>
      <c r="G479" t="s">
        <v>101</v>
      </c>
      <c r="H479" s="44">
        <v>7.44e+002</v>
      </c>
      <c r="I479" s="44">
        <v>6.82e+002</v>
      </c>
      <c r="J479" s="44">
        <v>6.42e+002</v>
      </c>
      <c r="K479" s="44">
        <v>6.19e+002</v>
      </c>
      <c r="L479" s="44">
        <v>6.01e+002</v>
      </c>
      <c r="M479" s="44">
        <v>5.84e+002</v>
      </c>
      <c r="N479" s="44">
        <v>5.75e+002</v>
      </c>
      <c r="O479" s="44">
        <v>5.63e+002</v>
      </c>
      <c r="P479" s="44">
        <v>5.52e+002</v>
      </c>
      <c r="Q479" s="44">
        <v>5.42e+002</v>
      </c>
      <c r="R479" s="44">
        <v>5.34e+002</v>
      </c>
      <c r="S479" s="44">
        <v>5.27e+002</v>
      </c>
      <c r="T479" s="44">
        <v>5.21e+002</v>
      </c>
      <c r="U479" s="44">
        <v>5.17e+002</v>
      </c>
      <c r="V479" s="44">
        <v>5.13e+002</v>
      </c>
      <c r="W479" s="44">
        <v>5.07e+002</v>
      </c>
      <c r="X479" s="44">
        <v>5.03e+002</v>
      </c>
      <c r="Y479" s="44">
        <v>4.99e+002</v>
      </c>
      <c r="Z479" s="44">
        <v>4.95e+002</v>
      </c>
      <c r="AA479" s="44">
        <v>4.9e+002</v>
      </c>
    </row>
    <row r="480" spans="1:27" x14ac:dyDescent="0.25">
      <c r="A480" t="s">
        <v>91</v>
      </c>
      <c r="B480" t="s">
        <v>45</v>
      </c>
      <c r="C480" t="s">
        <v>190</v>
      </c>
      <c r="D480" t="s">
        <v>166</v>
      </c>
      <c r="E480" t="s">
        <v>36</v>
      </c>
      <c r="F480" t="s">
        <v>90</v>
      </c>
      <c r="G480" t="s">
        <v>99</v>
      </c>
    </row>
    <row r="481" spans="1:27" x14ac:dyDescent="0.25">
      <c r="A481" t="s">
        <v>91</v>
      </c>
      <c r="B481" t="s">
        <v>45</v>
      </c>
      <c r="C481" t="s">
        <v>190</v>
      </c>
      <c r="D481" t="s">
        <v>166</v>
      </c>
      <c r="E481" t="s">
        <v>36</v>
      </c>
      <c r="F481" t="s">
        <v>90</v>
      </c>
      <c r="G481" t="s">
        <v>101</v>
      </c>
      <c r="H481" s="44">
        <v>3.62e+002</v>
      </c>
      <c r="I481" s="44">
        <v>3.62e+002</v>
      </c>
      <c r="J481" s="44">
        <v>3.62e+002</v>
      </c>
      <c r="K481" s="44">
        <v>3.62e+002</v>
      </c>
      <c r="L481" s="44">
        <v>3.62e+002</v>
      </c>
      <c r="M481" s="44">
        <v>3.62e+002</v>
      </c>
      <c r="N481" s="44">
        <v>3.62e+002</v>
      </c>
      <c r="O481" s="44">
        <v>3.62e+002</v>
      </c>
      <c r="P481" s="44">
        <v>3.62e+002</v>
      </c>
      <c r="Q481" s="44">
        <v>3.62e+002</v>
      </c>
      <c r="R481" s="44">
        <v>3.62e+002</v>
      </c>
      <c r="S481" s="44">
        <v>3.62e+002</v>
      </c>
      <c r="T481" s="44">
        <v>3.62e+002</v>
      </c>
      <c r="U481" s="44">
        <v>3.62e+002</v>
      </c>
      <c r="V481" s="44">
        <v>3.62e+002</v>
      </c>
      <c r="W481" s="44">
        <v>3.62e+002</v>
      </c>
      <c r="X481" s="44">
        <v>3.62e+002</v>
      </c>
      <c r="Y481" s="44">
        <v>3.62e+002</v>
      </c>
      <c r="Z481" s="44">
        <v>3.62e+002</v>
      </c>
      <c r="AA481" s="44">
        <v>3.62e+002</v>
      </c>
    </row>
    <row r="482" spans="1:27" x14ac:dyDescent="0.25">
      <c r="A482" t="s">
        <v>91</v>
      </c>
      <c r="B482" t="s">
        <v>45</v>
      </c>
      <c r="C482" t="s">
        <v>177</v>
      </c>
      <c r="D482" t="s">
        <v>166</v>
      </c>
      <c r="E482" t="s">
        <v>34</v>
      </c>
      <c r="F482" t="s">
        <v>90</v>
      </c>
      <c r="G482" t="s">
        <v>99</v>
      </c>
      <c r="H482" s="44">
        <v>4.570175802397188e-001</v>
      </c>
      <c r="I482" s="44">
        <v>6.0734755398764336e-001</v>
      </c>
      <c r="J482" s="44">
        <v>7.14556581357684e-001</v>
      </c>
      <c r="K482" s="44">
        <v>7.4488796762968736e-001</v>
      </c>
      <c r="L482" s="44">
        <v>8.1669270122191184e-001</v>
      </c>
      <c r="M482" s="44">
        <v>8.2132666146746592e-001</v>
      </c>
      <c r="N482" s="44">
        <v>8.2152155275871344e-001</v>
      </c>
      <c r="O482" s="44">
        <v>8.3395687686810304e-001</v>
      </c>
      <c r="P482" s="44">
        <v>8.4929540112697408e-001</v>
      </c>
      <c r="Q482" s="44">
        <v>8.4929540112697408e-001</v>
      </c>
      <c r="R482" s="44">
        <v>8.5006677534642368e-001</v>
      </c>
      <c r="S482" s="44">
        <v>8.5278170592032768e-001</v>
      </c>
      <c r="T482" s="44">
        <v>8.5278170592032768e-001</v>
      </c>
      <c r="U482" s="44">
        <v>8.6489805012165824e-001</v>
      </c>
      <c r="V482" s="44">
        <v>8.792360220116144e-001</v>
      </c>
      <c r="W482" s="44">
        <v>8.807499650371248e-001</v>
      </c>
      <c r="X482" s="44">
        <v>8.8286269686043056e-001</v>
      </c>
      <c r="Y482" s="44">
        <v>9.0177394215282208e-001</v>
      </c>
      <c r="Z482" s="44">
        <v>9.0177394215282208e-001</v>
      </c>
      <c r="AA482" s="44">
        <v>9.3527231937366e-001</v>
      </c>
    </row>
    <row r="483" spans="1:27" x14ac:dyDescent="0.25">
      <c r="A483" t="s">
        <v>91</v>
      </c>
      <c r="B483" t="s">
        <v>45</v>
      </c>
      <c r="C483" t="s">
        <v>177</v>
      </c>
      <c r="D483" t="s">
        <v>166</v>
      </c>
      <c r="E483" t="s">
        <v>34</v>
      </c>
      <c r="F483" t="s">
        <v>90</v>
      </c>
      <c r="G483" t="s">
        <v>101</v>
      </c>
      <c r="H483" s="44">
        <v>6.08e+002</v>
      </c>
      <c r="I483" s="44">
        <v>5.77e+002</v>
      </c>
      <c r="J483" s="44">
        <v>5.55e+002</v>
      </c>
      <c r="K483" s="44">
        <v>5.35e+002</v>
      </c>
      <c r="L483" s="44">
        <v>5.24e+002</v>
      </c>
      <c r="M483" s="44">
        <v>5.14e+002</v>
      </c>
      <c r="N483" s="44">
        <v>5.08e+002</v>
      </c>
      <c r="O483" s="44">
        <v>4.98e+002</v>
      </c>
      <c r="P483" s="44">
        <v>4.89e+002</v>
      </c>
      <c r="Q483" s="44">
        <v>4.85e+002</v>
      </c>
      <c r="R483" s="44">
        <v>4.78e+002</v>
      </c>
      <c r="S483" s="44">
        <v>4.74e+002</v>
      </c>
      <c r="T483" s="44">
        <v>4.73e+002</v>
      </c>
      <c r="U483" s="44">
        <v>4.7e+002</v>
      </c>
      <c r="V483" s="44">
        <v>4.64e+002</v>
      </c>
      <c r="W483" s="44">
        <v>4.6e+002</v>
      </c>
      <c r="X483" s="44">
        <v>4.56e+002</v>
      </c>
      <c r="Y483" s="44">
        <v>4.52e+002</v>
      </c>
      <c r="Z483" s="44">
        <v>4.48e+002</v>
      </c>
      <c r="AA483" s="44">
        <v>4.43e+002</v>
      </c>
    </row>
    <row r="484" spans="1:27" x14ac:dyDescent="0.25">
      <c r="A484" t="s">
        <v>91</v>
      </c>
      <c r="B484" t="s">
        <v>45</v>
      </c>
      <c r="C484" t="s">
        <v>178</v>
      </c>
      <c r="D484" t="s">
        <v>166</v>
      </c>
      <c r="E484" t="s">
        <v>35</v>
      </c>
      <c r="F484" t="s">
        <v>90</v>
      </c>
      <c r="G484" t="s">
        <v>99</v>
      </c>
      <c r="H484" s="44">
        <v>3.6244090658204808e-002</v>
      </c>
      <c r="I484" s="44">
        <v>3.9365228764856096e-002</v>
      </c>
      <c r="J484" s="44">
        <v>1.1765231189957096e-001</v>
      </c>
      <c r="K484" s="44">
        <v>2.0347731731415436e-001</v>
      </c>
      <c r="L484" s="44">
        <v>2.621748105644864e-001</v>
      </c>
      <c r="M484" s="44">
        <v>3.2293036169533196e-001</v>
      </c>
      <c r="N484" s="44">
        <v>3.5362904344123368e-001</v>
      </c>
      <c r="O484" s="44">
        <v>3.8379488000453992e-001</v>
      </c>
      <c r="P484" s="44">
        <v>3.8705956350491448e-001</v>
      </c>
      <c r="Q484" s="44">
        <v>4.2311644102050304e-001</v>
      </c>
      <c r="R484" s="44">
        <v>4.2541688646187072e-001</v>
      </c>
      <c r="S484" s="44">
        <v>4.3377423310001824e-001</v>
      </c>
      <c r="T484" s="44">
        <v>4.3377423310001824e-001</v>
      </c>
      <c r="U484" s="44">
        <v>4.394550628887116e-001</v>
      </c>
      <c r="V484" s="44">
        <v>4.4108450039967152e-001</v>
      </c>
      <c r="W484" s="44">
        <v>4.4911588601058344e-001</v>
      </c>
      <c r="X484" s="44">
        <v>4.5633718494377088e-001</v>
      </c>
      <c r="Y484" s="44">
        <v>4.6492204870267664e-001</v>
      </c>
      <c r="Z484" s="44">
        <v>5.5100113828715528e-001</v>
      </c>
      <c r="AA484" s="44">
        <v>5.555964535207408e-001</v>
      </c>
    </row>
    <row r="485" spans="1:27" x14ac:dyDescent="0.25">
      <c r="A485" t="s">
        <v>91</v>
      </c>
      <c r="B485" t="s">
        <v>45</v>
      </c>
      <c r="C485" t="s">
        <v>178</v>
      </c>
      <c r="D485" t="s">
        <v>166</v>
      </c>
      <c r="E485" t="s">
        <v>35</v>
      </c>
      <c r="F485" t="s">
        <v>90</v>
      </c>
      <c r="G485" t="s">
        <v>101</v>
      </c>
      <c r="H485" s="44">
        <v>8.08e+002</v>
      </c>
      <c r="I485" s="44">
        <v>8.05e+002</v>
      </c>
      <c r="J485" s="44">
        <v>7.66e+002</v>
      </c>
      <c r="K485" s="44">
        <v>7.46e+002</v>
      </c>
      <c r="L485" s="44">
        <v>7.36e+002</v>
      </c>
      <c r="M485" s="44">
        <v>7.27e+002</v>
      </c>
      <c r="N485" s="44">
        <v>7.18e+002</v>
      </c>
      <c r="O485" s="44">
        <v>7.11e+002</v>
      </c>
      <c r="P485" s="44">
        <v>7.09e+002</v>
      </c>
      <c r="Q485" s="44">
        <v>7.02e+002</v>
      </c>
      <c r="R485" s="44">
        <v>6.9e+002</v>
      </c>
      <c r="S485" s="44">
        <v>6.84e+002</v>
      </c>
      <c r="T485" s="44">
        <v>6.84e+002</v>
      </c>
      <c r="U485" s="44">
        <v>6.8e+002</v>
      </c>
      <c r="V485" s="44">
        <v>6.79e+002</v>
      </c>
      <c r="W485" s="44">
        <v>6.78e+002</v>
      </c>
      <c r="X485" s="44">
        <v>6.78e+002</v>
      </c>
      <c r="Y485" s="44">
        <v>6.74e+002</v>
      </c>
      <c r="Z485" s="44">
        <v>6.68e+002</v>
      </c>
      <c r="AA485" s="44">
        <v>6.65e+002</v>
      </c>
    </row>
    <row r="486" spans="1:27" x14ac:dyDescent="0.25">
      <c r="A486" t="s">
        <v>91</v>
      </c>
      <c r="B486" t="s">
        <v>45</v>
      </c>
      <c r="C486" t="s">
        <v>179</v>
      </c>
      <c r="D486" t="s">
        <v>167</v>
      </c>
      <c r="E486" t="s">
        <v>33</v>
      </c>
      <c r="F486" t="s">
        <v>90</v>
      </c>
      <c r="G486" t="s">
        <v>99</v>
      </c>
      <c r="H486" s="44">
        <v>4.3670045405467944e-001</v>
      </c>
      <c r="I486" s="44">
        <v>5.6945117434050224e-001</v>
      </c>
      <c r="J486" s="44">
        <v>7.1545929394808344e-001</v>
      </c>
      <c r="K486" s="44">
        <v>7.3703385152087056e-001</v>
      </c>
      <c r="L486" s="44">
        <v>7.8505451077022944e-001</v>
      </c>
      <c r="M486" s="44">
        <v>8.1713777036378304e-001</v>
      </c>
      <c r="N486" s="44">
        <v>8.4759981713848784e-001</v>
      </c>
      <c r="O486" s="44">
        <v>8.545955204569272e-001</v>
      </c>
      <c r="P486" s="44">
        <v>8.7359420374880192e-001</v>
      </c>
      <c r="Q486" s="44">
        <v>8.7797525277575488e-001</v>
      </c>
      <c r="R486" s="44">
        <v>8.8238457045023312e-001</v>
      </c>
      <c r="S486" s="44">
        <v>8.864390562071992e-001</v>
      </c>
      <c r="T486" s="44">
        <v>8.9893412626529312e-001</v>
      </c>
      <c r="U486" s="44">
        <v>8.9951096094607488e-001</v>
      </c>
      <c r="V486" s="44">
        <v>9.1127642655428304e-001</v>
      </c>
      <c r="W486" s="44">
        <v>9.1127642655428304e-001</v>
      </c>
      <c r="X486" s="44">
        <v>9.1170846650508976e-001</v>
      </c>
      <c r="Y486" s="44">
        <v>9.197606975766936e-001</v>
      </c>
      <c r="Z486" s="44">
        <v>9.202869093640768e-001</v>
      </c>
      <c r="AA486" s="44">
        <v>9.2181234025332944e-001</v>
      </c>
    </row>
    <row r="487" spans="1:27" x14ac:dyDescent="0.25">
      <c r="A487" t="s">
        <v>91</v>
      </c>
      <c r="B487" t="s">
        <v>45</v>
      </c>
      <c r="C487" t="s">
        <v>179</v>
      </c>
      <c r="D487" t="s">
        <v>167</v>
      </c>
      <c r="E487" t="s">
        <v>33</v>
      </c>
      <c r="F487" t="s">
        <v>90</v>
      </c>
      <c r="G487" t="s">
        <v>101</v>
      </c>
      <c r="H487" s="44">
        <v>7.16e+002</v>
      </c>
      <c r="I487" s="44">
        <v>6.58e+002</v>
      </c>
      <c r="J487" s="44">
        <v>6.24e+002</v>
      </c>
      <c r="K487" s="44">
        <v>6.08e+002</v>
      </c>
      <c r="L487" s="44">
        <v>5.91e+002</v>
      </c>
      <c r="M487" s="44">
        <v>5.77e+002</v>
      </c>
      <c r="N487" s="44">
        <v>5.66e+002</v>
      </c>
      <c r="O487" s="44">
        <v>5.56e+002</v>
      </c>
      <c r="P487" s="44">
        <v>5.49e+002</v>
      </c>
      <c r="Q487" s="44">
        <v>5.38e+002</v>
      </c>
      <c r="R487" s="44">
        <v>5.31e+002</v>
      </c>
      <c r="S487" s="44">
        <v>5.25e+002</v>
      </c>
      <c r="T487" s="44">
        <v>5.2e+002</v>
      </c>
      <c r="U487" s="44">
        <v>5.13e+002</v>
      </c>
      <c r="V487" s="44">
        <v>5.1e+002</v>
      </c>
      <c r="W487" s="44">
        <v>5.05e+002</v>
      </c>
      <c r="X487" s="44">
        <v>5.01e+002</v>
      </c>
      <c r="Y487" s="44">
        <v>4.95e+002</v>
      </c>
      <c r="Z487" s="44">
        <v>4.9e+002</v>
      </c>
      <c r="AA487" s="44">
        <v>4.86e+002</v>
      </c>
    </row>
    <row r="488" spans="1:27" x14ac:dyDescent="0.25">
      <c r="A488" t="s">
        <v>91</v>
      </c>
      <c r="B488" t="s">
        <v>45</v>
      </c>
      <c r="C488" t="s">
        <v>180</v>
      </c>
      <c r="D488" t="s">
        <v>167</v>
      </c>
      <c r="E488" t="s">
        <v>34</v>
      </c>
      <c r="F488" t="s">
        <v>90</v>
      </c>
      <c r="G488" t="s">
        <v>99</v>
      </c>
      <c r="H488" s="44">
        <v>7.0500525907905512e-001</v>
      </c>
      <c r="I488" s="44">
        <v>8.5420776660794848e-001</v>
      </c>
      <c r="J488" s="44">
        <v>8.860523785010352e-001</v>
      </c>
      <c r="K488" s="44">
        <v>9.0223952203702816e-001</v>
      </c>
      <c r="L488" s="44">
        <v>9.2014347688960384e-001</v>
      </c>
      <c r="M488" s="44">
        <v>9.2614648830736768e-001</v>
      </c>
      <c r="N488" s="44">
        <v>9.3050896299224832e-001</v>
      </c>
      <c r="O488" s="44">
        <v>9.3532793941898272e-001</v>
      </c>
      <c r="P488" s="44">
        <v>9.4661419248086976e-001</v>
      </c>
      <c r="Q488" s="44">
        <v>9.4958423556609312e-001</v>
      </c>
      <c r="R488" s="44">
        <v>9.4958423556609312e-001</v>
      </c>
      <c r="S488" s="44">
        <v>9.551542835816592e-001</v>
      </c>
      <c r="T488" s="44">
        <v>9.5622581294753312e-001</v>
      </c>
      <c r="U488" s="44">
        <v>9.5743953720216e-001</v>
      </c>
      <c r="V488" s="44">
        <v>9.5743953720216e-001</v>
      </c>
      <c r="W488" s="44">
        <v>9.574428025074624e-001</v>
      </c>
      <c r="X488" s="44">
        <v>9.574428025074624e-001</v>
      </c>
      <c r="Y488" s="44">
        <v>9.574428025074624e-001</v>
      </c>
      <c r="Z488" s="44">
        <v>9.574428025074624e-001</v>
      </c>
      <c r="AA488" s="44">
        <v>9.5846129187996256e-001</v>
      </c>
    </row>
    <row r="489" spans="1:27" x14ac:dyDescent="0.25">
      <c r="A489" t="s">
        <v>91</v>
      </c>
      <c r="B489" t="s">
        <v>45</v>
      </c>
      <c r="C489" t="s">
        <v>180</v>
      </c>
      <c r="D489" t="s">
        <v>167</v>
      </c>
      <c r="E489" t="s">
        <v>34</v>
      </c>
      <c r="F489" t="s">
        <v>90</v>
      </c>
      <c r="G489" t="s">
        <v>101</v>
      </c>
      <c r="H489" s="44">
        <v>6.29e+002</v>
      </c>
      <c r="I489" s="44">
        <v>5.78e+002</v>
      </c>
      <c r="J489" s="44">
        <v>5.55e+002</v>
      </c>
      <c r="K489" s="44">
        <v>5.4e+002</v>
      </c>
      <c r="L489" s="44">
        <v>5.26e+002</v>
      </c>
      <c r="M489" s="44">
        <v>5.14e+002</v>
      </c>
      <c r="N489" s="44">
        <v>5.03e+002</v>
      </c>
      <c r="O489" s="44">
        <v>4.92e+002</v>
      </c>
      <c r="P489" s="44">
        <v>4.83e+002</v>
      </c>
      <c r="Q489" s="44">
        <v>4.77e+002</v>
      </c>
      <c r="R489" s="44">
        <v>4.71e+002</v>
      </c>
      <c r="S489" s="44">
        <v>4.63e+002</v>
      </c>
      <c r="T489" s="44">
        <v>4.56e+002</v>
      </c>
      <c r="U489" s="44">
        <v>4.51e+002</v>
      </c>
      <c r="V489" s="44">
        <v>4.48e+002</v>
      </c>
      <c r="W489" s="44">
        <v>4.44e+002</v>
      </c>
      <c r="X489" s="44">
        <v>4.4e+002</v>
      </c>
      <c r="Y489" s="44">
        <v>4.38e+002</v>
      </c>
      <c r="Z489" s="44">
        <v>4.34e+002</v>
      </c>
      <c r="AA489" s="44">
        <v>4.32e+002</v>
      </c>
    </row>
    <row r="490" spans="1:27" x14ac:dyDescent="0.25">
      <c r="A490" t="s">
        <v>91</v>
      </c>
      <c r="B490" t="s">
        <v>45</v>
      </c>
      <c r="C490" t="s">
        <v>181</v>
      </c>
      <c r="D490" t="s">
        <v>167</v>
      </c>
      <c r="E490" t="s">
        <v>35</v>
      </c>
      <c r="F490" t="s">
        <v>90</v>
      </c>
      <c r="G490" t="s">
        <v>99</v>
      </c>
      <c r="H490" s="44">
        <v>6.2607602428247984e-002</v>
      </c>
      <c r="I490" s="44">
        <v>8.0871617310217248e-002</v>
      </c>
      <c r="J490" s="44">
        <v>1.3212657720605184e-001</v>
      </c>
      <c r="K490" s="44">
        <v>1.9234369719531284e-001</v>
      </c>
      <c r="L490" s="44">
        <v>2.9052304514119096e-001</v>
      </c>
      <c r="M490" s="44">
        <v>2.971540984306836e-001</v>
      </c>
      <c r="N490" s="44">
        <v>3.0624205378229224e-001</v>
      </c>
      <c r="O490" s="44">
        <v>3.8836525024660152e-001</v>
      </c>
      <c r="P490" s="44">
        <v>3.9616051426514656e-001</v>
      </c>
      <c r="Q490" s="44">
        <v>3.9616051426514656e-001</v>
      </c>
      <c r="R490" s="44">
        <v>3.998490804599768e-001</v>
      </c>
      <c r="S490" s="44">
        <v>4.1357244563230192e-001</v>
      </c>
      <c r="T490" s="44">
        <v>4.1864372588660304e-001</v>
      </c>
      <c r="U490" s="44">
        <v>4.1984700917357568e-001</v>
      </c>
      <c r="V490" s="44">
        <v>4.4777307530088432e-001</v>
      </c>
      <c r="W490" s="44">
        <v>5.153912194965664e-001</v>
      </c>
      <c r="X490" s="44">
        <v>5.494639490925484e-001</v>
      </c>
      <c r="Y490" s="44">
        <v>5.5453031811320688e-001</v>
      </c>
      <c r="Z490" s="44">
        <v>5.5453031811320688e-001</v>
      </c>
      <c r="AA490" s="44">
        <v>5.6062788787212736e-001</v>
      </c>
    </row>
    <row r="491" spans="1:27" x14ac:dyDescent="0.25">
      <c r="A491" t="s">
        <v>91</v>
      </c>
      <c r="B491" t="s">
        <v>45</v>
      </c>
      <c r="C491" t="s">
        <v>181</v>
      </c>
      <c r="D491" t="s">
        <v>167</v>
      </c>
      <c r="E491" t="s">
        <v>35</v>
      </c>
      <c r="F491" t="s">
        <v>90</v>
      </c>
      <c r="G491" t="s">
        <v>101</v>
      </c>
      <c r="H491" s="44">
        <v>7.89e+002</v>
      </c>
      <c r="I491" s="44">
        <v>7.71e+002</v>
      </c>
      <c r="J491" s="44">
        <v>7.51e+002</v>
      </c>
      <c r="K491" s="44">
        <v>7.46e+002</v>
      </c>
      <c r="L491" s="44">
        <v>7.43e+002</v>
      </c>
      <c r="M491" s="44">
        <v>7.29e+002</v>
      </c>
      <c r="N491" s="44">
        <v>7.26e+002</v>
      </c>
      <c r="O491" s="44">
        <v>7.22e+002</v>
      </c>
      <c r="P491" s="44">
        <v>7.14e+002</v>
      </c>
      <c r="Q491" s="44">
        <v>7.14e+002</v>
      </c>
      <c r="R491" s="44">
        <v>7.11e+002</v>
      </c>
      <c r="S491" s="44">
        <v>7.e+002</v>
      </c>
      <c r="T491" s="44">
        <v>7.e+002</v>
      </c>
      <c r="U491" s="44">
        <v>6.95e+002</v>
      </c>
      <c r="V491" s="44">
        <v>6.88e+002</v>
      </c>
      <c r="W491" s="44">
        <v>6.84e+002</v>
      </c>
      <c r="X491" s="44">
        <v>6.79e+002</v>
      </c>
      <c r="Y491" s="44">
        <v>6.69e+002</v>
      </c>
      <c r="Z491" s="44">
        <v>6.69e+002</v>
      </c>
      <c r="AA491" s="44">
        <v>6.67e+002</v>
      </c>
    </row>
    <row r="492" spans="1:27" x14ac:dyDescent="0.25">
      <c r="A492" t="s">
        <v>91</v>
      </c>
      <c r="B492" t="s">
        <v>45</v>
      </c>
      <c r="C492" t="s">
        <v>182</v>
      </c>
      <c r="D492" t="s">
        <v>168</v>
      </c>
      <c r="E492" t="s">
        <v>33</v>
      </c>
      <c r="F492" t="s">
        <v>90</v>
      </c>
      <c r="G492" t="s">
        <v>99</v>
      </c>
      <c r="H492" s="44">
        <v>4.6979178156481408e-001</v>
      </c>
      <c r="I492" s="44">
        <v>6.1523173184928896e-001</v>
      </c>
      <c r="J492" s="44">
        <v>7.1561754647463568e-001</v>
      </c>
      <c r="K492" s="44">
        <v>7.5600448627826064e-001</v>
      </c>
      <c r="L492" s="44">
        <v>7.9630477840976544e-001</v>
      </c>
      <c r="M492" s="44">
        <v>8.1666192813146848e-001</v>
      </c>
      <c r="N492" s="44">
        <v>8.241946234974224e-001</v>
      </c>
      <c r="O492" s="44">
        <v>8.3206422848463984e-001</v>
      </c>
      <c r="P492" s="44">
        <v>8.3900052358727696e-001</v>
      </c>
      <c r="Q492" s="44">
        <v>8.5231153864001648e-001</v>
      </c>
      <c r="R492" s="44">
        <v>8.52761924814228e-001</v>
      </c>
      <c r="S492" s="44">
        <v>8.5600423156068224e-001</v>
      </c>
      <c r="T492" s="44">
        <v>8.6625486887768736e-001</v>
      </c>
      <c r="U492" s="44">
        <v>8.681049769846088e-001</v>
      </c>
      <c r="V492" s="44">
        <v>8.7826498393636816e-001</v>
      </c>
      <c r="W492" s="44">
        <v>9.1475617901280016e-001</v>
      </c>
      <c r="X492" s="44">
        <v>9.167283228002e-001</v>
      </c>
      <c r="Y492" s="44">
        <v>9.1920348754065776e-001</v>
      </c>
      <c r="Z492" s="44">
        <v>9.19893477879536e-001</v>
      </c>
      <c r="AA492" s="44">
        <v>9.2130907018249616e-001</v>
      </c>
    </row>
    <row r="493" spans="1:27" x14ac:dyDescent="0.25">
      <c r="A493" t="s">
        <v>91</v>
      </c>
      <c r="B493" t="s">
        <v>45</v>
      </c>
      <c r="C493" t="s">
        <v>182</v>
      </c>
      <c r="D493" t="s">
        <v>168</v>
      </c>
      <c r="E493" t="s">
        <v>33</v>
      </c>
      <c r="F493" t="s">
        <v>90</v>
      </c>
      <c r="G493" t="s">
        <v>101</v>
      </c>
      <c r="H493" s="44">
        <v>6.93e+002</v>
      </c>
      <c r="I493" s="44">
        <v>6.54e+002</v>
      </c>
      <c r="J493" s="44">
        <v>6.19e+002</v>
      </c>
      <c r="K493" s="44">
        <v>6.05e+002</v>
      </c>
      <c r="L493" s="44">
        <v>5.9e+002</v>
      </c>
      <c r="M493" s="44">
        <v>5.74e+002</v>
      </c>
      <c r="N493" s="44">
        <v>5.65e+002</v>
      </c>
      <c r="O493" s="44">
        <v>5.57e+002</v>
      </c>
      <c r="P493" s="44">
        <v>5.47e+002</v>
      </c>
      <c r="Q493" s="44">
        <v>5.38e+002</v>
      </c>
      <c r="R493" s="44">
        <v>5.31e+002</v>
      </c>
      <c r="S493" s="44">
        <v>5.24e+002</v>
      </c>
      <c r="T493" s="44">
        <v>5.19e+002</v>
      </c>
      <c r="U493" s="44">
        <v>5.14e+002</v>
      </c>
      <c r="V493" s="44">
        <v>5.08e+002</v>
      </c>
      <c r="W493" s="44">
        <v>5.03e+002</v>
      </c>
      <c r="X493" s="44">
        <v>4.98e+002</v>
      </c>
      <c r="Y493" s="44">
        <v>4.94e+002</v>
      </c>
      <c r="Z493" s="44">
        <v>4.9e+002</v>
      </c>
      <c r="AA493" s="44">
        <v>4.87e+002</v>
      </c>
    </row>
    <row r="494" spans="1:27" x14ac:dyDescent="0.25">
      <c r="A494" t="s">
        <v>91</v>
      </c>
      <c r="B494" t="s">
        <v>45</v>
      </c>
      <c r="C494" t="s">
        <v>192</v>
      </c>
      <c r="D494" t="s">
        <v>168</v>
      </c>
      <c r="E494" t="s">
        <v>36</v>
      </c>
      <c r="F494" t="s">
        <v>90</v>
      </c>
      <c r="G494" t="s">
        <v>99</v>
      </c>
    </row>
    <row r="495" spans="1:27" x14ac:dyDescent="0.25">
      <c r="A495" t="s">
        <v>91</v>
      </c>
      <c r="B495" t="s">
        <v>45</v>
      </c>
      <c r="C495" t="s">
        <v>192</v>
      </c>
      <c r="D495" t="s">
        <v>168</v>
      </c>
      <c r="E495" t="s">
        <v>36</v>
      </c>
      <c r="F495" t="s">
        <v>90</v>
      </c>
      <c r="G495" t="s">
        <v>101</v>
      </c>
      <c r="H495" s="44">
        <v>5.89e+002</v>
      </c>
      <c r="I495" s="44">
        <v>5.89e+002</v>
      </c>
      <c r="J495" s="44">
        <v>5.89e+002</v>
      </c>
      <c r="K495" s="44">
        <v>5.89e+002</v>
      </c>
      <c r="L495" s="44">
        <v>5.89e+002</v>
      </c>
      <c r="M495" s="44">
        <v>5.89e+002</v>
      </c>
      <c r="N495" s="44">
        <v>5.89e+002</v>
      </c>
      <c r="O495" s="44">
        <v>5.89e+002</v>
      </c>
      <c r="P495" s="44">
        <v>5.89e+002</v>
      </c>
      <c r="Q495" s="44">
        <v>5.89e+002</v>
      </c>
      <c r="R495" s="44">
        <v>5.89e+002</v>
      </c>
      <c r="S495" s="44">
        <v>5.89e+002</v>
      </c>
      <c r="T495" s="44">
        <v>5.89e+002</v>
      </c>
      <c r="U495" s="44">
        <v>5.89e+002</v>
      </c>
      <c r="V495" s="44">
        <v>5.89e+002</v>
      </c>
      <c r="W495" s="44">
        <v>5.89e+002</v>
      </c>
      <c r="X495" s="44">
        <v>5.89e+002</v>
      </c>
      <c r="Y495" s="44">
        <v>5.89e+002</v>
      </c>
      <c r="Z495" s="44">
        <v>5.89e+002</v>
      </c>
      <c r="AA495" s="44">
        <v>5.89e+002</v>
      </c>
    </row>
    <row r="496" spans="1:27" x14ac:dyDescent="0.25">
      <c r="A496" t="s">
        <v>91</v>
      </c>
      <c r="B496" t="s">
        <v>45</v>
      </c>
      <c r="C496" t="s">
        <v>183</v>
      </c>
      <c r="D496" t="s">
        <v>168</v>
      </c>
      <c r="E496" t="s">
        <v>34</v>
      </c>
      <c r="F496" t="s">
        <v>90</v>
      </c>
      <c r="G496" t="s">
        <v>99</v>
      </c>
      <c r="H496" s="44">
        <v>5.676353911976868e-001</v>
      </c>
      <c r="I496" s="44">
        <v>7.3355135153834384e-001</v>
      </c>
      <c r="J496" s="44">
        <v>7.4853865094338976e-001</v>
      </c>
      <c r="K496" s="44">
        <v>8.1151004624185568e-001</v>
      </c>
      <c r="L496" s="44">
        <v>8.448410325136168e-001</v>
      </c>
      <c r="M496" s="44">
        <v>8.855346063989056e-001</v>
      </c>
      <c r="N496" s="44">
        <v>8.9323246142106848e-001</v>
      </c>
      <c r="O496" s="44">
        <v>9.3640666331892176e-001</v>
      </c>
      <c r="P496" s="44">
        <v>9.423823192467272e-001</v>
      </c>
      <c r="Q496" s="44">
        <v>9.4632407647568608e-001</v>
      </c>
      <c r="R496" s="44">
        <v>9.4663104572518576e-001</v>
      </c>
      <c r="S496" s="44">
        <v>9.4663104572518576e-001</v>
      </c>
      <c r="T496" s="44">
        <v>9.470966171531064e-001</v>
      </c>
      <c r="U496" s="44">
        <v>9.470966171531064e-001</v>
      </c>
      <c r="V496" s="44">
        <v>9.470966171531064e-001</v>
      </c>
      <c r="W496" s="44">
        <v>9.4858297259692016e-001</v>
      </c>
      <c r="X496" s="44">
        <v>9.5501980081580768e-001</v>
      </c>
      <c r="Y496" s="44">
        <v>9.5501980081580768e-001</v>
      </c>
      <c r="Z496" s="44">
        <v>9.550912109824696e-001</v>
      </c>
      <c r="AA496" s="44">
        <v>9.550912109824696e-001</v>
      </c>
    </row>
    <row r="497" spans="1:27" x14ac:dyDescent="0.25">
      <c r="A497" t="s">
        <v>91</v>
      </c>
      <c r="B497" t="s">
        <v>45</v>
      </c>
      <c r="C497" t="s">
        <v>183</v>
      </c>
      <c r="D497" t="s">
        <v>168</v>
      </c>
      <c r="E497" t="s">
        <v>34</v>
      </c>
      <c r="F497" t="s">
        <v>90</v>
      </c>
      <c r="G497" t="s">
        <v>101</v>
      </c>
      <c r="H497" s="44">
        <v>6.04e+002</v>
      </c>
      <c r="I497" s="44">
        <v>5.65e+002</v>
      </c>
      <c r="J497" s="44">
        <v>5.47e+002</v>
      </c>
      <c r="K497" s="44">
        <v>5.28e+002</v>
      </c>
      <c r="L497" s="44">
        <v>5.14e+002</v>
      </c>
      <c r="M497" s="44">
        <v>5.02e+002</v>
      </c>
      <c r="N497" s="44">
        <v>4.93e+002</v>
      </c>
      <c r="O497" s="44">
        <v>4.84e+002</v>
      </c>
      <c r="P497" s="44">
        <v>4.77e+002</v>
      </c>
      <c r="Q497" s="44">
        <v>4.69e+002</v>
      </c>
      <c r="R497" s="44">
        <v>4.63e+002</v>
      </c>
      <c r="S497" s="44">
        <v>4.57e+002</v>
      </c>
      <c r="T497" s="44">
        <v>4.52e+002</v>
      </c>
      <c r="U497" s="44">
        <v>4.48e+002</v>
      </c>
      <c r="V497" s="44">
        <v>4.46e+002</v>
      </c>
      <c r="W497" s="44">
        <v>4.41e+002</v>
      </c>
      <c r="X497" s="44">
        <v>4.38e+002</v>
      </c>
      <c r="Y497" s="44">
        <v>4.35e+002</v>
      </c>
      <c r="Z497" s="44">
        <v>4.32e+002</v>
      </c>
      <c r="AA497" s="44">
        <v>4.29e+002</v>
      </c>
    </row>
    <row r="498" spans="1:27" x14ac:dyDescent="0.25">
      <c r="A498" t="s">
        <v>91</v>
      </c>
      <c r="B498" t="s">
        <v>45</v>
      </c>
      <c r="C498" t="s">
        <v>184</v>
      </c>
      <c r="D498" t="s">
        <v>168</v>
      </c>
      <c r="E498" t="s">
        <v>35</v>
      </c>
      <c r="F498" t="s">
        <v>90</v>
      </c>
      <c r="G498" t="s">
        <v>99</v>
      </c>
      <c r="H498" s="44">
        <v>5.512824413774788e-002</v>
      </c>
      <c r="I498" s="44">
        <v>1.3396469935710664e-001</v>
      </c>
      <c r="J498" s="44">
        <v>1.7665157394359212e-001</v>
      </c>
      <c r="K498" s="44">
        <v>1.8949135476800076e-001</v>
      </c>
      <c r="L498" s="44">
        <v>3.1304628324049336e-001</v>
      </c>
      <c r="M498" s="44">
        <v>3.3412147164523576e-001</v>
      </c>
      <c r="N498" s="44">
        <v>3.618510867743544e-001</v>
      </c>
      <c r="O498" s="44">
        <v>4.1327948168470008e-001</v>
      </c>
      <c r="P498" s="44">
        <v>4.6004144141444384e-001</v>
      </c>
      <c r="Q498" s="44">
        <v>4.6660700317083192e-001</v>
      </c>
      <c r="R498" s="44">
        <v>4.799491777202828e-001</v>
      </c>
      <c r="S498" s="44">
        <v>6.2312877951981952e-001</v>
      </c>
      <c r="T498" s="44">
        <v>6.2544237439417152e-001</v>
      </c>
      <c r="U498" s="44">
        <v>6.292750839257688e-001</v>
      </c>
      <c r="V498" s="44">
        <v>6.49857371889494e-001</v>
      </c>
      <c r="W498" s="44">
        <v>6.49857371889494e-001</v>
      </c>
      <c r="X498" s="44">
        <v>6.520272691092964e-001</v>
      </c>
      <c r="Y498" s="44">
        <v>6.520272691092964e-001</v>
      </c>
      <c r="Z498" s="44">
        <v>6.6575060390580248e-001</v>
      </c>
      <c r="AA498" s="44">
        <v>6.6575060390580248e-001</v>
      </c>
    </row>
    <row r="499" spans="1:27" x14ac:dyDescent="0.25">
      <c r="A499" t="s">
        <v>91</v>
      </c>
      <c r="B499" t="s">
        <v>45</v>
      </c>
      <c r="C499" t="s">
        <v>184</v>
      </c>
      <c r="D499" t="s">
        <v>168</v>
      </c>
      <c r="E499" t="s">
        <v>35</v>
      </c>
      <c r="F499" t="s">
        <v>90</v>
      </c>
      <c r="G499" t="s">
        <v>101</v>
      </c>
      <c r="H499" s="44">
        <v>8.21e+002</v>
      </c>
      <c r="I499" s="44">
        <v>7.82e+002</v>
      </c>
      <c r="J499" s="44">
        <v>7.62e+002</v>
      </c>
      <c r="K499" s="44">
        <v>7.52e+002</v>
      </c>
      <c r="L499" s="44">
        <v>7.4e+002</v>
      </c>
      <c r="M499" s="44">
        <v>7.2e+002</v>
      </c>
      <c r="N499" s="44">
        <v>7.1e+002</v>
      </c>
      <c r="O499" s="44">
        <v>7.02e+002</v>
      </c>
      <c r="P499" s="44">
        <v>6.96e+002</v>
      </c>
      <c r="Q499" s="44">
        <v>6.94e+002</v>
      </c>
      <c r="R499" s="44">
        <v>6.86e+002</v>
      </c>
      <c r="S499" s="44">
        <v>6.85e+002</v>
      </c>
      <c r="T499" s="44">
        <v>6.82e+002</v>
      </c>
      <c r="U499" s="44">
        <v>6.74e+002</v>
      </c>
      <c r="V499" s="44">
        <v>6.69e+002</v>
      </c>
      <c r="W499" s="44">
        <v>6.64e+002</v>
      </c>
      <c r="X499" s="44">
        <v>6.62e+002</v>
      </c>
      <c r="Y499" s="44">
        <v>6.61e+002</v>
      </c>
      <c r="Z499" s="44">
        <v>6.56e+002</v>
      </c>
      <c r="AA499" s="44">
        <v>6.53e+002</v>
      </c>
    </row>
    <row r="500" spans="1:27" x14ac:dyDescent="0.25">
      <c r="A500" t="s">
        <v>91</v>
      </c>
      <c r="B500" t="s">
        <v>45</v>
      </c>
      <c r="C500" t="s">
        <v>185</v>
      </c>
      <c r="D500" t="s">
        <v>169</v>
      </c>
      <c r="E500" t="s">
        <v>33</v>
      </c>
      <c r="F500" t="s">
        <v>90</v>
      </c>
      <c r="G500" t="s">
        <v>99</v>
      </c>
      <c r="H500" s="44">
        <v>3.2518156106891252e-001</v>
      </c>
      <c r="I500" s="44">
        <v>4.7818103693612496e-001</v>
      </c>
      <c r="J500" s="44">
        <v>5.3588061888367312e-001</v>
      </c>
      <c r="K500" s="44">
        <v>5.5380751984735488e-001</v>
      </c>
      <c r="L500" s="44">
        <v>6.1111653872842896e-001</v>
      </c>
      <c r="M500" s="44">
        <v>6.3261138286414928e-001</v>
      </c>
      <c r="N500" s="44">
        <v>6.5964519093965232e-001</v>
      </c>
      <c r="O500" s="44">
        <v>7.1454038810676496e-001</v>
      </c>
      <c r="P500" s="44">
        <v>7.5825222575666272e-001</v>
      </c>
      <c r="Q500" s="44">
        <v>7.6486106395117776e-001</v>
      </c>
      <c r="R500" s="44">
        <v>7.6576553681412848e-001</v>
      </c>
      <c r="S500" s="44">
        <v>7.6912366671850352e-001</v>
      </c>
      <c r="T500" s="44">
        <v>7.6912366671850352e-001</v>
      </c>
      <c r="U500" s="44">
        <v>8.0339881663954112e-001</v>
      </c>
      <c r="V500" s="44">
        <v>8.0734704685638256e-001</v>
      </c>
      <c r="W500" s="44">
        <v>8.0900538012376992e-001</v>
      </c>
      <c r="X500" s="44">
        <v>8.4733333677944384e-001</v>
      </c>
      <c r="Y500" s="44">
        <v>8.5374023808931056e-001</v>
      </c>
      <c r="Z500" s="44">
        <v>8.9351325449228144e-001</v>
      </c>
      <c r="AA500" s="44">
        <v>9.020348115155624e-001</v>
      </c>
    </row>
    <row r="501" spans="1:27" x14ac:dyDescent="0.25">
      <c r="A501" t="s">
        <v>91</v>
      </c>
      <c r="B501" t="s">
        <v>45</v>
      </c>
      <c r="C501" t="s">
        <v>185</v>
      </c>
      <c r="D501" t="s">
        <v>169</v>
      </c>
      <c r="E501" t="s">
        <v>33</v>
      </c>
      <c r="F501" t="s">
        <v>90</v>
      </c>
      <c r="G501" t="s">
        <v>101</v>
      </c>
      <c r="H501" s="44">
        <v>6.96e+002</v>
      </c>
      <c r="I501" s="44">
        <v>6.57e+002</v>
      </c>
      <c r="J501" s="44">
        <v>6.3e+002</v>
      </c>
      <c r="K501" s="44">
        <v>6.13e+002</v>
      </c>
      <c r="L501" s="44">
        <v>5.94e+002</v>
      </c>
      <c r="M501" s="44">
        <v>5.83e+002</v>
      </c>
      <c r="N501" s="44">
        <v>5.73e+002</v>
      </c>
      <c r="O501" s="44">
        <v>5.63e+002</v>
      </c>
      <c r="P501" s="44">
        <v>5.55e+002</v>
      </c>
      <c r="Q501" s="44">
        <v>5.48e+002</v>
      </c>
      <c r="R501" s="44">
        <v>5.4e+002</v>
      </c>
      <c r="S501" s="44">
        <v>5.32e+002</v>
      </c>
      <c r="T501" s="44">
        <v>5.28e+002</v>
      </c>
      <c r="U501" s="44">
        <v>5.23e+002</v>
      </c>
      <c r="V501" s="44">
        <v>5.19e+002</v>
      </c>
      <c r="W501" s="44">
        <v>5.15e+002</v>
      </c>
      <c r="X501" s="44">
        <v>5.11e+002</v>
      </c>
      <c r="Y501" s="44">
        <v>5.07e+002</v>
      </c>
      <c r="Z501" s="44">
        <v>5.03e+002</v>
      </c>
      <c r="AA501" s="44">
        <v>4.98e+002</v>
      </c>
    </row>
    <row r="502" spans="1:27" x14ac:dyDescent="0.25">
      <c r="A502" t="s">
        <v>91</v>
      </c>
      <c r="B502" t="s">
        <v>45</v>
      </c>
      <c r="C502" t="s">
        <v>193</v>
      </c>
      <c r="D502" t="s">
        <v>169</v>
      </c>
      <c r="E502" t="s">
        <v>36</v>
      </c>
      <c r="F502" t="s">
        <v>90</v>
      </c>
      <c r="G502" t="s">
        <v>99</v>
      </c>
    </row>
    <row r="503" spans="1:27" x14ac:dyDescent="0.25">
      <c r="A503" t="s">
        <v>91</v>
      </c>
      <c r="B503" t="s">
        <v>45</v>
      </c>
      <c r="C503" t="s">
        <v>193</v>
      </c>
      <c r="D503" t="s">
        <v>169</v>
      </c>
      <c r="E503" t="s">
        <v>36</v>
      </c>
      <c r="F503" t="s">
        <v>90</v>
      </c>
      <c r="G503" t="s">
        <v>101</v>
      </c>
      <c r="H503" s="44">
        <v>5.69e+002</v>
      </c>
      <c r="I503" s="44">
        <v>5.69e+002</v>
      </c>
      <c r="J503" s="44">
        <v>5.69e+002</v>
      </c>
      <c r="K503" s="44">
        <v>5.69e+002</v>
      </c>
      <c r="L503" s="44">
        <v>5.69e+002</v>
      </c>
      <c r="M503" s="44">
        <v>5.69e+002</v>
      </c>
      <c r="N503" s="44">
        <v>5.69e+002</v>
      </c>
      <c r="O503" s="44">
        <v>5.69e+002</v>
      </c>
      <c r="P503" s="44">
        <v>5.69e+002</v>
      </c>
      <c r="Q503" s="44">
        <v>5.69e+002</v>
      </c>
      <c r="R503" s="44">
        <v>5.69e+002</v>
      </c>
      <c r="S503" s="44">
        <v>5.69e+002</v>
      </c>
      <c r="T503" s="44">
        <v>5.69e+002</v>
      </c>
      <c r="U503" s="44">
        <v>5.69e+002</v>
      </c>
      <c r="V503" s="44">
        <v>5.69e+002</v>
      </c>
      <c r="W503" s="44">
        <v>5.69e+002</v>
      </c>
      <c r="X503" s="44">
        <v>5.69e+002</v>
      </c>
      <c r="Y503" s="44">
        <v>5.69e+002</v>
      </c>
      <c r="Z503" s="44">
        <v>5.69e+002</v>
      </c>
      <c r="AA503" s="44">
        <v>5.69e+002</v>
      </c>
    </row>
    <row r="504" spans="1:27" x14ac:dyDescent="0.25">
      <c r="A504" t="s">
        <v>91</v>
      </c>
      <c r="B504" t="s">
        <v>45</v>
      </c>
      <c r="C504" t="s">
        <v>186</v>
      </c>
      <c r="D504" t="s">
        <v>169</v>
      </c>
      <c r="E504" t="s">
        <v>34</v>
      </c>
      <c r="F504" t="s">
        <v>90</v>
      </c>
      <c r="G504" t="s">
        <v>99</v>
      </c>
      <c r="H504" s="44">
        <v>4.0822872277064312e-001</v>
      </c>
      <c r="I504" s="44">
        <v>5.542783798637772e-001</v>
      </c>
      <c r="J504" s="44">
        <v>6.4645967697253272e-001</v>
      </c>
      <c r="K504" s="44">
        <v>8.1643713282298e-001</v>
      </c>
      <c r="L504" s="44">
        <v>8.2163909619736848e-001</v>
      </c>
      <c r="M504" s="44">
        <v>8.2892067303391744e-001</v>
      </c>
      <c r="N504" s="44">
        <v>8.3646629998912608e-001</v>
      </c>
      <c r="O504" s="44">
        <v>8.3665913383915904e-001</v>
      </c>
      <c r="P504" s="44">
        <v>8.5493347796556944e-001</v>
      </c>
      <c r="Q504" s="44">
        <v>8.6742718975497936e-001</v>
      </c>
      <c r="R504" s="44">
        <v>8.9056248303886112e-001</v>
      </c>
      <c r="S504" s="44">
        <v>8.9056248303886112e-001</v>
      </c>
      <c r="T504" s="44">
        <v>8.9752261770325488e-001</v>
      </c>
      <c r="U504" s="44">
        <v>8.983850458031632e-001</v>
      </c>
      <c r="V504" s="44">
        <v>8.983850458031632e-001</v>
      </c>
      <c r="W504" s="44">
        <v>8.9939865247587888e-001</v>
      </c>
      <c r="X504" s="44">
        <v>8.9939865247587888e-001</v>
      </c>
      <c r="Y504" s="44">
        <v>8.9939865247587888e-001</v>
      </c>
      <c r="Z504" s="44">
        <v>9.039644482989232e-001</v>
      </c>
      <c r="AA504" s="44">
        <v>9.039644482989232e-001</v>
      </c>
    </row>
    <row r="505" spans="1:27" x14ac:dyDescent="0.25">
      <c r="A505" t="s">
        <v>91</v>
      </c>
      <c r="B505" t="s">
        <v>45</v>
      </c>
      <c r="C505" t="s">
        <v>186</v>
      </c>
      <c r="D505" t="s">
        <v>169</v>
      </c>
      <c r="E505" t="s">
        <v>34</v>
      </c>
      <c r="F505" t="s">
        <v>90</v>
      </c>
      <c r="G505" t="s">
        <v>101</v>
      </c>
      <c r="H505" s="44">
        <v>6.16e+002</v>
      </c>
      <c r="I505" s="44">
        <v>5.77e+002</v>
      </c>
      <c r="J505" s="44">
        <v>5.56e+002</v>
      </c>
      <c r="K505" s="44">
        <v>5.37e+002</v>
      </c>
      <c r="L505" s="44">
        <v>5.23e+002</v>
      </c>
      <c r="M505" s="44">
        <v>5.14e+002</v>
      </c>
      <c r="N505" s="44">
        <v>5.02e+002</v>
      </c>
      <c r="O505" s="44">
        <v>4.96e+002</v>
      </c>
      <c r="P505" s="44">
        <v>4.89e+002</v>
      </c>
      <c r="Q505" s="44">
        <v>4.81e+002</v>
      </c>
      <c r="R505" s="44">
        <v>4.75e+002</v>
      </c>
      <c r="S505" s="44">
        <v>4.71e+002</v>
      </c>
      <c r="T505" s="44">
        <v>4.65e+002</v>
      </c>
      <c r="U505" s="44">
        <v>4.6e+002</v>
      </c>
      <c r="V505" s="44">
        <v>4.55e+002</v>
      </c>
      <c r="W505" s="44">
        <v>4.5e+002</v>
      </c>
      <c r="X505" s="44">
        <v>4.46e+002</v>
      </c>
      <c r="Y505" s="44">
        <v>4.42e+002</v>
      </c>
      <c r="Z505" s="44">
        <v>4.38e+002</v>
      </c>
      <c r="AA505" s="44">
        <v>4.35e+002</v>
      </c>
    </row>
    <row r="506" spans="1:27" x14ac:dyDescent="0.25">
      <c r="A506" t="s">
        <v>91</v>
      </c>
      <c r="B506" t="s">
        <v>45</v>
      </c>
      <c r="C506" t="s">
        <v>187</v>
      </c>
      <c r="D506" t="s">
        <v>169</v>
      </c>
      <c r="E506" t="s">
        <v>35</v>
      </c>
      <c r="F506" t="s">
        <v>90</v>
      </c>
      <c r="G506" t="s">
        <v>99</v>
      </c>
      <c r="H506" s="44">
        <v>3.7231412067348192e-002</v>
      </c>
      <c r="I506" s="44">
        <v>4.7813256788474848e-002</v>
      </c>
      <c r="J506" s="44">
        <v>7.5692113775370784e-002</v>
      </c>
      <c r="K506" s="44">
        <v>1.0601184670035598e-001</v>
      </c>
      <c r="L506" s="44">
        <v>1.7122369794210196e-001</v>
      </c>
      <c r="M506" s="44">
        <v>1.951095288346064e-001</v>
      </c>
      <c r="N506" s="44">
        <v>1.9756765487446752e-001</v>
      </c>
      <c r="O506" s="44">
        <v>2.298916396084864e-001</v>
      </c>
      <c r="P506" s="44">
        <v>2.307568372207654e-001</v>
      </c>
      <c r="Q506" s="44">
        <v>2.3193706010473516e-001</v>
      </c>
      <c r="R506" s="44">
        <v>2.3271340443525516e-001</v>
      </c>
      <c r="S506" s="44">
        <v>2.3271340443525516e-001</v>
      </c>
      <c r="T506" s="44">
        <v>2.3404710116953592e-001</v>
      </c>
      <c r="U506" s="44">
        <v>2.8540502500759904e-001</v>
      </c>
      <c r="V506" s="44">
        <v>2.8705595263922632e-001</v>
      </c>
      <c r="W506" s="44">
        <v>2.9606236809298392e-001</v>
      </c>
      <c r="X506" s="44">
        <v>3.2238329497272392e-001</v>
      </c>
      <c r="Y506" s="44">
        <v>4.3250923709517696e-001</v>
      </c>
      <c r="Z506" s="44">
        <v>4.3565051473311936e-001</v>
      </c>
      <c r="AA506" s="44">
        <v>4.3936468063651176e-001</v>
      </c>
    </row>
    <row r="507" spans="1:27" x14ac:dyDescent="0.25">
      <c r="A507" t="s">
        <v>91</v>
      </c>
      <c r="B507" t="s">
        <v>45</v>
      </c>
      <c r="C507" t="s">
        <v>187</v>
      </c>
      <c r="D507" t="s">
        <v>169</v>
      </c>
      <c r="E507" t="s">
        <v>35</v>
      </c>
      <c r="F507" t="s">
        <v>90</v>
      </c>
      <c r="G507" t="s">
        <v>101</v>
      </c>
      <c r="H507" s="44">
        <v>8.21e+002</v>
      </c>
      <c r="I507" s="44">
        <v>7.79e+002</v>
      </c>
      <c r="J507" s="44">
        <v>7.61e+002</v>
      </c>
      <c r="K507" s="44">
        <v>7.54e+002</v>
      </c>
      <c r="L507" s="44">
        <v>7.41e+002</v>
      </c>
      <c r="M507" s="44">
        <v>7.26e+002</v>
      </c>
      <c r="N507" s="44">
        <v>7.21e+002</v>
      </c>
      <c r="O507" s="44">
        <v>7.13e+002</v>
      </c>
      <c r="P507" s="44">
        <v>7.09e+002</v>
      </c>
      <c r="Q507" s="44">
        <v>7.06e+002</v>
      </c>
      <c r="R507" s="44">
        <v>7.05e+002</v>
      </c>
      <c r="S507" s="44">
        <v>7.05e+002</v>
      </c>
      <c r="T507" s="44">
        <v>6.99e+002</v>
      </c>
      <c r="U507" s="44">
        <v>6.91e+002</v>
      </c>
      <c r="V507" s="44">
        <v>6.8e+002</v>
      </c>
      <c r="W507" s="44">
        <v>6.76e+002</v>
      </c>
      <c r="X507" s="44">
        <v>6.72e+002</v>
      </c>
      <c r="Y507" s="44">
        <v>6.7e+002</v>
      </c>
      <c r="Z507" s="44">
        <v>6.68e+002</v>
      </c>
      <c r="AA507" s="44">
        <v>6.65e+002</v>
      </c>
    </row>
    <row r="508" spans="1:27" x14ac:dyDescent="0.25">
      <c r="A508" t="s">
        <v>91</v>
      </c>
      <c r="B508" t="s">
        <v>45</v>
      </c>
      <c r="C508" t="s">
        <v>198</v>
      </c>
      <c r="D508" t="s">
        <v>194</v>
      </c>
      <c r="E508" t="s">
        <v>33</v>
      </c>
      <c r="F508" t="s">
        <v>90</v>
      </c>
      <c r="G508" t="s">
        <v>99</v>
      </c>
      <c r="H508" s="44">
        <v>5.2928233680675512e-001</v>
      </c>
      <c r="I508" s="44">
        <v>7.17502467540132e-001</v>
      </c>
      <c r="J508" s="44">
        <v>7.8053357820255216e-001</v>
      </c>
      <c r="K508" s="44">
        <v>8.2666519677405264e-001</v>
      </c>
      <c r="L508" s="44">
        <v>8.5804865175498192e-001</v>
      </c>
      <c r="M508" s="44">
        <v>8.8160717341190944e-001</v>
      </c>
      <c r="N508" s="44">
        <v>8.8688517595690656e-001</v>
      </c>
      <c r="O508" s="44">
        <v>8.9269903752388192e-001</v>
      </c>
      <c r="P508" s="44">
        <v>8.9708965610258304e-001</v>
      </c>
      <c r="Q508" s="44">
        <v>8.9918787319068e-001</v>
      </c>
      <c r="R508" s="44">
        <v>9.149319539086952e-001</v>
      </c>
      <c r="S508" s="44">
        <v>9.2905591409365248e-001</v>
      </c>
      <c r="T508" s="44">
        <v>9.3347392454210784e-001</v>
      </c>
      <c r="U508" s="44">
        <v>9.3418066340778e-001</v>
      </c>
      <c r="V508" s="44">
        <v>9.3925573440779392e-001</v>
      </c>
      <c r="W508" s="44">
        <v>9.4080113762758784e-001</v>
      </c>
      <c r="X508" s="44">
        <v>9.4247872018930064e-001</v>
      </c>
      <c r="Y508" s="44">
        <v>9.5201859844492976e-001</v>
      </c>
      <c r="Z508" s="44">
        <v>9.5327384174617776e-001</v>
      </c>
      <c r="AA508" s="44">
        <v>9.5723776977286896e-001</v>
      </c>
    </row>
    <row r="509" spans="1:27" x14ac:dyDescent="0.25">
      <c r="A509" t="s">
        <v>91</v>
      </c>
      <c r="B509" t="s">
        <v>45</v>
      </c>
      <c r="C509" t="s">
        <v>198</v>
      </c>
      <c r="D509" t="s">
        <v>194</v>
      </c>
      <c r="E509" t="s">
        <v>33</v>
      </c>
      <c r="F509" t="s">
        <v>90</v>
      </c>
      <c r="G509" t="s">
        <v>101</v>
      </c>
      <c r="H509" s="44">
        <v>7.66e+002</v>
      </c>
      <c r="I509" s="44">
        <v>6.8e+002</v>
      </c>
      <c r="J509" s="44">
        <v>6.5e+002</v>
      </c>
      <c r="K509" s="44">
        <v>6.2e+002</v>
      </c>
      <c r="L509" s="44">
        <v>6.02e+002</v>
      </c>
      <c r="M509" s="44">
        <v>5.87e+002</v>
      </c>
      <c r="N509" s="44">
        <v>5.75e+002</v>
      </c>
      <c r="O509" s="44">
        <v>5.67e+002</v>
      </c>
      <c r="P509" s="44">
        <v>5.56e+002</v>
      </c>
      <c r="Q509" s="44">
        <v>5.49e+002</v>
      </c>
      <c r="R509" s="44">
        <v>5.4e+002</v>
      </c>
      <c r="S509" s="44">
        <v>5.32e+002</v>
      </c>
      <c r="T509" s="44">
        <v>5.25e+002</v>
      </c>
      <c r="U509" s="44">
        <v>5.2e+002</v>
      </c>
      <c r="V509" s="44">
        <v>5.16e+002</v>
      </c>
      <c r="W509" s="44">
        <v>5.11e+002</v>
      </c>
      <c r="X509" s="44">
        <v>5.07e+002</v>
      </c>
      <c r="Y509" s="44">
        <v>5.01e+002</v>
      </c>
      <c r="Z509" s="44">
        <v>4.95e+002</v>
      </c>
      <c r="AA509" s="44">
        <v>4.9e+002</v>
      </c>
    </row>
    <row r="510" spans="1:27" x14ac:dyDescent="0.25">
      <c r="A510" t="s">
        <v>91</v>
      </c>
      <c r="B510" t="s">
        <v>45</v>
      </c>
      <c r="C510" t="s">
        <v>210</v>
      </c>
      <c r="D510" t="s">
        <v>194</v>
      </c>
      <c r="E510" t="s">
        <v>36</v>
      </c>
      <c r="F510" t="s">
        <v>90</v>
      </c>
      <c r="G510" t="s">
        <v>99</v>
      </c>
    </row>
    <row r="511" spans="1:27" x14ac:dyDescent="0.25">
      <c r="A511" t="s">
        <v>91</v>
      </c>
      <c r="B511" t="s">
        <v>45</v>
      </c>
      <c r="C511" t="s">
        <v>210</v>
      </c>
      <c r="D511" t="s">
        <v>194</v>
      </c>
      <c r="E511" t="s">
        <v>36</v>
      </c>
      <c r="F511" t="s">
        <v>90</v>
      </c>
      <c r="G511" t="s">
        <v>101</v>
      </c>
      <c r="H511" s="44">
        <v>4.1e+002</v>
      </c>
      <c r="I511" s="44">
        <v>4.1e+002</v>
      </c>
      <c r="J511" s="44">
        <v>4.1e+002</v>
      </c>
      <c r="K511" s="44">
        <v>4.1e+002</v>
      </c>
      <c r="L511" s="44">
        <v>4.1e+002</v>
      </c>
      <c r="M511" s="44">
        <v>4.1e+002</v>
      </c>
      <c r="N511" s="44">
        <v>4.1e+002</v>
      </c>
      <c r="O511" s="44">
        <v>4.1e+002</v>
      </c>
      <c r="P511" s="44">
        <v>4.1e+002</v>
      </c>
      <c r="Q511" s="44">
        <v>4.1e+002</v>
      </c>
      <c r="R511" s="44">
        <v>4.1e+002</v>
      </c>
      <c r="S511" s="44">
        <v>4.1e+002</v>
      </c>
      <c r="T511" s="44">
        <v>4.1e+002</v>
      </c>
      <c r="U511" s="44">
        <v>4.1e+002</v>
      </c>
      <c r="V511" s="44">
        <v>4.1e+002</v>
      </c>
      <c r="W511" s="44">
        <v>4.1e+002</v>
      </c>
      <c r="X511" s="44">
        <v>4.1e+002</v>
      </c>
      <c r="Y511" s="44">
        <v>4.1e+002</v>
      </c>
      <c r="Z511" s="44">
        <v>4.1e+002</v>
      </c>
      <c r="AA511" s="44">
        <v>4.1e+002</v>
      </c>
    </row>
    <row r="512" spans="1:27" x14ac:dyDescent="0.25">
      <c r="A512" t="s">
        <v>91</v>
      </c>
      <c r="B512" t="s">
        <v>45</v>
      </c>
      <c r="C512" t="s">
        <v>199</v>
      </c>
      <c r="D512" t="s">
        <v>194</v>
      </c>
      <c r="E512" t="s">
        <v>34</v>
      </c>
      <c r="F512" t="s">
        <v>90</v>
      </c>
      <c r="G512" t="s">
        <v>99</v>
      </c>
      <c r="H512" s="44">
        <v>5.8583908800305448e-001</v>
      </c>
      <c r="I512" s="44">
        <v>6.7927577515492328e-001</v>
      </c>
      <c r="J512" s="44">
        <v>7.1261961252796944e-001</v>
      </c>
      <c r="K512" s="44">
        <v>7.5858314461630256e-001</v>
      </c>
      <c r="L512" s="44">
        <v>7.943885336458424e-001</v>
      </c>
      <c r="M512" s="44">
        <v>8.0230392507386864e-001</v>
      </c>
      <c r="N512" s="44">
        <v>8.1655364916057184e-001</v>
      </c>
      <c r="O512" s="44">
        <v>8.1955012369211104e-001</v>
      </c>
      <c r="P512" s="44">
        <v>8.2168383290387392e-001</v>
      </c>
      <c r="Q512" s="44">
        <v>8.4563755584890016e-001</v>
      </c>
      <c r="R512" s="44">
        <v>8.5599708549546432e-001</v>
      </c>
      <c r="S512" s="44">
        <v>8.8746243293766784e-001</v>
      </c>
      <c r="T512" s="44">
        <v>8.8769428020009216e-001</v>
      </c>
      <c r="U512" s="44">
        <v>8.8843317579749936e-001</v>
      </c>
      <c r="V512" s="44">
        <v>8.9058110973734064e-001</v>
      </c>
      <c r="W512" s="44">
        <v>8.9250935065463712e-001</v>
      </c>
      <c r="X512" s="44">
        <v>8.9402665498300176e-001</v>
      </c>
      <c r="Y512" s="44">
        <v>8.9931885442780384e-001</v>
      </c>
      <c r="Z512" s="44">
        <v>9.0169901495615184e-001</v>
      </c>
      <c r="AA512" s="44">
        <v>9.0729886563443984e-001</v>
      </c>
    </row>
    <row r="513" spans="1:27" x14ac:dyDescent="0.25">
      <c r="A513" t="s">
        <v>91</v>
      </c>
      <c r="B513" t="s">
        <v>45</v>
      </c>
      <c r="C513" t="s">
        <v>199</v>
      </c>
      <c r="D513" t="s">
        <v>194</v>
      </c>
      <c r="E513" t="s">
        <v>34</v>
      </c>
      <c r="F513" t="s">
        <v>90</v>
      </c>
      <c r="G513" t="s">
        <v>101</v>
      </c>
      <c r="H513" s="44">
        <v>6.56e+002</v>
      </c>
      <c r="I513" s="44">
        <v>5.89e+002</v>
      </c>
      <c r="J513" s="44">
        <v>5.71e+002</v>
      </c>
      <c r="K513" s="44">
        <v>5.54e+002</v>
      </c>
      <c r="L513" s="44">
        <v>5.38e+002</v>
      </c>
      <c r="M513" s="44">
        <v>5.25e+002</v>
      </c>
      <c r="N513" s="44">
        <v>5.11e+002</v>
      </c>
      <c r="O513" s="44">
        <v>5.06e+002</v>
      </c>
      <c r="P513" s="44">
        <v>4.99e+002</v>
      </c>
      <c r="Q513" s="44">
        <v>4.88e+002</v>
      </c>
      <c r="R513" s="44">
        <v>4.81e+002</v>
      </c>
      <c r="S513" s="44">
        <v>4.74e+002</v>
      </c>
      <c r="T513" s="44">
        <v>4.67e+002</v>
      </c>
      <c r="U513" s="44">
        <v>4.61e+002</v>
      </c>
      <c r="V513" s="44">
        <v>4.56e+002</v>
      </c>
      <c r="W513" s="44">
        <v>4.51e+002</v>
      </c>
      <c r="X513" s="44">
        <v>4.48e+002</v>
      </c>
      <c r="Y513" s="44">
        <v>4.44e+002</v>
      </c>
      <c r="Z513" s="44">
        <v>4.4e+002</v>
      </c>
      <c r="AA513" s="44">
        <v>4.37e+002</v>
      </c>
    </row>
    <row r="514" spans="1:27" x14ac:dyDescent="0.25">
      <c r="A514" t="s">
        <v>91</v>
      </c>
      <c r="B514" t="s">
        <v>45</v>
      </c>
      <c r="C514" t="s">
        <v>200</v>
      </c>
      <c r="D514" t="s">
        <v>194</v>
      </c>
      <c r="E514" t="s">
        <v>35</v>
      </c>
      <c r="F514" t="s">
        <v>90</v>
      </c>
      <c r="G514" t="s">
        <v>99</v>
      </c>
      <c r="H514" s="44">
        <v>1.3515234785270764e-001</v>
      </c>
      <c r="I514" s="44">
        <v>1.775369189935753e-001</v>
      </c>
      <c r="J514" s="44">
        <v>2.1398979188133072e-001</v>
      </c>
      <c r="K514" s="44">
        <v>2.4025370659282264e-001</v>
      </c>
      <c r="L514" s="44">
        <v>2.500415921590008e-001</v>
      </c>
      <c r="M514" s="44">
        <v>2.5623114463766596e-001</v>
      </c>
      <c r="N514" s="44">
        <v>2.794858269623756e-001</v>
      </c>
      <c r="O514" s="44">
        <v>2.8769486216071072e-001</v>
      </c>
      <c r="P514" s="44">
        <v>3.3124783727208288e-001</v>
      </c>
      <c r="Q514" s="44">
        <v>3.7479197485405424e-001</v>
      </c>
      <c r="R514" s="44">
        <v>3.7959774612111824e-001</v>
      </c>
      <c r="S514" s="44">
        <v>3.8021380986664672e-001</v>
      </c>
      <c r="T514" s="44">
        <v>4.3071902482410528e-001</v>
      </c>
      <c r="U514" s="44">
        <v>4.4938058893295936e-001</v>
      </c>
      <c r="V514" s="44">
        <v>4.4938058893295936e-001</v>
      </c>
      <c r="W514" s="44">
        <v>4.4938058893295936e-001</v>
      </c>
      <c r="X514" s="44">
        <v>4.5248183780456552e-001</v>
      </c>
      <c r="Y514" s="44">
        <v>4.8981943425912016e-001</v>
      </c>
      <c r="Z514" s="44">
        <v>4.8981943425912016e-001</v>
      </c>
      <c r="AA514" s="44">
        <v>5.9696375308766488e-001</v>
      </c>
    </row>
    <row r="515" spans="1:27" x14ac:dyDescent="0.25">
      <c r="A515" t="s">
        <v>91</v>
      </c>
      <c r="B515" t="s">
        <v>45</v>
      </c>
      <c r="C515" t="s">
        <v>200</v>
      </c>
      <c r="D515" t="s">
        <v>194</v>
      </c>
      <c r="E515" t="s">
        <v>35</v>
      </c>
      <c r="F515" t="s">
        <v>90</v>
      </c>
      <c r="G515" t="s">
        <v>101</v>
      </c>
      <c r="H515" s="44">
        <v>7.9e+002</v>
      </c>
      <c r="I515" s="44">
        <v>7.76e+002</v>
      </c>
      <c r="J515" s="44">
        <v>7.5e+002</v>
      </c>
      <c r="K515" s="44">
        <v>7.34e+002</v>
      </c>
      <c r="L515" s="44">
        <v>7.3e+002</v>
      </c>
      <c r="M515" s="44">
        <v>7.23e+002</v>
      </c>
      <c r="N515" s="44">
        <v>7.13e+002</v>
      </c>
      <c r="O515" s="44">
        <v>7.06e+002</v>
      </c>
      <c r="P515" s="44">
        <v>6.99e+002</v>
      </c>
      <c r="Q515" s="44">
        <v>6.96e+002</v>
      </c>
      <c r="R515" s="44">
        <v>6.92e+002</v>
      </c>
      <c r="S515" s="44">
        <v>6.9e+002</v>
      </c>
      <c r="T515" s="44">
        <v>6.88e+002</v>
      </c>
      <c r="U515" s="44">
        <v>6.82e+002</v>
      </c>
      <c r="V515" s="44">
        <v>6.8e+002</v>
      </c>
      <c r="W515" s="44">
        <v>6.78e+002</v>
      </c>
      <c r="X515" s="44">
        <v>6.72e+002</v>
      </c>
      <c r="Y515" s="44">
        <v>6.66e+002</v>
      </c>
      <c r="Z515" s="44">
        <v>6.65e+002</v>
      </c>
      <c r="AA515" s="44">
        <v>6.64e+002</v>
      </c>
    </row>
    <row r="516" spans="1:27" x14ac:dyDescent="0.25">
      <c r="A516" t="s">
        <v>91</v>
      </c>
      <c r="B516" t="s">
        <v>45</v>
      </c>
      <c r="C516" t="s">
        <v>201</v>
      </c>
      <c r="D516" t="s">
        <v>195</v>
      </c>
      <c r="E516" t="s">
        <v>33</v>
      </c>
      <c r="F516" t="s">
        <v>90</v>
      </c>
      <c r="G516" t="s">
        <v>99</v>
      </c>
      <c r="H516" s="44">
        <v>2.9145649854382284e-001</v>
      </c>
      <c r="I516" s="44">
        <v>4.0006114735710624e-001</v>
      </c>
      <c r="J516" s="44">
        <v>4.6926932033776872e-001</v>
      </c>
      <c r="K516" s="44">
        <v>5.2120940039393552e-001</v>
      </c>
      <c r="L516" s="44">
        <v>5.5896020903500992e-001</v>
      </c>
      <c r="M516" s="44">
        <v>5.8778915728922512e-001</v>
      </c>
      <c r="N516" s="44">
        <v>5.8960951973543984e-001</v>
      </c>
      <c r="O516" s="44">
        <v>6.4643078168588952e-001</v>
      </c>
      <c r="P516" s="44">
        <v>6.5307339782629648e-001</v>
      </c>
      <c r="Q516" s="44">
        <v>8.6508916102709776e-001</v>
      </c>
      <c r="R516" s="44">
        <v>8.6664448333850272e-001</v>
      </c>
      <c r="S516" s="44">
        <v>8.6851413239663104e-001</v>
      </c>
      <c r="T516" s="44">
        <v>8.6978657091272e-001</v>
      </c>
      <c r="U516" s="44">
        <v>8.7297939697769296e-001</v>
      </c>
      <c r="V516" s="44">
        <v>8.7306281780977856e-001</v>
      </c>
      <c r="W516" s="44">
        <v>8.9845340711978896e-001</v>
      </c>
      <c r="X516" s="44">
        <v>8.98693627003324e-001</v>
      </c>
      <c r="Y516" s="44">
        <v>9.0168135721695936e-001</v>
      </c>
      <c r="Z516" s="44">
        <v>9.034118669846408e-001</v>
      </c>
      <c r="AA516" s="44">
        <v>9.0450506452853904e-001</v>
      </c>
    </row>
    <row r="517" spans="1:27" x14ac:dyDescent="0.25">
      <c r="A517" t="s">
        <v>91</v>
      </c>
      <c r="B517" t="s">
        <v>45</v>
      </c>
      <c r="C517" t="s">
        <v>201</v>
      </c>
      <c r="D517" t="s">
        <v>195</v>
      </c>
      <c r="E517" t="s">
        <v>33</v>
      </c>
      <c r="F517" t="s">
        <v>90</v>
      </c>
      <c r="G517" t="s">
        <v>101</v>
      </c>
      <c r="H517" s="44">
        <v>7.07e+002</v>
      </c>
      <c r="I517" s="44">
        <v>6.55e+002</v>
      </c>
      <c r="J517" s="44">
        <v>6.34e+002</v>
      </c>
      <c r="K517" s="44">
        <v>6.09e+002</v>
      </c>
      <c r="L517" s="44">
        <v>5.89e+002</v>
      </c>
      <c r="M517" s="44">
        <v>5.75e+002</v>
      </c>
      <c r="N517" s="44">
        <v>5.65e+002</v>
      </c>
      <c r="O517" s="44">
        <v>5.57e+002</v>
      </c>
      <c r="P517" s="44">
        <v>5.49e+002</v>
      </c>
      <c r="Q517" s="44">
        <v>5.43e+002</v>
      </c>
      <c r="R517" s="44">
        <v>5.37e+002</v>
      </c>
      <c r="S517" s="44">
        <v>5.31e+002</v>
      </c>
      <c r="T517" s="44">
        <v>5.26e+002</v>
      </c>
      <c r="U517" s="44">
        <v>5.21e+002</v>
      </c>
      <c r="V517" s="44">
        <v>5.16e+002</v>
      </c>
      <c r="W517" s="44">
        <v>5.1e+002</v>
      </c>
      <c r="X517" s="44">
        <v>5.06e+002</v>
      </c>
      <c r="Y517" s="44">
        <v>5.01e+002</v>
      </c>
      <c r="Z517" s="44">
        <v>4.98e+002</v>
      </c>
      <c r="AA517" s="44">
        <v>4.93e+002</v>
      </c>
    </row>
    <row r="518" spans="1:27" x14ac:dyDescent="0.25">
      <c r="A518" t="s">
        <v>91</v>
      </c>
      <c r="B518" t="s">
        <v>45</v>
      </c>
      <c r="C518" t="s">
        <v>202</v>
      </c>
      <c r="D518" t="s">
        <v>195</v>
      </c>
      <c r="E518" t="s">
        <v>34</v>
      </c>
      <c r="F518" t="s">
        <v>90</v>
      </c>
      <c r="G518" t="s">
        <v>99</v>
      </c>
      <c r="H518" s="44">
        <v>2.350178065642738e-001</v>
      </c>
      <c r="I518" s="44">
        <v>4.0447633272445424e-001</v>
      </c>
      <c r="J518" s="44">
        <v>5.7201226495772808e-001</v>
      </c>
      <c r="K518" s="44">
        <v>6.250863632794628e-001</v>
      </c>
      <c r="L518" s="44">
        <v>6.6671514449374336e-001</v>
      </c>
      <c r="M518" s="44">
        <v>6.6827473791672728e-001</v>
      </c>
      <c r="N518" s="44">
        <v>6.6827473791672728e-001</v>
      </c>
      <c r="O518" s="44">
        <v>6.7559573488176552e-001</v>
      </c>
      <c r="P518" s="44">
        <v>7.039164737482428e-001</v>
      </c>
      <c r="Q518" s="44">
        <v>7.0837899156120176e-001</v>
      </c>
      <c r="R518" s="44">
        <v>7.1258030041818992e-001</v>
      </c>
      <c r="S518" s="44">
        <v>7.1900455237225392e-001</v>
      </c>
      <c r="T518" s="44">
        <v>7.2440701049209616e-001</v>
      </c>
      <c r="U518" s="44">
        <v>7.4385101483271776e-001</v>
      </c>
      <c r="V518" s="44">
        <v>7.4385101483271776e-001</v>
      </c>
      <c r="W518" s="44">
        <v>7.5283983927172736e-001</v>
      </c>
      <c r="X518" s="44">
        <v>7.5283983927172736e-001</v>
      </c>
      <c r="Y518" s="44">
        <v>7.5926627621435184e-001</v>
      </c>
      <c r="Z518" s="44">
        <v>8.7494214118159648e-001</v>
      </c>
      <c r="AA518" s="44">
        <v>8.8631190909635312e-001</v>
      </c>
    </row>
    <row r="519" spans="1:27" x14ac:dyDescent="0.25">
      <c r="A519" t="s">
        <v>91</v>
      </c>
      <c r="B519" t="s">
        <v>45</v>
      </c>
      <c r="C519" t="s">
        <v>202</v>
      </c>
      <c r="D519" t="s">
        <v>195</v>
      </c>
      <c r="E519" t="s">
        <v>34</v>
      </c>
      <c r="F519" t="s">
        <v>90</v>
      </c>
      <c r="G519" t="s">
        <v>101</v>
      </c>
      <c r="H519" s="44">
        <v>6.22e+002</v>
      </c>
      <c r="I519" s="44">
        <v>5.78e+002</v>
      </c>
      <c r="J519" s="44">
        <v>5.5e+002</v>
      </c>
      <c r="K519" s="44">
        <v>5.33e+002</v>
      </c>
      <c r="L519" s="44">
        <v>5.18e+002</v>
      </c>
      <c r="M519" s="44">
        <v>5.09e+002</v>
      </c>
      <c r="N519" s="44">
        <v>5.02e+002</v>
      </c>
      <c r="O519" s="44">
        <v>4.95e+002</v>
      </c>
      <c r="P519" s="44">
        <v>4.87e+002</v>
      </c>
      <c r="Q519" s="44">
        <v>4.8e+002</v>
      </c>
      <c r="R519" s="44">
        <v>4.73e+002</v>
      </c>
      <c r="S519" s="44">
        <v>4.69e+002</v>
      </c>
      <c r="T519" s="44">
        <v>4.65e+002</v>
      </c>
      <c r="U519" s="44">
        <v>4.6e+002</v>
      </c>
      <c r="V519" s="44">
        <v>4.56e+002</v>
      </c>
      <c r="W519" s="44">
        <v>4.54e+002</v>
      </c>
      <c r="X519" s="44">
        <v>4.51e+002</v>
      </c>
      <c r="Y519" s="44">
        <v>4.47e+002</v>
      </c>
      <c r="Z519" s="44">
        <v>4.44e+002</v>
      </c>
      <c r="AA519" s="44">
        <v>4.41e+002</v>
      </c>
    </row>
    <row r="520" spans="1:27" x14ac:dyDescent="0.25">
      <c r="A520" t="s">
        <v>91</v>
      </c>
      <c r="B520" t="s">
        <v>45</v>
      </c>
      <c r="C520" t="s">
        <v>203</v>
      </c>
      <c r="D520" t="s">
        <v>195</v>
      </c>
      <c r="E520" t="s">
        <v>35</v>
      </c>
      <c r="F520" t="s">
        <v>90</v>
      </c>
      <c r="G520" t="s">
        <v>99</v>
      </c>
      <c r="H520" s="44">
        <v>1.6453467652929404e-002</v>
      </c>
      <c r="I520" s="44">
        <v>1.6453467652929404e-002</v>
      </c>
      <c r="J520" s="44">
        <v>6.7325378672650576e-002</v>
      </c>
      <c r="K520" s="44">
        <v>9.091917940522368e-002</v>
      </c>
      <c r="L520" s="44">
        <v>1.2616417752787056e-001</v>
      </c>
      <c r="M520" s="44">
        <v>1.4834488084181364e-001</v>
      </c>
      <c r="N520" s="44">
        <v>2.0828564979401344e-001</v>
      </c>
      <c r="O520" s="44">
        <v>2.2789623599418516e-001</v>
      </c>
      <c r="P520" s="44">
        <v>3.3125987060300392e-001</v>
      </c>
      <c r="Q520" s="44">
        <v>3.3125987060300392e-001</v>
      </c>
      <c r="R520" s="44">
        <v>3.4487398045065544e-001</v>
      </c>
      <c r="S520" s="44">
        <v>3.4568138513664312e-001</v>
      </c>
      <c r="T520" s="44">
        <v>3.5857184913184288e-001</v>
      </c>
      <c r="U520" s="44">
        <v>3.670242173508984e-001</v>
      </c>
      <c r="V520" s="44">
        <v>4.3111417772551712e-001</v>
      </c>
      <c r="W520" s="44">
        <v>4.4019372876616632e-001</v>
      </c>
      <c r="X520" s="44">
        <v>4.6347639352103824e-001</v>
      </c>
      <c r="Y520" s="44">
        <v>4.6347639352103824e-001</v>
      </c>
      <c r="Z520" s="44">
        <v>4.9768764565428608e-001</v>
      </c>
      <c r="AA520" s="44">
        <v>4.9768764565428608e-001</v>
      </c>
    </row>
    <row r="521" spans="1:27" x14ac:dyDescent="0.25">
      <c r="A521" t="s">
        <v>91</v>
      </c>
      <c r="B521" t="s">
        <v>45</v>
      </c>
      <c r="C521" t="s">
        <v>203</v>
      </c>
      <c r="D521" t="s">
        <v>195</v>
      </c>
      <c r="E521" t="s">
        <v>35</v>
      </c>
      <c r="F521" t="s">
        <v>90</v>
      </c>
      <c r="G521" t="s">
        <v>101</v>
      </c>
      <c r="H521" s="44">
        <v>8.16e+002</v>
      </c>
      <c r="I521" s="44">
        <v>8.1e+002</v>
      </c>
      <c r="J521" s="44">
        <v>7.79e+002</v>
      </c>
      <c r="K521" s="44">
        <v>7.56e+002</v>
      </c>
      <c r="L521" s="44">
        <v>7.44e+002</v>
      </c>
      <c r="M521" s="44">
        <v>7.28e+002</v>
      </c>
      <c r="N521" s="44">
        <v>7.22e+002</v>
      </c>
      <c r="O521" s="44">
        <v>7.13e+002</v>
      </c>
      <c r="P521" s="44">
        <v>7.06e+002</v>
      </c>
      <c r="Q521" s="44">
        <v>7.04e+002</v>
      </c>
      <c r="R521" s="44">
        <v>6.98e+002</v>
      </c>
      <c r="S521" s="44">
        <v>6.94e+002</v>
      </c>
      <c r="T521" s="44">
        <v>6.87e+002</v>
      </c>
      <c r="U521" s="44">
        <v>6.86e+002</v>
      </c>
      <c r="V521" s="44">
        <v>6.83e+002</v>
      </c>
      <c r="W521" s="44">
        <v>6.81e+002</v>
      </c>
      <c r="X521" s="44">
        <v>6.78e+002</v>
      </c>
      <c r="Y521" s="44">
        <v>6.75e+002</v>
      </c>
      <c r="Z521" s="44">
        <v>6.72e+002</v>
      </c>
      <c r="AA521" s="44">
        <v>6.7e+002</v>
      </c>
    </row>
    <row r="522" spans="1:27" x14ac:dyDescent="0.25">
      <c r="A522" t="s">
        <v>91</v>
      </c>
      <c r="B522" t="s">
        <v>45</v>
      </c>
      <c r="C522" t="s">
        <v>204</v>
      </c>
      <c r="D522" t="s">
        <v>196</v>
      </c>
      <c r="E522" t="s">
        <v>33</v>
      </c>
      <c r="F522" t="s">
        <v>90</v>
      </c>
      <c r="G522" t="s">
        <v>99</v>
      </c>
      <c r="H522" s="44">
        <v>4.4810442736124464e-001</v>
      </c>
      <c r="I522" s="44">
        <v>6.2777012662771344e-001</v>
      </c>
      <c r="J522" s="44">
        <v>6.7675302681010416e-001</v>
      </c>
      <c r="K522" s="44">
        <v>7.556674387067408e-001</v>
      </c>
      <c r="L522" s="44">
        <v>7.8804654056201216e-001</v>
      </c>
      <c r="M522" s="44">
        <v>8.004368330534944e-001</v>
      </c>
      <c r="N522" s="44">
        <v>8.143073471390672e-001</v>
      </c>
      <c r="O522" s="44">
        <v>8.353894157935272e-001</v>
      </c>
      <c r="P522" s="44">
        <v>8.353894157935272e-001</v>
      </c>
      <c r="Q522" s="44">
        <v>8.5029601673089696e-001</v>
      </c>
      <c r="R522" s="44">
        <v>8.8569683647301056e-001</v>
      </c>
      <c r="S522" s="44">
        <v>8.9801758815461792e-001</v>
      </c>
      <c r="T522" s="44">
        <v>9.0131045168359296e-001</v>
      </c>
      <c r="U522" s="44">
        <v>9.0409552294508096e-001</v>
      </c>
      <c r="V522" s="44">
        <v>9.0848962829776944e-001</v>
      </c>
      <c r="W522" s="44">
        <v>9.097899612449752e-001</v>
      </c>
      <c r="X522" s="44">
        <v>9.1025067696974368e-001</v>
      </c>
      <c r="Y522" s="44">
        <v>9.2287424266118752e-001</v>
      </c>
      <c r="Z522" s="44">
        <v>9.289074670543952e-001</v>
      </c>
      <c r="AA522" s="44">
        <v>9.3083657749541248e-001</v>
      </c>
    </row>
    <row r="523" spans="1:27" x14ac:dyDescent="0.25">
      <c r="A523" t="s">
        <v>91</v>
      </c>
      <c r="B523" t="s">
        <v>45</v>
      </c>
      <c r="C523" t="s">
        <v>204</v>
      </c>
      <c r="D523" t="s">
        <v>196</v>
      </c>
      <c r="E523" t="s">
        <v>33</v>
      </c>
      <c r="F523" t="s">
        <v>90</v>
      </c>
      <c r="G523" t="s">
        <v>101</v>
      </c>
      <c r="H523" s="44">
        <v>7.13e+002</v>
      </c>
      <c r="I523" s="44">
        <v>6.55e+002</v>
      </c>
      <c r="J523" s="44">
        <v>6.37e+002</v>
      </c>
      <c r="K523" s="44">
        <v>6.2e+002</v>
      </c>
      <c r="L523" s="44">
        <v>6.02e+002</v>
      </c>
      <c r="M523" s="44">
        <v>5.88e+002</v>
      </c>
      <c r="N523" s="44">
        <v>5.75e+002</v>
      </c>
      <c r="O523" s="44">
        <v>5.65e+002</v>
      </c>
      <c r="P523" s="44">
        <v>5.62e+002</v>
      </c>
      <c r="Q523" s="44">
        <v>5.54e+002</v>
      </c>
      <c r="R523" s="44">
        <v>5.48e+002</v>
      </c>
      <c r="S523" s="44">
        <v>5.42e+002</v>
      </c>
      <c r="T523" s="44">
        <v>5.37e+002</v>
      </c>
      <c r="U523" s="44">
        <v>5.33e+002</v>
      </c>
      <c r="V523" s="44">
        <v>5.26e+002</v>
      </c>
      <c r="W523" s="44">
        <v>5.22e+002</v>
      </c>
      <c r="X523" s="44">
        <v>5.16e+002</v>
      </c>
      <c r="Y523" s="44">
        <v>5.09e+002</v>
      </c>
      <c r="Z523" s="44">
        <v>5.05e+002</v>
      </c>
      <c r="AA523" s="44">
        <v>5.e+002</v>
      </c>
    </row>
    <row r="524" spans="1:27" x14ac:dyDescent="0.25">
      <c r="A524" t="s">
        <v>91</v>
      </c>
      <c r="B524" t="s">
        <v>45</v>
      </c>
      <c r="C524" t="s">
        <v>205</v>
      </c>
      <c r="D524" t="s">
        <v>196</v>
      </c>
      <c r="E524" t="s">
        <v>34</v>
      </c>
      <c r="F524" t="s">
        <v>90</v>
      </c>
      <c r="G524" t="s">
        <v>99</v>
      </c>
      <c r="H524" s="44">
        <v>5.1758788841771528e-001</v>
      </c>
      <c r="I524" s="44">
        <v>6.1253350952696528e-001</v>
      </c>
      <c r="J524" s="44">
        <v>6.8624297204542608e-001</v>
      </c>
      <c r="K524" s="44">
        <v>7.5591319399650192e-001</v>
      </c>
      <c r="L524" s="44">
        <v>7.8239986023513648e-001</v>
      </c>
      <c r="M524" s="44">
        <v>7.9270077752417376e-001</v>
      </c>
      <c r="N524" s="44">
        <v>8.0660964370549504e-001</v>
      </c>
      <c r="O524" s="44">
        <v>8.0660964370549504e-001</v>
      </c>
      <c r="P524" s="44">
        <v>8.1838418956091392e-001</v>
      </c>
      <c r="Q524" s="44">
        <v>8.8338582223777728e-001</v>
      </c>
      <c r="R524" s="44">
        <v>8.8473039865373728e-001</v>
      </c>
      <c r="S524" s="44">
        <v>8.8969365110630384e-001</v>
      </c>
      <c r="T524" s="44">
        <v>8.9592455171274192e-001</v>
      </c>
      <c r="U524" s="44">
        <v>8.9592455171274192e-001</v>
      </c>
      <c r="V524" s="44">
        <v>8.963763081128872e-001</v>
      </c>
      <c r="W524" s="44">
        <v>8.9802797222797984e-001</v>
      </c>
      <c r="X524" s="44">
        <v>9.0077538561695856e-001</v>
      </c>
      <c r="Y524" s="44">
        <v>9.0077538561695856e-001</v>
      </c>
      <c r="Z524" s="44">
        <v>9.08612481952576e-001</v>
      </c>
      <c r="AA524" s="44">
        <v>9.1670564161410704e-001</v>
      </c>
    </row>
    <row r="525" spans="1:27" x14ac:dyDescent="0.25">
      <c r="A525" t="s">
        <v>91</v>
      </c>
      <c r="B525" t="s">
        <v>45</v>
      </c>
      <c r="C525" t="s">
        <v>205</v>
      </c>
      <c r="D525" t="s">
        <v>196</v>
      </c>
      <c r="E525" t="s">
        <v>34</v>
      </c>
      <c r="F525" t="s">
        <v>90</v>
      </c>
      <c r="G525" t="s">
        <v>101</v>
      </c>
      <c r="H525" s="44">
        <v>6.07e+002</v>
      </c>
      <c r="I525" s="44">
        <v>5.76e+002</v>
      </c>
      <c r="J525" s="44">
        <v>5.57e+002</v>
      </c>
      <c r="K525" s="44">
        <v>5.34e+002</v>
      </c>
      <c r="L525" s="44">
        <v>5.19e+002</v>
      </c>
      <c r="M525" s="44">
        <v>5.09e+002</v>
      </c>
      <c r="N525" s="44">
        <v>4.98e+002</v>
      </c>
      <c r="O525" s="44">
        <v>4.88e+002</v>
      </c>
      <c r="P525" s="44">
        <v>4.84e+002</v>
      </c>
      <c r="Q525" s="44">
        <v>4.77e+002</v>
      </c>
      <c r="R525" s="44">
        <v>4.73e+002</v>
      </c>
      <c r="S525" s="44">
        <v>4.72e+002</v>
      </c>
      <c r="T525" s="44">
        <v>4.66e+002</v>
      </c>
      <c r="U525" s="44">
        <v>4.63e+002</v>
      </c>
      <c r="V525" s="44">
        <v>4.58e+002</v>
      </c>
      <c r="W525" s="44">
        <v>4.53e+002</v>
      </c>
      <c r="X525" s="44">
        <v>4.49e+002</v>
      </c>
      <c r="Y525" s="44">
        <v>4.44e+002</v>
      </c>
      <c r="Z525" s="44">
        <v>4.4e+002</v>
      </c>
      <c r="AA525" s="44">
        <v>4.37e+002</v>
      </c>
    </row>
    <row r="526" spans="1:27" x14ac:dyDescent="0.25">
      <c r="A526" t="s">
        <v>91</v>
      </c>
      <c r="B526" t="s">
        <v>45</v>
      </c>
      <c r="C526" t="s">
        <v>206</v>
      </c>
      <c r="D526" t="s">
        <v>196</v>
      </c>
      <c r="E526" t="s">
        <v>35</v>
      </c>
      <c r="F526" t="s">
        <v>90</v>
      </c>
      <c r="G526" t="s">
        <v>99</v>
      </c>
      <c r="H526" s="44">
        <v>1.2784520708577896e-001</v>
      </c>
      <c r="I526" s="44">
        <v>1.2784520708577896e-001</v>
      </c>
      <c r="J526" s="44">
        <v>1.3025690081641416e-001</v>
      </c>
      <c r="K526" s="44">
        <v>1.9146191455658672e-001</v>
      </c>
      <c r="L526" s="44">
        <v>1.948083171061978e-001</v>
      </c>
      <c r="M526" s="44">
        <v>2.79301493579146e-001</v>
      </c>
      <c r="N526" s="44">
        <v>3.0053570865355496e-001</v>
      </c>
      <c r="O526" s="44">
        <v>3.013909279995052e-001</v>
      </c>
      <c r="P526" s="44">
        <v>3.013909279995052e-001</v>
      </c>
      <c r="Q526" s="44">
        <v>3.013909279995052e-001</v>
      </c>
      <c r="R526" s="44">
        <v>3.089031052244878e-001</v>
      </c>
      <c r="S526" s="44">
        <v>3.4825000958553164e-001</v>
      </c>
      <c r="T526" s="44">
        <v>3.4825000958553164e-001</v>
      </c>
      <c r="U526" s="44">
        <v>3.4825000958553164e-001</v>
      </c>
      <c r="V526" s="44">
        <v>3.5669049079374996e-001</v>
      </c>
      <c r="W526" s="44">
        <v>3.6295243415223752e-001</v>
      </c>
      <c r="X526" s="44">
        <v>3.7184741044857352e-001</v>
      </c>
      <c r="Y526" s="44">
        <v>3.7184741044857352e-001</v>
      </c>
      <c r="Z526" s="44">
        <v>3.7184741044857352e-001</v>
      </c>
      <c r="AA526" s="44">
        <v>3.7184741044857352e-001</v>
      </c>
    </row>
    <row r="527" spans="1:27" x14ac:dyDescent="0.25">
      <c r="A527" t="s">
        <v>91</v>
      </c>
      <c r="B527" t="s">
        <v>45</v>
      </c>
      <c r="C527" t="s">
        <v>206</v>
      </c>
      <c r="D527" t="s">
        <v>196</v>
      </c>
      <c r="E527" t="s">
        <v>35</v>
      </c>
      <c r="F527" t="s">
        <v>90</v>
      </c>
      <c r="G527" t="s">
        <v>101</v>
      </c>
      <c r="H527" s="44">
        <v>7.84e+002</v>
      </c>
      <c r="I527" s="44">
        <v>7.8e+002</v>
      </c>
      <c r="J527" s="44">
        <v>7.71e+002</v>
      </c>
      <c r="K527" s="44">
        <v>7.57e+002</v>
      </c>
      <c r="L527" s="44">
        <v>7.49e+002</v>
      </c>
      <c r="M527" s="44">
        <v>7.36e+002</v>
      </c>
      <c r="N527" s="44">
        <v>7.32e+002</v>
      </c>
      <c r="O527" s="44">
        <v>7.23e+002</v>
      </c>
      <c r="P527" s="44">
        <v>7.21e+002</v>
      </c>
      <c r="Q527" s="44">
        <v>7.18e+002</v>
      </c>
      <c r="R527" s="44">
        <v>7.02e+002</v>
      </c>
      <c r="S527" s="44">
        <v>6.93e+002</v>
      </c>
      <c r="T527" s="44">
        <v>6.93e+002</v>
      </c>
      <c r="U527" s="44">
        <v>6.93e+002</v>
      </c>
      <c r="V527" s="44">
        <v>6.88e+002</v>
      </c>
      <c r="W527" s="44">
        <v>6.82e+002</v>
      </c>
      <c r="X527" s="44">
        <v>6.76e+002</v>
      </c>
      <c r="Y527" s="44">
        <v>6.75e+002</v>
      </c>
      <c r="Z527" s="44">
        <v>6.75e+002</v>
      </c>
      <c r="AA527" s="44">
        <v>6.75e+002</v>
      </c>
    </row>
    <row r="528" spans="1:27" x14ac:dyDescent="0.25">
      <c r="A528" t="s">
        <v>91</v>
      </c>
      <c r="B528" t="s">
        <v>45</v>
      </c>
      <c r="C528" t="s">
        <v>207</v>
      </c>
      <c r="D528" t="s">
        <v>197</v>
      </c>
      <c r="E528" t="s">
        <v>33</v>
      </c>
      <c r="F528" t="s">
        <v>90</v>
      </c>
      <c r="G528" t="s">
        <v>99</v>
      </c>
      <c r="H528" s="44">
        <v>4.2068498846729368e-001</v>
      </c>
      <c r="I528" s="44">
        <v>5.5186826258446488e-001</v>
      </c>
      <c r="J528" s="44">
        <v>6.1600659774905192e-001</v>
      </c>
      <c r="K528" s="44">
        <v>6.8043672762436888e-001</v>
      </c>
      <c r="L528" s="44">
        <v>7.5412414270481104e-001</v>
      </c>
      <c r="M528" s="44">
        <v>7.9595341637105552e-001</v>
      </c>
      <c r="N528" s="44">
        <v>8.2721851504539616e-001</v>
      </c>
      <c r="O528" s="44">
        <v>8.304564787414056e-001</v>
      </c>
      <c r="P528" s="44">
        <v>8.3554706971044656e-001</v>
      </c>
      <c r="Q528" s="44">
        <v>8.4810930262976256e-001</v>
      </c>
      <c r="R528" s="44">
        <v>8.6391482571170496e-001</v>
      </c>
      <c r="S528" s="44">
        <v>8.6616357110623616e-001</v>
      </c>
      <c r="T528" s="44">
        <v>8.7298299152723984e-001</v>
      </c>
      <c r="U528" s="44">
        <v>8.9770847055216784e-001</v>
      </c>
      <c r="V528" s="44">
        <v>9.0195757258357408e-001</v>
      </c>
      <c r="W528" s="44">
        <v>9.0338054112283552e-001</v>
      </c>
      <c r="X528" s="44">
        <v>9.0484964733477792e-001</v>
      </c>
      <c r="Y528" s="44">
        <v>9.1236324045659712e-001</v>
      </c>
      <c r="Z528" s="44">
        <v>9.1236324045659712e-001</v>
      </c>
      <c r="AA528" s="44">
        <v>9.1262790686088784e-001</v>
      </c>
    </row>
    <row r="529" spans="1:27" x14ac:dyDescent="0.25">
      <c r="A529" t="s">
        <v>91</v>
      </c>
      <c r="B529" t="s">
        <v>45</v>
      </c>
      <c r="C529" t="s">
        <v>207</v>
      </c>
      <c r="D529" t="s">
        <v>197</v>
      </c>
      <c r="E529" t="s">
        <v>33</v>
      </c>
      <c r="F529" t="s">
        <v>90</v>
      </c>
      <c r="G529" t="s">
        <v>101</v>
      </c>
      <c r="H529" s="44">
        <v>7.07e+002</v>
      </c>
      <c r="I529" s="44">
        <v>6.61e+002</v>
      </c>
      <c r="J529" s="44">
        <v>6.33e+002</v>
      </c>
      <c r="K529" s="44">
        <v>6.17e+002</v>
      </c>
      <c r="L529" s="44">
        <v>5.98e+002</v>
      </c>
      <c r="M529" s="44">
        <v>5.84e+002</v>
      </c>
      <c r="N529" s="44">
        <v>5.73e+002</v>
      </c>
      <c r="O529" s="44">
        <v>5.66e+002</v>
      </c>
      <c r="P529" s="44">
        <v>5.59e+002</v>
      </c>
      <c r="Q529" s="44">
        <v>5.52e+002</v>
      </c>
      <c r="R529" s="44">
        <v>5.45e+002</v>
      </c>
      <c r="S529" s="44">
        <v>5.39e+002</v>
      </c>
      <c r="T529" s="44">
        <v>5.33e+002</v>
      </c>
      <c r="U529" s="44">
        <v>5.29e+002</v>
      </c>
      <c r="V529" s="44">
        <v>5.23e+002</v>
      </c>
      <c r="W529" s="44">
        <v>5.19e+002</v>
      </c>
      <c r="X529" s="44">
        <v>5.14e+002</v>
      </c>
      <c r="Y529" s="44">
        <v>5.1e+002</v>
      </c>
      <c r="Z529" s="44">
        <v>5.07e+002</v>
      </c>
      <c r="AA529" s="44">
        <v>5.04e+002</v>
      </c>
    </row>
    <row r="530" spans="1:27" x14ac:dyDescent="0.25">
      <c r="A530" t="s">
        <v>91</v>
      </c>
      <c r="B530" t="s">
        <v>45</v>
      </c>
      <c r="C530" t="s">
        <v>208</v>
      </c>
      <c r="D530" t="s">
        <v>197</v>
      </c>
      <c r="E530" t="s">
        <v>34</v>
      </c>
      <c r="F530" t="s">
        <v>90</v>
      </c>
      <c r="G530" t="s">
        <v>99</v>
      </c>
      <c r="H530" s="44">
        <v>4.515970894298072e-001</v>
      </c>
      <c r="I530" s="44">
        <v>5.2886034248788592e-001</v>
      </c>
      <c r="J530" s="44">
        <v>5.7926431003898904e-001</v>
      </c>
      <c r="K530" s="44">
        <v>6.602632400633e-001</v>
      </c>
      <c r="L530" s="44">
        <v>7.7592035856699328e-001</v>
      </c>
      <c r="M530" s="44">
        <v>8.2794397144791104e-001</v>
      </c>
      <c r="N530" s="44">
        <v>8.587211758640272e-001</v>
      </c>
      <c r="O530" s="44">
        <v>8.670157435873032e-001</v>
      </c>
      <c r="P530" s="44">
        <v>8.7514594904450656e-001</v>
      </c>
      <c r="Q530" s="44">
        <v>8.7514594904450656e-001</v>
      </c>
      <c r="R530" s="44">
        <v>9.0737477115673568e-001</v>
      </c>
      <c r="S530" s="44">
        <v>9.0921718072849136e-001</v>
      </c>
      <c r="T530" s="44">
        <v>9.0921718072849136e-001</v>
      </c>
      <c r="U530" s="44">
        <v>9.128032111005272e-001</v>
      </c>
      <c r="V530" s="44">
        <v>9.128032111005272e-001</v>
      </c>
      <c r="W530" s="44">
        <v>9.128032111005272e-001</v>
      </c>
      <c r="X530" s="44">
        <v>9.1645403243488512e-001</v>
      </c>
      <c r="Y530" s="44">
        <v>9.17794513609984e-001</v>
      </c>
      <c r="Z530" s="44">
        <v>9.4062955067078e-001</v>
      </c>
      <c r="AA530" s="44">
        <v>9.4083280241962528e-001</v>
      </c>
    </row>
    <row r="531" spans="1:27" x14ac:dyDescent="0.25">
      <c r="A531" t="s">
        <v>91</v>
      </c>
      <c r="B531" t="s">
        <v>45</v>
      </c>
      <c r="C531" t="s">
        <v>208</v>
      </c>
      <c r="D531" t="s">
        <v>197</v>
      </c>
      <c r="E531" t="s">
        <v>34</v>
      </c>
      <c r="F531" t="s">
        <v>90</v>
      </c>
      <c r="G531" t="s">
        <v>101</v>
      </c>
      <c r="H531" s="44">
        <v>6.1e+002</v>
      </c>
      <c r="I531" s="44">
        <v>5.75e+002</v>
      </c>
      <c r="J531" s="44">
        <v>5.5e+002</v>
      </c>
      <c r="K531" s="44">
        <v>5.3e+002</v>
      </c>
      <c r="L531" s="44">
        <v>5.19e+002</v>
      </c>
      <c r="M531" s="44">
        <v>5.08e+002</v>
      </c>
      <c r="N531" s="44">
        <v>5.e+002</v>
      </c>
      <c r="O531" s="44">
        <v>4.92e+002</v>
      </c>
      <c r="P531" s="44">
        <v>4.85e+002</v>
      </c>
      <c r="Q531" s="44">
        <v>4.81e+002</v>
      </c>
      <c r="R531" s="44">
        <v>4.76e+002</v>
      </c>
      <c r="S531" s="44">
        <v>4.68e+002</v>
      </c>
      <c r="T531" s="44">
        <v>4.63e+002</v>
      </c>
      <c r="U531" s="44">
        <v>4.59e+002</v>
      </c>
      <c r="V531" s="44">
        <v>4.58e+002</v>
      </c>
      <c r="W531" s="44">
        <v>4.54e+002</v>
      </c>
      <c r="X531" s="44">
        <v>4.51e+002</v>
      </c>
      <c r="Y531" s="44">
        <v>4.48e+002</v>
      </c>
      <c r="Z531" s="44">
        <v>4.45e+002</v>
      </c>
      <c r="AA531" s="44">
        <v>4.41e+002</v>
      </c>
    </row>
    <row r="532" spans="1:27" x14ac:dyDescent="0.25">
      <c r="A532" t="s">
        <v>91</v>
      </c>
      <c r="B532" t="s">
        <v>45</v>
      </c>
      <c r="C532" t="s">
        <v>209</v>
      </c>
      <c r="D532" t="s">
        <v>197</v>
      </c>
      <c r="E532" t="s">
        <v>35</v>
      </c>
      <c r="F532" t="s">
        <v>90</v>
      </c>
      <c r="G532" t="s">
        <v>99</v>
      </c>
      <c r="H532" s="44">
        <v>7.6758999908209984e-002</v>
      </c>
      <c r="I532" s="44">
        <v>1.3500789282361064e-001</v>
      </c>
      <c r="J532" s="44">
        <v>1.74264228705308e-001</v>
      </c>
      <c r="K532" s="44">
        <v>2.278268039824244e-001</v>
      </c>
      <c r="L532" s="44">
        <v>2.338931513384542e-001</v>
      </c>
      <c r="M532" s="44">
        <v>3.2341143862730496e-001</v>
      </c>
      <c r="N532" s="44">
        <v>3.2565826100040244e-001</v>
      </c>
      <c r="O532" s="44">
        <v>3.8373816611803776e-001</v>
      </c>
      <c r="P532" s="44">
        <v>3.9865710042306376e-001</v>
      </c>
      <c r="Q532" s="44">
        <v>4.156562280383804e-001</v>
      </c>
      <c r="R532" s="44">
        <v>4.1807926874792064e-001</v>
      </c>
      <c r="S532" s="44">
        <v>4.1807926874792064e-001</v>
      </c>
      <c r="T532" s="44">
        <v>4.2579595890569264e-001</v>
      </c>
      <c r="U532" s="44">
        <v>4.2579595890569264e-001</v>
      </c>
      <c r="V532" s="44">
        <v>6.0167576929581232e-001</v>
      </c>
      <c r="W532" s="44">
        <v>6.0167576929581232e-001</v>
      </c>
      <c r="X532" s="44">
        <v>6.333296220340728e-001</v>
      </c>
      <c r="Y532" s="44">
        <v>6.448328714744228e-001</v>
      </c>
      <c r="Z532" s="44">
        <v>6.4528867063974192e-001</v>
      </c>
      <c r="AA532" s="44">
        <v>6.4528867063974192e-001</v>
      </c>
    </row>
    <row r="533" spans="1:27" x14ac:dyDescent="0.25">
      <c r="A533" t="s">
        <v>91</v>
      </c>
      <c r="B533" t="s">
        <v>45</v>
      </c>
      <c r="C533" t="s">
        <v>209</v>
      </c>
      <c r="D533" t="s">
        <v>197</v>
      </c>
      <c r="E533" t="s">
        <v>35</v>
      </c>
      <c r="F533" t="s">
        <v>90</v>
      </c>
      <c r="G533" t="s">
        <v>101</v>
      </c>
      <c r="H533" s="44">
        <v>7.86e+002</v>
      </c>
      <c r="I533" s="44">
        <v>7.82e+002</v>
      </c>
      <c r="J533" s="44">
        <v>7.69e+002</v>
      </c>
      <c r="K533" s="44">
        <v>7.56e+002</v>
      </c>
      <c r="L533" s="44">
        <v>7.49e+002</v>
      </c>
      <c r="M533" s="44">
        <v>7.38e+002</v>
      </c>
      <c r="N533" s="44">
        <v>7.25e+002</v>
      </c>
      <c r="O533" s="44">
        <v>7.17e+002</v>
      </c>
      <c r="P533" s="44">
        <v>7.1e+002</v>
      </c>
      <c r="Q533" s="44">
        <v>6.99e+002</v>
      </c>
      <c r="R533" s="44">
        <v>6.94e+002</v>
      </c>
      <c r="S533" s="44">
        <v>6.94e+002</v>
      </c>
      <c r="T533" s="44">
        <v>6.89e+002</v>
      </c>
      <c r="U533" s="44">
        <v>6.89e+002</v>
      </c>
      <c r="V533" s="44">
        <v>6.81e+002</v>
      </c>
      <c r="W533" s="44">
        <v>6.81e+002</v>
      </c>
      <c r="X533" s="44">
        <v>6.76e+002</v>
      </c>
      <c r="Y533" s="44">
        <v>6.74e+002</v>
      </c>
      <c r="Z533" s="44">
        <v>6.72e+002</v>
      </c>
      <c r="AA533" s="44">
        <v>6.7e+002</v>
      </c>
    </row>
    <row r="534" spans="1:27" x14ac:dyDescent="0.25">
      <c r="A534" t="s">
        <v>91</v>
      </c>
      <c r="B534" t="s">
        <v>45</v>
      </c>
      <c r="C534" t="s">
        <v>227</v>
      </c>
      <c r="D534" t="s">
        <v>220</v>
      </c>
      <c r="E534" t="s">
        <v>33</v>
      </c>
      <c r="F534" t="s">
        <v>90</v>
      </c>
      <c r="G534" t="s">
        <v>99</v>
      </c>
      <c r="H534" s="44">
        <v>3.512122345494528e-001</v>
      </c>
      <c r="I534" s="44">
        <v>4.9088107371414072e-001</v>
      </c>
      <c r="J534" s="44">
        <v>6.366582306966752e-001</v>
      </c>
      <c r="K534" s="44">
        <v>6.8463717861911056e-001</v>
      </c>
      <c r="L534" s="44">
        <v>7.2051011408112744e-001</v>
      </c>
      <c r="M534" s="44">
        <v>7.5031544512110848e-001</v>
      </c>
      <c r="N534" s="44">
        <v>7.713737579494488e-001</v>
      </c>
      <c r="O534" s="44">
        <v>7.8136459332970976e-001</v>
      </c>
      <c r="P534" s="44">
        <v>7.9337825193824352e-001</v>
      </c>
      <c r="Q534" s="44">
        <v>8.0888531694172352e-001</v>
      </c>
      <c r="R534" s="44">
        <v>8.1906022594737456e-001</v>
      </c>
      <c r="S534" s="44">
        <v>8.2191753085834256e-001</v>
      </c>
      <c r="T534" s="44">
        <v>8.2590331782164944e-001</v>
      </c>
      <c r="U534" s="44">
        <v>8.2899816806314224e-001</v>
      </c>
      <c r="V534" s="44">
        <v>8.3205976324378528e-001</v>
      </c>
      <c r="W534" s="44">
        <v>8.4288782861923856e-001</v>
      </c>
      <c r="X534" s="44">
        <v>8.4613715608630688e-001</v>
      </c>
      <c r="Y534" s="44">
        <v>8.7846791675580768e-001</v>
      </c>
      <c r="Z534" s="44">
        <v>8.785671322758576e-001</v>
      </c>
      <c r="AA534" s="44">
        <v>8.8263328123955776e-001</v>
      </c>
    </row>
    <row r="535" spans="1:27" x14ac:dyDescent="0.25">
      <c r="A535" t="s">
        <v>91</v>
      </c>
      <c r="B535" t="s">
        <v>45</v>
      </c>
      <c r="C535" t="s">
        <v>227</v>
      </c>
      <c r="D535" t="s">
        <v>220</v>
      </c>
      <c r="E535" t="s">
        <v>33</v>
      </c>
      <c r="F535" t="s">
        <v>90</v>
      </c>
      <c r="G535" t="s">
        <v>101</v>
      </c>
      <c r="H535" s="44">
        <v>7.1e+002</v>
      </c>
      <c r="I535" s="44">
        <v>6.56e+002</v>
      </c>
      <c r="J535" s="44">
        <v>6.32e+002</v>
      </c>
      <c r="K535" s="44">
        <v>6.1e+002</v>
      </c>
      <c r="L535" s="44">
        <v>5.97e+002</v>
      </c>
      <c r="M535" s="44">
        <v>5.85e+002</v>
      </c>
      <c r="N535" s="44">
        <v>5.75e+002</v>
      </c>
      <c r="O535" s="44">
        <v>5.64e+002</v>
      </c>
      <c r="P535" s="44">
        <v>5.55e+002</v>
      </c>
      <c r="Q535" s="44">
        <v>5.46e+002</v>
      </c>
      <c r="R535" s="44">
        <v>5.41e+002</v>
      </c>
      <c r="S535" s="44">
        <v>5.33e+002</v>
      </c>
      <c r="T535" s="44">
        <v>5.27e+002</v>
      </c>
      <c r="U535" s="44">
        <v>5.21e+002</v>
      </c>
      <c r="V535" s="44">
        <v>5.17e+002</v>
      </c>
      <c r="W535" s="44">
        <v>5.12e+002</v>
      </c>
      <c r="X535" s="44">
        <v>5.07e+002</v>
      </c>
      <c r="Y535" s="44">
        <v>5.02e+002</v>
      </c>
      <c r="Z535" s="44">
        <v>4.99e+002</v>
      </c>
      <c r="AA535" s="44">
        <v>4.95e+002</v>
      </c>
    </row>
    <row r="536" spans="1:27" x14ac:dyDescent="0.25">
      <c r="A536" t="s">
        <v>91</v>
      </c>
      <c r="B536" t="s">
        <v>45</v>
      </c>
      <c r="C536" t="s">
        <v>240</v>
      </c>
      <c r="D536" t="s">
        <v>220</v>
      </c>
      <c r="E536" t="s">
        <v>36</v>
      </c>
      <c r="F536" t="s">
        <v>90</v>
      </c>
      <c r="G536" t="s">
        <v>99</v>
      </c>
    </row>
    <row r="537" spans="1:27" x14ac:dyDescent="0.25">
      <c r="A537" t="s">
        <v>91</v>
      </c>
      <c r="B537" t="s">
        <v>45</v>
      </c>
      <c r="C537" t="s">
        <v>240</v>
      </c>
      <c r="D537" t="s">
        <v>220</v>
      </c>
      <c r="E537" t="s">
        <v>36</v>
      </c>
      <c r="F537" t="s">
        <v>90</v>
      </c>
      <c r="G537" t="s">
        <v>101</v>
      </c>
      <c r="H537" s="44">
        <v>4.02e+002</v>
      </c>
      <c r="I537" s="44">
        <v>4.02e+002</v>
      </c>
      <c r="J537" s="44">
        <v>4.02e+002</v>
      </c>
      <c r="K537" s="44">
        <v>4.02e+002</v>
      </c>
      <c r="L537" s="44">
        <v>4.02e+002</v>
      </c>
      <c r="M537" s="44">
        <v>4.02e+002</v>
      </c>
      <c r="N537" s="44">
        <v>4.02e+002</v>
      </c>
      <c r="O537" s="44">
        <v>4.02e+002</v>
      </c>
      <c r="P537" s="44">
        <v>4.02e+002</v>
      </c>
      <c r="Q537" s="44">
        <v>4.02e+002</v>
      </c>
      <c r="R537" s="44">
        <v>4.02e+002</v>
      </c>
      <c r="S537" s="44">
        <v>4.02e+002</v>
      </c>
      <c r="T537" s="44">
        <v>4.02e+002</v>
      </c>
      <c r="U537" s="44">
        <v>4.02e+002</v>
      </c>
      <c r="V537" s="44">
        <v>4.02e+002</v>
      </c>
      <c r="W537" s="44">
        <v>4.02e+002</v>
      </c>
      <c r="X537" s="44">
        <v>4.02e+002</v>
      </c>
      <c r="Y537" s="44">
        <v>4.02e+002</v>
      </c>
      <c r="Z537" s="44">
        <v>4.02e+002</v>
      </c>
      <c r="AA537" s="44">
        <v>4.02e+002</v>
      </c>
    </row>
    <row r="538" spans="1:27" x14ac:dyDescent="0.25">
      <c r="A538" t="s">
        <v>91</v>
      </c>
      <c r="B538" t="s">
        <v>45</v>
      </c>
      <c r="C538" t="s">
        <v>228</v>
      </c>
      <c r="D538" t="s">
        <v>220</v>
      </c>
      <c r="E538" t="s">
        <v>34</v>
      </c>
      <c r="F538" t="s">
        <v>90</v>
      </c>
      <c r="G538" t="s">
        <v>99</v>
      </c>
      <c r="H538" s="44">
        <v>4.2900809187357856e-001</v>
      </c>
      <c r="I538" s="44">
        <v>5.3516915790982656e-001</v>
      </c>
      <c r="J538" s="44">
        <v>7.6885621781390064e-001</v>
      </c>
      <c r="K538" s="44">
        <v>7.944523240109032e-001</v>
      </c>
      <c r="L538" s="44">
        <v>7.9770534108296224e-001</v>
      </c>
      <c r="M538" s="44">
        <v>8.3184373512761888e-001</v>
      </c>
      <c r="N538" s="44">
        <v>8.47785031872932e-001</v>
      </c>
      <c r="O538" s="44">
        <v>8.5021590154820608e-001</v>
      </c>
      <c r="P538" s="44">
        <v>8.5195987155110784e-001</v>
      </c>
      <c r="Q538" s="44">
        <v>8.8336223263518784e-001</v>
      </c>
      <c r="R538" s="44">
        <v>9.348784097457336e-001</v>
      </c>
      <c r="S538" s="44">
        <v>9.4656569880282576e-001</v>
      </c>
      <c r="T538" s="44">
        <v>9.5350242902060864e-001</v>
      </c>
      <c r="U538" s="44">
        <v>9.5473243280934752e-001</v>
      </c>
      <c r="V538" s="44">
        <v>9.5473243280934752e-001</v>
      </c>
      <c r="W538" s="44">
        <v>9.5473243280934752e-001</v>
      </c>
      <c r="X538" s="44">
        <v>9.5499057179872624e-001</v>
      </c>
      <c r="Y538" s="44">
        <v>9.559237097933032e-001</v>
      </c>
      <c r="Z538" s="44">
        <v>9.559237097933032e-001</v>
      </c>
      <c r="AA538" s="44">
        <v>9.559237097933032e-001</v>
      </c>
    </row>
    <row r="539" spans="1:27" x14ac:dyDescent="0.25">
      <c r="A539" t="s">
        <v>91</v>
      </c>
      <c r="B539" t="s">
        <v>45</v>
      </c>
      <c r="C539" t="s">
        <v>228</v>
      </c>
      <c r="D539" t="s">
        <v>220</v>
      </c>
      <c r="E539" t="s">
        <v>34</v>
      </c>
      <c r="F539" t="s">
        <v>90</v>
      </c>
      <c r="G539" t="s">
        <v>101</v>
      </c>
      <c r="H539" s="44">
        <v>6.14e+002</v>
      </c>
      <c r="I539" s="44">
        <v>5.77e+002</v>
      </c>
      <c r="J539" s="44">
        <v>5.54e+002</v>
      </c>
      <c r="K539" s="44">
        <v>5.4e+002</v>
      </c>
      <c r="L539" s="44">
        <v>5.25e+002</v>
      </c>
      <c r="M539" s="44">
        <v>5.13e+002</v>
      </c>
      <c r="N539" s="44">
        <v>5.05e+002</v>
      </c>
      <c r="O539" s="44">
        <v>4.97e+002</v>
      </c>
      <c r="P539" s="44">
        <v>4.89e+002</v>
      </c>
      <c r="Q539" s="44">
        <v>4.8e+002</v>
      </c>
      <c r="R539" s="44">
        <v>4.75e+002</v>
      </c>
      <c r="S539" s="44">
        <v>4.71e+002</v>
      </c>
      <c r="T539" s="44">
        <v>4.67e+002</v>
      </c>
      <c r="U539" s="44">
        <v>4.62e+002</v>
      </c>
      <c r="V539" s="44">
        <v>4.57e+002</v>
      </c>
      <c r="W539" s="44">
        <v>4.54e+002</v>
      </c>
      <c r="X539" s="44">
        <v>4.49e+002</v>
      </c>
      <c r="Y539" s="44">
        <v>4.44e+002</v>
      </c>
      <c r="Z539" s="44">
        <v>4.41e+002</v>
      </c>
      <c r="AA539" s="44">
        <v>4.36e+002</v>
      </c>
    </row>
    <row r="540" spans="1:27" x14ac:dyDescent="0.25">
      <c r="A540" t="s">
        <v>91</v>
      </c>
      <c r="B540" t="s">
        <v>45</v>
      </c>
      <c r="C540" t="s">
        <v>229</v>
      </c>
      <c r="D540" t="s">
        <v>220</v>
      </c>
      <c r="E540" t="s">
        <v>35</v>
      </c>
      <c r="F540" t="s">
        <v>90</v>
      </c>
      <c r="G540" t="s">
        <v>99</v>
      </c>
      <c r="H540" s="44">
        <v>3.3185429716966644e-002</v>
      </c>
      <c r="I540" s="44">
        <v>7.4603736040481648e-002</v>
      </c>
      <c r="J540" s="44">
        <v>1.284571480786002e-001</v>
      </c>
      <c r="K540" s="44">
        <v>2.3288977253946996e-001</v>
      </c>
      <c r="L540" s="44">
        <v>2.4280697737054256e-001</v>
      </c>
      <c r="M540" s="44">
        <v>2.4885080795829776e-001</v>
      </c>
      <c r="N540" s="44">
        <v>2.4885080795829776e-001</v>
      </c>
      <c r="O540" s="44">
        <v>2.9812679742981684e-001</v>
      </c>
      <c r="P540" s="44">
        <v>3.4085999779296756e-001</v>
      </c>
      <c r="Q540" s="44">
        <v>3.4204372344289256e-001</v>
      </c>
      <c r="R540" s="44">
        <v>3.5765037200806152e-001</v>
      </c>
      <c r="S540" s="44">
        <v>3.5765037200806152e-001</v>
      </c>
      <c r="T540" s="44">
        <v>4.2491593579088512e-001</v>
      </c>
      <c r="U540" s="44">
        <v>4.4113758935950352e-001</v>
      </c>
      <c r="V540" s="44">
        <v>4.418155497663312e-001</v>
      </c>
      <c r="W540" s="44">
        <v>4.4761421970157136e-001</v>
      </c>
      <c r="X540" s="44">
        <v>4.4951291222713048e-001</v>
      </c>
      <c r="Y540" s="44">
        <v>4.4951291222713048e-001</v>
      </c>
      <c r="Z540" s="44">
        <v>4.5624537092871472e-001</v>
      </c>
      <c r="AA540" s="44">
        <v>4.62678466043258e-001</v>
      </c>
    </row>
    <row r="541" spans="1:27" x14ac:dyDescent="0.25">
      <c r="A541" t="s">
        <v>91</v>
      </c>
      <c r="B541" t="s">
        <v>45</v>
      </c>
      <c r="C541" t="s">
        <v>229</v>
      </c>
      <c r="D541" t="s">
        <v>220</v>
      </c>
      <c r="E541" t="s">
        <v>35</v>
      </c>
      <c r="F541" t="s">
        <v>90</v>
      </c>
      <c r="G541" t="s">
        <v>101</v>
      </c>
      <c r="H541" s="44">
        <v>8.24e+002</v>
      </c>
      <c r="I541" s="44">
        <v>7.75e+002</v>
      </c>
      <c r="J541" s="44">
        <v>7.73e+002</v>
      </c>
      <c r="K541" s="44">
        <v>7.56e+002</v>
      </c>
      <c r="L541" s="44">
        <v>7.43e+002</v>
      </c>
      <c r="M541" s="44">
        <v>7.41e+002</v>
      </c>
      <c r="N541" s="44">
        <v>7.38e+002</v>
      </c>
      <c r="O541" s="44">
        <v>7.31e+002</v>
      </c>
      <c r="P541" s="44">
        <v>7.17e+002</v>
      </c>
      <c r="Q541" s="44">
        <v>7.15e+002</v>
      </c>
      <c r="R541" s="44">
        <v>7.09e+002</v>
      </c>
      <c r="S541" s="44">
        <v>7.04e+002</v>
      </c>
      <c r="T541" s="44">
        <v>7.01e+002</v>
      </c>
      <c r="U541" s="44">
        <v>6.91e+002</v>
      </c>
      <c r="V541" s="44">
        <v>6.86e+002</v>
      </c>
      <c r="W541" s="44">
        <v>6.83e+002</v>
      </c>
      <c r="X541" s="44">
        <v>6.8e+002</v>
      </c>
      <c r="Y541" s="44">
        <v>6.77e+002</v>
      </c>
      <c r="Z541" s="44">
        <v>6.74e+002</v>
      </c>
      <c r="AA541" s="44">
        <v>6.71e+002</v>
      </c>
    </row>
    <row r="542" spans="1:27" x14ac:dyDescent="0.25">
      <c r="A542" t="s">
        <v>91</v>
      </c>
      <c r="B542" t="s">
        <v>45</v>
      </c>
      <c r="C542" t="s">
        <v>230</v>
      </c>
      <c r="D542" t="s">
        <v>221</v>
      </c>
      <c r="E542" t="s">
        <v>33</v>
      </c>
      <c r="F542" t="s">
        <v>90</v>
      </c>
      <c r="G542" t="s">
        <v>99</v>
      </c>
      <c r="H542" s="44">
        <v>3.4900162163208244e-001</v>
      </c>
      <c r="I542" s="44">
        <v>5.000307896065344e-001</v>
      </c>
      <c r="J542" s="44">
        <v>6.0113785820760728e-001</v>
      </c>
      <c r="K542" s="44">
        <v>6.6524028875893552e-001</v>
      </c>
      <c r="L542" s="44">
        <v>7.2127750593934096e-001</v>
      </c>
      <c r="M542" s="44">
        <v>7.5347923579130272e-001</v>
      </c>
      <c r="N542" s="44">
        <v>7.8111288202328624e-001</v>
      </c>
      <c r="O542" s="44">
        <v>7.9954491515876752e-001</v>
      </c>
      <c r="P542" s="44">
        <v>8.3373536856084352e-001</v>
      </c>
      <c r="Q542" s="44">
        <v>8.4936756605110112e-001</v>
      </c>
      <c r="R542" s="44">
        <v>8.5676143809403808e-001</v>
      </c>
      <c r="S542" s="44">
        <v>8.5849797497844624e-001</v>
      </c>
      <c r="T542" s="44">
        <v>8.7761331719689984e-001</v>
      </c>
      <c r="U542" s="44">
        <v>8.8366439251980688e-001</v>
      </c>
      <c r="V542" s="44">
        <v>8.8766132663166384e-001</v>
      </c>
      <c r="W542" s="44">
        <v>9.0008209792771232e-001</v>
      </c>
      <c r="X542" s="44">
        <v>9.097007522973336e-001</v>
      </c>
      <c r="Y542" s="44">
        <v>9.1088311983916176e-001</v>
      </c>
      <c r="Z542" s="44">
        <v>9.1439928290873056e-001</v>
      </c>
      <c r="AA542" s="44">
        <v>9.1932051270385248e-001</v>
      </c>
    </row>
    <row r="543" spans="1:27" x14ac:dyDescent="0.25">
      <c r="A543" t="s">
        <v>91</v>
      </c>
      <c r="B543" t="s">
        <v>45</v>
      </c>
      <c r="C543" t="s">
        <v>230</v>
      </c>
      <c r="D543" t="s">
        <v>221</v>
      </c>
      <c r="E543" t="s">
        <v>33</v>
      </c>
      <c r="F543" t="s">
        <v>90</v>
      </c>
      <c r="G543" t="s">
        <v>101</v>
      </c>
      <c r="H543" s="44">
        <v>7.1e+002</v>
      </c>
      <c r="I543" s="44">
        <v>6.66e+002</v>
      </c>
      <c r="J543" s="44">
        <v>6.36e+002</v>
      </c>
      <c r="K543" s="44">
        <v>6.21e+002</v>
      </c>
      <c r="L543" s="44">
        <v>6.05e+002</v>
      </c>
      <c r="M543" s="44">
        <v>5.92e+002</v>
      </c>
      <c r="N543" s="44">
        <v>5.81e+002</v>
      </c>
      <c r="O543" s="44">
        <v>5.72e+002</v>
      </c>
      <c r="P543" s="44">
        <v>5.64e+002</v>
      </c>
      <c r="Q543" s="44">
        <v>5.54e+002</v>
      </c>
      <c r="R543" s="44">
        <v>5.46e+002</v>
      </c>
      <c r="S543" s="44">
        <v>5.4e+002</v>
      </c>
      <c r="T543" s="44">
        <v>5.32e+002</v>
      </c>
      <c r="U543" s="44">
        <v>5.26e+002</v>
      </c>
      <c r="V543" s="44">
        <v>5.21e+002</v>
      </c>
      <c r="W543" s="44">
        <v>5.16e+002</v>
      </c>
      <c r="X543" s="44">
        <v>5.13e+002</v>
      </c>
      <c r="Y543" s="44">
        <v>5.09e+002</v>
      </c>
      <c r="Z543" s="44">
        <v>5.05e+002</v>
      </c>
      <c r="AA543" s="44">
        <v>5.e+002</v>
      </c>
    </row>
    <row r="544" spans="1:27" x14ac:dyDescent="0.25">
      <c r="A544" t="s">
        <v>91</v>
      </c>
      <c r="B544" t="s">
        <v>45</v>
      </c>
      <c r="C544" t="s">
        <v>231</v>
      </c>
      <c r="D544" t="s">
        <v>221</v>
      </c>
      <c r="E544" t="s">
        <v>34</v>
      </c>
      <c r="F544" t="s">
        <v>90</v>
      </c>
      <c r="G544" t="s">
        <v>99</v>
      </c>
      <c r="H544" s="44">
        <v>1.2656383108481422e-001</v>
      </c>
      <c r="I544" s="44">
        <v>1.6860379250334188e-001</v>
      </c>
      <c r="J544" s="44">
        <v>3.3010820726479956e-001</v>
      </c>
      <c r="K544" s="44">
        <v>4.4013260400430592e-001</v>
      </c>
      <c r="L544" s="44">
        <v>4.6575217368151312e-001</v>
      </c>
      <c r="M544" s="44">
        <v>4.7599930553315848e-001</v>
      </c>
      <c r="N544" s="44">
        <v>5.2462793489160304e-001</v>
      </c>
      <c r="O544" s="44">
        <v>5.3165272513075992e-001</v>
      </c>
      <c r="P544" s="44">
        <v>5.6778680978520552e-001</v>
      </c>
      <c r="Q544" s="44">
        <v>5.7052679983050976e-001</v>
      </c>
      <c r="R544" s="44">
        <v>5.7222988611841584e-001</v>
      </c>
      <c r="S544" s="44">
        <v>5.776330709491972e-001</v>
      </c>
      <c r="T544" s="44">
        <v>5.7795021461680688e-001</v>
      </c>
      <c r="U544" s="44">
        <v>5.7992756319103e-001</v>
      </c>
      <c r="V544" s="44">
        <v>5.7992756319103e-001</v>
      </c>
      <c r="W544" s="44">
        <v>5.8071262057579048e-001</v>
      </c>
      <c r="X544" s="44">
        <v>5.8089435893225616e-001</v>
      </c>
      <c r="Y544" s="44">
        <v>5.8123497618983744e-001</v>
      </c>
      <c r="Z544" s="44">
        <v>5.8169216814005712e-001</v>
      </c>
      <c r="AA544" s="44">
        <v>5.8169216814005712e-001</v>
      </c>
    </row>
    <row r="545" spans="1:27" x14ac:dyDescent="0.25">
      <c r="A545" t="s">
        <v>91</v>
      </c>
      <c r="B545" t="s">
        <v>45</v>
      </c>
      <c r="C545" t="s">
        <v>231</v>
      </c>
      <c r="D545" t="s">
        <v>221</v>
      </c>
      <c r="E545" t="s">
        <v>34</v>
      </c>
      <c r="F545" t="s">
        <v>90</v>
      </c>
      <c r="G545" t="s">
        <v>101</v>
      </c>
      <c r="H545" s="44">
        <v>6.32e+002</v>
      </c>
      <c r="I545" s="44">
        <v>5.9e+002</v>
      </c>
      <c r="J545" s="44">
        <v>5.57e+002</v>
      </c>
      <c r="K545" s="44">
        <v>5.42e+002</v>
      </c>
      <c r="L545" s="44">
        <v>5.28e+002</v>
      </c>
      <c r="M545" s="44">
        <v>5.18e+002</v>
      </c>
      <c r="N545" s="44">
        <v>5.09e+002</v>
      </c>
      <c r="O545" s="44">
        <v>5.02e+002</v>
      </c>
      <c r="P545" s="44">
        <v>4.92e+002</v>
      </c>
      <c r="Q545" s="44">
        <v>4.88e+002</v>
      </c>
      <c r="R545" s="44">
        <v>4.8e+002</v>
      </c>
      <c r="S545" s="44">
        <v>4.73e+002</v>
      </c>
      <c r="T545" s="44">
        <v>4.68e+002</v>
      </c>
      <c r="U545" s="44">
        <v>4.63e+002</v>
      </c>
      <c r="V545" s="44">
        <v>4.59e+002</v>
      </c>
      <c r="W545" s="44">
        <v>4.54e+002</v>
      </c>
      <c r="X545" s="44">
        <v>4.49e+002</v>
      </c>
      <c r="Y545" s="44">
        <v>4.46e+002</v>
      </c>
      <c r="Z545" s="44">
        <v>4.43e+002</v>
      </c>
      <c r="AA545" s="44">
        <v>4.39e+002</v>
      </c>
    </row>
    <row r="546" spans="1:27" x14ac:dyDescent="0.25">
      <c r="A546" t="s">
        <v>91</v>
      </c>
      <c r="B546" t="s">
        <v>45</v>
      </c>
      <c r="C546" t="s">
        <v>232</v>
      </c>
      <c r="D546" t="s">
        <v>221</v>
      </c>
      <c r="E546" t="s">
        <v>35</v>
      </c>
      <c r="F546" t="s">
        <v>90</v>
      </c>
      <c r="G546" t="s">
        <v>99</v>
      </c>
      <c r="H546" s="44">
        <v>3.9179917056181576e-002</v>
      </c>
      <c r="I546" s="44">
        <v>3.9179917056181576e-002</v>
      </c>
      <c r="J546" s="44">
        <v>6.4642088613275496e-002</v>
      </c>
      <c r="K546" s="44">
        <v>6.8357314249042648e-002</v>
      </c>
      <c r="L546" s="44">
        <v>1.0537230821783616e-001</v>
      </c>
      <c r="M546" s="44">
        <v>1.1055522176558778e-001</v>
      </c>
      <c r="N546" s="44">
        <v>1.41037892928518e-001</v>
      </c>
      <c r="O546" s="44">
        <v>1.41037892928518e-001</v>
      </c>
      <c r="P546" s="44">
        <v>1.419971908559027e-001</v>
      </c>
      <c r="Q546" s="44">
        <v>1.6095564791884124e-001</v>
      </c>
      <c r="R546" s="44">
        <v>1.751355026490953e-001</v>
      </c>
      <c r="S546" s="44">
        <v>1.878397922284552e-001</v>
      </c>
      <c r="T546" s="44">
        <v>2.0145282384969848e-001</v>
      </c>
      <c r="U546" s="44">
        <v>2.1962726024028496e-001</v>
      </c>
      <c r="V546" s="44">
        <v>2.567343828311758e-001</v>
      </c>
      <c r="W546" s="44">
        <v>2.646909312862068e-001</v>
      </c>
      <c r="X546" s="44">
        <v>2.646909312862068e-001</v>
      </c>
      <c r="Y546" s="44">
        <v>3.2156630247502248e-001</v>
      </c>
      <c r="Z546" s="44">
        <v>3.4527585946893304e-001</v>
      </c>
      <c r="AA546" s="44">
        <v>3.8318708605769128e-001</v>
      </c>
    </row>
    <row r="547" spans="1:27" x14ac:dyDescent="0.25">
      <c r="A547" t="s">
        <v>91</v>
      </c>
      <c r="B547" t="s">
        <v>45</v>
      </c>
      <c r="C547" t="s">
        <v>232</v>
      </c>
      <c r="D547" t="s">
        <v>221</v>
      </c>
      <c r="E547" t="s">
        <v>35</v>
      </c>
      <c r="F547" t="s">
        <v>90</v>
      </c>
      <c r="G547" t="s">
        <v>101</v>
      </c>
      <c r="H547" s="44">
        <v>7.79e+002</v>
      </c>
      <c r="I547" s="44">
        <v>7.79e+002</v>
      </c>
      <c r="J547" s="44">
        <v>7.69e+002</v>
      </c>
      <c r="K547" s="44">
        <v>7.61e+002</v>
      </c>
      <c r="L547" s="44">
        <v>7.47e+002</v>
      </c>
      <c r="M547" s="44">
        <v>7.34e+002</v>
      </c>
      <c r="N547" s="44">
        <v>7.26e+002</v>
      </c>
      <c r="O547" s="44">
        <v>7.2e+002</v>
      </c>
      <c r="P547" s="44">
        <v>7.12e+002</v>
      </c>
      <c r="Q547" s="44">
        <v>7.1e+002</v>
      </c>
      <c r="R547" s="44">
        <v>6.99e+002</v>
      </c>
      <c r="S547" s="44">
        <v>6.95e+002</v>
      </c>
      <c r="T547" s="44">
        <v>6.85e+002</v>
      </c>
      <c r="U547" s="44">
        <v>6.79e+002</v>
      </c>
      <c r="V547" s="44">
        <v>6.78e+002</v>
      </c>
      <c r="W547" s="44">
        <v>6.69e+002</v>
      </c>
      <c r="X547" s="44">
        <v>6.69e+002</v>
      </c>
      <c r="Y547" s="44">
        <v>6.68e+002</v>
      </c>
      <c r="Z547" s="44">
        <v>6.63e+002</v>
      </c>
      <c r="AA547" s="44">
        <v>6.6e+002</v>
      </c>
    </row>
    <row r="548" spans="1:27" x14ac:dyDescent="0.25">
      <c r="A548" t="s">
        <v>91</v>
      </c>
      <c r="B548" t="s">
        <v>45</v>
      </c>
      <c r="C548" t="s">
        <v>233</v>
      </c>
      <c r="D548" t="s">
        <v>222</v>
      </c>
      <c r="E548" t="s">
        <v>33</v>
      </c>
      <c r="F548" t="s">
        <v>90</v>
      </c>
      <c r="G548" t="s">
        <v>99</v>
      </c>
      <c r="H548" s="44">
        <v>3.4232481735862232e-001</v>
      </c>
      <c r="I548" s="44">
        <v>5.1630388609641248e-001</v>
      </c>
      <c r="J548" s="44">
        <v>5.9199689355660952e-001</v>
      </c>
      <c r="K548" s="44">
        <v>6.3116588743875736e-001</v>
      </c>
      <c r="L548" s="44">
        <v>6.5229101942947456e-001</v>
      </c>
      <c r="M548" s="44">
        <v>6.8520192150444696e-001</v>
      </c>
      <c r="N548" s="44">
        <v>7.1225231523575248e-001</v>
      </c>
      <c r="O548" s="44">
        <v>7.328494506609224e-001</v>
      </c>
      <c r="P548" s="44">
        <v>7.40510289115964e-001</v>
      </c>
      <c r="Q548" s="44">
        <v>7.49466121145664e-001</v>
      </c>
      <c r="R548" s="44">
        <v>7.51095980494556e-001</v>
      </c>
      <c r="S548" s="44">
        <v>7.661848779535056e-001</v>
      </c>
      <c r="T548" s="44">
        <v>7.7807092987799808e-001</v>
      </c>
      <c r="U548" s="44">
        <v>7.8301475860389344e-001</v>
      </c>
      <c r="V548" s="44">
        <v>7.8738902723786864e-001</v>
      </c>
      <c r="W548" s="44">
        <v>9.0059280759437376e-001</v>
      </c>
      <c r="X548" s="44">
        <v>9.006388201644552e-001</v>
      </c>
      <c r="Y548" s="44">
        <v>9.0425293557815184e-001</v>
      </c>
      <c r="Z548" s="44">
        <v>9.0614199210023216e-001</v>
      </c>
      <c r="AA548" s="44">
        <v>9.0775304555400384e-001</v>
      </c>
    </row>
    <row r="549" spans="1:27" x14ac:dyDescent="0.25">
      <c r="A549" t="s">
        <v>91</v>
      </c>
      <c r="B549" t="s">
        <v>45</v>
      </c>
      <c r="C549" t="s">
        <v>233</v>
      </c>
      <c r="D549" t="s">
        <v>222</v>
      </c>
      <c r="E549" t="s">
        <v>33</v>
      </c>
      <c r="F549" t="s">
        <v>90</v>
      </c>
      <c r="G549" t="s">
        <v>101</v>
      </c>
      <c r="H549" s="44">
        <v>7.24e+002</v>
      </c>
      <c r="I549" s="44">
        <v>6.62e+002</v>
      </c>
      <c r="J549" s="44">
        <v>6.34e+002</v>
      </c>
      <c r="K549" s="44">
        <v>6.19e+002</v>
      </c>
      <c r="L549" s="44">
        <v>5.99e+002</v>
      </c>
      <c r="M549" s="44">
        <v>5.87e+002</v>
      </c>
      <c r="N549" s="44">
        <v>5.74e+002</v>
      </c>
      <c r="O549" s="44">
        <v>5.64e+002</v>
      </c>
      <c r="P549" s="44">
        <v>5.54e+002</v>
      </c>
      <c r="Q549" s="44">
        <v>5.47e+002</v>
      </c>
      <c r="R549" s="44">
        <v>5.43e+002</v>
      </c>
      <c r="S549" s="44">
        <v>5.37e+002</v>
      </c>
      <c r="T549" s="44">
        <v>5.3e+002</v>
      </c>
      <c r="U549" s="44">
        <v>5.23e+002</v>
      </c>
      <c r="V549" s="44">
        <v>5.17e+002</v>
      </c>
      <c r="W549" s="44">
        <v>5.12e+002</v>
      </c>
      <c r="X549" s="44">
        <v>5.07e+002</v>
      </c>
      <c r="Y549" s="44">
        <v>5.02e+002</v>
      </c>
      <c r="Z549" s="44">
        <v>4.99e+002</v>
      </c>
      <c r="AA549" s="44">
        <v>4.93e+002</v>
      </c>
    </row>
    <row r="550" spans="1:27" x14ac:dyDescent="0.25">
      <c r="A550" t="s">
        <v>91</v>
      </c>
      <c r="B550" t="s">
        <v>45</v>
      </c>
      <c r="C550" t="s">
        <v>242</v>
      </c>
      <c r="D550" t="s">
        <v>222</v>
      </c>
      <c r="E550" t="s">
        <v>36</v>
      </c>
      <c r="F550" t="s">
        <v>90</v>
      </c>
      <c r="G550" t="s">
        <v>99</v>
      </c>
    </row>
    <row r="551" spans="1:27" x14ac:dyDescent="0.25">
      <c r="A551" t="s">
        <v>91</v>
      </c>
      <c r="B551" t="s">
        <v>45</v>
      </c>
      <c r="C551" t="s">
        <v>242</v>
      </c>
      <c r="D551" t="s">
        <v>222</v>
      </c>
      <c r="E551" t="s">
        <v>36</v>
      </c>
      <c r="F551" t="s">
        <v>90</v>
      </c>
      <c r="G551" t="s">
        <v>101</v>
      </c>
      <c r="H551" s="44">
        <v>4.75e+002</v>
      </c>
      <c r="I551" s="44">
        <v>4.75e+002</v>
      </c>
      <c r="J551" s="44">
        <v>4.75e+002</v>
      </c>
      <c r="K551" s="44">
        <v>4.75e+002</v>
      </c>
      <c r="L551" s="44">
        <v>4.75e+002</v>
      </c>
      <c r="M551" s="44">
        <v>4.75e+002</v>
      </c>
      <c r="N551" s="44">
        <v>4.75e+002</v>
      </c>
      <c r="O551" s="44">
        <v>4.75e+002</v>
      </c>
      <c r="P551" s="44">
        <v>4.75e+002</v>
      </c>
      <c r="Q551" s="44">
        <v>4.75e+002</v>
      </c>
      <c r="R551" s="44">
        <v>4.75e+002</v>
      </c>
      <c r="S551" s="44">
        <v>4.75e+002</v>
      </c>
      <c r="T551" s="44">
        <v>4.75e+002</v>
      </c>
      <c r="U551" s="44">
        <v>4.75e+002</v>
      </c>
      <c r="V551" s="44">
        <v>4.75e+002</v>
      </c>
      <c r="W551" s="44">
        <v>4.75e+002</v>
      </c>
      <c r="X551" s="44">
        <v>4.75e+002</v>
      </c>
      <c r="Y551" s="44">
        <v>4.75e+002</v>
      </c>
      <c r="Z551" s="44">
        <v>4.75e+002</v>
      </c>
      <c r="AA551" s="44">
        <v>4.75e+002</v>
      </c>
    </row>
    <row r="552" spans="1:27" x14ac:dyDescent="0.25">
      <c r="A552" t="s">
        <v>91</v>
      </c>
      <c r="B552" t="s">
        <v>45</v>
      </c>
      <c r="C552" t="s">
        <v>234</v>
      </c>
      <c r="D552" t="s">
        <v>222</v>
      </c>
      <c r="E552" t="s">
        <v>34</v>
      </c>
      <c r="F552" t="s">
        <v>90</v>
      </c>
      <c r="G552" t="s">
        <v>99</v>
      </c>
      <c r="H552" s="44">
        <v>5.5971261291534968e-001</v>
      </c>
      <c r="I552" s="44">
        <v>6.4567084844751472e-001</v>
      </c>
      <c r="J552" s="44">
        <v>6.5462992671619352e-001</v>
      </c>
      <c r="K552" s="44">
        <v>7.2996950892567008e-001</v>
      </c>
      <c r="L552" s="44">
        <v>7.3950887901776192e-001</v>
      </c>
      <c r="M552" s="44">
        <v>7.503172625637048e-001</v>
      </c>
      <c r="N552" s="44">
        <v>7.5135988353727744e-001</v>
      </c>
      <c r="O552" s="44">
        <v>7.5672365864674096e-001</v>
      </c>
      <c r="P552" s="44">
        <v>7.5959953542910448e-001</v>
      </c>
      <c r="Q552" s="44">
        <v>7.6096759868931248e-001</v>
      </c>
      <c r="R552" s="44">
        <v>7.6419830050070784e-001</v>
      </c>
      <c r="S552" s="44">
        <v>7.6564569957160352e-001</v>
      </c>
      <c r="T552" s="44">
        <v>7.6876322849732016e-001</v>
      </c>
      <c r="U552" s="44">
        <v>7.6876322849732016e-001</v>
      </c>
      <c r="V552" s="44">
        <v>9.4546053034713408e-001</v>
      </c>
      <c r="W552" s="44">
        <v>9.5112221778805152e-001</v>
      </c>
      <c r="X552" s="44">
        <v>9.523038544196264e-001</v>
      </c>
      <c r="Y552" s="44">
        <v>9.548883850125464e-001</v>
      </c>
      <c r="Z552" s="44">
        <v>9.548883850125464e-001</v>
      </c>
      <c r="AA552" s="44">
        <v>9.548883850125464e-001</v>
      </c>
    </row>
    <row r="553" spans="1:27" x14ac:dyDescent="0.25">
      <c r="A553" t="s">
        <v>91</v>
      </c>
      <c r="B553" t="s">
        <v>45</v>
      </c>
      <c r="C553" t="s">
        <v>234</v>
      </c>
      <c r="D553" t="s">
        <v>222</v>
      </c>
      <c r="E553" t="s">
        <v>34</v>
      </c>
      <c r="F553" t="s">
        <v>90</v>
      </c>
      <c r="G553" t="s">
        <v>101</v>
      </c>
      <c r="H553" s="44">
        <v>6.34e+002</v>
      </c>
      <c r="I553" s="44">
        <v>5.97e+002</v>
      </c>
      <c r="J553" s="44">
        <v>5.7e+002</v>
      </c>
      <c r="K553" s="44">
        <v>5.48e+002</v>
      </c>
      <c r="L553" s="44">
        <v>5.34e+002</v>
      </c>
      <c r="M553" s="44">
        <v>5.18e+002</v>
      </c>
      <c r="N553" s="44">
        <v>5.1e+002</v>
      </c>
      <c r="O553" s="44">
        <v>5.01e+002</v>
      </c>
      <c r="P553" s="44">
        <v>4.93e+002</v>
      </c>
      <c r="Q553" s="44">
        <v>4.86e+002</v>
      </c>
      <c r="R553" s="44">
        <v>4.78e+002</v>
      </c>
      <c r="S553" s="44">
        <v>4.73e+002</v>
      </c>
      <c r="T553" s="44">
        <v>4.67e+002</v>
      </c>
      <c r="U553" s="44">
        <v>4.61e+002</v>
      </c>
      <c r="V553" s="44">
        <v>4.58e+002</v>
      </c>
      <c r="W553" s="44">
        <v>4.54e+002</v>
      </c>
      <c r="X553" s="44">
        <v>4.51e+002</v>
      </c>
      <c r="Y553" s="44">
        <v>4.46e+002</v>
      </c>
      <c r="Z553" s="44">
        <v>4.43e+002</v>
      </c>
      <c r="AA553" s="44">
        <v>4.39e+002</v>
      </c>
    </row>
    <row r="554" spans="1:27" x14ac:dyDescent="0.25">
      <c r="A554" t="s">
        <v>91</v>
      </c>
      <c r="B554" t="s">
        <v>45</v>
      </c>
      <c r="C554" t="s">
        <v>235</v>
      </c>
      <c r="D554" t="s">
        <v>222</v>
      </c>
      <c r="E554" t="s">
        <v>35</v>
      </c>
      <c r="F554" t="s">
        <v>90</v>
      </c>
      <c r="G554" t="s">
        <v>99</v>
      </c>
      <c r="H554" s="44">
        <v>6.7634901321525952e-002</v>
      </c>
      <c r="I554" s="44">
        <v>7.3594843653050144e-002</v>
      </c>
      <c r="J554" s="44">
        <v>8.2820359904803104e-002</v>
      </c>
      <c r="K554" s="44">
        <v>8.9928422980421776e-002</v>
      </c>
      <c r="L554" s="44">
        <v>1.6497848191095984e-001</v>
      </c>
      <c r="M554" s="44">
        <v>2.12737021170418e-001</v>
      </c>
      <c r="N554" s="44">
        <v>2.2517362802651796e-001</v>
      </c>
      <c r="O554" s="44">
        <v>2.2517362802651796e-001</v>
      </c>
      <c r="P554" s="44">
        <v>2.4539905231433656e-001</v>
      </c>
      <c r="Q554" s="44">
        <v>2.4539905231433656e-001</v>
      </c>
      <c r="R554" s="44">
        <v>2.4539905231433656e-001</v>
      </c>
      <c r="S554" s="44">
        <v>2.494143309554912e-001</v>
      </c>
      <c r="T554" s="44">
        <v>2.5133042192305032e-001</v>
      </c>
      <c r="U554" s="44">
        <v>2.5666439034497568e-001</v>
      </c>
      <c r="V554" s="44">
        <v>3.1108868163077888e-001</v>
      </c>
      <c r="W554" s="44">
        <v>3.1603867698680792e-001</v>
      </c>
      <c r="X554" s="44">
        <v>3.2406923426911736e-001</v>
      </c>
      <c r="Y554" s="44">
        <v>3.8122002021062376e-001</v>
      </c>
      <c r="Z554" s="44">
        <v>3.8122002021062376e-001</v>
      </c>
      <c r="AA554" s="44">
        <v>3.8122002021062376e-001</v>
      </c>
    </row>
    <row r="555" spans="1:27" x14ac:dyDescent="0.25">
      <c r="A555" t="s">
        <v>91</v>
      </c>
      <c r="B555" t="s">
        <v>45</v>
      </c>
      <c r="C555" t="s">
        <v>235</v>
      </c>
      <c r="D555" t="s">
        <v>222</v>
      </c>
      <c r="E555" t="s">
        <v>35</v>
      </c>
      <c r="F555" t="s">
        <v>90</v>
      </c>
      <c r="G555" t="s">
        <v>101</v>
      </c>
      <c r="H555" s="44">
        <v>7.82e+002</v>
      </c>
      <c r="I555" s="44">
        <v>7.68e+002</v>
      </c>
      <c r="J555" s="44">
        <v>7.59e+002</v>
      </c>
      <c r="K555" s="44">
        <v>7.52e+002</v>
      </c>
      <c r="L555" s="44">
        <v>7.52e+002</v>
      </c>
      <c r="M555" s="44">
        <v>7.44e+002</v>
      </c>
      <c r="N555" s="44">
        <v>7.39e+002</v>
      </c>
      <c r="O555" s="44">
        <v>7.39e+002</v>
      </c>
      <c r="P555" s="44">
        <v>7.19e+002</v>
      </c>
      <c r="Q555" s="44">
        <v>7.19e+002</v>
      </c>
      <c r="R555" s="44">
        <v>7.17e+002</v>
      </c>
      <c r="S555" s="44">
        <v>7.13e+002</v>
      </c>
      <c r="T555" s="44">
        <v>7.09e+002</v>
      </c>
      <c r="U555" s="44">
        <v>6.98e+002</v>
      </c>
      <c r="V555" s="44">
        <v>6.94e+002</v>
      </c>
      <c r="W555" s="44">
        <v>6.9e+002</v>
      </c>
      <c r="X555" s="44">
        <v>6.89e+002</v>
      </c>
      <c r="Y555" s="44">
        <v>6.87e+002</v>
      </c>
      <c r="Z555" s="44">
        <v>6.84e+002</v>
      </c>
      <c r="AA555" s="44">
        <v>6.82e+002</v>
      </c>
    </row>
    <row r="556" spans="1:27" x14ac:dyDescent="0.25">
      <c r="A556" t="s">
        <v>91</v>
      </c>
      <c r="B556" t="s">
        <v>45</v>
      </c>
      <c r="C556" t="s">
        <v>236</v>
      </c>
      <c r="D556" t="s">
        <v>223</v>
      </c>
      <c r="E556" t="s">
        <v>33</v>
      </c>
      <c r="F556" t="s">
        <v>90</v>
      </c>
      <c r="G556" t="s">
        <v>99</v>
      </c>
      <c r="H556" s="44">
        <v>4.0070198995013248e-001</v>
      </c>
      <c r="I556" s="44">
        <v>5.847648146069848e-001</v>
      </c>
      <c r="J556" s="44">
        <v>6.983375507326304e-001</v>
      </c>
      <c r="K556" s="44">
        <v>7.2230023603800816e-001</v>
      </c>
      <c r="L556" s="44">
        <v>8.0031257803821312e-001</v>
      </c>
      <c r="M556" s="44">
        <v>8.0980249009026144e-001</v>
      </c>
      <c r="N556" s="44">
        <v>8.214544636463672e-001</v>
      </c>
      <c r="O556" s="44">
        <v>8.32227363959292e-001</v>
      </c>
      <c r="P556" s="44">
        <v>8.390964155250344e-001</v>
      </c>
      <c r="Q556" s="44">
        <v>8.4398156343474512e-001</v>
      </c>
      <c r="R556" s="44">
        <v>8.5764589032680768e-001</v>
      </c>
      <c r="S556" s="44">
        <v>8.7510968338990384e-001</v>
      </c>
      <c r="T556" s="44">
        <v>8.8418037096685568e-001</v>
      </c>
      <c r="U556" s="44">
        <v>8.8810906625806096e-001</v>
      </c>
      <c r="V556" s="44">
        <v>8.9126156248028112e-001</v>
      </c>
      <c r="W556" s="44">
        <v>8.9126156248028112e-001</v>
      </c>
      <c r="X556" s="44">
        <v>8.9141017538795136e-001</v>
      </c>
      <c r="Y556" s="44">
        <v>8.9165391147043392e-001</v>
      </c>
      <c r="Z556" s="44">
        <v>8.9253264897565648e-001</v>
      </c>
      <c r="AA556" s="44">
        <v>8.9698903532364944e-001</v>
      </c>
    </row>
    <row r="557" spans="1:27" x14ac:dyDescent="0.25">
      <c r="A557" t="s">
        <v>91</v>
      </c>
      <c r="B557" t="s">
        <v>45</v>
      </c>
      <c r="C557" t="s">
        <v>236</v>
      </c>
      <c r="D557" t="s">
        <v>223</v>
      </c>
      <c r="E557" t="s">
        <v>33</v>
      </c>
      <c r="F557" t="s">
        <v>90</v>
      </c>
      <c r="G557" t="s">
        <v>101</v>
      </c>
      <c r="H557" s="44">
        <v>7.78e+002</v>
      </c>
      <c r="I557" s="44">
        <v>6.88e+002</v>
      </c>
      <c r="J557" s="44">
        <v>6.47e+002</v>
      </c>
      <c r="K557" s="44">
        <v>6.25e+002</v>
      </c>
      <c r="L557" s="44">
        <v>6.07e+002</v>
      </c>
      <c r="M557" s="44">
        <v>5.92e+002</v>
      </c>
      <c r="N557" s="44">
        <v>5.81e+002</v>
      </c>
      <c r="O557" s="44">
        <v>5.71e+002</v>
      </c>
      <c r="P557" s="44">
        <v>5.58e+002</v>
      </c>
      <c r="Q557" s="44">
        <v>5.49e+002</v>
      </c>
      <c r="R557" s="44">
        <v>5.41e+002</v>
      </c>
      <c r="S557" s="44">
        <v>5.33e+002</v>
      </c>
      <c r="T557" s="44">
        <v>5.26e+002</v>
      </c>
      <c r="U557" s="44">
        <v>5.2e+002</v>
      </c>
      <c r="V557" s="44">
        <v>5.14e+002</v>
      </c>
      <c r="W557" s="44">
        <v>5.08e+002</v>
      </c>
      <c r="X557" s="44">
        <v>5.05e+002</v>
      </c>
      <c r="Y557" s="44">
        <v>5.02e+002</v>
      </c>
      <c r="Z557" s="44">
        <v>4.99e+002</v>
      </c>
      <c r="AA557" s="44">
        <v>4.96e+002</v>
      </c>
    </row>
    <row r="558" spans="1:27" x14ac:dyDescent="0.25">
      <c r="A558" t="s">
        <v>91</v>
      </c>
      <c r="B558" t="s">
        <v>45</v>
      </c>
      <c r="C558" t="s">
        <v>243</v>
      </c>
      <c r="D558" t="s">
        <v>223</v>
      </c>
      <c r="E558" t="s">
        <v>36</v>
      </c>
      <c r="F558" t="s">
        <v>90</v>
      </c>
      <c r="G558" t="s">
        <v>99</v>
      </c>
    </row>
    <row r="559" spans="1:27" x14ac:dyDescent="0.25">
      <c r="A559" t="s">
        <v>91</v>
      </c>
      <c r="B559" t="s">
        <v>45</v>
      </c>
      <c r="C559" t="s">
        <v>243</v>
      </c>
      <c r="D559" t="s">
        <v>223</v>
      </c>
      <c r="E559" t="s">
        <v>36</v>
      </c>
      <c r="F559" t="s">
        <v>90</v>
      </c>
      <c r="G559" t="s">
        <v>101</v>
      </c>
      <c r="H559" s="44">
        <v>3.25e+002</v>
      </c>
      <c r="I559" s="44">
        <v>3.25e+002</v>
      </c>
      <c r="J559" s="44">
        <v>3.25e+002</v>
      </c>
      <c r="K559" s="44">
        <v>3.25e+002</v>
      </c>
      <c r="L559" s="44">
        <v>3.25e+002</v>
      </c>
      <c r="M559" s="44">
        <v>3.25e+002</v>
      </c>
      <c r="N559" s="44">
        <v>3.25e+002</v>
      </c>
      <c r="O559" s="44">
        <v>3.25e+002</v>
      </c>
      <c r="P559" s="44">
        <v>3.25e+002</v>
      </c>
      <c r="Q559" s="44">
        <v>3.25e+002</v>
      </c>
      <c r="R559" s="44">
        <v>3.25e+002</v>
      </c>
      <c r="S559" s="44">
        <v>3.25e+002</v>
      </c>
      <c r="T559" s="44">
        <v>3.25e+002</v>
      </c>
      <c r="U559" s="44">
        <v>3.25e+002</v>
      </c>
      <c r="V559" s="44">
        <v>3.25e+002</v>
      </c>
      <c r="W559" s="44">
        <v>3.25e+002</v>
      </c>
      <c r="X559" s="44">
        <v>3.25e+002</v>
      </c>
      <c r="Y559" s="44">
        <v>3.25e+002</v>
      </c>
      <c r="Z559" s="44">
        <v>3.25e+002</v>
      </c>
      <c r="AA559" s="44">
        <v>3.25e+002</v>
      </c>
    </row>
    <row r="560" spans="1:27" x14ac:dyDescent="0.25">
      <c r="A560" t="s">
        <v>91</v>
      </c>
      <c r="B560" t="s">
        <v>45</v>
      </c>
      <c r="C560" t="s">
        <v>237</v>
      </c>
      <c r="D560" t="s">
        <v>223</v>
      </c>
      <c r="E560" t="s">
        <v>34</v>
      </c>
      <c r="F560" t="s">
        <v>90</v>
      </c>
      <c r="G560" t="s">
        <v>99</v>
      </c>
      <c r="H560" s="44">
        <v>3.8002901466581272e-001</v>
      </c>
      <c r="I560" s="44">
        <v>4.6009774090529936e-001</v>
      </c>
      <c r="J560" s="44">
        <v>4.764634448884372e-001</v>
      </c>
      <c r="K560" s="44">
        <v>5.6804725232485352e-001</v>
      </c>
      <c r="L560" s="44">
        <v>5.8671724504341232e-001</v>
      </c>
      <c r="M560" s="44">
        <v>6.2649196628546008e-001</v>
      </c>
      <c r="N560" s="44">
        <v>6.29587495193302e-001</v>
      </c>
      <c r="O560" s="44">
        <v>6.4123647481412328e-001</v>
      </c>
      <c r="P560" s="44">
        <v>7.4720398107619344e-001</v>
      </c>
      <c r="Q560" s="44">
        <v>8.2877494748901792e-001</v>
      </c>
      <c r="R560" s="44">
        <v>8.3425085718814816e-001</v>
      </c>
      <c r="S560" s="44">
        <v>8.3425085718814816e-001</v>
      </c>
      <c r="T560" s="44">
        <v>8.550294422672408e-001</v>
      </c>
      <c r="U560" s="44">
        <v>8.5541046568238944e-001</v>
      </c>
      <c r="V560" s="44">
        <v>8.5693379576900624e-001</v>
      </c>
      <c r="W560" s="44">
        <v>8.5788166596265136e-001</v>
      </c>
      <c r="X560" s="44">
        <v>8.6479731730499936e-001</v>
      </c>
      <c r="Y560" s="44">
        <v>8.6479731730499936e-001</v>
      </c>
      <c r="Z560" s="44">
        <v>8.6479731730499936e-001</v>
      </c>
      <c r="AA560" s="44">
        <v>8.6479731730499936e-001</v>
      </c>
    </row>
    <row r="561" spans="1:27" x14ac:dyDescent="0.25">
      <c r="A561" t="s">
        <v>91</v>
      </c>
      <c r="B561" t="s">
        <v>45</v>
      </c>
      <c r="C561" t="s">
        <v>237</v>
      </c>
      <c r="D561" t="s">
        <v>223</v>
      </c>
      <c r="E561" t="s">
        <v>34</v>
      </c>
      <c r="F561" t="s">
        <v>90</v>
      </c>
      <c r="G561" t="s">
        <v>101</v>
      </c>
      <c r="H561" s="44">
        <v>6.02e+002</v>
      </c>
      <c r="I561" s="44">
        <v>5.66e+002</v>
      </c>
      <c r="J561" s="44">
        <v>5.41e+002</v>
      </c>
      <c r="K561" s="44">
        <v>5.24e+002</v>
      </c>
      <c r="L561" s="44">
        <v>5.1e+002</v>
      </c>
      <c r="M561" s="44">
        <v>5.09e+002</v>
      </c>
      <c r="N561" s="44">
        <v>4.99e+002</v>
      </c>
      <c r="O561" s="44">
        <v>4.9e+002</v>
      </c>
      <c r="P561" s="44">
        <v>4.86e+002</v>
      </c>
      <c r="Q561" s="44">
        <v>4.8e+002</v>
      </c>
      <c r="R561" s="44">
        <v>4.75e+002</v>
      </c>
      <c r="S561" s="44">
        <v>4.72e+002</v>
      </c>
      <c r="T561" s="44">
        <v>4.65e+002</v>
      </c>
      <c r="U561" s="44">
        <v>4.61e+002</v>
      </c>
      <c r="V561" s="44">
        <v>4.56e+002</v>
      </c>
      <c r="W561" s="44">
        <v>4.52e+002</v>
      </c>
      <c r="X561" s="44">
        <v>4.48e+002</v>
      </c>
      <c r="Y561" s="44">
        <v>4.44e+002</v>
      </c>
      <c r="Z561" s="44">
        <v>4.41e+002</v>
      </c>
      <c r="AA561" s="44">
        <v>4.38e+002</v>
      </c>
    </row>
    <row r="562" spans="1:27" x14ac:dyDescent="0.25">
      <c r="A562" t="s">
        <v>91</v>
      </c>
      <c r="B562" t="s">
        <v>45</v>
      </c>
      <c r="C562" t="s">
        <v>238</v>
      </c>
      <c r="D562" t="s">
        <v>223</v>
      </c>
      <c r="E562" t="s">
        <v>35</v>
      </c>
      <c r="F562" t="s">
        <v>90</v>
      </c>
      <c r="G562" t="s">
        <v>99</v>
      </c>
      <c r="H562" s="44">
        <v>3.6009417070804376e-002</v>
      </c>
      <c r="I562" s="44">
        <v>1.2056593489682256e-001</v>
      </c>
      <c r="J562" s="44">
        <v>1.2911691035339598e-001</v>
      </c>
      <c r="K562" s="44">
        <v>2.325264851540586e-001</v>
      </c>
      <c r="L562" s="44">
        <v>3.2637704908963912e-001</v>
      </c>
      <c r="M562" s="44">
        <v>4.1597630312182808e-001</v>
      </c>
      <c r="N562" s="44">
        <v>4.9158791253195056e-001</v>
      </c>
      <c r="O562" s="44">
        <v>4.999791174008416e-001</v>
      </c>
      <c r="P562" s="44">
        <v>5.5156391677515408e-001</v>
      </c>
      <c r="Q562" s="44">
        <v>6.1868775964976016e-001</v>
      </c>
      <c r="R562" s="44">
        <v>6.5272464909344704e-001</v>
      </c>
      <c r="S562" s="44">
        <v>6.5272464909344704e-001</v>
      </c>
      <c r="T562" s="44">
        <v>6.5790006572099456e-001</v>
      </c>
      <c r="U562" s="44">
        <v>6.9540758153126736e-001</v>
      </c>
      <c r="V562" s="44">
        <v>6.999309021419708e-001</v>
      </c>
      <c r="W562" s="44">
        <v>7.0290067620144616e-001</v>
      </c>
      <c r="X562" s="44">
        <v>7.0290067620144616e-001</v>
      </c>
      <c r="Y562" s="44">
        <v>7.2495743635583392e-001</v>
      </c>
      <c r="Z562" s="44">
        <v>7.3088193315990096e-001</v>
      </c>
      <c r="AA562" s="44">
        <v>7.7484013446140576e-001</v>
      </c>
    </row>
    <row r="563" spans="1:27" x14ac:dyDescent="0.25">
      <c r="A563" t="s">
        <v>91</v>
      </c>
      <c r="B563" t="s">
        <v>45</v>
      </c>
      <c r="C563" t="s">
        <v>238</v>
      </c>
      <c r="D563" t="s">
        <v>223</v>
      </c>
      <c r="E563" t="s">
        <v>35</v>
      </c>
      <c r="F563" t="s">
        <v>90</v>
      </c>
      <c r="G563" t="s">
        <v>101</v>
      </c>
      <c r="H563" s="44">
        <v>7.75e+002</v>
      </c>
      <c r="I563" s="44">
        <v>7.71e+002</v>
      </c>
      <c r="J563" s="44">
        <v>7.5e+002</v>
      </c>
      <c r="K563" s="44">
        <v>7.49e+002</v>
      </c>
      <c r="L563" s="44">
        <v>7.4e+002</v>
      </c>
      <c r="M563" s="44">
        <v>7.33e+002</v>
      </c>
      <c r="N563" s="44">
        <v>7.27e+002</v>
      </c>
      <c r="O563" s="44">
        <v>7.26e+002</v>
      </c>
      <c r="P563" s="44">
        <v>7.21e+002</v>
      </c>
      <c r="Q563" s="44">
        <v>7.17e+002</v>
      </c>
      <c r="R563" s="44">
        <v>7.01e+002</v>
      </c>
      <c r="S563" s="44">
        <v>6.99e+002</v>
      </c>
      <c r="T563" s="44">
        <v>6.9e+002</v>
      </c>
      <c r="U563" s="44">
        <v>6.82e+002</v>
      </c>
      <c r="V563" s="44">
        <v>6.79e+002</v>
      </c>
      <c r="W563" s="44">
        <v>6.77e+002</v>
      </c>
      <c r="X563" s="44">
        <v>6.77e+002</v>
      </c>
      <c r="Y563" s="44">
        <v>6.76e+002</v>
      </c>
      <c r="Z563" s="44">
        <v>6.7e+002</v>
      </c>
      <c r="AA563" s="44">
        <v>6.67e+002</v>
      </c>
    </row>
    <row r="564" spans="1:27" x14ac:dyDescent="0.25">
      <c r="A564" t="s">
        <v>91</v>
      </c>
      <c r="B564" t="s">
        <v>45</v>
      </c>
      <c r="C564" t="s">
        <v>224</v>
      </c>
      <c r="D564" t="s">
        <v>219</v>
      </c>
      <c r="E564" t="s">
        <v>33</v>
      </c>
      <c r="F564" t="s">
        <v>90</v>
      </c>
      <c r="G564" t="s">
        <v>99</v>
      </c>
      <c r="H564" s="44">
        <v>2.6436088056293444e-001</v>
      </c>
      <c r="I564" s="44">
        <v>3.4566376281457792e-001</v>
      </c>
      <c r="J564" s="44">
        <v>4.4776951918234312e-001</v>
      </c>
      <c r="K564" s="44">
        <v>4.745843588715828e-001</v>
      </c>
      <c r="L564" s="44">
        <v>5.002636239035236e-001</v>
      </c>
      <c r="M564" s="44">
        <v>5.577134154886512e-001</v>
      </c>
      <c r="N564" s="44">
        <v>5.675743431205592e-001</v>
      </c>
      <c r="O564" s="44">
        <v>5.7415724835137648e-001</v>
      </c>
      <c r="P564" s="44">
        <v>5.910573311687968e-001</v>
      </c>
      <c r="Q564" s="44">
        <v>6.0783427204324176e-001</v>
      </c>
      <c r="R564" s="44">
        <v>6.1821220572447312e-001</v>
      </c>
      <c r="S564" s="44">
        <v>6.230560778352004e-001</v>
      </c>
      <c r="T564" s="44">
        <v>6.2463085104856816e-001</v>
      </c>
      <c r="U564" s="44">
        <v>6.5366703622389296e-001</v>
      </c>
      <c r="V564" s="44">
        <v>6.5423867836164336e-001</v>
      </c>
      <c r="W564" s="44">
        <v>6.7122978974829104e-001</v>
      </c>
      <c r="X564" s="44">
        <v>6.7692529167130256e-001</v>
      </c>
      <c r="Y564" s="44">
        <v>6.792520019394904e-001</v>
      </c>
      <c r="Z564" s="44">
        <v>6.803102202964352e-001</v>
      </c>
      <c r="AA564" s="44">
        <v>6.803102202964352e-001</v>
      </c>
    </row>
    <row r="565" spans="1:27" x14ac:dyDescent="0.25">
      <c r="A565" t="s">
        <v>91</v>
      </c>
      <c r="B565" t="s">
        <v>45</v>
      </c>
      <c r="C565" t="s">
        <v>224</v>
      </c>
      <c r="D565" t="s">
        <v>219</v>
      </c>
      <c r="E565" t="s">
        <v>33</v>
      </c>
      <c r="F565" t="s">
        <v>90</v>
      </c>
      <c r="G565" t="s">
        <v>101</v>
      </c>
      <c r="H565" s="44">
        <v>7.14e+002</v>
      </c>
      <c r="I565" s="44">
        <v>6.69e+002</v>
      </c>
      <c r="J565" s="44">
        <v>6.45e+002</v>
      </c>
      <c r="K565" s="44">
        <v>6.16e+002</v>
      </c>
      <c r="L565" s="44">
        <v>6.e+002</v>
      </c>
      <c r="M565" s="44">
        <v>5.9e+002</v>
      </c>
      <c r="N565" s="44">
        <v>5.79e+002</v>
      </c>
      <c r="O565" s="44">
        <v>5.68e+002</v>
      </c>
      <c r="P565" s="44">
        <v>5.58e+002</v>
      </c>
      <c r="Q565" s="44">
        <v>5.49e+002</v>
      </c>
      <c r="R565" s="44">
        <v>5.41e+002</v>
      </c>
      <c r="S565" s="44">
        <v>5.35e+002</v>
      </c>
      <c r="T565" s="44">
        <v>5.29e+002</v>
      </c>
      <c r="U565" s="44">
        <v>5.23e+002</v>
      </c>
      <c r="V565" s="44">
        <v>5.19e+002</v>
      </c>
      <c r="W565" s="44">
        <v>5.15e+002</v>
      </c>
      <c r="X565" s="44">
        <v>5.12e+002</v>
      </c>
      <c r="Y565" s="44">
        <v>5.08e+002</v>
      </c>
      <c r="Z565" s="44">
        <v>5.05e+002</v>
      </c>
      <c r="AA565" s="44">
        <v>5.01e+002</v>
      </c>
    </row>
    <row r="566" spans="1:27" x14ac:dyDescent="0.25">
      <c r="A566" t="s">
        <v>91</v>
      </c>
      <c r="B566" t="s">
        <v>45</v>
      </c>
      <c r="C566" t="s">
        <v>239</v>
      </c>
      <c r="D566" t="s">
        <v>219</v>
      </c>
      <c r="E566" t="s">
        <v>36</v>
      </c>
      <c r="F566" t="s">
        <v>90</v>
      </c>
      <c r="G566" t="s">
        <v>99</v>
      </c>
    </row>
    <row r="567" spans="1:27" x14ac:dyDescent="0.25">
      <c r="A567" t="s">
        <v>91</v>
      </c>
      <c r="B567" t="s">
        <v>45</v>
      </c>
      <c r="C567" t="s">
        <v>239</v>
      </c>
      <c r="D567" t="s">
        <v>219</v>
      </c>
      <c r="E567" t="s">
        <v>36</v>
      </c>
      <c r="F567" t="s">
        <v>90</v>
      </c>
      <c r="G567" t="s">
        <v>101</v>
      </c>
      <c r="H567" s="44">
        <v>4.17e+002</v>
      </c>
      <c r="I567" s="44">
        <v>4.17e+002</v>
      </c>
      <c r="J567" s="44">
        <v>4.17e+002</v>
      </c>
      <c r="K567" s="44">
        <v>4.17e+002</v>
      </c>
      <c r="L567" s="44">
        <v>4.17e+002</v>
      </c>
      <c r="M567" s="44">
        <v>4.17e+002</v>
      </c>
      <c r="N567" s="44">
        <v>4.17e+002</v>
      </c>
      <c r="O567" s="44">
        <v>4.17e+002</v>
      </c>
      <c r="P567" s="44">
        <v>4.17e+002</v>
      </c>
      <c r="Q567" s="44">
        <v>4.17e+002</v>
      </c>
      <c r="R567" s="44">
        <v>4.17e+002</v>
      </c>
      <c r="S567" s="44">
        <v>4.17e+002</v>
      </c>
      <c r="T567" s="44">
        <v>4.17e+002</v>
      </c>
      <c r="U567" s="44">
        <v>4.17e+002</v>
      </c>
      <c r="V567" s="44">
        <v>4.17e+002</v>
      </c>
      <c r="W567" s="44">
        <v>4.17e+002</v>
      </c>
      <c r="X567" s="44">
        <v>4.17e+002</v>
      </c>
      <c r="Y567" s="44">
        <v>4.17e+002</v>
      </c>
      <c r="Z567" s="44">
        <v>4.17e+002</v>
      </c>
      <c r="AA567" s="44">
        <v>4.17e+002</v>
      </c>
    </row>
    <row r="568" spans="1:27" x14ac:dyDescent="0.25">
      <c r="A568" t="s">
        <v>91</v>
      </c>
      <c r="B568" t="s">
        <v>45</v>
      </c>
      <c r="C568" t="s">
        <v>225</v>
      </c>
      <c r="D568" t="s">
        <v>219</v>
      </c>
      <c r="E568" t="s">
        <v>34</v>
      </c>
      <c r="F568" t="s">
        <v>90</v>
      </c>
      <c r="G568" t="s">
        <v>99</v>
      </c>
      <c r="H568" s="44">
        <v>5.291327824644988e-001</v>
      </c>
      <c r="I568" s="44">
        <v>5.9149330340185584e-001</v>
      </c>
      <c r="J568" s="44">
        <v>6.06032841162854e-001</v>
      </c>
      <c r="K568" s="44">
        <v>6.4205177741613672e-001</v>
      </c>
      <c r="L568" s="44">
        <v>6.5139249427512152e-001</v>
      </c>
      <c r="M568" s="44">
        <v>6.7170975411617536e-001</v>
      </c>
      <c r="N568" s="44">
        <v>8.5037664535581152e-001</v>
      </c>
      <c r="O568" s="44">
        <v>8.5335933798364864e-001</v>
      </c>
      <c r="P568" s="44">
        <v>8.6159100823906256e-001</v>
      </c>
      <c r="Q568" s="44">
        <v>8.6289357711019152e-001</v>
      </c>
      <c r="R568" s="44">
        <v>8.6352327983947376e-001</v>
      </c>
      <c r="S568" s="44">
        <v>8.6601680182778208e-001</v>
      </c>
      <c r="T568" s="44">
        <v>9.4338493150333472e-001</v>
      </c>
      <c r="U568" s="44">
        <v>9.479085926164688e-001</v>
      </c>
      <c r="V568" s="44">
        <v>9.5681432834748e-001</v>
      </c>
      <c r="W568" s="44">
        <v>9.5681432834748e-001</v>
      </c>
      <c r="X568" s="44">
        <v>9.5681432834748e-001</v>
      </c>
      <c r="Y568" s="44">
        <v>9.5681432834748e-001</v>
      </c>
      <c r="Z568" s="44">
        <v>9.7556259499121088e-001</v>
      </c>
      <c r="AA568" s="44">
        <v>9.8303228503641472e-001</v>
      </c>
    </row>
    <row r="569" spans="1:27" x14ac:dyDescent="0.25">
      <c r="A569" t="s">
        <v>91</v>
      </c>
      <c r="B569" t="s">
        <v>45</v>
      </c>
      <c r="C569" t="s">
        <v>225</v>
      </c>
      <c r="D569" t="s">
        <v>219</v>
      </c>
      <c r="E569" t="s">
        <v>34</v>
      </c>
      <c r="F569" t="s">
        <v>90</v>
      </c>
      <c r="G569" t="s">
        <v>101</v>
      </c>
      <c r="H569" s="44">
        <v>6.38e+002</v>
      </c>
      <c r="I569" s="44">
        <v>6.03e+002</v>
      </c>
      <c r="J569" s="44">
        <v>5.74e+002</v>
      </c>
      <c r="K569" s="44">
        <v>5.53e+002</v>
      </c>
      <c r="L569" s="44">
        <v>5.4e+002</v>
      </c>
      <c r="M569" s="44">
        <v>5.29e+002</v>
      </c>
      <c r="N569" s="44">
        <v>5.2e+002</v>
      </c>
      <c r="O569" s="44">
        <v>5.1e+002</v>
      </c>
      <c r="P569" s="44">
        <v>4.99e+002</v>
      </c>
      <c r="Q569" s="44">
        <v>4.91e+002</v>
      </c>
      <c r="R569" s="44">
        <v>4.84e+002</v>
      </c>
      <c r="S569" s="44">
        <v>4.78e+002</v>
      </c>
      <c r="T569" s="44">
        <v>4.73e+002</v>
      </c>
      <c r="U569" s="44">
        <v>4.66e+002</v>
      </c>
      <c r="V569" s="44">
        <v>4.63e+002</v>
      </c>
      <c r="W569" s="44">
        <v>4.6e+002</v>
      </c>
      <c r="X569" s="44">
        <v>4.55e+002</v>
      </c>
      <c r="Y569" s="44">
        <v>4.51e+002</v>
      </c>
      <c r="Z569" s="44">
        <v>4.47e+002</v>
      </c>
      <c r="AA569" s="44">
        <v>4.42e+002</v>
      </c>
    </row>
    <row r="570" spans="1:27" x14ac:dyDescent="0.25">
      <c r="A570" t="s">
        <v>91</v>
      </c>
      <c r="B570" t="s">
        <v>45</v>
      </c>
      <c r="C570" t="s">
        <v>226</v>
      </c>
      <c r="D570" t="s">
        <v>219</v>
      </c>
      <c r="E570" t="s">
        <v>35</v>
      </c>
      <c r="F570" t="s">
        <v>90</v>
      </c>
      <c r="G570" t="s">
        <v>99</v>
      </c>
      <c r="H570" s="44">
        <v>1.3797539794082852e-001</v>
      </c>
      <c r="I570" s="44">
        <v>2.2406159047821964e-001</v>
      </c>
      <c r="J570" s="44">
        <v>2.5018881763334956e-001</v>
      </c>
      <c r="K570" s="44">
        <v>2.8814814670878696e-001</v>
      </c>
      <c r="L570" s="44">
        <v>3.0015532321409176e-001</v>
      </c>
      <c r="M570" s="44">
        <v>3.0015532321409176e-001</v>
      </c>
      <c r="N570" s="44">
        <v>4.0557797639385224e-001</v>
      </c>
      <c r="O570" s="44">
        <v>4.0831460388922928e-001</v>
      </c>
      <c r="P570" s="44">
        <v>4.5071221233739216e-001</v>
      </c>
      <c r="Q570" s="44">
        <v>4.5071221233739216e-001</v>
      </c>
      <c r="R570" s="44">
        <v>4.5340685951393688e-001</v>
      </c>
      <c r="S570" s="44">
        <v>4.9948450261084072e-001</v>
      </c>
      <c r="T570" s="44">
        <v>4.9948450261084072e-001</v>
      </c>
      <c r="U570" s="44">
        <v>5.395012089596668e-001</v>
      </c>
      <c r="V570" s="44">
        <v>5.4218476469315968e-001</v>
      </c>
      <c r="W570" s="44">
        <v>5.560667611283832e-001</v>
      </c>
      <c r="X570" s="44">
        <v>5.9339285299805592e-001</v>
      </c>
      <c r="Y570" s="44">
        <v>6.0964042911280152e-001</v>
      </c>
      <c r="Z570" s="44">
        <v>6.0964042911280152e-001</v>
      </c>
      <c r="AA570" s="44">
        <v>6.138212472960376e-001</v>
      </c>
    </row>
    <row r="571" spans="1:27" x14ac:dyDescent="0.25">
      <c r="A571" t="s">
        <v>91</v>
      </c>
      <c r="B571" t="s">
        <v>45</v>
      </c>
      <c r="C571" t="s">
        <v>226</v>
      </c>
      <c r="D571" t="s">
        <v>219</v>
      </c>
      <c r="E571" t="s">
        <v>35</v>
      </c>
      <c r="F571" t="s">
        <v>90</v>
      </c>
      <c r="G571" t="s">
        <v>101</v>
      </c>
      <c r="H571" s="44">
        <v>8.28e+002</v>
      </c>
      <c r="I571" s="44">
        <v>7.77e+002</v>
      </c>
      <c r="J571" s="44">
        <v>7.49e+002</v>
      </c>
      <c r="K571" s="44">
        <v>7.44e+002</v>
      </c>
      <c r="L571" s="44">
        <v>7.39e+002</v>
      </c>
      <c r="M571" s="44">
        <v>7.36e+002</v>
      </c>
      <c r="N571" s="44">
        <v>7.08e+002</v>
      </c>
      <c r="O571" s="44">
        <v>7.04e+002</v>
      </c>
      <c r="P571" s="44">
        <v>7.e+002</v>
      </c>
      <c r="Q571" s="44">
        <v>6.99e+002</v>
      </c>
      <c r="R571" s="44">
        <v>6.91e+002</v>
      </c>
      <c r="S571" s="44">
        <v>6.87e+002</v>
      </c>
      <c r="T571" s="44">
        <v>6.83e+002</v>
      </c>
      <c r="U571" s="44">
        <v>6.8e+002</v>
      </c>
      <c r="V571" s="44">
        <v>6.78e+002</v>
      </c>
      <c r="W571" s="44">
        <v>6.77e+002</v>
      </c>
      <c r="X571" s="44">
        <v>6.74e+002</v>
      </c>
      <c r="Y571" s="44">
        <v>6.71e+002</v>
      </c>
      <c r="Z571" s="44">
        <v>6.69e+002</v>
      </c>
      <c r="AA571" s="44">
        <v>6.62e+002</v>
      </c>
    </row>
    <row r="572" spans="1:27" x14ac:dyDescent="0.25">
      <c r="A572" t="s">
        <v>91</v>
      </c>
      <c r="B572" t="s">
        <v>45</v>
      </c>
      <c r="C572" t="s">
        <v>251</v>
      </c>
      <c r="D572" t="s">
        <v>245</v>
      </c>
      <c r="E572" t="s">
        <v>33</v>
      </c>
      <c r="F572" t="s">
        <v>90</v>
      </c>
      <c r="G572" t="s">
        <v>99</v>
      </c>
      <c r="H572" s="44">
        <v>2.6245868680919796e-001</v>
      </c>
      <c r="I572" s="44">
        <v>5.416051150715536e-001</v>
      </c>
      <c r="J572" s="44">
        <v>6.1624024585570584e-001</v>
      </c>
      <c r="K572" s="44">
        <v>6.9642722381219584e-001</v>
      </c>
      <c r="L572" s="44">
        <v>7.490596636828968e-001</v>
      </c>
      <c r="M572" s="44">
        <v>7.7340078753492304e-001</v>
      </c>
      <c r="N572" s="44">
        <v>8.1249739364153184e-001</v>
      </c>
      <c r="O572" s="44">
        <v>8.2484099098198592e-001</v>
      </c>
      <c r="P572" s="44">
        <v>8.3494514912695296e-001</v>
      </c>
      <c r="Q572" s="44">
        <v>8.3851563901625984e-001</v>
      </c>
      <c r="R572" s="44">
        <v>8.5486602235052992e-001</v>
      </c>
      <c r="S572" s="44">
        <v>8.5619129608610848e-001</v>
      </c>
      <c r="T572" s="44">
        <v>8.593029602186144e-001</v>
      </c>
      <c r="U572" s="44">
        <v>8.5983629249433408e-001</v>
      </c>
      <c r="V572" s="44">
        <v>8.741806737459608e-001</v>
      </c>
      <c r="W572" s="44">
        <v>8.8496098206525216e-001</v>
      </c>
      <c r="X572" s="44">
        <v>9.0832094665082528e-001</v>
      </c>
      <c r="Y572" s="44">
        <v>9.106981928457656e-001</v>
      </c>
      <c r="Z572" s="44">
        <v>9.2235629336376224e-001</v>
      </c>
      <c r="AA572" s="44">
        <v>9.3096115387582048e-001</v>
      </c>
    </row>
    <row r="573" spans="1:27" x14ac:dyDescent="0.25">
      <c r="A573" t="s">
        <v>91</v>
      </c>
      <c r="B573" t="s">
        <v>45</v>
      </c>
      <c r="C573" t="s">
        <v>251</v>
      </c>
      <c r="D573" t="s">
        <v>245</v>
      </c>
      <c r="E573" t="s">
        <v>33</v>
      </c>
      <c r="F573" t="s">
        <v>90</v>
      </c>
      <c r="G573" t="s">
        <v>101</v>
      </c>
      <c r="H573" s="44">
        <v>7.39e+002</v>
      </c>
      <c r="I573" s="44">
        <v>6.82e+002</v>
      </c>
      <c r="J573" s="44">
        <v>6.46e+002</v>
      </c>
      <c r="K573" s="44">
        <v>6.22e+002</v>
      </c>
      <c r="L573" s="44">
        <v>6.04e+002</v>
      </c>
      <c r="M573" s="44">
        <v>5.96e+002</v>
      </c>
      <c r="N573" s="44">
        <v>5.84e+002</v>
      </c>
      <c r="O573" s="44">
        <v>5.76e+002</v>
      </c>
      <c r="P573" s="44">
        <v>5.67e+002</v>
      </c>
      <c r="Q573" s="44">
        <v>5.58e+002</v>
      </c>
      <c r="R573" s="44">
        <v>5.47e+002</v>
      </c>
      <c r="S573" s="44">
        <v>5.42e+002</v>
      </c>
      <c r="T573" s="44">
        <v>5.37e+002</v>
      </c>
      <c r="U573" s="44">
        <v>5.32e+002</v>
      </c>
      <c r="V573" s="44">
        <v>5.28e+002</v>
      </c>
      <c r="W573" s="44">
        <v>5.22e+002</v>
      </c>
      <c r="X573" s="44">
        <v>5.17e+002</v>
      </c>
      <c r="Y573" s="44">
        <v>5.12e+002</v>
      </c>
      <c r="Z573" s="44">
        <v>5.06e+002</v>
      </c>
      <c r="AA573" s="44">
        <v>5.02e+002</v>
      </c>
    </row>
    <row r="574" spans="1:27" x14ac:dyDescent="0.25">
      <c r="A574" t="s">
        <v>91</v>
      </c>
      <c r="B574" t="s">
        <v>45</v>
      </c>
      <c r="C574" t="s">
        <v>252</v>
      </c>
      <c r="D574" t="s">
        <v>245</v>
      </c>
      <c r="E574" t="s">
        <v>34</v>
      </c>
      <c r="F574" t="s">
        <v>90</v>
      </c>
      <c r="G574" t="s">
        <v>99</v>
      </c>
      <c r="H574" s="44">
        <v>3.1475699935036352e-001</v>
      </c>
      <c r="I574" s="44">
        <v>3.630237907584324e-001</v>
      </c>
      <c r="J574" s="44">
        <v>4.1564287435575592e-001</v>
      </c>
      <c r="K574" s="44">
        <v>7.1374074553668016e-001</v>
      </c>
      <c r="L574" s="44">
        <v>7.8625941849760064e-001</v>
      </c>
      <c r="M574" s="44">
        <v>8.0843714155902048e-001</v>
      </c>
      <c r="N574" s="44">
        <v>8.3983819082013424e-001</v>
      </c>
      <c r="O574" s="44">
        <v>8.4879513388075952e-001</v>
      </c>
      <c r="P574" s="44">
        <v>8.6245985038146848e-001</v>
      </c>
      <c r="Q574" s="44">
        <v>8.7467070639548352e-001</v>
      </c>
      <c r="R574" s="44">
        <v>8.7811606916304256e-001</v>
      </c>
      <c r="S574" s="44">
        <v>8.8571555458920896e-001</v>
      </c>
      <c r="T574" s="44">
        <v>8.8661948398509216e-001</v>
      </c>
      <c r="U574" s="44">
        <v>8.8756765902084352e-001</v>
      </c>
      <c r="V574" s="44">
        <v>8.985559760707624e-001</v>
      </c>
      <c r="W574" s="44">
        <v>9.0344817998522528e-001</v>
      </c>
      <c r="X574" s="44">
        <v>9.0485348916921264e-001</v>
      </c>
      <c r="Y574" s="44">
        <v>9.0485348916921264e-001</v>
      </c>
      <c r="Z574" s="44">
        <v>9.0485348916921264e-001</v>
      </c>
      <c r="AA574" s="44">
        <v>9.0489103690062848e-001</v>
      </c>
    </row>
    <row r="575" spans="1:27" x14ac:dyDescent="0.25">
      <c r="A575" t="s">
        <v>91</v>
      </c>
      <c r="B575" t="s">
        <v>45</v>
      </c>
      <c r="C575" t="s">
        <v>252</v>
      </c>
      <c r="D575" t="s">
        <v>245</v>
      </c>
      <c r="E575" t="s">
        <v>34</v>
      </c>
      <c r="F575" t="s">
        <v>90</v>
      </c>
      <c r="G575" t="s">
        <v>101</v>
      </c>
      <c r="H575" s="44">
        <v>6.1e+002</v>
      </c>
      <c r="I575" s="44">
        <v>5.77e+002</v>
      </c>
      <c r="J575" s="44">
        <v>5.57e+002</v>
      </c>
      <c r="K575" s="44">
        <v>5.42e+002</v>
      </c>
      <c r="L575" s="44">
        <v>5.37e+002</v>
      </c>
      <c r="M575" s="44">
        <v>5.25e+002</v>
      </c>
      <c r="N575" s="44">
        <v>5.16e+002</v>
      </c>
      <c r="O575" s="44">
        <v>5.08e+002</v>
      </c>
      <c r="P575" s="44">
        <v>4.99e+002</v>
      </c>
      <c r="Q575" s="44">
        <v>4.9e+002</v>
      </c>
      <c r="R575" s="44">
        <v>4.83e+002</v>
      </c>
      <c r="S575" s="44">
        <v>4.79e+002</v>
      </c>
      <c r="T575" s="44">
        <v>4.73e+002</v>
      </c>
      <c r="U575" s="44">
        <v>4.68e+002</v>
      </c>
      <c r="V575" s="44">
        <v>4.64e+002</v>
      </c>
      <c r="W575" s="44">
        <v>4.6e+002</v>
      </c>
      <c r="X575" s="44">
        <v>4.55e+002</v>
      </c>
      <c r="Y575" s="44">
        <v>4.51e+002</v>
      </c>
      <c r="Z575" s="44">
        <v>4.46e+002</v>
      </c>
      <c r="AA575" s="44">
        <v>4.42e+002</v>
      </c>
    </row>
    <row r="576" spans="1:27" x14ac:dyDescent="0.25">
      <c r="A576" t="s">
        <v>91</v>
      </c>
      <c r="B576" t="s">
        <v>45</v>
      </c>
      <c r="C576" t="s">
        <v>253</v>
      </c>
      <c r="D576" t="s">
        <v>245</v>
      </c>
      <c r="E576" t="s">
        <v>35</v>
      </c>
      <c r="F576" t="s">
        <v>90</v>
      </c>
      <c r="G576" t="s">
        <v>99</v>
      </c>
      <c r="H576" s="44">
        <v>1.5073934186726496e-002</v>
      </c>
      <c r="I576" s="44">
        <v>4.6051531766455904e-002</v>
      </c>
      <c r="J576" s="44">
        <v>6.4530983696055936e-002</v>
      </c>
      <c r="K576" s="44">
        <v>1.3050227246174196e-001</v>
      </c>
      <c r="L576" s="44">
        <v>1.5824114903060154e-001</v>
      </c>
      <c r="M576" s="44">
        <v>1.938247613245062e-001</v>
      </c>
      <c r="N576" s="44">
        <v>2.0428685487841928e-001</v>
      </c>
      <c r="O576" s="44">
        <v>2.6816754170005592e-001</v>
      </c>
      <c r="P576" s="44">
        <v>2.9579430766354368e-001</v>
      </c>
      <c r="Q576" s="44">
        <v>3.0169256905014616e-001</v>
      </c>
      <c r="R576" s="44">
        <v>3.2434180300104128e-001</v>
      </c>
      <c r="S576" s="44">
        <v>3.3285922791059276e-001</v>
      </c>
      <c r="T576" s="44">
        <v>3.528725190114672e-001</v>
      </c>
      <c r="U576" s="44">
        <v>3.7595413577918328e-001</v>
      </c>
      <c r="V576" s="44">
        <v>4.1945700274866648e-001</v>
      </c>
      <c r="W576" s="44">
        <v>4.369973021141772e-001</v>
      </c>
      <c r="X576" s="44">
        <v>4.7473879975020416e-001</v>
      </c>
      <c r="Y576" s="44">
        <v>5.1681114817127848e-001</v>
      </c>
      <c r="Z576" s="44">
        <v>5.2639325119452408e-001</v>
      </c>
      <c r="AA576" s="44">
        <v>5.8759453926425136e-001</v>
      </c>
    </row>
    <row r="577" spans="1:27" x14ac:dyDescent="0.25">
      <c r="A577" t="s">
        <v>91</v>
      </c>
      <c r="B577" t="s">
        <v>45</v>
      </c>
      <c r="C577" t="s">
        <v>253</v>
      </c>
      <c r="D577" t="s">
        <v>245</v>
      </c>
      <c r="E577" t="s">
        <v>35</v>
      </c>
      <c r="F577" t="s">
        <v>90</v>
      </c>
      <c r="G577" t="s">
        <v>101</v>
      </c>
      <c r="H577" s="44">
        <v>8.78e+002</v>
      </c>
      <c r="I577" s="44">
        <v>8.6e+002</v>
      </c>
      <c r="J577" s="44">
        <v>8.01e+002</v>
      </c>
      <c r="K577" s="44">
        <v>7.89e+002</v>
      </c>
      <c r="L577" s="44">
        <v>7.75e+002</v>
      </c>
      <c r="M577" s="44">
        <v>7.61e+002</v>
      </c>
      <c r="N577" s="44">
        <v>7.51e+002</v>
      </c>
      <c r="O577" s="44">
        <v>7.42e+002</v>
      </c>
      <c r="P577" s="44">
        <v>7.39e+002</v>
      </c>
      <c r="Q577" s="44">
        <v>7.28e+002</v>
      </c>
      <c r="R577" s="44">
        <v>7.19e+002</v>
      </c>
      <c r="S577" s="44">
        <v>7.15e+002</v>
      </c>
      <c r="T577" s="44">
        <v>7.14e+002</v>
      </c>
      <c r="U577" s="44">
        <v>7.14e+002</v>
      </c>
      <c r="V577" s="44">
        <v>7.07e+002</v>
      </c>
      <c r="W577" s="44">
        <v>7.e+002</v>
      </c>
      <c r="X577" s="44">
        <v>6.98e+002</v>
      </c>
      <c r="Y577" s="44">
        <v>6.95e+002</v>
      </c>
      <c r="Z577" s="44">
        <v>6.94e+002</v>
      </c>
      <c r="AA577" s="44">
        <v>6.93e+002</v>
      </c>
    </row>
    <row r="578" spans="1:27" x14ac:dyDescent="0.25">
      <c r="A578" t="s">
        <v>91</v>
      </c>
      <c r="B578" t="s">
        <v>45</v>
      </c>
      <c r="C578" t="s">
        <v>254</v>
      </c>
      <c r="D578" t="s">
        <v>246</v>
      </c>
      <c r="E578" t="s">
        <v>33</v>
      </c>
      <c r="F578" t="s">
        <v>90</v>
      </c>
      <c r="G578" t="s">
        <v>99</v>
      </c>
      <c r="H578" s="44">
        <v>3.5269792983937196e-001</v>
      </c>
      <c r="I578" s="44">
        <v>4.2054514601807248e-001</v>
      </c>
      <c r="J578" s="44">
        <v>4.65391556639928e-001</v>
      </c>
      <c r="K578" s="44">
        <v>5.3783171347009376e-001</v>
      </c>
      <c r="L578" s="44">
        <v>5.7958673932746392e-001</v>
      </c>
      <c r="M578" s="44">
        <v>6.0399894032071552e-001</v>
      </c>
      <c r="N578" s="44">
        <v>6.3574418080801392e-001</v>
      </c>
      <c r="O578" s="44">
        <v>6.4655725807124648e-001</v>
      </c>
      <c r="P578" s="44">
        <v>7.6993417797663888e-001</v>
      </c>
      <c r="Q578" s="44">
        <v>8.3478982271920496e-001</v>
      </c>
      <c r="R578" s="44">
        <v>8.4543432204350384e-001</v>
      </c>
      <c r="S578" s="44">
        <v>8.5383507455531984e-001</v>
      </c>
      <c r="T578" s="44">
        <v>8.6342123432152176e-001</v>
      </c>
      <c r="U578" s="44">
        <v>8.6829562024703616e-001</v>
      </c>
      <c r="V578" s="44">
        <v>8.8030868539351504e-001</v>
      </c>
      <c r="W578" s="44">
        <v>9.1758214091965472e-001</v>
      </c>
      <c r="X578" s="44">
        <v>9.215624055633888e-001</v>
      </c>
      <c r="Y578" s="44">
        <v>9.2793965934566016e-001</v>
      </c>
      <c r="Z578" s="44">
        <v>9.3002536006122384e-001</v>
      </c>
      <c r="AA578" s="44">
        <v>9.3478381708040016e-001</v>
      </c>
    </row>
    <row r="579" spans="1:27" x14ac:dyDescent="0.25">
      <c r="A579" t="s">
        <v>91</v>
      </c>
      <c r="B579" t="s">
        <v>45</v>
      </c>
      <c r="C579" t="s">
        <v>254</v>
      </c>
      <c r="D579" t="s">
        <v>246</v>
      </c>
      <c r="E579" t="s">
        <v>33</v>
      </c>
      <c r="F579" t="s">
        <v>90</v>
      </c>
      <c r="G579" t="s">
        <v>101</v>
      </c>
      <c r="H579" s="44">
        <v>7.05e+002</v>
      </c>
      <c r="I579" s="44">
        <v>6.64e+002</v>
      </c>
      <c r="J579" s="44">
        <v>6.3e+002</v>
      </c>
      <c r="K579" s="44">
        <v>6.13e+002</v>
      </c>
      <c r="L579" s="44">
        <v>5.97e+002</v>
      </c>
      <c r="M579" s="44">
        <v>5.86e+002</v>
      </c>
      <c r="N579" s="44">
        <v>5.78e+002</v>
      </c>
      <c r="O579" s="44">
        <v>5.7e+002</v>
      </c>
      <c r="P579" s="44">
        <v>5.6e+002</v>
      </c>
      <c r="Q579" s="44">
        <v>5.53e+002</v>
      </c>
      <c r="R579" s="44">
        <v>5.46e+002</v>
      </c>
      <c r="S579" s="44">
        <v>5.39e+002</v>
      </c>
      <c r="T579" s="44">
        <v>5.34e+002</v>
      </c>
      <c r="U579" s="44">
        <v>5.29e+002</v>
      </c>
      <c r="V579" s="44">
        <v>5.23e+002</v>
      </c>
      <c r="W579" s="44">
        <v>5.17e+002</v>
      </c>
      <c r="X579" s="44">
        <v>5.12e+002</v>
      </c>
      <c r="Y579" s="44">
        <v>5.08e+002</v>
      </c>
      <c r="Z579" s="44">
        <v>5.03e+002</v>
      </c>
      <c r="AA579" s="44">
        <v>4.98e+002</v>
      </c>
    </row>
    <row r="580" spans="1:27" x14ac:dyDescent="0.25">
      <c r="A580" t="s">
        <v>91</v>
      </c>
      <c r="B580" t="s">
        <v>45</v>
      </c>
      <c r="C580" t="s">
        <v>255</v>
      </c>
      <c r="D580" t="s">
        <v>246</v>
      </c>
      <c r="E580" t="s">
        <v>34</v>
      </c>
      <c r="F580" t="s">
        <v>90</v>
      </c>
      <c r="G580" t="s">
        <v>99</v>
      </c>
      <c r="H580" s="44">
        <v>3.2044543759437496e-001</v>
      </c>
      <c r="I580" s="44">
        <v>4.0441808943101624e-001</v>
      </c>
      <c r="J580" s="44">
        <v>5.203611315346188e-001</v>
      </c>
      <c r="K580" s="44">
        <v>6.7110008166406608e-001</v>
      </c>
      <c r="L580" s="44">
        <v>7.6898374303388192e-001</v>
      </c>
      <c r="M580" s="44">
        <v>7.8747356136888176e-001</v>
      </c>
      <c r="N580" s="44">
        <v>7.910392863452032e-001</v>
      </c>
      <c r="O580" s="44">
        <v>8.014089697209744e-001</v>
      </c>
      <c r="P580" s="44">
        <v>8.0183843750468496e-001</v>
      </c>
      <c r="Q580" s="44">
        <v>8.0298432401687744e-001</v>
      </c>
      <c r="R580" s="44">
        <v>8.2224959692339488e-001</v>
      </c>
      <c r="S580" s="44">
        <v>8.2787294071635696e-001</v>
      </c>
      <c r="T580" s="44">
        <v>8.287648404925336e-001</v>
      </c>
      <c r="U580" s="44">
        <v>8.3865914872659776e-001</v>
      </c>
      <c r="V580" s="44">
        <v>8.4587447591030224e-001</v>
      </c>
      <c r="W580" s="44">
        <v>8.4587447591030224e-001</v>
      </c>
      <c r="X580" s="44">
        <v>8.466982615847112e-001</v>
      </c>
      <c r="Y580" s="44">
        <v>8.467615313921328e-001</v>
      </c>
      <c r="Z580" s="44">
        <v>8.4695655098717584e-001</v>
      </c>
      <c r="AA580" s="44">
        <v>8.5090205617799072e-001</v>
      </c>
    </row>
    <row r="581" spans="1:27" x14ac:dyDescent="0.25">
      <c r="A581" t="s">
        <v>91</v>
      </c>
      <c r="B581" t="s">
        <v>45</v>
      </c>
      <c r="C581" t="s">
        <v>255</v>
      </c>
      <c r="D581" t="s">
        <v>246</v>
      </c>
      <c r="E581" t="s">
        <v>34</v>
      </c>
      <c r="F581" t="s">
        <v>90</v>
      </c>
      <c r="G581" t="s">
        <v>101</v>
      </c>
      <c r="H581" s="44">
        <v>6.14e+002</v>
      </c>
      <c r="I581" s="44">
        <v>5.84e+002</v>
      </c>
      <c r="J581" s="44">
        <v>5.54e+002</v>
      </c>
      <c r="K581" s="44">
        <v>5.37e+002</v>
      </c>
      <c r="L581" s="44">
        <v>5.24e+002</v>
      </c>
      <c r="M581" s="44">
        <v>5.15e+002</v>
      </c>
      <c r="N581" s="44">
        <v>5.03e+002</v>
      </c>
      <c r="O581" s="44">
        <v>4.93e+002</v>
      </c>
      <c r="P581" s="44">
        <v>4.86e+002</v>
      </c>
      <c r="Q581" s="44">
        <v>4.81e+002</v>
      </c>
      <c r="R581" s="44">
        <v>4.73e+002</v>
      </c>
      <c r="S581" s="44">
        <v>4.7e+002</v>
      </c>
      <c r="T581" s="44">
        <v>4.66e+002</v>
      </c>
      <c r="U581" s="44">
        <v>4.6e+002</v>
      </c>
      <c r="V581" s="44">
        <v>4.56e+002</v>
      </c>
      <c r="W581" s="44">
        <v>4.53e+002</v>
      </c>
      <c r="X581" s="44">
        <v>4.5e+002</v>
      </c>
      <c r="Y581" s="44">
        <v>4.46e+002</v>
      </c>
      <c r="Z581" s="44">
        <v>4.43e+002</v>
      </c>
      <c r="AA581" s="44">
        <v>4.39e+002</v>
      </c>
    </row>
    <row r="582" spans="1:27" x14ac:dyDescent="0.25">
      <c r="A582" t="s">
        <v>91</v>
      </c>
      <c r="B582" t="s">
        <v>45</v>
      </c>
      <c r="C582" t="s">
        <v>256</v>
      </c>
      <c r="D582" t="s">
        <v>246</v>
      </c>
      <c r="E582" t="s">
        <v>35</v>
      </c>
      <c r="F582" t="s">
        <v>90</v>
      </c>
      <c r="G582" t="s">
        <v>99</v>
      </c>
      <c r="H582" s="44">
        <v>4.717071454326992e-002</v>
      </c>
      <c r="I582" s="44">
        <v>6.7599590954350184e-002</v>
      </c>
      <c r="J582" s="44">
        <v>9.9100218957142816e-002</v>
      </c>
      <c r="K582" s="44">
        <v>1.6545162456561628e-001</v>
      </c>
      <c r="L582" s="44">
        <v>1.6986547528471706e-001</v>
      </c>
      <c r="M582" s="44">
        <v>2.1640862585661836e-001</v>
      </c>
      <c r="N582" s="44">
        <v>2.5370249578468596e-001</v>
      </c>
      <c r="O582" s="44">
        <v>2.751025810519326e-001</v>
      </c>
      <c r="P582" s="44">
        <v>2.9262811331416312e-001</v>
      </c>
      <c r="Q582" s="44">
        <v>2.9262811331416312e-001</v>
      </c>
      <c r="R582" s="44">
        <v>3.2339815337441544e-001</v>
      </c>
      <c r="S582" s="44">
        <v>3.2339815337441544e-001</v>
      </c>
      <c r="T582" s="44">
        <v>3.344700091221556e-001</v>
      </c>
      <c r="U582" s="44">
        <v>3.3548007671402188e-001</v>
      </c>
      <c r="V582" s="44">
        <v>3.8022199904526128e-001</v>
      </c>
      <c r="W582" s="44">
        <v>3.888529309649612e-001</v>
      </c>
      <c r="X582" s="44">
        <v>3.9230950412346504e-001</v>
      </c>
      <c r="Y582" s="44">
        <v>3.953536689291996e-001</v>
      </c>
      <c r="Z582" s="44">
        <v>3.9725462229766488e-001</v>
      </c>
      <c r="AA582" s="44">
        <v>4.203727766085968e-001</v>
      </c>
    </row>
    <row r="583" spans="1:27" x14ac:dyDescent="0.25">
      <c r="A583" t="s">
        <v>91</v>
      </c>
      <c r="B583" t="s">
        <v>45</v>
      </c>
      <c r="C583" t="s">
        <v>256</v>
      </c>
      <c r="D583" t="s">
        <v>246</v>
      </c>
      <c r="E583" t="s">
        <v>35</v>
      </c>
      <c r="F583" t="s">
        <v>90</v>
      </c>
      <c r="G583" t="s">
        <v>101</v>
      </c>
      <c r="H583" s="44">
        <v>9.33e+002</v>
      </c>
      <c r="I583" s="44">
        <v>9.17e+002</v>
      </c>
      <c r="J583" s="44">
        <v>8.87e+002</v>
      </c>
      <c r="K583" s="44">
        <v>8.43e+002</v>
      </c>
      <c r="L583" s="44">
        <v>8.04e+002</v>
      </c>
      <c r="M583" s="44">
        <v>7.82e+002</v>
      </c>
      <c r="N583" s="44">
        <v>7.63e+002</v>
      </c>
      <c r="O583" s="44">
        <v>7.35e+002</v>
      </c>
      <c r="P583" s="44">
        <v>7.3e+002</v>
      </c>
      <c r="Q583" s="44">
        <v>7.25e+002</v>
      </c>
      <c r="R583" s="44">
        <v>7.19e+002</v>
      </c>
      <c r="S583" s="44">
        <v>7.19e+002</v>
      </c>
      <c r="T583" s="44">
        <v>7.09e+002</v>
      </c>
      <c r="U583" s="44">
        <v>7.04e+002</v>
      </c>
      <c r="V583" s="44">
        <v>7.e+002</v>
      </c>
      <c r="W583" s="44">
        <v>6.96e+002</v>
      </c>
      <c r="X583" s="44">
        <v>6.9e+002</v>
      </c>
      <c r="Y583" s="44">
        <v>6.87e+002</v>
      </c>
      <c r="Z583" s="44">
        <v>6.84e+002</v>
      </c>
      <c r="AA583" s="44">
        <v>6.81e+002</v>
      </c>
    </row>
    <row r="584" spans="1:27" x14ac:dyDescent="0.25">
      <c r="A584" t="s">
        <v>91</v>
      </c>
      <c r="B584" t="s">
        <v>45</v>
      </c>
      <c r="C584" t="s">
        <v>257</v>
      </c>
      <c r="D584" t="s">
        <v>247</v>
      </c>
      <c r="E584" t="s">
        <v>33</v>
      </c>
      <c r="F584" t="s">
        <v>90</v>
      </c>
      <c r="G584" t="s">
        <v>99</v>
      </c>
      <c r="H584" s="44">
        <v>3.6570225611359112e-001</v>
      </c>
      <c r="I584" s="44">
        <v>4.6011211376993264e-001</v>
      </c>
      <c r="J584" s="44">
        <v>5.62855166606034e-001</v>
      </c>
      <c r="K584" s="44">
        <v>6.445856396597088e-001</v>
      </c>
      <c r="L584" s="44">
        <v>7.018181553467136e-001</v>
      </c>
      <c r="M584" s="44">
        <v>7.3741115856903616e-001</v>
      </c>
      <c r="N584" s="44">
        <v>7.5205625518792416e-001</v>
      </c>
      <c r="O584" s="44">
        <v>7.8157253773970304e-001</v>
      </c>
      <c r="P584" s="44">
        <v>8.0047863038006432e-001</v>
      </c>
      <c r="Q584" s="44">
        <v>8.103016586094224e-001</v>
      </c>
      <c r="R584" s="44">
        <v>8.3857431382377152e-001</v>
      </c>
      <c r="S584" s="44">
        <v>8.5874624503816192e-001</v>
      </c>
      <c r="T584" s="44">
        <v>8.6786513803698048e-001</v>
      </c>
      <c r="U584" s="44">
        <v>8.828010476268976e-001</v>
      </c>
      <c r="V584" s="44">
        <v>8.8684657094670752e-001</v>
      </c>
      <c r="W584" s="44">
        <v>8.8940137244295488e-001</v>
      </c>
      <c r="X584" s="44">
        <v>8.9956451896499056e-001</v>
      </c>
      <c r="Y584" s="44">
        <v>9.009626415383352e-001</v>
      </c>
      <c r="Z584" s="44">
        <v>9.0283192157928624e-001</v>
      </c>
      <c r="AA584" s="44">
        <v>9.0283192157928624e-001</v>
      </c>
    </row>
    <row r="585" spans="1:27" x14ac:dyDescent="0.25">
      <c r="A585" t="s">
        <v>91</v>
      </c>
      <c r="B585" t="s">
        <v>45</v>
      </c>
      <c r="C585" t="s">
        <v>257</v>
      </c>
      <c r="D585" t="s">
        <v>247</v>
      </c>
      <c r="E585" t="s">
        <v>33</v>
      </c>
      <c r="F585" t="s">
        <v>90</v>
      </c>
      <c r="G585" t="s">
        <v>101</v>
      </c>
      <c r="H585" s="44">
        <v>7.15e+002</v>
      </c>
      <c r="I585" s="44">
        <v>6.73e+002</v>
      </c>
      <c r="J585" s="44">
        <v>6.4e+002</v>
      </c>
      <c r="K585" s="44">
        <v>6.24e+002</v>
      </c>
      <c r="L585" s="44">
        <v>6.15e+002</v>
      </c>
      <c r="M585" s="44">
        <v>6.01e+002</v>
      </c>
      <c r="N585" s="44">
        <v>5.9e+002</v>
      </c>
      <c r="O585" s="44">
        <v>5.77e+002</v>
      </c>
      <c r="P585" s="44">
        <v>5.68e+002</v>
      </c>
      <c r="Q585" s="44">
        <v>5.61e+002</v>
      </c>
      <c r="R585" s="44">
        <v>5.52e+002</v>
      </c>
      <c r="S585" s="44">
        <v>5.46e+002</v>
      </c>
      <c r="T585" s="44">
        <v>5.41e+002</v>
      </c>
      <c r="U585" s="44">
        <v>5.34e+002</v>
      </c>
      <c r="V585" s="44">
        <v>5.3e+002</v>
      </c>
      <c r="W585" s="44">
        <v>5.25e+002</v>
      </c>
      <c r="X585" s="44">
        <v>5.21e+002</v>
      </c>
      <c r="Y585" s="44">
        <v>5.15e+002</v>
      </c>
      <c r="Z585" s="44">
        <v>5.11e+002</v>
      </c>
      <c r="AA585" s="44">
        <v>5.11e+002</v>
      </c>
    </row>
    <row r="586" spans="1:27" x14ac:dyDescent="0.25">
      <c r="A586" t="s">
        <v>91</v>
      </c>
      <c r="B586" t="s">
        <v>45</v>
      </c>
      <c r="C586" t="s">
        <v>258</v>
      </c>
      <c r="D586" t="s">
        <v>247</v>
      </c>
      <c r="E586" t="s">
        <v>34</v>
      </c>
      <c r="F586" t="s">
        <v>90</v>
      </c>
      <c r="G586" t="s">
        <v>99</v>
      </c>
      <c r="H586" s="44">
        <v>5.366307576930164e-001</v>
      </c>
      <c r="I586" s="44">
        <v>6.1657224294212272e-001</v>
      </c>
      <c r="J586" s="44">
        <v>6.3177856554845232e-001</v>
      </c>
      <c r="K586" s="44">
        <v>7.5752411325547264e-001</v>
      </c>
      <c r="L586" s="44">
        <v>7.8415001832843696e-001</v>
      </c>
      <c r="M586" s="44">
        <v>8.1328535318462272e-001</v>
      </c>
      <c r="N586" s="44">
        <v>8.3534421551321632e-001</v>
      </c>
      <c r="O586" s="44">
        <v>8.4052275025847264e-001</v>
      </c>
      <c r="P586" s="44">
        <v>8.49732200201e-001</v>
      </c>
      <c r="Q586" s="44">
        <v>8.6080358426325312e-001</v>
      </c>
      <c r="R586" s="44">
        <v>8.8701946287999824e-001</v>
      </c>
      <c r="S586" s="44">
        <v>9.0027053412136864e-001</v>
      </c>
      <c r="T586" s="44">
        <v>9.0503120023654176e-001</v>
      </c>
      <c r="U586" s="44">
        <v>9.0503120023654176e-001</v>
      </c>
      <c r="V586" s="44">
        <v>9.05795112319532e-001</v>
      </c>
      <c r="W586" s="44">
        <v>9.078208115422272e-001</v>
      </c>
      <c r="X586" s="44">
        <v>9.0797119857193248e-001</v>
      </c>
      <c r="Y586" s="44">
        <v>9.0797119857193248e-001</v>
      </c>
      <c r="Z586" s="44">
        <v>9.0797119857193248e-001</v>
      </c>
      <c r="AA586" s="44">
        <v>9.0959595912466784e-001</v>
      </c>
    </row>
    <row r="587" spans="1:27" x14ac:dyDescent="0.25">
      <c r="A587" t="s">
        <v>91</v>
      </c>
      <c r="B587" t="s">
        <v>45</v>
      </c>
      <c r="C587" t="s">
        <v>258</v>
      </c>
      <c r="D587" t="s">
        <v>247</v>
      </c>
      <c r="E587" t="s">
        <v>34</v>
      </c>
      <c r="F587" t="s">
        <v>90</v>
      </c>
      <c r="G587" t="s">
        <v>101</v>
      </c>
      <c r="H587" s="44">
        <v>6.34e+002</v>
      </c>
      <c r="I587" s="44">
        <v>5.81e+002</v>
      </c>
      <c r="J587" s="44">
        <v>5.59e+002</v>
      </c>
      <c r="K587" s="44">
        <v>5.39e+002</v>
      </c>
      <c r="L587" s="44">
        <v>5.26e+002</v>
      </c>
      <c r="M587" s="44">
        <v>5.16e+002</v>
      </c>
      <c r="N587" s="44">
        <v>5.06e+002</v>
      </c>
      <c r="O587" s="44">
        <v>4.97e+002</v>
      </c>
      <c r="P587" s="44">
        <v>4.91e+002</v>
      </c>
      <c r="Q587" s="44">
        <v>4.83e+002</v>
      </c>
      <c r="R587" s="44">
        <v>4.77e+002</v>
      </c>
      <c r="S587" s="44">
        <v>4.7e+002</v>
      </c>
      <c r="T587" s="44">
        <v>4.63e+002</v>
      </c>
      <c r="U587" s="44">
        <v>4.58e+002</v>
      </c>
      <c r="V587" s="44">
        <v>4.54e+002</v>
      </c>
      <c r="W587" s="44">
        <v>4.49e+002</v>
      </c>
      <c r="X587" s="44">
        <v>4.45e+002</v>
      </c>
      <c r="Y587" s="44">
        <v>4.43e+002</v>
      </c>
      <c r="Z587" s="44">
        <v>4.4e+002</v>
      </c>
      <c r="AA587" s="44">
        <v>4.38e+002</v>
      </c>
    </row>
    <row r="588" spans="1:27" x14ac:dyDescent="0.25">
      <c r="A588" t="s">
        <v>91</v>
      </c>
      <c r="B588" t="s">
        <v>45</v>
      </c>
      <c r="C588" t="s">
        <v>259</v>
      </c>
      <c r="D588" t="s">
        <v>247</v>
      </c>
      <c r="E588" t="s">
        <v>35</v>
      </c>
      <c r="F588" t="s">
        <v>90</v>
      </c>
      <c r="G588" t="s">
        <v>99</v>
      </c>
      <c r="H588" s="44">
        <v>1.0352205622712122e-001</v>
      </c>
      <c r="I588" s="44">
        <v>1.0352205622712122e-001</v>
      </c>
      <c r="J588" s="44">
        <v>1.0352205622712122e-001</v>
      </c>
      <c r="K588" s="44">
        <v>1.4485238239058084e-001</v>
      </c>
      <c r="L588" s="44">
        <v>2.1780066529686576e-001</v>
      </c>
      <c r="M588" s="44">
        <v>2.3399595880804112e-001</v>
      </c>
      <c r="N588" s="44">
        <v>2.868472902881122e-001</v>
      </c>
      <c r="O588" s="44">
        <v>3.4557500192343176e-001</v>
      </c>
      <c r="P588" s="44">
        <v>3.7556032550862896e-001</v>
      </c>
      <c r="Q588" s="44">
        <v>3.9177413366244728e-001</v>
      </c>
      <c r="R588" s="44">
        <v>5.026895927436172e-001</v>
      </c>
      <c r="S588" s="44">
        <v>5.7843479120134448e-001</v>
      </c>
      <c r="T588" s="44">
        <v>5.9049635363052264e-001</v>
      </c>
      <c r="U588" s="44">
        <v>6.192023146515332e-001</v>
      </c>
      <c r="V588" s="44">
        <v>6.1994749114016744e-001</v>
      </c>
      <c r="W588" s="44">
        <v>6.5326519283242688e-001</v>
      </c>
      <c r="X588" s="44">
        <v>6.5822507545019856e-001</v>
      </c>
      <c r="Y588" s="44">
        <v>7.0842618810446608e-001</v>
      </c>
      <c r="Z588" s="44">
        <v>7.2747869475223776e-001</v>
      </c>
      <c r="AA588" s="44">
        <v>7.2747869475223776e-001</v>
      </c>
    </row>
    <row r="589" spans="1:27" x14ac:dyDescent="0.25">
      <c r="A589" t="s">
        <v>91</v>
      </c>
      <c r="B589" t="s">
        <v>45</v>
      </c>
      <c r="C589" t="s">
        <v>259</v>
      </c>
      <c r="D589" t="s">
        <v>247</v>
      </c>
      <c r="E589" t="s">
        <v>35</v>
      </c>
      <c r="F589" t="s">
        <v>90</v>
      </c>
      <c r="G589" t="s">
        <v>101</v>
      </c>
      <c r="H589" s="44">
        <v>8.83e+002</v>
      </c>
      <c r="I589" s="44">
        <v>8.83e+002</v>
      </c>
      <c r="J589" s="44">
        <v>8.65e+002</v>
      </c>
      <c r="K589" s="44">
        <v>7.79e+002</v>
      </c>
      <c r="L589" s="44">
        <v>7.58e+002</v>
      </c>
      <c r="M589" s="44">
        <v>7.52e+002</v>
      </c>
      <c r="N589" s="44">
        <v>7.47e+002</v>
      </c>
      <c r="O589" s="44">
        <v>7.34e+002</v>
      </c>
      <c r="P589" s="44">
        <v>7.19e+002</v>
      </c>
      <c r="Q589" s="44">
        <v>7.09e+002</v>
      </c>
      <c r="R589" s="44">
        <v>7.03e+002</v>
      </c>
      <c r="S589" s="44">
        <v>7.03e+002</v>
      </c>
      <c r="T589" s="44">
        <v>6.99e+002</v>
      </c>
      <c r="U589" s="44">
        <v>6.99e+002</v>
      </c>
      <c r="V589" s="44">
        <v>6.98e+002</v>
      </c>
      <c r="W589" s="44">
        <v>6.9e+002</v>
      </c>
      <c r="X589" s="44">
        <v>6.84e+002</v>
      </c>
      <c r="Y589" s="44">
        <v>6.81e+002</v>
      </c>
      <c r="Z589" s="44">
        <v>6.76e+002</v>
      </c>
      <c r="AA589" s="44">
        <v>6.72e+002</v>
      </c>
    </row>
    <row r="590" spans="1:27" x14ac:dyDescent="0.25">
      <c r="A590" t="s">
        <v>91</v>
      </c>
      <c r="B590" t="s">
        <v>45</v>
      </c>
      <c r="C590" t="s">
        <v>248</v>
      </c>
      <c r="D590" t="s">
        <v>244</v>
      </c>
      <c r="E590" t="s">
        <v>33</v>
      </c>
      <c r="F590" t="s">
        <v>90</v>
      </c>
      <c r="G590" t="s">
        <v>99</v>
      </c>
      <c r="H590" s="44">
        <v>2.2281060088117456e-001</v>
      </c>
      <c r="I590" s="44">
        <v>4.2103991173138944e-001</v>
      </c>
      <c r="J590" s="44">
        <v>4.7020618220194176e-001</v>
      </c>
      <c r="K590" s="44">
        <v>5.3957294702421792e-001</v>
      </c>
      <c r="L590" s="44">
        <v>6.4067518430656408e-001</v>
      </c>
      <c r="M590" s="44">
        <v>6.560943122265152e-001</v>
      </c>
      <c r="N590" s="44">
        <v>6.7497717244532376e-001</v>
      </c>
      <c r="O590" s="44">
        <v>7.039968523029864e-001</v>
      </c>
      <c r="P590" s="44">
        <v>7.184802108947768e-001</v>
      </c>
      <c r="Q590" s="44">
        <v>7.2931706595487216e-001</v>
      </c>
      <c r="R590" s="44">
        <v>7.5660551020462384e-001</v>
      </c>
      <c r="S590" s="44">
        <v>7.9001554408978432e-001</v>
      </c>
      <c r="T590" s="44">
        <v>7.9739920283755296e-001</v>
      </c>
      <c r="U590" s="44">
        <v>8.0270977049133488e-001</v>
      </c>
      <c r="V590" s="44">
        <v>8.0310670217883056e-001</v>
      </c>
      <c r="W590" s="44">
        <v>8.4325513808043696e-001</v>
      </c>
      <c r="X590" s="44">
        <v>8.7037477092783584e-001</v>
      </c>
      <c r="Y590" s="44">
        <v>8.9030756893125744e-001</v>
      </c>
      <c r="Z590" s="44">
        <v>8.9047115454055696e-001</v>
      </c>
      <c r="AA590" s="44">
        <v>8.9252353658331424e-001</v>
      </c>
    </row>
    <row r="591" spans="1:27" x14ac:dyDescent="0.25">
      <c r="A591" t="s">
        <v>91</v>
      </c>
      <c r="B591" t="s">
        <v>45</v>
      </c>
      <c r="C591" t="s">
        <v>248</v>
      </c>
      <c r="D591" t="s">
        <v>244</v>
      </c>
      <c r="E591" t="s">
        <v>33</v>
      </c>
      <c r="F591" t="s">
        <v>90</v>
      </c>
      <c r="G591" t="s">
        <v>101</v>
      </c>
      <c r="H591" s="44">
        <v>7.1e+002</v>
      </c>
      <c r="I591" s="44">
        <v>6.63e+002</v>
      </c>
      <c r="J591" s="44">
        <v>6.39e+002</v>
      </c>
      <c r="K591" s="44">
        <v>6.19e+002</v>
      </c>
      <c r="L591" s="44">
        <v>6.04e+002</v>
      </c>
      <c r="M591" s="44">
        <v>5.91e+002</v>
      </c>
      <c r="N591" s="44">
        <v>5.8e+002</v>
      </c>
      <c r="O591" s="44">
        <v>5.7e+002</v>
      </c>
      <c r="P591" s="44">
        <v>5.64e+002</v>
      </c>
      <c r="Q591" s="44">
        <v>5.55e+002</v>
      </c>
      <c r="R591" s="44">
        <v>5.47e+002</v>
      </c>
      <c r="S591" s="44">
        <v>5.4e+002</v>
      </c>
      <c r="T591" s="44">
        <v>5.33e+002</v>
      </c>
      <c r="U591" s="44">
        <v>5.28e+002</v>
      </c>
      <c r="V591" s="44">
        <v>5.23e+002</v>
      </c>
      <c r="W591" s="44">
        <v>5.19e+002</v>
      </c>
      <c r="X591" s="44">
        <v>5.14e+002</v>
      </c>
      <c r="Y591" s="44">
        <v>5.1e+002</v>
      </c>
      <c r="Z591" s="44">
        <v>5.06e+002</v>
      </c>
      <c r="AA591" s="44">
        <v>5.02e+002</v>
      </c>
    </row>
    <row r="592" spans="1:27" x14ac:dyDescent="0.25">
      <c r="A592" t="s">
        <v>91</v>
      </c>
      <c r="B592" t="s">
        <v>45</v>
      </c>
      <c r="C592" t="s">
        <v>249</v>
      </c>
      <c r="D592" t="s">
        <v>244</v>
      </c>
      <c r="E592" t="s">
        <v>34</v>
      </c>
      <c r="F592" t="s">
        <v>90</v>
      </c>
      <c r="G592" t="s">
        <v>99</v>
      </c>
      <c r="H592" s="44">
        <v>4.4051897332806624e-001</v>
      </c>
      <c r="I592" s="44">
        <v>5.5556185744624144e-001</v>
      </c>
      <c r="J592" s="44">
        <v>6.1252456590007016e-001</v>
      </c>
      <c r="K592" s="44">
        <v>6.4988170615356912e-001</v>
      </c>
      <c r="L592" s="44">
        <v>7.8845343054328256e-001</v>
      </c>
      <c r="M592" s="44">
        <v>7.9474006124483392e-001</v>
      </c>
      <c r="N592" s="44">
        <v>8.0086366750194224e-001</v>
      </c>
      <c r="O592" s="44">
        <v>8.1405398915380256e-001</v>
      </c>
      <c r="P592" s="44">
        <v>8.2134310321256976e-001</v>
      </c>
      <c r="Q592" s="44">
        <v>8.2937078476915216e-001</v>
      </c>
      <c r="R592" s="44">
        <v>8.4121452422695328e-001</v>
      </c>
      <c r="S592" s="44">
        <v>8.6505458012175392e-001</v>
      </c>
      <c r="T592" s="44">
        <v>8.9020588229283152e-001</v>
      </c>
      <c r="U592" s="44">
        <v>9.0089383216236704e-001</v>
      </c>
      <c r="V592" s="44">
        <v>9.0363108606280896e-001</v>
      </c>
      <c r="W592" s="44">
        <v>9.083873090849352e-001</v>
      </c>
      <c r="X592" s="44">
        <v>9.106137574323928e-001</v>
      </c>
      <c r="Y592" s="44">
        <v>9.1260743682009856e-001</v>
      </c>
      <c r="Z592" s="44">
        <v>9.133786174382168e-001</v>
      </c>
      <c r="AA592" s="44">
        <v>9.1403118337767424e-001</v>
      </c>
    </row>
    <row r="593" spans="1:27" x14ac:dyDescent="0.25">
      <c r="A593" t="s">
        <v>91</v>
      </c>
      <c r="B593" t="s">
        <v>45</v>
      </c>
      <c r="C593" t="s">
        <v>249</v>
      </c>
      <c r="D593" t="s">
        <v>244</v>
      </c>
      <c r="E593" t="s">
        <v>34</v>
      </c>
      <c r="F593" t="s">
        <v>90</v>
      </c>
      <c r="G593" t="s">
        <v>101</v>
      </c>
      <c r="H593" s="44">
        <v>6.25e+002</v>
      </c>
      <c r="I593" s="44">
        <v>5.85e+002</v>
      </c>
      <c r="J593" s="44">
        <v>5.62e+002</v>
      </c>
      <c r="K593" s="44">
        <v>5.44e+002</v>
      </c>
      <c r="L593" s="44">
        <v>5.27e+002</v>
      </c>
      <c r="M593" s="44">
        <v>5.14e+002</v>
      </c>
      <c r="N593" s="44">
        <v>5.06e+002</v>
      </c>
      <c r="O593" s="44">
        <v>4.98e+002</v>
      </c>
      <c r="P593" s="44">
        <v>4.87e+002</v>
      </c>
      <c r="Q593" s="44">
        <v>4.79e+002</v>
      </c>
      <c r="R593" s="44">
        <v>4.75e+002</v>
      </c>
      <c r="S593" s="44">
        <v>4.69e+002</v>
      </c>
      <c r="T593" s="44">
        <v>4.64e+002</v>
      </c>
      <c r="U593" s="44">
        <v>4.59e+002</v>
      </c>
      <c r="V593" s="44">
        <v>4.54e+002</v>
      </c>
      <c r="W593" s="44">
        <v>4.49e+002</v>
      </c>
      <c r="X593" s="44">
        <v>4.45e+002</v>
      </c>
      <c r="Y593" s="44">
        <v>4.41e+002</v>
      </c>
      <c r="Z593" s="44">
        <v>4.38e+002</v>
      </c>
      <c r="AA593" s="44">
        <v>4.35e+002</v>
      </c>
    </row>
    <row r="594" spans="1:27" x14ac:dyDescent="0.25">
      <c r="A594" t="s">
        <v>91</v>
      </c>
      <c r="B594" t="s">
        <v>45</v>
      </c>
      <c r="C594" t="s">
        <v>250</v>
      </c>
      <c r="D594" t="s">
        <v>244</v>
      </c>
      <c r="E594" t="s">
        <v>35</v>
      </c>
      <c r="F594" t="s">
        <v>90</v>
      </c>
      <c r="G594" t="s">
        <v>99</v>
      </c>
      <c r="H594" s="44">
        <v>8.302961626227736e-002</v>
      </c>
      <c r="I594" s="44">
        <v>1.0915086572422424e-001</v>
      </c>
      <c r="J594" s="44">
        <v>2.0032978920412964e-001</v>
      </c>
      <c r="K594" s="44">
        <v>2.5803209507743276e-001</v>
      </c>
      <c r="L594" s="44">
        <v>2.9033669208534248e-001</v>
      </c>
      <c r="M594" s="44">
        <v>3.3224336658795072e-001</v>
      </c>
      <c r="N594" s="44">
        <v>3.494139418191054e-001</v>
      </c>
      <c r="O594" s="44">
        <v>3.8652184564770512e-001</v>
      </c>
      <c r="P594" s="44">
        <v>4.28534899090204e-001</v>
      </c>
      <c r="Q594" s="44">
        <v>4.3047490192252352e-001</v>
      </c>
      <c r="R594" s="44">
        <v>4.5852353490872952e-001</v>
      </c>
      <c r="S594" s="44">
        <v>4.5852353490872952e-001</v>
      </c>
      <c r="T594" s="44">
        <v>5.025378669649736e-001</v>
      </c>
      <c r="U594" s="44">
        <v>5.2143249924558224e-001</v>
      </c>
      <c r="V594" s="44">
        <v>5.2220818032816088e-001</v>
      </c>
      <c r="W594" s="44">
        <v>5.341785674049912e-001</v>
      </c>
      <c r="X594" s="44">
        <v>5.497109636636632e-001</v>
      </c>
      <c r="Y594" s="44">
        <v>5.7334177409427536e-001</v>
      </c>
      <c r="Z594" s="44">
        <v>5.7334177409427536e-001</v>
      </c>
      <c r="AA594" s="44">
        <v>5.7921673926832408e-001</v>
      </c>
    </row>
    <row r="595" spans="1:27" x14ac:dyDescent="0.25">
      <c r="A595" t="s">
        <v>91</v>
      </c>
      <c r="B595" t="s">
        <v>45</v>
      </c>
      <c r="C595" t="s">
        <v>250</v>
      </c>
      <c r="D595" t="s">
        <v>244</v>
      </c>
      <c r="E595" t="s">
        <v>35</v>
      </c>
      <c r="F595" t="s">
        <v>90</v>
      </c>
      <c r="G595" t="s">
        <v>101</v>
      </c>
      <c r="H595" s="44">
        <v>7.59e+002</v>
      </c>
      <c r="I595" s="44">
        <v>7.41e+002</v>
      </c>
      <c r="J595" s="44">
        <v>7.33e+002</v>
      </c>
      <c r="K595" s="44">
        <v>7.26e+002</v>
      </c>
      <c r="L595" s="44">
        <v>7.21e+002</v>
      </c>
      <c r="M595" s="44">
        <v>7.09e+002</v>
      </c>
      <c r="N595" s="44">
        <v>7.03e+002</v>
      </c>
      <c r="O595" s="44">
        <v>6.98e+002</v>
      </c>
      <c r="P595" s="44">
        <v>6.93e+002</v>
      </c>
      <c r="Q595" s="44">
        <v>6.87e+002</v>
      </c>
      <c r="R595" s="44">
        <v>6.78e+002</v>
      </c>
      <c r="S595" s="44">
        <v>6.78e+002</v>
      </c>
      <c r="T595" s="44">
        <v>6.76e+002</v>
      </c>
      <c r="U595" s="44">
        <v>6.7e+002</v>
      </c>
      <c r="V595" s="44">
        <v>6.65e+002</v>
      </c>
      <c r="W595" s="44">
        <v>6.63e+002</v>
      </c>
      <c r="X595" s="44">
        <v>6.61e+002</v>
      </c>
      <c r="Y595" s="44">
        <v>6.59e+002</v>
      </c>
      <c r="Z595" s="44">
        <v>6.57e+002</v>
      </c>
      <c r="AA595" s="44">
        <v>6.53e+002</v>
      </c>
    </row>
    <row r="596" spans="1:27" x14ac:dyDescent="0.25">
      <c r="A596" t="s">
        <v>91</v>
      </c>
      <c r="B596" t="s">
        <v>45</v>
      </c>
      <c r="C596" t="s">
        <v>268</v>
      </c>
      <c r="D596" t="s">
        <v>265</v>
      </c>
      <c r="E596" t="s">
        <v>33</v>
      </c>
      <c r="F596" t="s">
        <v>90</v>
      </c>
      <c r="G596" t="s">
        <v>99</v>
      </c>
      <c r="H596" s="44">
        <v>2.5489846814126432e-001</v>
      </c>
      <c r="I596" s="44">
        <v>4.1867947770859856e-001</v>
      </c>
      <c r="J596" s="44">
        <v>4.9786749098428656e-001</v>
      </c>
      <c r="K596" s="44">
        <v>5.5713296722350928e-001</v>
      </c>
      <c r="L596" s="44">
        <v>5.932368529400664e-001</v>
      </c>
      <c r="M596" s="44">
        <v>6.34253923571158e-001</v>
      </c>
      <c r="N596" s="44">
        <v>6.528911243315864e-001</v>
      </c>
      <c r="O596" s="44">
        <v>6.9024902242680112e-001</v>
      </c>
      <c r="P596" s="44">
        <v>6.9434237027381456e-001</v>
      </c>
      <c r="Q596" s="44">
        <v>8.019958314934136e-001</v>
      </c>
      <c r="R596" s="44">
        <v>8.1404934568643744e-001</v>
      </c>
      <c r="S596" s="44">
        <v>8.2627211524444064e-001</v>
      </c>
      <c r="T596" s="44">
        <v>8.3550997009979824e-001</v>
      </c>
      <c r="U596" s="44">
        <v>8.5807487131727056e-001</v>
      </c>
      <c r="V596" s="44">
        <v>8.662866761025464e-001</v>
      </c>
      <c r="W596" s="44">
        <v>8.7929261520421264e-001</v>
      </c>
      <c r="X596" s="44">
        <v>8.828264493881456e-001</v>
      </c>
      <c r="Y596" s="44">
        <v>8.9807496002834496e-001</v>
      </c>
      <c r="Z596" s="44">
        <v>9.073854950793424e-001</v>
      </c>
      <c r="AA596" s="44">
        <v>9.0986506856823232e-001</v>
      </c>
    </row>
    <row r="597" spans="1:27" x14ac:dyDescent="0.25">
      <c r="A597" t="s">
        <v>91</v>
      </c>
      <c r="B597" t="s">
        <v>45</v>
      </c>
      <c r="C597" t="s">
        <v>268</v>
      </c>
      <c r="D597" t="s">
        <v>265</v>
      </c>
      <c r="E597" t="s">
        <v>33</v>
      </c>
      <c r="F597" t="s">
        <v>90</v>
      </c>
      <c r="G597" t="s">
        <v>101</v>
      </c>
      <c r="H597" s="44">
        <v>7.11e+002</v>
      </c>
      <c r="I597" s="44">
        <v>6.58e+002</v>
      </c>
      <c r="J597" s="44">
        <v>6.36e+002</v>
      </c>
      <c r="K597" s="44">
        <v>6.14e+002</v>
      </c>
      <c r="L597" s="44">
        <v>5.98e+002</v>
      </c>
      <c r="M597" s="44">
        <v>5.85e+002</v>
      </c>
      <c r="N597" s="44">
        <v>5.75e+002</v>
      </c>
      <c r="O597" s="44">
        <v>5.63e+002</v>
      </c>
      <c r="P597" s="44">
        <v>5.55e+002</v>
      </c>
      <c r="Q597" s="44">
        <v>5.49e+002</v>
      </c>
      <c r="R597" s="44">
        <v>5.44e+002</v>
      </c>
      <c r="S597" s="44">
        <v>5.38e+002</v>
      </c>
      <c r="T597" s="44">
        <v>5.33e+002</v>
      </c>
      <c r="U597" s="44">
        <v>5.27e+002</v>
      </c>
      <c r="V597" s="44">
        <v>5.22e+002</v>
      </c>
      <c r="W597" s="44">
        <v>5.17e+002</v>
      </c>
      <c r="X597" s="44">
        <v>5.13e+002</v>
      </c>
      <c r="Y597" s="44">
        <v>5.08e+002</v>
      </c>
      <c r="Z597" s="44">
        <v>5.03e+002</v>
      </c>
      <c r="AA597" s="44">
        <v>5.e+002</v>
      </c>
    </row>
    <row r="598" spans="1:27" x14ac:dyDescent="0.25">
      <c r="A598" t="s">
        <v>91</v>
      </c>
      <c r="B598" t="s">
        <v>45</v>
      </c>
      <c r="C598" t="s">
        <v>278</v>
      </c>
      <c r="D598" t="s">
        <v>265</v>
      </c>
      <c r="E598" t="s">
        <v>36</v>
      </c>
      <c r="F598" t="s">
        <v>90</v>
      </c>
      <c r="G598" t="s">
        <v>99</v>
      </c>
    </row>
    <row r="599" spans="1:27" x14ac:dyDescent="0.25">
      <c r="A599" t="s">
        <v>91</v>
      </c>
      <c r="B599" t="s">
        <v>45</v>
      </c>
      <c r="C599" t="s">
        <v>278</v>
      </c>
      <c r="D599" t="s">
        <v>265</v>
      </c>
      <c r="E599" t="s">
        <v>36</v>
      </c>
      <c r="F599" t="s">
        <v>90</v>
      </c>
      <c r="G599" t="s">
        <v>101</v>
      </c>
      <c r="H599" s="44">
        <v>6.81e+002</v>
      </c>
      <c r="I599" s="44">
        <v>6.81e+002</v>
      </c>
      <c r="J599" s="44">
        <v>6.81e+002</v>
      </c>
      <c r="K599" s="44">
        <v>6.81e+002</v>
      </c>
      <c r="L599" s="44">
        <v>6.81e+002</v>
      </c>
      <c r="M599" s="44">
        <v>6.81e+002</v>
      </c>
      <c r="N599" s="44">
        <v>6.81e+002</v>
      </c>
      <c r="O599" s="44">
        <v>6.81e+002</v>
      </c>
      <c r="P599" s="44">
        <v>6.81e+002</v>
      </c>
      <c r="Q599" s="44">
        <v>6.81e+002</v>
      </c>
      <c r="R599" s="44">
        <v>6.81e+002</v>
      </c>
      <c r="S599" s="44">
        <v>6.81e+002</v>
      </c>
      <c r="T599" s="44">
        <v>6.81e+002</v>
      </c>
      <c r="U599" s="44">
        <v>6.81e+002</v>
      </c>
      <c r="V599" s="44">
        <v>6.81e+002</v>
      </c>
      <c r="W599" s="44">
        <v>6.81e+002</v>
      </c>
      <c r="X599" s="44">
        <v>6.81e+002</v>
      </c>
      <c r="Y599" s="44">
        <v>6.81e+002</v>
      </c>
      <c r="Z599" s="44">
        <v>6.81e+002</v>
      </c>
      <c r="AA599" s="44">
        <v>6.81e+002</v>
      </c>
    </row>
    <row r="600" spans="1:27" x14ac:dyDescent="0.25">
      <c r="A600" t="s">
        <v>91</v>
      </c>
      <c r="B600" t="s">
        <v>45</v>
      </c>
      <c r="C600" t="s">
        <v>269</v>
      </c>
      <c r="D600" t="s">
        <v>265</v>
      </c>
      <c r="E600" t="s">
        <v>34</v>
      </c>
      <c r="F600" t="s">
        <v>90</v>
      </c>
      <c r="G600" t="s">
        <v>99</v>
      </c>
      <c r="H600" s="44">
        <v>5.571528173107528e-001</v>
      </c>
      <c r="I600" s="44">
        <v>6.92443435887172e-001</v>
      </c>
      <c r="J600" s="44">
        <v>7.3742905664333856e-001</v>
      </c>
      <c r="K600" s="44">
        <v>7.539888788729224e-001</v>
      </c>
      <c r="L600" s="44">
        <v>7.8948358709973584e-001</v>
      </c>
      <c r="M600" s="44">
        <v>8.0299935921884896e-001</v>
      </c>
      <c r="N600" s="44">
        <v>8.17663924156568e-001</v>
      </c>
      <c r="O600" s="44">
        <v>8.270943554228152e-001</v>
      </c>
      <c r="P600" s="44">
        <v>8.333524669509528e-001</v>
      </c>
      <c r="Q600" s="44">
        <v>8.3867417859548752e-001</v>
      </c>
      <c r="R600" s="44">
        <v>8.423414969874752e-001</v>
      </c>
      <c r="S600" s="44">
        <v>8.523660889988736e-001</v>
      </c>
      <c r="T600" s="44">
        <v>8.5399584995756608e-001</v>
      </c>
      <c r="U600" s="44">
        <v>8.5458872509239024e-001</v>
      </c>
      <c r="V600" s="44">
        <v>8.5737214089410992e-001</v>
      </c>
      <c r="W600" s="44">
        <v>8.5988113888627872e-001</v>
      </c>
      <c r="X600" s="44">
        <v>8.81933750354996e-001</v>
      </c>
      <c r="Y600" s="44">
        <v>8.8198871294348256e-001</v>
      </c>
      <c r="Z600" s="44">
        <v>8.9003826246639376e-001</v>
      </c>
      <c r="AA600" s="44">
        <v>9.7524164776715104e-001</v>
      </c>
    </row>
    <row r="601" spans="1:27" x14ac:dyDescent="0.25">
      <c r="A601" t="s">
        <v>91</v>
      </c>
      <c r="B601" t="s">
        <v>45</v>
      </c>
      <c r="C601" t="s">
        <v>269</v>
      </c>
      <c r="D601" t="s">
        <v>265</v>
      </c>
      <c r="E601" t="s">
        <v>34</v>
      </c>
      <c r="F601" t="s">
        <v>90</v>
      </c>
      <c r="G601" t="s">
        <v>101</v>
      </c>
      <c r="H601" s="44">
        <v>8.94e+002</v>
      </c>
      <c r="I601" s="44">
        <v>6.62e+002</v>
      </c>
      <c r="J601" s="44">
        <v>5.87e+002</v>
      </c>
      <c r="K601" s="44">
        <v>5.72e+002</v>
      </c>
      <c r="L601" s="44">
        <v>5.48e+002</v>
      </c>
      <c r="M601" s="44">
        <v>5.37e+002</v>
      </c>
      <c r="N601" s="44">
        <v>5.21e+002</v>
      </c>
      <c r="O601" s="44">
        <v>5.11e+002</v>
      </c>
      <c r="P601" s="44">
        <v>4.99e+002</v>
      </c>
      <c r="Q601" s="44">
        <v>4.9e+002</v>
      </c>
      <c r="R601" s="44">
        <v>4.87e+002</v>
      </c>
      <c r="S601" s="44">
        <v>4.81e+002</v>
      </c>
      <c r="T601" s="44">
        <v>4.76e+002</v>
      </c>
      <c r="U601" s="44">
        <v>4.7e+002</v>
      </c>
      <c r="V601" s="44">
        <v>4.66e+002</v>
      </c>
      <c r="W601" s="44">
        <v>4.62e+002</v>
      </c>
      <c r="X601" s="44">
        <v>4.58e+002</v>
      </c>
      <c r="Y601" s="44">
        <v>4.53e+002</v>
      </c>
      <c r="Z601" s="44">
        <v>4.5e+002</v>
      </c>
      <c r="AA601" s="44">
        <v>4.46e+002</v>
      </c>
    </row>
    <row r="602" spans="1:27" x14ac:dyDescent="0.25">
      <c r="A602" t="s">
        <v>91</v>
      </c>
      <c r="B602" t="s">
        <v>45</v>
      </c>
      <c r="C602" t="s">
        <v>270</v>
      </c>
      <c r="D602" t="s">
        <v>265</v>
      </c>
      <c r="E602" t="s">
        <v>35</v>
      </c>
      <c r="F602" t="s">
        <v>90</v>
      </c>
      <c r="G602" t="s">
        <v>99</v>
      </c>
      <c r="H602" s="44">
        <v>8.4897726075567936e-002</v>
      </c>
      <c r="I602" s="44">
        <v>1.0211624295115406e-001</v>
      </c>
      <c r="J602" s="44">
        <v>1.5907977358863238e-001</v>
      </c>
      <c r="K602" s="44">
        <v>1.9011884663619876e-001</v>
      </c>
      <c r="L602" s="44">
        <v>1.9069155855135312e-001</v>
      </c>
      <c r="M602" s="44">
        <v>1.9716317533695984e-001</v>
      </c>
      <c r="N602" s="44">
        <v>2.1063321937468064e-001</v>
      </c>
      <c r="O602" s="44">
        <v>2.4402015128842648e-001</v>
      </c>
      <c r="P602" s="44">
        <v>2.8114210640953964e-001</v>
      </c>
      <c r="Q602" s="44">
        <v>3.233813372017262e-001</v>
      </c>
      <c r="R602" s="44">
        <v>3.2384559783333644e-001</v>
      </c>
      <c r="S602" s="44">
        <v>3.554950993297694e-001</v>
      </c>
      <c r="T602" s="44">
        <v>4.0117624702216256e-001</v>
      </c>
      <c r="U602" s="44">
        <v>4.5736638908647312e-001</v>
      </c>
      <c r="V602" s="44">
        <v>4.8801187125577312e-001</v>
      </c>
      <c r="W602" s="44">
        <v>5.1261086938504392e-001</v>
      </c>
      <c r="X602" s="44">
        <v>5.5443255345037312e-001</v>
      </c>
      <c r="Y602" s="44">
        <v>5.5443255345037312e-001</v>
      </c>
      <c r="Z602" s="44">
        <v>5.6707951909952496e-001</v>
      </c>
      <c r="AA602" s="44">
        <v>5.7908120425419504e-001</v>
      </c>
    </row>
    <row r="603" spans="1:27" x14ac:dyDescent="0.25">
      <c r="A603" t="s">
        <v>91</v>
      </c>
      <c r="B603" t="s">
        <v>45</v>
      </c>
      <c r="C603" t="s">
        <v>270</v>
      </c>
      <c r="D603" t="s">
        <v>265</v>
      </c>
      <c r="E603" t="s">
        <v>35</v>
      </c>
      <c r="F603" t="s">
        <v>90</v>
      </c>
      <c r="G603" t="s">
        <v>101</v>
      </c>
      <c r="H603" s="44">
        <v>8.17e+002</v>
      </c>
      <c r="I603" s="44">
        <v>7.77e+002</v>
      </c>
      <c r="J603" s="44">
        <v>7.7e+002</v>
      </c>
      <c r="K603" s="44">
        <v>7.54e+002</v>
      </c>
      <c r="L603" s="44">
        <v>7.46e+002</v>
      </c>
      <c r="M603" s="44">
        <v>7.33e+002</v>
      </c>
      <c r="N603" s="44">
        <v>7.31e+002</v>
      </c>
      <c r="O603" s="44">
        <v>7.23e+002</v>
      </c>
      <c r="P603" s="44">
        <v>7.09e+002</v>
      </c>
      <c r="Q603" s="44">
        <v>7.07e+002</v>
      </c>
      <c r="R603" s="44">
        <v>7.05e+002</v>
      </c>
      <c r="S603" s="44">
        <v>7.e+002</v>
      </c>
      <c r="T603" s="44">
        <v>6.92e+002</v>
      </c>
      <c r="U603" s="44">
        <v>6.82e+002</v>
      </c>
      <c r="V603" s="44">
        <v>6.8e+002</v>
      </c>
      <c r="W603" s="44">
        <v>6.75e+002</v>
      </c>
      <c r="X603" s="44">
        <v>6.69e+002</v>
      </c>
      <c r="Y603" s="44">
        <v>6.66e+002</v>
      </c>
      <c r="Z603" s="44">
        <v>6.66e+002</v>
      </c>
      <c r="AA603" s="44">
        <v>6.6e+002</v>
      </c>
    </row>
    <row r="604" spans="1:27" x14ac:dyDescent="0.25">
      <c r="A604" t="s">
        <v>91</v>
      </c>
      <c r="B604" t="s">
        <v>45</v>
      </c>
      <c r="C604" t="s">
        <v>271</v>
      </c>
      <c r="D604" t="s">
        <v>266</v>
      </c>
      <c r="E604" t="s">
        <v>33</v>
      </c>
      <c r="F604" t="s">
        <v>90</v>
      </c>
      <c r="G604" t="s">
        <v>99</v>
      </c>
      <c r="H604" s="44">
        <v>1.9921222376117504e-001</v>
      </c>
      <c r="I604" s="44">
        <v>3.2093184475477792e-001</v>
      </c>
      <c r="J604" s="44">
        <v>4.0832229415760872e-001</v>
      </c>
      <c r="K604" s="44">
        <v>4.3534066067570424e-001</v>
      </c>
      <c r="L604" s="44">
        <v>4.767378532003864e-001</v>
      </c>
      <c r="M604" s="44">
        <v>5.003989250282788e-001</v>
      </c>
      <c r="N604" s="44">
        <v>5.5078207420329552e-001</v>
      </c>
      <c r="O604" s="44">
        <v>5.698767045716792e-001</v>
      </c>
      <c r="P604" s="44">
        <v>5.813655282402088e-001</v>
      </c>
      <c r="Q604" s="44">
        <v>5.9207344330022168e-001</v>
      </c>
      <c r="R604" s="44">
        <v>5.995988817668072e-001</v>
      </c>
      <c r="S604" s="44">
        <v>6.53947460099984e-001</v>
      </c>
      <c r="T604" s="44">
        <v>6.5928453876001856e-001</v>
      </c>
      <c r="U604" s="44">
        <v>6.702510193658648e-001</v>
      </c>
      <c r="V604" s="44">
        <v>6.7773579694914352e-001</v>
      </c>
      <c r="W604" s="44">
        <v>6.9728776584538992e-001</v>
      </c>
      <c r="X604" s="44">
        <v>7.0395585659076888e-001</v>
      </c>
      <c r="Y604" s="44">
        <v>7.3260536118310688e-001</v>
      </c>
      <c r="Z604" s="44">
        <v>7.391632175290112e-001</v>
      </c>
      <c r="AA604" s="44">
        <v>7.4487055342116256e-001</v>
      </c>
    </row>
    <row r="605" spans="1:27" x14ac:dyDescent="0.25">
      <c r="A605" t="s">
        <v>91</v>
      </c>
      <c r="B605" t="s">
        <v>45</v>
      </c>
      <c r="C605" t="s">
        <v>271</v>
      </c>
      <c r="D605" t="s">
        <v>266</v>
      </c>
      <c r="E605" t="s">
        <v>33</v>
      </c>
      <c r="F605" t="s">
        <v>90</v>
      </c>
      <c r="G605" t="s">
        <v>101</v>
      </c>
      <c r="H605" s="44">
        <v>7.09e+002</v>
      </c>
      <c r="I605" s="44">
        <v>6.61e+002</v>
      </c>
      <c r="J605" s="44">
        <v>6.34e+002</v>
      </c>
      <c r="K605" s="44">
        <v>6.22e+002</v>
      </c>
      <c r="L605" s="44">
        <v>6.1e+002</v>
      </c>
      <c r="M605" s="44">
        <v>5.97e+002</v>
      </c>
      <c r="N605" s="44">
        <v>5.84e+002</v>
      </c>
      <c r="O605" s="44">
        <v>5.76e+002</v>
      </c>
      <c r="P605" s="44">
        <v>5.68e+002</v>
      </c>
      <c r="Q605" s="44">
        <v>5.64e+002</v>
      </c>
      <c r="R605" s="44">
        <v>5.56e+002</v>
      </c>
      <c r="S605" s="44">
        <v>5.5e+002</v>
      </c>
      <c r="T605" s="44">
        <v>5.46e+002</v>
      </c>
      <c r="U605" s="44">
        <v>5.41e+002</v>
      </c>
      <c r="V605" s="44">
        <v>5.36e+002</v>
      </c>
      <c r="W605" s="44">
        <v>5.31e+002</v>
      </c>
      <c r="X605" s="44">
        <v>5.25e+002</v>
      </c>
      <c r="Y605" s="44">
        <v>5.21e+002</v>
      </c>
      <c r="Z605" s="44">
        <v>5.16e+002</v>
      </c>
      <c r="AA605" s="44">
        <v>5.13e+002</v>
      </c>
    </row>
    <row r="606" spans="1:27" x14ac:dyDescent="0.25">
      <c r="A606" t="s">
        <v>91</v>
      </c>
      <c r="B606" t="s">
        <v>45</v>
      </c>
      <c r="C606" t="s">
        <v>272</v>
      </c>
      <c r="D606" t="s">
        <v>266</v>
      </c>
      <c r="E606" t="s">
        <v>34</v>
      </c>
      <c r="F606" t="s">
        <v>90</v>
      </c>
      <c r="G606" t="s">
        <v>99</v>
      </c>
      <c r="H606" s="44">
        <v>1.1508229931569502e-001</v>
      </c>
      <c r="I606" s="44">
        <v>3.9246546480811312e-001</v>
      </c>
      <c r="J606" s="44">
        <v>7.3910455986377472e-001</v>
      </c>
      <c r="K606" s="44">
        <v>7.606883291147472e-001</v>
      </c>
      <c r="L606" s="44">
        <v>7.8500799921671984e-001</v>
      </c>
      <c r="M606" s="44">
        <v>8.0523903545807248e-001</v>
      </c>
      <c r="N606" s="44">
        <v>8.1287476541905184e-001</v>
      </c>
      <c r="O606" s="44">
        <v>8.4634920169844128e-001</v>
      </c>
      <c r="P606" s="44">
        <v>8.6589740790531376e-001</v>
      </c>
      <c r="Q606" s="44">
        <v>8.73090551880532e-001</v>
      </c>
      <c r="R606" s="44">
        <v>8.8768370148464496e-001</v>
      </c>
      <c r="S606" s="44">
        <v>8.9603983887543856e-001</v>
      </c>
      <c r="T606" s="44">
        <v>8.9654883862275072e-001</v>
      </c>
      <c r="U606" s="44">
        <v>9.0341188122442016e-001</v>
      </c>
      <c r="V606" s="44">
        <v>9.1453318818955232e-001</v>
      </c>
      <c r="W606" s="44">
        <v>9.180971456196632e-001</v>
      </c>
      <c r="X606" s="44">
        <v>9.2496679377702896e-001</v>
      </c>
      <c r="Y606" s="44">
        <v>9.2813817811650432e-001</v>
      </c>
      <c r="Z606" s="44">
        <v>9.3119232729746528e-001</v>
      </c>
      <c r="AA606" s="44">
        <v>9.3132101782669504e-001</v>
      </c>
    </row>
    <row r="607" spans="1:27" x14ac:dyDescent="0.25">
      <c r="A607" t="s">
        <v>91</v>
      </c>
      <c r="B607" t="s">
        <v>45</v>
      </c>
      <c r="C607" t="s">
        <v>272</v>
      </c>
      <c r="D607" t="s">
        <v>266</v>
      </c>
      <c r="E607" t="s">
        <v>34</v>
      </c>
      <c r="F607" t="s">
        <v>90</v>
      </c>
      <c r="G607" t="s">
        <v>101</v>
      </c>
      <c r="H607" s="44">
        <v>6.e+002</v>
      </c>
      <c r="I607" s="44">
        <v>5.67e+002</v>
      </c>
      <c r="J607" s="44">
        <v>5.57e+002</v>
      </c>
      <c r="K607" s="44">
        <v>5.36e+002</v>
      </c>
      <c r="L607" s="44">
        <v>5.23e+002</v>
      </c>
      <c r="M607" s="44">
        <v>5.14e+002</v>
      </c>
      <c r="N607" s="44">
        <v>5.05e+002</v>
      </c>
      <c r="O607" s="44">
        <v>4.97e+002</v>
      </c>
      <c r="P607" s="44">
        <v>4.91e+002</v>
      </c>
      <c r="Q607" s="44">
        <v>4.84e+002</v>
      </c>
      <c r="R607" s="44">
        <v>4.77e+002</v>
      </c>
      <c r="S607" s="44">
        <v>4.73e+002</v>
      </c>
      <c r="T607" s="44">
        <v>4.68e+002</v>
      </c>
      <c r="U607" s="44">
        <v>4.63e+002</v>
      </c>
      <c r="V607" s="44">
        <v>4.59e+002</v>
      </c>
      <c r="W607" s="44">
        <v>4.55e+002</v>
      </c>
      <c r="X607" s="44">
        <v>4.51e+002</v>
      </c>
      <c r="Y607" s="44">
        <v>4.47e+002</v>
      </c>
      <c r="Z607" s="44">
        <v>4.43e+002</v>
      </c>
      <c r="AA607" s="44">
        <v>4.4e+002</v>
      </c>
    </row>
    <row r="608" spans="1:27" x14ac:dyDescent="0.25">
      <c r="A608" t="s">
        <v>91</v>
      </c>
      <c r="B608" t="s">
        <v>45</v>
      </c>
      <c r="C608" t="s">
        <v>273</v>
      </c>
      <c r="D608" t="s">
        <v>266</v>
      </c>
      <c r="E608" t="s">
        <v>35</v>
      </c>
      <c r="F608" t="s">
        <v>90</v>
      </c>
      <c r="G608" t="s">
        <v>99</v>
      </c>
      <c r="H608" s="44">
        <v>3.9029250362668872e-002</v>
      </c>
      <c r="I608" s="44">
        <v>1.3357006240087878e-001</v>
      </c>
      <c r="J608" s="44">
        <v>1.3491584559701038e-001</v>
      </c>
      <c r="K608" s="44">
        <v>1.412434284415305e-001</v>
      </c>
      <c r="L608" s="44">
        <v>1.784286190619986e-001</v>
      </c>
      <c r="M608" s="44">
        <v>2.4564308091176456e-001</v>
      </c>
      <c r="N608" s="44">
        <v>2.4564308091176456e-001</v>
      </c>
      <c r="O608" s="44">
        <v>2.5809569924035568e-001</v>
      </c>
      <c r="P608" s="44">
        <v>2.9301800434254644e-001</v>
      </c>
      <c r="Q608" s="44">
        <v>3.7972455363522976e-001</v>
      </c>
      <c r="R608" s="44">
        <v>3.8019257865251344e-001</v>
      </c>
      <c r="S608" s="44">
        <v>3.9362876879340472e-001</v>
      </c>
      <c r="T608" s="44">
        <v>4.1351756999387928e-001</v>
      </c>
      <c r="U608" s="44">
        <v>4.1484032619141408e-001</v>
      </c>
      <c r="V608" s="44">
        <v>4.1871628346072624e-001</v>
      </c>
      <c r="W608" s="44">
        <v>4.2661751131061528e-001</v>
      </c>
      <c r="X608" s="44">
        <v>4.4701772283367616e-001</v>
      </c>
      <c r="Y608" s="44">
        <v>4.4701772283367616e-001</v>
      </c>
      <c r="Z608" s="44">
        <v>4.4768997902891104e-001</v>
      </c>
      <c r="AA608" s="44">
        <v>4.4768997902891104e-001</v>
      </c>
    </row>
    <row r="609" spans="1:27" x14ac:dyDescent="0.25">
      <c r="A609" t="s">
        <v>91</v>
      </c>
      <c r="B609" t="s">
        <v>45</v>
      </c>
      <c r="C609" t="s">
        <v>273</v>
      </c>
      <c r="D609" t="s">
        <v>266</v>
      </c>
      <c r="E609" t="s">
        <v>35</v>
      </c>
      <c r="F609" t="s">
        <v>90</v>
      </c>
      <c r="G609" t="s">
        <v>101</v>
      </c>
      <c r="H609" s="44">
        <v>8.29e+002</v>
      </c>
      <c r="I609" s="44">
        <v>7.48e+002</v>
      </c>
      <c r="J609" s="44">
        <v>7.42e+002</v>
      </c>
      <c r="K609" s="44">
        <v>7.35e+002</v>
      </c>
      <c r="L609" s="44">
        <v>7.29e+002</v>
      </c>
      <c r="M609" s="44">
        <v>7.18e+002</v>
      </c>
      <c r="N609" s="44">
        <v>7.17e+002</v>
      </c>
      <c r="O609" s="44">
        <v>7.17e+002</v>
      </c>
      <c r="P609" s="44">
        <v>7.11e+002</v>
      </c>
      <c r="Q609" s="44">
        <v>7.05e+002</v>
      </c>
      <c r="R609" s="44">
        <v>7.e+002</v>
      </c>
      <c r="S609" s="44">
        <v>6.86e+002</v>
      </c>
      <c r="T609" s="44">
        <v>6.77e+002</v>
      </c>
      <c r="U609" s="44">
        <v>6.75e+002</v>
      </c>
      <c r="V609" s="44">
        <v>6.74e+002</v>
      </c>
      <c r="W609" s="44">
        <v>6.72e+002</v>
      </c>
      <c r="X609" s="44">
        <v>6.7e+002</v>
      </c>
      <c r="Y609" s="44">
        <v>6.67e+002</v>
      </c>
      <c r="Z609" s="44">
        <v>6.65e+002</v>
      </c>
      <c r="AA609" s="44">
        <v>6.63e+002</v>
      </c>
    </row>
    <row r="610" spans="1:27" x14ac:dyDescent="0.25">
      <c r="A610" t="s">
        <v>91</v>
      </c>
      <c r="B610" t="s">
        <v>45</v>
      </c>
      <c r="C610" t="s">
        <v>274</v>
      </c>
      <c r="D610" t="s">
        <v>267</v>
      </c>
      <c r="E610" t="s">
        <v>33</v>
      </c>
      <c r="F610" t="s">
        <v>90</v>
      </c>
      <c r="G610" t="s">
        <v>99</v>
      </c>
      <c r="H610" s="44">
        <v>1.4165405344976484e-001</v>
      </c>
      <c r="I610" s="44">
        <v>2.7397865475303472e-001</v>
      </c>
      <c r="J610" s="44">
        <v>3.1646267164624692e-001</v>
      </c>
      <c r="K610" s="44">
        <v>3.979720215536728e-001</v>
      </c>
      <c r="L610" s="44">
        <v>4.950947225643584e-001</v>
      </c>
      <c r="M610" s="44">
        <v>5.389839105960772e-001</v>
      </c>
      <c r="N610" s="44">
        <v>6.0118195462392192e-001</v>
      </c>
      <c r="O610" s="44">
        <v>6.2043136645245824e-001</v>
      </c>
      <c r="P610" s="44">
        <v>6.2867263806309888e-001</v>
      </c>
      <c r="Q610" s="44">
        <v>6.5143405541057136e-001</v>
      </c>
      <c r="R610" s="44">
        <v>6.696949285811036e-001</v>
      </c>
      <c r="S610" s="44">
        <v>6.8096123214349056e-001</v>
      </c>
      <c r="T610" s="44">
        <v>6.905660567797544e-001</v>
      </c>
      <c r="U610" s="44">
        <v>7.136336377408544e-001</v>
      </c>
      <c r="V610" s="44">
        <v>7.2813155931382816e-001</v>
      </c>
      <c r="W610" s="44">
        <v>7.4639324033844048e-001</v>
      </c>
      <c r="X610" s="44">
        <v>7.5217248233641488e-001</v>
      </c>
      <c r="Y610" s="44">
        <v>7.821991865362944e-001</v>
      </c>
      <c r="Z610" s="44">
        <v>7.9050216467989376e-001</v>
      </c>
      <c r="AA610" s="44">
        <v>7.9685673397021776e-001</v>
      </c>
    </row>
    <row r="611" spans="1:27" x14ac:dyDescent="0.25">
      <c r="A611" t="s">
        <v>91</v>
      </c>
      <c r="B611" t="s">
        <v>45</v>
      </c>
      <c r="C611" t="s">
        <v>274</v>
      </c>
      <c r="D611" t="s">
        <v>267</v>
      </c>
      <c r="E611" t="s">
        <v>33</v>
      </c>
      <c r="F611" t="s">
        <v>90</v>
      </c>
      <c r="G611" t="s">
        <v>101</v>
      </c>
      <c r="H611" s="44">
        <v>7.14e+002</v>
      </c>
      <c r="I611" s="44">
        <v>6.63e+002</v>
      </c>
      <c r="J611" s="44">
        <v>6.48e+002</v>
      </c>
      <c r="K611" s="44">
        <v>6.2e+002</v>
      </c>
      <c r="L611" s="44">
        <v>6.04e+002</v>
      </c>
      <c r="M611" s="44">
        <v>5.94e+002</v>
      </c>
      <c r="N611" s="44">
        <v>5.84e+002</v>
      </c>
      <c r="O611" s="44">
        <v>5.74e+002</v>
      </c>
      <c r="P611" s="44">
        <v>5.67e+002</v>
      </c>
      <c r="Q611" s="44">
        <v>5.6e+002</v>
      </c>
      <c r="R611" s="44">
        <v>5.51e+002</v>
      </c>
      <c r="S611" s="44">
        <v>5.46e+002</v>
      </c>
      <c r="T611" s="44">
        <v>5.4e+002</v>
      </c>
      <c r="U611" s="44">
        <v>5.34e+002</v>
      </c>
      <c r="V611" s="44">
        <v>5.31e+002</v>
      </c>
      <c r="W611" s="44">
        <v>5.24e+002</v>
      </c>
      <c r="X611" s="44">
        <v>5.21e+002</v>
      </c>
      <c r="Y611" s="44">
        <v>5.17e+002</v>
      </c>
      <c r="Z611" s="44">
        <v>5.13e+002</v>
      </c>
      <c r="AA611" s="44">
        <v>5.08e+002</v>
      </c>
    </row>
    <row r="612" spans="1:27" x14ac:dyDescent="0.25">
      <c r="A612" t="s">
        <v>91</v>
      </c>
      <c r="B612" t="s">
        <v>45</v>
      </c>
      <c r="C612" t="s">
        <v>275</v>
      </c>
      <c r="D612" t="s">
        <v>267</v>
      </c>
      <c r="E612" t="s">
        <v>34</v>
      </c>
      <c r="F612" t="s">
        <v>90</v>
      </c>
      <c r="G612" t="s">
        <v>99</v>
      </c>
      <c r="H612" s="44">
        <v>1.583347499591742e-001</v>
      </c>
      <c r="I612" s="44">
        <v>2.5492592368840124e-001</v>
      </c>
      <c r="J612" s="44">
        <v>2.8895602573464756e-001</v>
      </c>
      <c r="K612" s="44">
        <v>2.9890616588704396e-001</v>
      </c>
      <c r="L612" s="44">
        <v>3.6515345601191312e-001</v>
      </c>
      <c r="M612" s="44">
        <v>3.858410529456644e-001</v>
      </c>
      <c r="N612" s="44">
        <v>4.7208842594191296e-001</v>
      </c>
      <c r="O612" s="44">
        <v>4.8204786051495512e-001</v>
      </c>
      <c r="P612" s="44">
        <v>5.0102338958801e-001</v>
      </c>
      <c r="Q612" s="44">
        <v>5.5086197434888792e-001</v>
      </c>
      <c r="R612" s="44">
        <v>5.9286316551902784e-001</v>
      </c>
      <c r="S612" s="44">
        <v>5.9286316551902784e-001</v>
      </c>
      <c r="T612" s="44">
        <v>6.0110852219818736e-001</v>
      </c>
      <c r="U612" s="44">
        <v>6.0236342761251216e-001</v>
      </c>
      <c r="V612" s="44">
        <v>6.173429223337464e-001</v>
      </c>
      <c r="W612" s="44">
        <v>6.2759435445038312e-001</v>
      </c>
      <c r="X612" s="44">
        <v>7.028162773253348e-001</v>
      </c>
      <c r="Y612" s="44">
        <v>7.1080746224888304e-001</v>
      </c>
      <c r="Z612" s="44">
        <v>7.1230725519563648e-001</v>
      </c>
      <c r="AA612" s="44">
        <v>7.1230725519563648e-001</v>
      </c>
    </row>
    <row r="613" spans="1:27" x14ac:dyDescent="0.25">
      <c r="A613" t="s">
        <v>91</v>
      </c>
      <c r="B613" t="s">
        <v>45</v>
      </c>
      <c r="C613" t="s">
        <v>275</v>
      </c>
      <c r="D613" t="s">
        <v>267</v>
      </c>
      <c r="E613" t="s">
        <v>34</v>
      </c>
      <c r="F613" t="s">
        <v>90</v>
      </c>
      <c r="G613" t="s">
        <v>101</v>
      </c>
      <c r="H613" s="44">
        <v>5.89e+002</v>
      </c>
      <c r="I613" s="44">
        <v>5.53e+002</v>
      </c>
      <c r="J613" s="44">
        <v>5.4e+002</v>
      </c>
      <c r="K613" s="44">
        <v>5.31e+002</v>
      </c>
      <c r="L613" s="44">
        <v>5.19e+002</v>
      </c>
      <c r="M613" s="44">
        <v>5.09e+002</v>
      </c>
      <c r="N613" s="44">
        <v>5.e+002</v>
      </c>
      <c r="O613" s="44">
        <v>4.91e+002</v>
      </c>
      <c r="P613" s="44">
        <v>4.84e+002</v>
      </c>
      <c r="Q613" s="44">
        <v>4.78e+002</v>
      </c>
      <c r="R613" s="44">
        <v>4.73e+002</v>
      </c>
      <c r="S613" s="44">
        <v>4.71e+002</v>
      </c>
      <c r="T613" s="44">
        <v>4.66e+002</v>
      </c>
      <c r="U613" s="44">
        <v>4.63e+002</v>
      </c>
      <c r="V613" s="44">
        <v>4.59e+002</v>
      </c>
      <c r="W613" s="44">
        <v>4.54e+002</v>
      </c>
      <c r="X613" s="44">
        <v>4.51e+002</v>
      </c>
      <c r="Y613" s="44">
        <v>4.46e+002</v>
      </c>
      <c r="Z613" s="44">
        <v>4.41e+002</v>
      </c>
      <c r="AA613" s="44">
        <v>4.38e+002</v>
      </c>
    </row>
    <row r="614" spans="1:27" x14ac:dyDescent="0.25">
      <c r="A614" t="s">
        <v>91</v>
      </c>
      <c r="B614" t="s">
        <v>45</v>
      </c>
      <c r="C614" t="s">
        <v>276</v>
      </c>
      <c r="D614" t="s">
        <v>267</v>
      </c>
      <c r="E614" t="s">
        <v>35</v>
      </c>
      <c r="F614" t="s">
        <v>90</v>
      </c>
      <c r="G614" t="s">
        <v>99</v>
      </c>
      <c r="H614" s="44">
        <v>1.4481685726510778e-001</v>
      </c>
      <c r="I614" s="44">
        <v>1.4481685726510778e-001</v>
      </c>
      <c r="J614" s="44">
        <v>1.7371682525246502e-001</v>
      </c>
      <c r="K614" s="44">
        <v>1.8966533952447496e-001</v>
      </c>
      <c r="L614" s="44">
        <v>2.5392093561566524e-001</v>
      </c>
      <c r="M614" s="44">
        <v>2.5392093561566524e-001</v>
      </c>
      <c r="N614" s="44">
        <v>2.6608635692209824e-001</v>
      </c>
      <c r="O614" s="44">
        <v>2.7522369788387872e-001</v>
      </c>
      <c r="P614" s="44">
        <v>3.4913880532361608e-001</v>
      </c>
      <c r="Q614" s="44">
        <v>3.4913880532361608e-001</v>
      </c>
      <c r="R614" s="44">
        <v>3.5119255104212792e-001</v>
      </c>
      <c r="S614" s="44">
        <v>6.1779896606244584e-001</v>
      </c>
      <c r="T614" s="44">
        <v>6.1779896606244584e-001</v>
      </c>
      <c r="U614" s="44">
        <v>6.1779896606244584e-001</v>
      </c>
      <c r="V614" s="44">
        <v>6.1779896606244584e-001</v>
      </c>
      <c r="W614" s="44">
        <v>6.2346159236414864e-001</v>
      </c>
      <c r="X614" s="44">
        <v>6.3315976571318248e-001</v>
      </c>
      <c r="Y614" s="44">
        <v>6.3315976571318248e-001</v>
      </c>
      <c r="Z614" s="44">
        <v>6.3872286920618392e-001</v>
      </c>
      <c r="AA614" s="44">
        <v>6.4441717983609392e-001</v>
      </c>
    </row>
    <row r="615" spans="1:27" x14ac:dyDescent="0.25">
      <c r="A615" t="s">
        <v>91</v>
      </c>
      <c r="B615" t="s">
        <v>45</v>
      </c>
      <c r="C615" t="s">
        <v>276</v>
      </c>
      <c r="D615" t="s">
        <v>267</v>
      </c>
      <c r="E615" t="s">
        <v>35</v>
      </c>
      <c r="F615" t="s">
        <v>90</v>
      </c>
      <c r="G615" t="s">
        <v>101</v>
      </c>
      <c r="H615" s="44">
        <v>8.71e+002</v>
      </c>
      <c r="I615" s="44">
        <v>8.63e+002</v>
      </c>
      <c r="J615" s="44">
        <v>7.76e+002</v>
      </c>
      <c r="K615" s="44">
        <v>7.47e+002</v>
      </c>
      <c r="L615" s="44">
        <v>7.17e+002</v>
      </c>
      <c r="M615" s="44">
        <v>7.07e+002</v>
      </c>
      <c r="N615" s="44">
        <v>7.05e+002</v>
      </c>
      <c r="O615" s="44">
        <v>6.87e+002</v>
      </c>
      <c r="P615" s="44">
        <v>6.83e+002</v>
      </c>
      <c r="Q615" s="44">
        <v>6.79e+002</v>
      </c>
      <c r="R615" s="44">
        <v>6.74e+002</v>
      </c>
      <c r="S615" s="44">
        <v>6.73e+002</v>
      </c>
      <c r="T615" s="44">
        <v>6.73e+002</v>
      </c>
      <c r="U615" s="44">
        <v>6.73e+002</v>
      </c>
      <c r="V615" s="44">
        <v>6.73e+002</v>
      </c>
      <c r="W615" s="44">
        <v>6.69e+002</v>
      </c>
      <c r="X615" s="44">
        <v>6.63e+002</v>
      </c>
      <c r="Y615" s="44">
        <v>6.63e+002</v>
      </c>
      <c r="Z615" s="44">
        <v>6.57e+002</v>
      </c>
      <c r="AA615" s="44">
        <v>6.56e+002</v>
      </c>
    </row>
    <row r="616" spans="1:27" x14ac:dyDescent="0.25">
      <c r="A616" t="s">
        <v>91</v>
      </c>
      <c r="B616" t="s">
        <v>45</v>
      </c>
      <c r="C616" t="s">
        <v>286</v>
      </c>
      <c r="D616" t="s">
        <v>277</v>
      </c>
      <c r="E616" t="s">
        <v>33</v>
      </c>
      <c r="F616" t="s">
        <v>90</v>
      </c>
      <c r="G616" t="s">
        <v>99</v>
      </c>
      <c r="H616" s="44">
        <v>1.1168478832209806e-001</v>
      </c>
      <c r="I616" s="44">
        <v>2.068729805577084e-001</v>
      </c>
      <c r="J616" s="44">
        <v>2.3541793873630216e-001</v>
      </c>
      <c r="K616" s="44">
        <v>3.01487399801605e-001</v>
      </c>
      <c r="L616" s="44">
        <v>3.2475494297917928e-001</v>
      </c>
      <c r="M616" s="44">
        <v>3.378588812400144e-001</v>
      </c>
      <c r="N616" s="44">
        <v>3.7713651391289376e-001</v>
      </c>
      <c r="O616" s="44">
        <v>3.8854128031478872e-001</v>
      </c>
      <c r="P616" s="44">
        <v>3.9895613404095904e-001</v>
      </c>
      <c r="Q616" s="44">
        <v>4.1339947869046592e-001</v>
      </c>
      <c r="R616" s="44">
        <v>4.1339947869046592e-001</v>
      </c>
      <c r="S616" s="44">
        <v>4.1735796260996752e-001</v>
      </c>
      <c r="T616" s="44">
        <v>5.2614161222228952e-001</v>
      </c>
      <c r="U616" s="44">
        <v>5.4651077111159024e-001</v>
      </c>
      <c r="V616" s="44">
        <v>5.4810633434632192e-001</v>
      </c>
      <c r="W616" s="44">
        <v>5.5995910058484408e-001</v>
      </c>
      <c r="X616" s="44">
        <v>5.697276201627556e-001</v>
      </c>
      <c r="Y616" s="44">
        <v>5.802761402466216e-001</v>
      </c>
      <c r="Z616" s="44">
        <v>5.824501421554328e-001</v>
      </c>
      <c r="AA616" s="44">
        <v>5.8427746427294736e-001</v>
      </c>
    </row>
    <row r="617" spans="1:27" x14ac:dyDescent="0.25">
      <c r="A617" t="s">
        <v>91</v>
      </c>
      <c r="B617" t="s">
        <v>45</v>
      </c>
      <c r="C617" t="s">
        <v>286</v>
      </c>
      <c r="D617" t="s">
        <v>277</v>
      </c>
      <c r="E617" t="s">
        <v>33</v>
      </c>
      <c r="F617" t="s">
        <v>90</v>
      </c>
      <c r="G617" t="s">
        <v>101</v>
      </c>
      <c r="H617" s="44">
        <v>7.18e+002</v>
      </c>
      <c r="I617" s="44">
        <v>6.75e+002</v>
      </c>
      <c r="J617" s="44">
        <v>6.54e+002</v>
      </c>
      <c r="K617" s="44">
        <v>6.3e+002</v>
      </c>
      <c r="L617" s="44">
        <v>6.05e+002</v>
      </c>
      <c r="M617" s="44">
        <v>5.93e+002</v>
      </c>
      <c r="N617" s="44">
        <v>5.8e+002</v>
      </c>
      <c r="O617" s="44">
        <v>5.73e+002</v>
      </c>
      <c r="P617" s="44">
        <v>5.63e+002</v>
      </c>
      <c r="Q617" s="44">
        <v>5.6e+002</v>
      </c>
      <c r="R617" s="44">
        <v>5.6e+002</v>
      </c>
      <c r="S617" s="44">
        <v>5.56e+002</v>
      </c>
      <c r="T617" s="44">
        <v>5.52e+002</v>
      </c>
      <c r="U617" s="44">
        <v>5.42e+002</v>
      </c>
      <c r="V617" s="44">
        <v>5.38e+002</v>
      </c>
      <c r="W617" s="44">
        <v>5.3e+002</v>
      </c>
      <c r="X617" s="44">
        <v>5.23e+002</v>
      </c>
      <c r="Y617" s="44">
        <v>5.19e+002</v>
      </c>
      <c r="Z617" s="44">
        <v>5.1e+002</v>
      </c>
      <c r="AA617" s="44">
        <v>5.06e+002</v>
      </c>
    </row>
    <row r="618" spans="1:27" x14ac:dyDescent="0.25">
      <c r="A618" t="s">
        <v>91</v>
      </c>
      <c r="B618" t="s">
        <v>45</v>
      </c>
      <c r="C618" t="s">
        <v>287</v>
      </c>
      <c r="D618" t="s">
        <v>277</v>
      </c>
      <c r="E618" t="s">
        <v>34</v>
      </c>
      <c r="F618" t="s">
        <v>90</v>
      </c>
      <c r="G618" t="s">
        <v>99</v>
      </c>
      <c r="H618" s="44">
        <v>1.5634251299955116e-001</v>
      </c>
      <c r="I618" s="44">
        <v>2.0947872257458404e-001</v>
      </c>
      <c r="J618" s="44">
        <v>2.8559308314947608e-001</v>
      </c>
      <c r="K618" s="44">
        <v>3.0916449205755444e-001</v>
      </c>
      <c r="L618" s="44">
        <v>3.8828908316071992e-001</v>
      </c>
      <c r="M618" s="44">
        <v>4.1846689410567344e-001</v>
      </c>
      <c r="N618" s="44">
        <v>4.4327953659388008e-001</v>
      </c>
      <c r="O618" s="44">
        <v>4.4699375838002256e-001</v>
      </c>
      <c r="P618" s="44">
        <v>4.5368108479032408e-001</v>
      </c>
      <c r="Q618" s="44">
        <v>5.0008601787099184e-001</v>
      </c>
      <c r="R618" s="44">
        <v>5.140423497812684e-001</v>
      </c>
      <c r="S618" s="44">
        <v>5.7566048893006992e-001</v>
      </c>
      <c r="T618" s="44">
        <v>5.8234535311681296e-001</v>
      </c>
      <c r="U618" s="44">
        <v>6.0750591810366416e-001</v>
      </c>
      <c r="V618" s="44">
        <v>6.09826484968052e-001</v>
      </c>
      <c r="W618" s="44">
        <v>6.1725554409622656e-001</v>
      </c>
      <c r="X618" s="44">
        <v>6.2848691318096208e-001</v>
      </c>
      <c r="Y618" s="44">
        <v>6.3616354100399512e-001</v>
      </c>
      <c r="Z618" s="44">
        <v>6.3748402664684464e-001</v>
      </c>
      <c r="AA618" s="44">
        <v>6.4218849137332336e-001</v>
      </c>
    </row>
    <row r="619" spans="1:27" x14ac:dyDescent="0.25">
      <c r="A619" t="s">
        <v>91</v>
      </c>
      <c r="B619" t="s">
        <v>45</v>
      </c>
      <c r="C619" t="s">
        <v>287</v>
      </c>
      <c r="D619" t="s">
        <v>277</v>
      </c>
      <c r="E619" t="s">
        <v>34</v>
      </c>
      <c r="F619" t="s">
        <v>90</v>
      </c>
      <c r="G619" t="s">
        <v>101</v>
      </c>
      <c r="H619" s="44">
        <v>5.99e+002</v>
      </c>
      <c r="I619" s="44">
        <v>5.56e+002</v>
      </c>
      <c r="J619" s="44">
        <v>5.4e+002</v>
      </c>
      <c r="K619" s="44">
        <v>5.24e+002</v>
      </c>
      <c r="L619" s="44">
        <v>5.11e+002</v>
      </c>
      <c r="M619" s="44">
        <v>5.e+002</v>
      </c>
      <c r="N619" s="44">
        <v>4.95e+002</v>
      </c>
      <c r="O619" s="44">
        <v>4.91e+002</v>
      </c>
      <c r="P619" s="44">
        <v>4.84e+002</v>
      </c>
      <c r="Q619" s="44">
        <v>4.78e+002</v>
      </c>
      <c r="R619" s="44">
        <v>4.71e+002</v>
      </c>
      <c r="S619" s="44">
        <v>4.65e+002</v>
      </c>
      <c r="T619" s="44">
        <v>4.61e+002</v>
      </c>
      <c r="U619" s="44">
        <v>4.57e+002</v>
      </c>
      <c r="V619" s="44">
        <v>4.55e+002</v>
      </c>
      <c r="W619" s="44">
        <v>4.5e+002</v>
      </c>
      <c r="X619" s="44">
        <v>4.44e+002</v>
      </c>
      <c r="Y619" s="44">
        <v>4.41e+002</v>
      </c>
      <c r="Z619" s="44">
        <v>4.37e+002</v>
      </c>
      <c r="AA619" s="44">
        <v>4.34e+002</v>
      </c>
    </row>
    <row r="620" spans="1:27" x14ac:dyDescent="0.25">
      <c r="A620" t="s">
        <v>91</v>
      </c>
      <c r="B620" t="s">
        <v>45</v>
      </c>
      <c r="C620" t="s">
        <v>288</v>
      </c>
      <c r="D620" t="s">
        <v>277</v>
      </c>
      <c r="E620" t="s">
        <v>35</v>
      </c>
      <c r="F620" t="s">
        <v>90</v>
      </c>
      <c r="G620" t="s">
        <v>99</v>
      </c>
      <c r="H620" s="44">
        <v>1.406885218322171e-001</v>
      </c>
      <c r="I620" s="44">
        <v>2.420804880946762e-001</v>
      </c>
      <c r="J620" s="44">
        <v>2.420804880946762e-001</v>
      </c>
      <c r="K620" s="44">
        <v>2.420804880946762e-001</v>
      </c>
      <c r="L620" s="44">
        <v>2.554236793244968e-001</v>
      </c>
      <c r="M620" s="44">
        <v>2.554236793244968e-001</v>
      </c>
      <c r="N620" s="44">
        <v>2.9596019223394804e-001</v>
      </c>
      <c r="O620" s="44">
        <v>3.0001179894784888e-001</v>
      </c>
      <c r="P620" s="44">
        <v>3.0001179894784888e-001</v>
      </c>
      <c r="Q620" s="44">
        <v>3.0001179894784888e-001</v>
      </c>
      <c r="R620" s="44">
        <v>3.0001179894784888e-001</v>
      </c>
      <c r="S620" s="44">
        <v>3.0507758209676288e-001</v>
      </c>
      <c r="T620" s="44">
        <v>3.0507758209676288e-001</v>
      </c>
      <c r="U620" s="44">
        <v>3.0507758209676288e-001</v>
      </c>
      <c r="V620" s="44">
        <v>3.0507758209676288e-001</v>
      </c>
      <c r="W620" s="44">
        <v>3.3722952459974648e-001</v>
      </c>
      <c r="X620" s="44">
        <v>3.4533273802754848e-001</v>
      </c>
      <c r="Y620" s="44">
        <v>3.4533273802754848e-001</v>
      </c>
      <c r="Z620" s="44">
        <v>3.4533273802754848e-001</v>
      </c>
      <c r="AA620" s="44">
        <v>3.4533273802754848e-001</v>
      </c>
    </row>
    <row r="621" spans="1:27" x14ac:dyDescent="0.25">
      <c r="A621" t="s">
        <v>91</v>
      </c>
      <c r="B621" t="s">
        <v>45</v>
      </c>
      <c r="C621" t="s">
        <v>288</v>
      </c>
      <c r="D621" t="s">
        <v>277</v>
      </c>
      <c r="E621" t="s">
        <v>35</v>
      </c>
      <c r="F621" t="s">
        <v>90</v>
      </c>
      <c r="G621" t="s">
        <v>101</v>
      </c>
      <c r="H621" s="44">
        <v>7.47e+002</v>
      </c>
      <c r="I621" s="44">
        <v>7.43e+002</v>
      </c>
      <c r="J621" s="44">
        <v>7.34e+002</v>
      </c>
      <c r="K621" s="44">
        <v>7.1e+002</v>
      </c>
      <c r="L621" s="44">
        <v>7.08e+002</v>
      </c>
      <c r="M621" s="44">
        <v>7.06e+002</v>
      </c>
      <c r="N621" s="44">
        <v>6.94e+002</v>
      </c>
      <c r="O621" s="44">
        <v>6.86e+002</v>
      </c>
      <c r="P621" s="44">
        <v>6.79e+002</v>
      </c>
      <c r="Q621" s="44">
        <v>6.77e+002</v>
      </c>
      <c r="R621" s="44">
        <v>6.74e+002</v>
      </c>
      <c r="S621" s="44">
        <v>6.68e+002</v>
      </c>
      <c r="T621" s="44">
        <v>6.66e+002</v>
      </c>
      <c r="U621" s="44">
        <v>6.65e+002</v>
      </c>
      <c r="V621" s="44">
        <v>6.64e+002</v>
      </c>
      <c r="W621" s="44">
        <v>6.63e+002</v>
      </c>
      <c r="X621" s="44">
        <v>6.54e+002</v>
      </c>
      <c r="Y621" s="44">
        <v>6.53e+002</v>
      </c>
      <c r="Z621" s="44">
        <v>6.49e+002</v>
      </c>
      <c r="AA621" s="44">
        <v>6.49e+002</v>
      </c>
    </row>
    <row r="622" spans="1:27" x14ac:dyDescent="0.25">
      <c r="A622" t="s">
        <v>26</v>
      </c>
      <c r="B622" t="s">
        <v>27</v>
      </c>
      <c r="C622" t="s">
        <v>264</v>
      </c>
      <c r="D622" t="s">
        <v>264</v>
      </c>
      <c r="E622" t="s">
        <v>264</v>
      </c>
      <c r="F622" t="s">
        <v>90</v>
      </c>
      <c r="G622" t="s">
        <v>100</v>
      </c>
      <c r="H622" s="44">
        <v>1.8081394695378844e+000</v>
      </c>
      <c r="I622" s="44">
        <v>2.7474863560539776e+000</v>
      </c>
      <c r="J622" s="44">
        <v>3.7864306154547192e+000</v>
      </c>
      <c r="K622" s="44">
        <v>4.5687843760368208e+000</v>
      </c>
      <c r="L622" s="44">
        <v>5.4392536244270544e+000</v>
      </c>
      <c r="M622" s="44">
        <v>6.2689760103534224e+000</v>
      </c>
      <c r="N622" s="44">
        <v>7.0694060559585808e+000</v>
      </c>
      <c r="O622" s="44">
        <v>7.8304787241198688e+000</v>
      </c>
      <c r="P622" s="44">
        <v>8.6945170976293408e+000</v>
      </c>
      <c r="Q622" s="44">
        <v>9.522922154462176e+000</v>
      </c>
      <c r="R622" s="44">
        <v>1.0392986040298872e+001</v>
      </c>
      <c r="S622" s="44">
        <v>1.131764528608214e+001</v>
      </c>
      <c r="T622" s="44">
        <v>1.225510235349871e+001</v>
      </c>
      <c r="U622" s="44">
        <v>1.319030579017706e+001</v>
      </c>
      <c r="V622" s="44">
        <v>1.4003272518948622e+001</v>
      </c>
      <c r="W622" s="44">
        <v>1.49529899575685e+001</v>
      </c>
      <c r="X622" s="44">
        <v>1.5824713666480976e+001</v>
      </c>
      <c r="Y622" s="44">
        <v>1.6688598335732212e+001</v>
      </c>
      <c r="Z622" s="44">
        <v>1.744675500068409e+001</v>
      </c>
      <c r="AA622" s="44">
        <v>1.8360086677159696e+001</v>
      </c>
    </row>
    <row r="623" spans="1:27" x14ac:dyDescent="0.25">
      <c r="A623" t="s">
        <v>91</v>
      </c>
      <c r="B623" t="s">
        <v>27</v>
      </c>
      <c r="C623" t="s">
        <v>264</v>
      </c>
      <c r="D623" t="s">
        <v>264</v>
      </c>
      <c r="E623" t="s">
        <v>264</v>
      </c>
      <c r="F623" t="s">
        <v>90</v>
      </c>
      <c r="G623" t="s">
        <v>100</v>
      </c>
      <c r="H623" s="44">
        <v>8.7188738584178272e-001</v>
      </c>
      <c r="I623" s="44">
        <v>1.8126520957258736e+000</v>
      </c>
      <c r="J623" s="44">
        <v>2.7440616477734808e+000</v>
      </c>
      <c r="K623" s="44">
        <v>3.6787469749111504e+000</v>
      </c>
      <c r="L623" s="44">
        <v>4.6584750562966088e+000</v>
      </c>
      <c r="M623" s="44">
        <v>5.5339718572214408e+000</v>
      </c>
      <c r="N623" s="44">
        <v>6.40659666707584e+000</v>
      </c>
      <c r="O623" s="44">
        <v>7.1932633489933376e+000</v>
      </c>
      <c r="P623" s="44">
        <v>8.0525211144528224e+000</v>
      </c>
      <c r="Q623" s="44">
        <v>8.9117542449658496e+000</v>
      </c>
      <c r="R623" s="44">
        <v>9.7980659476543984e+000</v>
      </c>
      <c r="S623" s="44">
        <v>1.0705802899497132e+001</v>
      </c>
      <c r="T623" s="44">
        <v>1.1667656322846064e+001</v>
      </c>
      <c r="U623" s="44">
        <v>1.2559419432499378e+001</v>
      </c>
      <c r="V623" s="44">
        <v>1.3518642952367036e+001</v>
      </c>
      <c r="W623" s="44">
        <v>1.445214209797566e+001</v>
      </c>
      <c r="X623" s="44">
        <v>1.535267091945488e+001</v>
      </c>
      <c r="Y623" s="44">
        <v>1.620251812037754e+001</v>
      </c>
      <c r="Z623" s="44">
        <v>1.7104880861540038e+001</v>
      </c>
      <c r="AA623" s="44">
        <v>1.80181362248345e+001</v>
      </c>
    </row>
    <row r="624" spans="1:27" x14ac:dyDescent="0.25">
      <c r="A624" t="s">
        <v>26</v>
      </c>
      <c r="B624" t="s">
        <v>42</v>
      </c>
      <c r="C624" t="s">
        <v>114</v>
      </c>
      <c r="D624" t="s">
        <v>114</v>
      </c>
      <c r="E624" t="s">
        <v>264</v>
      </c>
      <c r="F624" t="s">
        <v>90</v>
      </c>
      <c r="G624" t="s">
        <v>100</v>
      </c>
      <c r="H624" s="44">
        <v>1.5388378615950924e+000</v>
      </c>
      <c r="I624" s="44">
        <v>2.6870998500241328e+000</v>
      </c>
      <c r="J624" s="44">
        <v>3.8818683860569528e+000</v>
      </c>
      <c r="K624" s="44">
        <v>5.0368934797511824e+000</v>
      </c>
      <c r="L624" s="44">
        <v>6.1402106559835416e+000</v>
      </c>
      <c r="M624" s="44">
        <v>7.055142495154248e+000</v>
      </c>
      <c r="N624" s="44">
        <v>7.9903994892080928e+000</v>
      </c>
      <c r="O624" s="44">
        <v>8.9607062222805344e+000</v>
      </c>
      <c r="P624" s="44">
        <v>1.0099658560520652e+001</v>
      </c>
      <c r="Q624" s="44">
        <v>1.1300823646319444e+001</v>
      </c>
      <c r="R624" s="44">
        <v>1.2469319815962424e+001</v>
      </c>
      <c r="S624" s="44">
        <v>1.3602083526379984e+001</v>
      </c>
      <c r="T624" s="44">
        <v>1.4326954197587796e+001</v>
      </c>
      <c r="U624" s="44">
        <v>1.5464409746441172e+001</v>
      </c>
      <c r="V624" s="44">
        <v>1.6673990366301798e+001</v>
      </c>
      <c r="W624" s="44">
        <v>1.7498856148129212e+001</v>
      </c>
      <c r="X624" s="44">
        <v>1.8644415024563352e+001</v>
      </c>
      <c r="Y624" s="44">
        <v>1.9494850649927028e+001</v>
      </c>
      <c r="Z624" s="44">
        <v>2.024175603904622e+001</v>
      </c>
      <c r="AA624" s="44">
        <v>2.1402062167366216e+001</v>
      </c>
    </row>
    <row r="625" spans="1:27" x14ac:dyDescent="0.25">
      <c r="A625" t="s">
        <v>26</v>
      </c>
      <c r="B625" t="s">
        <v>42</v>
      </c>
      <c r="C625" t="s">
        <v>139</v>
      </c>
      <c r="D625" t="s">
        <v>139</v>
      </c>
      <c r="E625" t="s">
        <v>264</v>
      </c>
      <c r="F625" t="s">
        <v>90</v>
      </c>
      <c r="G625" t="s">
        <v>100</v>
      </c>
      <c r="H625" s="44">
        <v>2.2787692184502676e+000</v>
      </c>
      <c r="I625" s="44">
        <v>2.9914700112862836e+000</v>
      </c>
      <c r="J625" s="44">
        <v>4.160943873817276e+000</v>
      </c>
      <c r="K625" s="44">
        <v>5.1613443868771488e+000</v>
      </c>
      <c r="L625" s="44">
        <v>6.28928627093412e+000</v>
      </c>
      <c r="M625" s="44">
        <v>7.1228093700914792e+000</v>
      </c>
      <c r="N625" s="44">
        <v>8.0418985713097888e+000</v>
      </c>
      <c r="O625" s="44">
        <v>9.110978212265648e+000</v>
      </c>
      <c r="P625" s="44">
        <v>1.028295792866491e+001</v>
      </c>
      <c r="Q625" s="44">
        <v>1.1378445772374472e+001</v>
      </c>
      <c r="R625" s="44">
        <v>1.253618647034625e+001</v>
      </c>
      <c r="S625" s="44">
        <v>1.3736741126882648e+001</v>
      </c>
      <c r="T625" s="44">
        <v>1.4813574714731802e+001</v>
      </c>
      <c r="U625" s="44">
        <v>1.6028665998167536e+001</v>
      </c>
      <c r="V625" s="44">
        <v>1.681884185151041e+001</v>
      </c>
      <c r="W625" s="44">
        <v>1.8038715462028724e+001</v>
      </c>
      <c r="X625" s="44">
        <v>1.9250393286321872e+001</v>
      </c>
      <c r="Y625" s="44">
        <v>2.0348174589485172e+001</v>
      </c>
      <c r="Z625" s="44">
        <v>2.1579346987714328e+001</v>
      </c>
      <c r="AA625" s="44">
        <v>2.2651480836966968e+001</v>
      </c>
    </row>
    <row r="626" spans="1:27" x14ac:dyDescent="0.25">
      <c r="A626" t="s">
        <v>26</v>
      </c>
      <c r="B626" t="s">
        <v>42</v>
      </c>
      <c r="C626" t="s">
        <v>164</v>
      </c>
      <c r="D626" t="s">
        <v>164</v>
      </c>
      <c r="E626" t="s">
        <v>264</v>
      </c>
      <c r="F626" t="s">
        <v>90</v>
      </c>
      <c r="G626" t="s">
        <v>100</v>
      </c>
      <c r="H626" s="44">
        <v>2.8697515759478648e+000</v>
      </c>
      <c r="I626" s="44">
        <v>3.1323781025806248e+000</v>
      </c>
      <c r="J626" s="44">
        <v>4.3500268717764888e+000</v>
      </c>
      <c r="K626" s="44">
        <v>5.3531234968573088e+000</v>
      </c>
      <c r="L626" s="44">
        <v>6.508540470780928e+000</v>
      </c>
      <c r="M626" s="44">
        <v>7.3896220650183616e+000</v>
      </c>
      <c r="N626" s="44">
        <v>8.5367679315124128e+000</v>
      </c>
      <c r="O626" s="44">
        <v>9.642416514571464e+000</v>
      </c>
      <c r="P626" s="44">
        <v>1.081981805283606e+001</v>
      </c>
      <c r="Q626" s="44">
        <v>1.1415118752371904e+001</v>
      </c>
      <c r="R626" s="44">
        <v>1.2546830623862264e+001</v>
      </c>
      <c r="S626" s="44">
        <v>1.356244611827504e+001</v>
      </c>
      <c r="T626" s="44">
        <v>1.4512115840361536e+001</v>
      </c>
      <c r="U626" s="44">
        <v>1.5669165879000612e+001</v>
      </c>
      <c r="V626" s="44">
        <v>1.6596022428492678e+001</v>
      </c>
      <c r="W626" s="44">
        <v>1.781028533498809e+001</v>
      </c>
      <c r="X626" s="44">
        <v>1.898110144113806e+001</v>
      </c>
      <c r="Y626" s="44">
        <v>2.0188794923377716e+001</v>
      </c>
      <c r="Z626" s="44">
        <v>2.1410655125109768e+001</v>
      </c>
      <c r="AA626" s="44">
        <v>2.2605361554301256e+001</v>
      </c>
    </row>
    <row r="627" spans="1:27" x14ac:dyDescent="0.25">
      <c r="A627" t="s">
        <v>26</v>
      </c>
      <c r="B627" t="s">
        <v>42</v>
      </c>
      <c r="C627" t="s">
        <v>214</v>
      </c>
      <c r="D627" t="s">
        <v>214</v>
      </c>
      <c r="E627" t="s">
        <v>264</v>
      </c>
      <c r="F627" t="s">
        <v>90</v>
      </c>
      <c r="G627" t="s">
        <v>100</v>
      </c>
      <c r="H627" s="44">
        <v>2.1253745383009744e+000</v>
      </c>
      <c r="I627" s="44">
        <v>3.173990274947586e+000</v>
      </c>
      <c r="J627" s="44">
        <v>4.321676720485132e+000</v>
      </c>
      <c r="K627" s="44">
        <v>5.4948991435782888e+000</v>
      </c>
      <c r="L627" s="44">
        <v>6.1548729494791696e+000</v>
      </c>
      <c r="M627" s="44">
        <v>7.0887783180655104e+000</v>
      </c>
      <c r="N627" s="44">
        <v>7.6441961380261856e+000</v>
      </c>
      <c r="O627" s="44">
        <v>8.4638094662710656e+000</v>
      </c>
      <c r="P627" s="44">
        <v>9.3385181024868624e+000</v>
      </c>
      <c r="Q627" s="44">
        <v>1.0426871672112776e+001</v>
      </c>
      <c r="R627" s="44">
        <v>1.1351440316024752e+001</v>
      </c>
      <c r="S627" s="44">
        <v>1.228029195920742e+001</v>
      </c>
      <c r="T627" s="44">
        <v>1.3396105271694878e+001</v>
      </c>
      <c r="U627" s="44">
        <v>1.4290397890836622e+001</v>
      </c>
      <c r="V627" s="44">
        <v>1.52478462731079e+001</v>
      </c>
      <c r="W627" s="44">
        <v>1.635023502176584e+001</v>
      </c>
      <c r="X627" s="44">
        <v>1.737931372427361e+001</v>
      </c>
      <c r="Y627" s="44">
        <v>1.8010601108560876e+001</v>
      </c>
      <c r="Z627" s="44">
        <v>1.8198902777235872e+001</v>
      </c>
      <c r="AA627" s="44">
        <v>1.9282472854620976e+001</v>
      </c>
    </row>
    <row r="628" spans="1:27" x14ac:dyDescent="0.25">
      <c r="A628" t="s">
        <v>26</v>
      </c>
      <c r="B628" t="s">
        <v>42</v>
      </c>
      <c r="C628" t="s">
        <v>219</v>
      </c>
      <c r="D628" t="s">
        <v>219</v>
      </c>
      <c r="E628" t="s">
        <v>264</v>
      </c>
      <c r="F628" t="s">
        <v>90</v>
      </c>
      <c r="G628" t="s">
        <v>100</v>
      </c>
      <c r="H628" s="44">
        <v>1.457706843631544e+000</v>
      </c>
      <c r="I628" s="44">
        <v>2.4860120092574844e+000</v>
      </c>
      <c r="J628" s="44">
        <v>3.3017058088868968e+000</v>
      </c>
      <c r="K628" s="44">
        <v>3.8648555978313992e+000</v>
      </c>
      <c r="L628" s="44">
        <v>4.5958269308103616e+000</v>
      </c>
      <c r="M628" s="44">
        <v>5.3985158209401752e+000</v>
      </c>
      <c r="N628" s="44">
        <v>6.007443281996636e+000</v>
      </c>
      <c r="O628" s="44">
        <v>6.8789497872211408e+000</v>
      </c>
      <c r="P628" s="44">
        <v>7.6739053620398912e+000</v>
      </c>
      <c r="Q628" s="44">
        <v>8.4233129009860352e+000</v>
      </c>
      <c r="R628" s="44">
        <v>9.1597789084716976e+000</v>
      </c>
      <c r="S628" s="44">
        <v>1.0075919613643222e+001</v>
      </c>
      <c r="T628" s="44">
        <v>1.0587037644491918e+001</v>
      </c>
      <c r="U628" s="44">
        <v>1.147564445583428e+001</v>
      </c>
      <c r="V628" s="44">
        <v>1.2398710834917202e+001</v>
      </c>
      <c r="W628" s="44">
        <v>1.3307757775173296e+001</v>
      </c>
      <c r="X628" s="44">
        <v>1.4067440086483096e+001</v>
      </c>
      <c r="Y628" s="44">
        <v>1.47849026324548e+001</v>
      </c>
      <c r="Z628" s="44">
        <v>1.5665217259616212e+001</v>
      </c>
      <c r="AA628" s="44">
        <v>1.6553328361962796e+001</v>
      </c>
    </row>
    <row r="629" spans="1:27" x14ac:dyDescent="0.25">
      <c r="A629" t="s">
        <v>26</v>
      </c>
      <c r="B629" t="s">
        <v>42</v>
      </c>
      <c r="C629" t="s">
        <v>244</v>
      </c>
      <c r="D629" t="s">
        <v>244</v>
      </c>
      <c r="E629" t="s">
        <v>264</v>
      </c>
      <c r="F629" t="s">
        <v>90</v>
      </c>
      <c r="G629" t="s">
        <v>100</v>
      </c>
      <c r="H629" s="44">
        <v>1.3416768123380608e+000</v>
      </c>
      <c r="I629" s="44">
        <v>2.2541235560995408e+000</v>
      </c>
      <c r="J629" s="44">
        <v>3.0317733328851636e+000</v>
      </c>
      <c r="K629" s="44">
        <v>3.8483801006325136e+000</v>
      </c>
      <c r="L629" s="44">
        <v>4.1550571536931808e+000</v>
      </c>
      <c r="M629" s="44">
        <v>4.756257214116344e+000</v>
      </c>
      <c r="N629" s="44">
        <v>5.4010352803892224e+000</v>
      </c>
      <c r="O629" s="44">
        <v>5.9593025606158608e+000</v>
      </c>
      <c r="P629" s="44">
        <v>6.2697298990717608e+000</v>
      </c>
      <c r="Q629" s="44">
        <v>6.8582600592676736e+000</v>
      </c>
      <c r="R629" s="44">
        <v>7.485537324025608e+000</v>
      </c>
      <c r="S629" s="44">
        <v>8.0694303637628304e+000</v>
      </c>
      <c r="T629" s="44">
        <v>8.7526210929744256e+000</v>
      </c>
      <c r="U629" s="44">
        <v>9.4270119085573264e+000</v>
      </c>
      <c r="V629" s="44">
        <v>9.982116954371512e+000</v>
      </c>
      <c r="W629" s="44">
        <v>1.0615815005787006e+001</v>
      </c>
      <c r="X629" s="44">
        <v>1.11354655496329e+001</v>
      </c>
      <c r="Y629" s="44">
        <v>1.1784904128429008e+001</v>
      </c>
      <c r="Z629" s="44">
        <v>1.2296469514525088e+001</v>
      </c>
      <c r="AA629" s="44">
        <v>1.28344057916868e+001</v>
      </c>
    </row>
    <row r="630" spans="1:27" x14ac:dyDescent="0.25">
      <c r="A630" t="s">
        <v>26</v>
      </c>
      <c r="B630" t="s">
        <v>42</v>
      </c>
      <c r="C630" t="s">
        <v>282</v>
      </c>
      <c r="D630" t="s">
        <v>282</v>
      </c>
      <c r="E630" t="s">
        <v>264</v>
      </c>
      <c r="F630" t="s">
        <v>90</v>
      </c>
      <c r="G630" t="s">
        <v>100</v>
      </c>
      <c r="H630" s="44">
        <v>1.110724396013495e+000</v>
      </c>
      <c r="I630" s="44">
        <v>2.1676213043986224e+000</v>
      </c>
      <c r="J630" s="44">
        <v>3.5631477855405812e+000</v>
      </c>
      <c r="K630" s="44">
        <v>5.0363222153680784e+000</v>
      </c>
      <c r="L630" s="44">
        <v>6.2531722834827608e+000</v>
      </c>
      <c r="M630" s="44">
        <v>7.2696774637813856e+000</v>
      </c>
      <c r="N630" s="44">
        <v>8.6193960996499648e+000</v>
      </c>
      <c r="O630" s="44">
        <v>1.0084796717002548e+001</v>
      </c>
      <c r="P630" s="44">
        <v>1.0833565483379412e+001</v>
      </c>
      <c r="Q630" s="44">
        <v>1.1710955738824344e+001</v>
      </c>
      <c r="R630" s="44">
        <v>1.2304518566451622e+001</v>
      </c>
      <c r="S630" s="44">
        <v>1.2578265033989358e+001</v>
      </c>
      <c r="T630" s="44">
        <v>1.381102735048914e+001</v>
      </c>
      <c r="U630" s="44">
        <v>1.306914873382507e+001</v>
      </c>
      <c r="V630" s="44">
        <v>1.3977997079031096e+001</v>
      </c>
      <c r="W630" s="44">
        <v>1.4943025881050538e+001</v>
      </c>
      <c r="X630" s="44">
        <v>1.6101970374506036e+001</v>
      </c>
      <c r="Y630" s="44">
        <v>1.69868794155813e+001</v>
      </c>
      <c r="Z630" s="44">
        <v>1.7906463405009562e+001</v>
      </c>
      <c r="AA630" s="44">
        <v>1.8957978914157864e+001</v>
      </c>
    </row>
    <row r="631" spans="1:27" x14ac:dyDescent="0.25">
      <c r="A631" t="s">
        <v>91</v>
      </c>
      <c r="B631" t="s">
        <v>42</v>
      </c>
      <c r="C631" t="s">
        <v>114</v>
      </c>
      <c r="D631" t="s">
        <v>114</v>
      </c>
      <c r="E631" t="s">
        <v>264</v>
      </c>
      <c r="F631" t="s">
        <v>90</v>
      </c>
      <c r="G631" t="s">
        <v>100</v>
      </c>
      <c r="H631" s="44">
        <v>1.1185998670094436e+000</v>
      </c>
      <c r="I631" s="44">
        <v>2.294140039419588e+000</v>
      </c>
      <c r="J631" s="44">
        <v>3.3439583404356056e+000</v>
      </c>
      <c r="K631" s="44">
        <v>4.2198176408143904e+000</v>
      </c>
      <c r="L631" s="44">
        <v>5.403480757020852e+000</v>
      </c>
      <c r="M631" s="44">
        <v>6.40141539205702e+000</v>
      </c>
      <c r="N631" s="44">
        <v>7.4596672957244752e+000</v>
      </c>
      <c r="O631" s="44">
        <v>8.7028571536045184e+000</v>
      </c>
      <c r="P631" s="44">
        <v>9.892516958421888e+000</v>
      </c>
      <c r="Q631" s="44">
        <v>1.094885997589836e+001</v>
      </c>
      <c r="R631" s="44">
        <v>1.214661543743587e+001</v>
      </c>
      <c r="S631" s="44">
        <v>1.33154428945679e+001</v>
      </c>
      <c r="T631" s="44">
        <v>1.4574821272826838e+001</v>
      </c>
      <c r="U631" s="44">
        <v>1.584209168899814e+001</v>
      </c>
      <c r="V631" s="44">
        <v>1.7089700319689868e+001</v>
      </c>
      <c r="W631" s="44">
        <v>1.8048914982970736e+001</v>
      </c>
      <c r="X631" s="44">
        <v>1.9234666657064328e+001</v>
      </c>
      <c r="Y631" s="44">
        <v>2.0306429710142612e+001</v>
      </c>
      <c r="Z631" s="44">
        <v>2.1571464503620024e+001</v>
      </c>
      <c r="AA631" s="44">
        <v>2.270450156178188e+001</v>
      </c>
    </row>
    <row r="632" spans="1:27" x14ac:dyDescent="0.25">
      <c r="A632" t="s">
        <v>91</v>
      </c>
      <c r="B632" t="s">
        <v>42</v>
      </c>
      <c r="C632" t="s">
        <v>139</v>
      </c>
      <c r="D632" t="s">
        <v>139</v>
      </c>
      <c r="E632" t="s">
        <v>264</v>
      </c>
      <c r="F632" t="s">
        <v>90</v>
      </c>
      <c r="G632" t="s">
        <v>100</v>
      </c>
      <c r="H632" s="44">
        <v>7.9939262558439552e-001</v>
      </c>
      <c r="I632" s="44">
        <v>1.8106606907686464e+000</v>
      </c>
      <c r="J632" s="44">
        <v>2.856631736215434e+000</v>
      </c>
      <c r="K632" s="44">
        <v>3.8319855182528328e+000</v>
      </c>
      <c r="L632" s="44">
        <v>4.9770403838834224e+000</v>
      </c>
      <c r="M632" s="44">
        <v>6.012416664068132e+000</v>
      </c>
      <c r="N632" s="44">
        <v>7.1504673618902248e+000</v>
      </c>
      <c r="O632" s="44">
        <v>8.233969289950728e+000</v>
      </c>
      <c r="P632" s="44">
        <v>9.3265753743910752e+000</v>
      </c>
      <c r="Q632" s="44">
        <v>1.043931355564706e+001</v>
      </c>
      <c r="R632" s="44">
        <v>1.1595313535104016e+001</v>
      </c>
      <c r="S632" s="44">
        <v>1.2699832231780148e+001</v>
      </c>
      <c r="T632" s="44">
        <v>1.3834085319202856e+001</v>
      </c>
      <c r="U632" s="44">
        <v>1.4940084174967686e+001</v>
      </c>
      <c r="V632" s="44">
        <v>1.6106606713623098e+001</v>
      </c>
      <c r="W632" s="44">
        <v>1.7183496496951226e+001</v>
      </c>
      <c r="X632" s="44">
        <v>1.8341186447292272e+001</v>
      </c>
      <c r="Y632" s="44">
        <v>1.9557755525532484e+001</v>
      </c>
      <c r="Z632" s="44">
        <v>2.0782818885544328e+001</v>
      </c>
      <c r="AA632" s="44">
        <v>2.1959126021220656e+001</v>
      </c>
    </row>
    <row r="633" spans="1:27" x14ac:dyDescent="0.25">
      <c r="A633" t="s">
        <v>91</v>
      </c>
      <c r="B633" t="s">
        <v>42</v>
      </c>
      <c r="C633" t="s">
        <v>164</v>
      </c>
      <c r="D633" t="s">
        <v>164</v>
      </c>
      <c r="E633" t="s">
        <v>264</v>
      </c>
      <c r="F633" t="s">
        <v>90</v>
      </c>
      <c r="G633" t="s">
        <v>100</v>
      </c>
      <c r="H633" s="44">
        <v>9.572966426717664e-001</v>
      </c>
      <c r="I633" s="44">
        <v>2.0689394510176684e+000</v>
      </c>
      <c r="J633" s="44">
        <v>3.1467976515586612e+000</v>
      </c>
      <c r="K633" s="44">
        <v>4.185021375729212e+000</v>
      </c>
      <c r="L633" s="44">
        <v>5.3348949315769696e+000</v>
      </c>
      <c r="M633" s="44">
        <v>6.5890813605733904e+000</v>
      </c>
      <c r="N633" s="44">
        <v>7.5825671495809568e+000</v>
      </c>
      <c r="O633" s="44">
        <v>8.355264033043744e+000</v>
      </c>
      <c r="P633" s="44">
        <v>9.45749063324328e+000</v>
      </c>
      <c r="Q633" s="44">
        <v>1.0561610317899032e+001</v>
      </c>
      <c r="R633" s="44">
        <v>1.1773122082632628e+001</v>
      </c>
      <c r="S633" s="44">
        <v>1.2838301921212676e+001</v>
      </c>
      <c r="T633" s="44">
        <v>1.4006822197267722e+001</v>
      </c>
      <c r="U633" s="44">
        <v>1.500267183100406e+001</v>
      </c>
      <c r="V633" s="44">
        <v>1.6197654282684924e+001</v>
      </c>
      <c r="W633" s="44">
        <v>1.7360597789590956e+001</v>
      </c>
      <c r="X633" s="44">
        <v>1.8540166104528212e+001</v>
      </c>
      <c r="Y633" s="44">
        <v>1.9571836553004236e+001</v>
      </c>
      <c r="Z633" s="44">
        <v>2.0644232178802832e+001</v>
      </c>
      <c r="AA633" s="44">
        <v>2.1775664571277736e+001</v>
      </c>
    </row>
    <row r="634" spans="1:27" x14ac:dyDescent="0.25">
      <c r="A634" t="s">
        <v>91</v>
      </c>
      <c r="B634" t="s">
        <v>42</v>
      </c>
      <c r="C634" t="s">
        <v>214</v>
      </c>
      <c r="D634" t="s">
        <v>214</v>
      </c>
      <c r="E634" t="s">
        <v>264</v>
      </c>
      <c r="F634" t="s">
        <v>90</v>
      </c>
      <c r="G634" t="s">
        <v>100</v>
      </c>
      <c r="H634" s="44">
        <v>9.2209396188353424e-001</v>
      </c>
      <c r="I634" s="44">
        <v>1.848461858020942e+000</v>
      </c>
      <c r="J634" s="44">
        <v>2.8211701993530088e+000</v>
      </c>
      <c r="K634" s="44">
        <v>3.8634272872644992e+000</v>
      </c>
      <c r="L634" s="44">
        <v>4.8998702558739104e+000</v>
      </c>
      <c r="M634" s="44">
        <v>5.8161142944267184e+000</v>
      </c>
      <c r="N634" s="44">
        <v>6.8369467260429608e+000</v>
      </c>
      <c r="O634" s="44">
        <v>7.7457672322200944e+000</v>
      </c>
      <c r="P634" s="44">
        <v>8.7453163338994624e+000</v>
      </c>
      <c r="Q634" s="44">
        <v>9.8097514255621024e+000</v>
      </c>
      <c r="R634" s="44">
        <v>1.086910464175105e+001</v>
      </c>
      <c r="S634" s="44">
        <v>1.1716942045816344e+001</v>
      </c>
      <c r="T634" s="44">
        <v>1.2763574643244716e+001</v>
      </c>
      <c r="U634" s="44">
        <v>1.3783007993428516e+001</v>
      </c>
      <c r="V634" s="44">
        <v>1.4904920376350236e+001</v>
      </c>
      <c r="W634" s="44">
        <v>1.600962273996704e+001</v>
      </c>
      <c r="X634" s="44">
        <v>1.674002821105342e+001</v>
      </c>
      <c r="Y634" s="44">
        <v>1.7620739289971328e+001</v>
      </c>
      <c r="Z634" s="44">
        <v>1.8622286658182236e+001</v>
      </c>
      <c r="AA634" s="44">
        <v>1.9624756559011248e+001</v>
      </c>
    </row>
    <row r="635" spans="1:27" x14ac:dyDescent="0.25">
      <c r="A635" t="s">
        <v>91</v>
      </c>
      <c r="B635" t="s">
        <v>42</v>
      </c>
      <c r="C635" t="s">
        <v>219</v>
      </c>
      <c r="D635" t="s">
        <v>219</v>
      </c>
      <c r="E635" t="s">
        <v>264</v>
      </c>
      <c r="F635" t="s">
        <v>90</v>
      </c>
      <c r="G635" t="s">
        <v>100</v>
      </c>
      <c r="H635" s="44">
        <v>8.3387851928067328e-001</v>
      </c>
      <c r="I635" s="44">
        <v>1.6406638365644922e+000</v>
      </c>
      <c r="J635" s="44">
        <v>2.310949765638532e+000</v>
      </c>
      <c r="K635" s="44">
        <v>3.2062074305100256e+000</v>
      </c>
      <c r="L635" s="44">
        <v>4.044603656431616e+000</v>
      </c>
      <c r="M635" s="44">
        <v>4.9062632272604816e+000</v>
      </c>
      <c r="N635" s="44">
        <v>5.8398534686708784e+000</v>
      </c>
      <c r="O635" s="44">
        <v>6.470597536987552e+000</v>
      </c>
      <c r="P635" s="44">
        <v>7.015267741865944e+000</v>
      </c>
      <c r="Q635" s="44">
        <v>7.7791057293430416e+000</v>
      </c>
      <c r="R635" s="44">
        <v>8.3671902274542496e+000</v>
      </c>
      <c r="S635" s="44">
        <v>9.0861596255423488e+000</v>
      </c>
      <c r="T635" s="44">
        <v>9.941230528754112e+000</v>
      </c>
      <c r="U635" s="44">
        <v>1.0769008942514064e+001</v>
      </c>
      <c r="V635" s="44">
        <v>1.1617129019745398e+001</v>
      </c>
      <c r="W635" s="44">
        <v>1.2467032863855118e+001</v>
      </c>
      <c r="X635" s="44">
        <v>1.3238330971923616e+001</v>
      </c>
      <c r="Y635" s="44">
        <v>1.4075767314878788e+001</v>
      </c>
      <c r="Z635" s="44">
        <v>1.488369412498822e+001</v>
      </c>
      <c r="AA635" s="44">
        <v>1.5595366969485254e+001</v>
      </c>
    </row>
    <row r="636" spans="1:27" x14ac:dyDescent="0.25">
      <c r="A636" t="s">
        <v>91</v>
      </c>
      <c r="B636" t="s">
        <v>42</v>
      </c>
      <c r="C636" t="s">
        <v>244</v>
      </c>
      <c r="D636" t="s">
        <v>244</v>
      </c>
      <c r="E636" t="s">
        <v>264</v>
      </c>
      <c r="F636" t="s">
        <v>90</v>
      </c>
      <c r="G636" t="s">
        <v>100</v>
      </c>
      <c r="H636" s="44">
        <v>7.4790375575376896e-001</v>
      </c>
      <c r="I636" s="44">
        <v>1.5251756053532944e+000</v>
      </c>
      <c r="J636" s="44">
        <v>2.3501207043304196e+000</v>
      </c>
      <c r="K636" s="44">
        <v>3.0587930385323756e+000</v>
      </c>
      <c r="L636" s="44">
        <v>3.8095207879061472e+000</v>
      </c>
      <c r="M636" s="44">
        <v>4.3748911482217752e+000</v>
      </c>
      <c r="N636" s="44">
        <v>4.7790364565666416e+000</v>
      </c>
      <c r="O636" s="44">
        <v>5.3049591698774224e+000</v>
      </c>
      <c r="P636" s="44">
        <v>5.826602014376736e+000</v>
      </c>
      <c r="Q636" s="44">
        <v>6.4541418363442968e+000</v>
      </c>
      <c r="R636" s="44">
        <v>7.0154148729702936e+000</v>
      </c>
      <c r="S636" s="44">
        <v>7.5644203564625248e+000</v>
      </c>
      <c r="T636" s="44">
        <v>8.2051865181888448e+000</v>
      </c>
      <c r="U636" s="44">
        <v>8.8556094634090192e+000</v>
      </c>
      <c r="V636" s="44">
        <v>9.396691892196344e+000</v>
      </c>
      <c r="W636" s="44">
        <v>1.0040984607679588e+001</v>
      </c>
      <c r="X636" s="44">
        <v>1.0664180649633836e+001</v>
      </c>
      <c r="Y636" s="44">
        <v>1.1306279800120256e+001</v>
      </c>
      <c r="Z636" s="44">
        <v>1.177966223145943e+001</v>
      </c>
      <c r="AA636" s="44">
        <v>1.2431061325770598e+001</v>
      </c>
    </row>
    <row r="637" spans="1:27" x14ac:dyDescent="0.25">
      <c r="A637" t="s">
        <v>91</v>
      </c>
      <c r="B637" t="s">
        <v>42</v>
      </c>
      <c r="C637" t="s">
        <v>282</v>
      </c>
      <c r="D637" t="s">
        <v>282</v>
      </c>
      <c r="E637" t="s">
        <v>264</v>
      </c>
      <c r="F637" t="s">
        <v>90</v>
      </c>
      <c r="G637" t="s">
        <v>100</v>
      </c>
      <c r="H637" s="44">
        <v>1.9214882870037196e+000</v>
      </c>
      <c r="I637" s="44">
        <v>5.1428749450315088e+000</v>
      </c>
      <c r="J637" s="44">
        <v>5.324728717279368e+000</v>
      </c>
      <c r="K637" s="44">
        <v>5.6639303133360784e+000</v>
      </c>
      <c r="L637" s="44">
        <v>7.1871974136881432e+000</v>
      </c>
      <c r="M637" s="44">
        <v>8.5512204934556256e+000</v>
      </c>
      <c r="N637" s="44">
        <v>9.281413290529552e+000</v>
      </c>
      <c r="O637" s="44">
        <v>1.0636194594141116e+001</v>
      </c>
      <c r="P637" s="44">
        <v>1.1556932530431988e+001</v>
      </c>
      <c r="Q637" s="44">
        <v>1.0801211929921656e+001</v>
      </c>
      <c r="R637" s="44">
        <v>1.1964823658956476e+001</v>
      </c>
      <c r="S637" s="44">
        <v>1.2790697078728372e+001</v>
      </c>
      <c r="T637" s="44">
        <v>1.2868959376891852e+001</v>
      </c>
      <c r="U637" s="44">
        <v>1.3877073285095484e+001</v>
      </c>
      <c r="V637" s="44">
        <v>1.4876395116834924e+001</v>
      </c>
      <c r="W637" s="44">
        <v>1.5153191030042476e+001</v>
      </c>
      <c r="X637" s="44">
        <v>1.5780666587142288e+001</v>
      </c>
      <c r="Y637" s="44">
        <v>1.6632657265998348e+001</v>
      </c>
      <c r="Z637" s="44">
        <v>1.5494661994319244e+001</v>
      </c>
      <c r="AA637" s="44">
        <v>1.6260295925522412e+001</v>
      </c>
    </row>
    <row r="638" spans="1:27" x14ac:dyDescent="0.25">
      <c r="A638" t="s">
        <v>26</v>
      </c>
      <c r="B638" t="s">
        <v>43</v>
      </c>
      <c r="C638" t="s">
        <v>118</v>
      </c>
      <c r="D638" t="s">
        <v>118</v>
      </c>
      <c r="E638" t="s">
        <v>264</v>
      </c>
      <c r="F638" t="s">
        <v>90</v>
      </c>
      <c r="G638" t="s">
        <v>100</v>
      </c>
      <c r="H638" s="44">
        <v>2.2086449455325392e+000</v>
      </c>
      <c r="I638" s="44">
        <v>5.181528291879072e+000</v>
      </c>
      <c r="J638" s="44">
        <v>7.1679170606858304e+000</v>
      </c>
      <c r="K638" s="44">
        <v>8.4272540886243808e+000</v>
      </c>
      <c r="L638" s="44">
        <v>1.049594675519266e+001</v>
      </c>
      <c r="M638" s="44">
        <v>1.1615541753875696e+001</v>
      </c>
      <c r="N638" s="44">
        <v>1.311256572765596e+001</v>
      </c>
      <c r="O638" s="44">
        <v>1.4879809181268538e+001</v>
      </c>
      <c r="P638" s="44">
        <v>1.647648828012622e+001</v>
      </c>
      <c r="Q638" s="44">
        <v>1.8320920063835588e+001</v>
      </c>
      <c r="R638" s="44">
        <v>2.0432764769196724e+001</v>
      </c>
      <c r="S638" s="44">
        <v>2.2465443897711636e+001</v>
      </c>
      <c r="T638" s="44">
        <v>2.4630789707379704e+001</v>
      </c>
      <c r="U638" s="44">
        <v>2.660199778129242e+001</v>
      </c>
      <c r="V638" s="44">
        <v>2.859505072399038e+001</v>
      </c>
      <c r="W638" s="44">
        <v>3.0564625390292536e+001</v>
      </c>
      <c r="X638" s="44">
        <v>3.2684135997449568e+001</v>
      </c>
      <c r="Y638" s="44">
        <v>3.4601085320162648e+001</v>
      </c>
      <c r="Z638" s="44">
        <v>3.6674067145591744e+001</v>
      </c>
      <c r="AA638" s="44">
        <v>3.8774717183955616e+001</v>
      </c>
    </row>
    <row r="639" spans="1:27" x14ac:dyDescent="0.25">
      <c r="A639" t="s">
        <v>26</v>
      </c>
      <c r="B639" t="s">
        <v>43</v>
      </c>
      <c r="C639" t="s">
        <v>140</v>
      </c>
      <c r="D639" t="s">
        <v>140</v>
      </c>
      <c r="E639" t="s">
        <v>264</v>
      </c>
      <c r="F639" t="s">
        <v>90</v>
      </c>
      <c r="G639" t="s">
        <v>100</v>
      </c>
      <c r="H639" s="44">
        <v>1.8808803366658796e+000</v>
      </c>
      <c r="I639" s="44">
        <v>2.6840842098777e+000</v>
      </c>
      <c r="J639" s="44">
        <v>3.7332599985626808e+000</v>
      </c>
      <c r="K639" s="44">
        <v>4.8216017129843992e+000</v>
      </c>
      <c r="L639" s="44">
        <v>5.7999335226052176e+000</v>
      </c>
      <c r="M639" s="44">
        <v>6.3047710806988304e+000</v>
      </c>
      <c r="N639" s="44">
        <v>7.385621263975288e+000</v>
      </c>
      <c r="O639" s="44">
        <v>7.9461769482547504e+000</v>
      </c>
      <c r="P639" s="44">
        <v>9.114621317873488e+000</v>
      </c>
      <c r="Q639" s="44">
        <v>1.006825544108931e+001</v>
      </c>
      <c r="R639" s="44">
        <v>1.1197923902753464e+001</v>
      </c>
      <c r="S639" s="44">
        <v>1.0678110830353976e+001</v>
      </c>
      <c r="T639" s="44">
        <v>1.169040283563115e+001</v>
      </c>
      <c r="U639" s="44">
        <v>1.257150825737242e+001</v>
      </c>
      <c r="V639" s="44">
        <v>1.3465945753026868e+001</v>
      </c>
      <c r="W639" s="44">
        <v>1.4372126837835702e+001</v>
      </c>
      <c r="X639" s="44">
        <v>1.516213215757366e+001</v>
      </c>
      <c r="Y639" s="44">
        <v>1.6123138125065622e+001</v>
      </c>
      <c r="Z639" s="44">
        <v>1.7191669464808844e+001</v>
      </c>
      <c r="AA639" s="44">
        <v>1.8060008813919876e+001</v>
      </c>
    </row>
    <row r="640" spans="1:27" x14ac:dyDescent="0.25">
      <c r="A640" t="s">
        <v>26</v>
      </c>
      <c r="B640" t="s">
        <v>43</v>
      </c>
      <c r="C640" t="s">
        <v>141</v>
      </c>
      <c r="D640" t="s">
        <v>141</v>
      </c>
      <c r="E640" t="s">
        <v>264</v>
      </c>
      <c r="F640" t="s">
        <v>90</v>
      </c>
      <c r="G640" t="s">
        <v>100</v>
      </c>
      <c r="H640" s="44">
        <v>1.0859053502691184e+000</v>
      </c>
      <c r="I640" s="44">
        <v>1.8379394122542568e+000</v>
      </c>
      <c r="J640" s="44">
        <v>2.939298911048336e+000</v>
      </c>
      <c r="K640" s="44">
        <v>4.1820035435577688e+000</v>
      </c>
      <c r="L640" s="44">
        <v>4.8997408936069408e+000</v>
      </c>
      <c r="M640" s="44">
        <v>5.8715869199084048e+000</v>
      </c>
      <c r="N640" s="44">
        <v>7.2363533803128016e+000</v>
      </c>
      <c r="O640" s="44">
        <v>8.1055696065563984e+000</v>
      </c>
      <c r="P640" s="44">
        <v>9.085638675780152e+000</v>
      </c>
      <c r="Q640" s="44">
        <v>1.0163206824089736e+001</v>
      </c>
      <c r="R640" s="44">
        <v>1.131856020593208e+001</v>
      </c>
      <c r="S640" s="44">
        <v>1.2425505288696996e+001</v>
      </c>
      <c r="T640" s="44">
        <v>1.3345150051779548e+001</v>
      </c>
      <c r="U640" s="44">
        <v>1.4418243823909702e+001</v>
      </c>
      <c r="V640" s="44">
        <v>1.5404922872978356e+001</v>
      </c>
      <c r="W640" s="44">
        <v>1.6349450515615252e+001</v>
      </c>
      <c r="X640" s="44">
        <v>1.7454746887202e+001</v>
      </c>
      <c r="Y640" s="44">
        <v>1.8471413393651528e+001</v>
      </c>
      <c r="Z640" s="44">
        <v>1.8981936216737196e+001</v>
      </c>
      <c r="AA640" s="44">
        <v>2.0092381962244456e+001</v>
      </c>
    </row>
    <row r="641" spans="1:27" x14ac:dyDescent="0.25">
      <c r="A641" t="s">
        <v>26</v>
      </c>
      <c r="B641" t="s">
        <v>43</v>
      </c>
      <c r="C641" t="s">
        <v>142</v>
      </c>
      <c r="D641" t="s">
        <v>142</v>
      </c>
      <c r="E641" t="s">
        <v>264</v>
      </c>
      <c r="F641" t="s">
        <v>90</v>
      </c>
      <c r="G641" t="s">
        <v>100</v>
      </c>
      <c r="H641" s="44">
        <v>1.5096851443201254e+000</v>
      </c>
      <c r="I641" s="44">
        <v>2.8970613808919424e+000</v>
      </c>
      <c r="J641" s="44">
        <v>3.8922476218426808e+000</v>
      </c>
      <c r="K641" s="44">
        <v>4.5905362275946624e+000</v>
      </c>
      <c r="L641" s="44">
        <v>5.6333168466822096e+000</v>
      </c>
      <c r="M641" s="44">
        <v>6.7352190748382952e+000</v>
      </c>
      <c r="N641" s="44">
        <v>6.9153275487873048e+000</v>
      </c>
      <c r="O641" s="44">
        <v>8.026021585846472e+000</v>
      </c>
      <c r="P641" s="44">
        <v>9.0794200338860624e+000</v>
      </c>
      <c r="Q641" s="44">
        <v>1.0272799668827184e+001</v>
      </c>
      <c r="R641" s="44">
        <v>1.1290690552982702e+001</v>
      </c>
      <c r="S641" s="44">
        <v>1.2339419893649802e+001</v>
      </c>
      <c r="T641" s="44">
        <v>1.336419999890809e+001</v>
      </c>
      <c r="U641" s="44">
        <v>1.450962729822559e+001</v>
      </c>
      <c r="V641" s="44">
        <v>1.564353795216545e+001</v>
      </c>
      <c r="W641" s="44">
        <v>1.5679234890926048e+001</v>
      </c>
      <c r="X641" s="44">
        <v>1.6733595969566038e+001</v>
      </c>
      <c r="Y641" s="44">
        <v>1.7149011662341652e+001</v>
      </c>
      <c r="Z641" s="44">
        <v>1.7669608644052688e+001</v>
      </c>
      <c r="AA641" s="44">
        <v>1.8706188748509996e+001</v>
      </c>
    </row>
    <row r="642" spans="1:27" x14ac:dyDescent="0.25">
      <c r="A642" t="s">
        <v>26</v>
      </c>
      <c r="B642" t="s">
        <v>43</v>
      </c>
      <c r="C642" t="s">
        <v>143</v>
      </c>
      <c r="D642" t="s">
        <v>143</v>
      </c>
      <c r="E642" t="s">
        <v>264</v>
      </c>
      <c r="F642" t="s">
        <v>90</v>
      </c>
      <c r="G642" t="s">
        <v>100</v>
      </c>
      <c r="H642" s="44">
        <v>2.1334582786301264e+000</v>
      </c>
      <c r="I642" s="44">
        <v>3.461629134990912e+000</v>
      </c>
      <c r="J642" s="44">
        <v>5.069492338077184e+000</v>
      </c>
      <c r="K642" s="44">
        <v>6.1771256010333592e+000</v>
      </c>
      <c r="L642" s="44">
        <v>7.4965335173721312e+000</v>
      </c>
      <c r="M642" s="44">
        <v>8.3884440563744512e+000</v>
      </c>
      <c r="N642" s="44">
        <v>9.1978772084971552e+000</v>
      </c>
      <c r="O642" s="44">
        <v>1.0142943012328944e+001</v>
      </c>
      <c r="P642" s="44">
        <v>1.1488741361111098e+001</v>
      </c>
      <c r="Q642" s="44">
        <v>1.2761751305837556e+001</v>
      </c>
      <c r="R642" s="44">
        <v>1.41534383842862e+001</v>
      </c>
      <c r="S642" s="44">
        <v>1.5558043962671722e+001</v>
      </c>
      <c r="T642" s="44">
        <v>1.6840155449887648e+001</v>
      </c>
      <c r="U642" s="44">
        <v>1.8338343218824956e+001</v>
      </c>
      <c r="V642" s="44">
        <v>1.9849490730673936e+001</v>
      </c>
      <c r="W642" s="44">
        <v>2.1233029441591528e+001</v>
      </c>
      <c r="X642" s="44">
        <v>2.265867291914888e+001</v>
      </c>
      <c r="Y642" s="44">
        <v>2.4089734450522944e+001</v>
      </c>
      <c r="Z642" s="44">
        <v>2.5533321577841524e+001</v>
      </c>
      <c r="AA642" s="44">
        <v>2.5946776183094696e+001</v>
      </c>
    </row>
    <row r="643" spans="1:27" x14ac:dyDescent="0.25">
      <c r="A643" t="s">
        <v>26</v>
      </c>
      <c r="B643" t="s">
        <v>43</v>
      </c>
      <c r="C643" t="s">
        <v>165</v>
      </c>
      <c r="D643" t="s">
        <v>165</v>
      </c>
      <c r="E643" t="s">
        <v>264</v>
      </c>
      <c r="F643" t="s">
        <v>90</v>
      </c>
      <c r="G643" t="s">
        <v>100</v>
      </c>
      <c r="H643" s="44">
        <v>2.203873502994012e+000</v>
      </c>
      <c r="I643" s="44">
        <v>2.89157624765709e+000</v>
      </c>
      <c r="J643" s="44">
        <v>4.0599938969171528e+000</v>
      </c>
      <c r="K643" s="44">
        <v>5.1344098423531552e+000</v>
      </c>
      <c r="L643" s="44">
        <v>6.12412487618922e+000</v>
      </c>
      <c r="M643" s="44">
        <v>7.0355152365743696e+000</v>
      </c>
      <c r="N643" s="44">
        <v>8.2116495930905888e+000</v>
      </c>
      <c r="O643" s="44">
        <v>9.5302867225973824e+000</v>
      </c>
      <c r="P643" s="44">
        <v>1.0586356069663488e+001</v>
      </c>
      <c r="Q643" s="44">
        <v>1.1829318858936084e+001</v>
      </c>
      <c r="R643" s="44">
        <v>1.2787334819665184e+001</v>
      </c>
      <c r="S643" s="44">
        <v>1.384582189968623e+001</v>
      </c>
      <c r="T643" s="44">
        <v>1.4906838146730662e+001</v>
      </c>
      <c r="U643" s="44">
        <v>1.6086939677823948e+001</v>
      </c>
      <c r="V643" s="44">
        <v>1.6269913460348506e+001</v>
      </c>
      <c r="W643" s="44">
        <v>1.740326387911793e+001</v>
      </c>
      <c r="X643" s="44">
        <v>1.8631761051373952e+001</v>
      </c>
      <c r="Y643" s="44">
        <v>1.9541392389714564e+001</v>
      </c>
      <c r="Z643" s="44">
        <v>2.0630676467485e+001</v>
      </c>
      <c r="AA643" s="44">
        <v>2.130439706416318e+001</v>
      </c>
    </row>
    <row r="644" spans="1:27" x14ac:dyDescent="0.25">
      <c r="A644" t="s">
        <v>26</v>
      </c>
      <c r="B644" t="s">
        <v>43</v>
      </c>
      <c r="C644" t="s">
        <v>166</v>
      </c>
      <c r="D644" t="s">
        <v>166</v>
      </c>
      <c r="E644" t="s">
        <v>264</v>
      </c>
      <c r="F644" t="s">
        <v>90</v>
      </c>
      <c r="G644" t="s">
        <v>100</v>
      </c>
      <c r="H644" s="44">
        <v>1.7351372029842598e+000</v>
      </c>
      <c r="I644" s="44">
        <v>3.0104397454807256e+000</v>
      </c>
      <c r="J644" s="44">
        <v>4.3689087074901848e+000</v>
      </c>
      <c r="K644" s="44">
        <v>5.018548307271012e+000</v>
      </c>
      <c r="L644" s="44">
        <v>6.0953933457699408e+000</v>
      </c>
      <c r="M644" s="44">
        <v>6.9473768119244648e+000</v>
      </c>
      <c r="N644" s="44">
        <v>7.8406542061548816e+000</v>
      </c>
      <c r="O644" s="44">
        <v>8.4797524960011376e+000</v>
      </c>
      <c r="P644" s="44">
        <v>9.5394565448727824e+000</v>
      </c>
      <c r="Q644" s="44">
        <v>1.0192072389117312e+001</v>
      </c>
      <c r="R644" s="44">
        <v>1.13458242292879e+001</v>
      </c>
      <c r="S644" s="44">
        <v>1.264465414027105e+001</v>
      </c>
      <c r="T644" s="44">
        <v>1.349473830385637e+001</v>
      </c>
      <c r="U644" s="44">
        <v>1.4266541999832396e+001</v>
      </c>
      <c r="V644" s="44">
        <v>1.5223622207464964e+001</v>
      </c>
      <c r="W644" s="44">
        <v>1.6233531281020716e+001</v>
      </c>
      <c r="X644" s="44">
        <v>1.7416460229084396e+001</v>
      </c>
      <c r="Y644" s="44">
        <v>1.8515794500153016e+001</v>
      </c>
      <c r="Z644" s="44">
        <v>1.9264184144739412e+001</v>
      </c>
      <c r="AA644" s="44">
        <v>2.0438517361329764e+001</v>
      </c>
    </row>
    <row r="645" spans="1:27" x14ac:dyDescent="0.25">
      <c r="A645" t="s">
        <v>26</v>
      </c>
      <c r="B645" t="s">
        <v>43</v>
      </c>
      <c r="C645" t="s">
        <v>167</v>
      </c>
      <c r="D645" t="s">
        <v>167</v>
      </c>
      <c r="E645" t="s">
        <v>264</v>
      </c>
      <c r="F645" t="s">
        <v>90</v>
      </c>
      <c r="G645" t="s">
        <v>100</v>
      </c>
      <c r="H645" s="44">
        <v>1.449441051521223e+000</v>
      </c>
      <c r="I645" s="44">
        <v>1.6763942120056372e+000</v>
      </c>
      <c r="J645" s="44">
        <v>2.475079088906906e+000</v>
      </c>
      <c r="K645" s="44">
        <v>3.2885232699459416e+000</v>
      </c>
      <c r="L645" s="44">
        <v>3.9111683982261472e+000</v>
      </c>
      <c r="M645" s="44">
        <v>4.4577587000168944e+000</v>
      </c>
      <c r="N645" s="44">
        <v>5.21085989754854e+000</v>
      </c>
      <c r="O645" s="44">
        <v>5.9388658114982016e+000</v>
      </c>
      <c r="P645" s="44">
        <v>6.7713000524852328e+000</v>
      </c>
      <c r="Q645" s="44">
        <v>7.6283831225608448e+000</v>
      </c>
      <c r="R645" s="44">
        <v>8.5850127299937056e+000</v>
      </c>
      <c r="S645" s="44">
        <v>9.4898119414436064e+000</v>
      </c>
      <c r="T645" s="44">
        <v>1.0370852611069402e+001</v>
      </c>
      <c r="U645" s="44">
        <v>1.1077382637033012e+001</v>
      </c>
      <c r="V645" s="44">
        <v>1.1904059740923596e+001</v>
      </c>
      <c r="W645" s="44">
        <v>1.2782240811901884e+001</v>
      </c>
      <c r="X645" s="44">
        <v>1.3695623613202664e+001</v>
      </c>
      <c r="Y645" s="44">
        <v>1.4677602518549836e+001</v>
      </c>
      <c r="Z645" s="44">
        <v>1.5445903505411708e+001</v>
      </c>
      <c r="AA645" s="44">
        <v>1.6374613750869748e+001</v>
      </c>
    </row>
    <row r="646" spans="1:27" x14ac:dyDescent="0.25">
      <c r="A646" t="s">
        <v>26</v>
      </c>
      <c r="B646" t="s">
        <v>43</v>
      </c>
      <c r="C646" t="s">
        <v>168</v>
      </c>
      <c r="D646" t="s">
        <v>168</v>
      </c>
      <c r="E646" t="s">
        <v>264</v>
      </c>
      <c r="F646" t="s">
        <v>90</v>
      </c>
      <c r="G646" t="s">
        <v>100</v>
      </c>
      <c r="H646" s="44">
        <v>2.803558373669262e+000</v>
      </c>
      <c r="I646" s="44">
        <v>4.3475523657969376e+000</v>
      </c>
      <c r="J646" s="44">
        <v>5.805493514834652e+000</v>
      </c>
      <c r="K646" s="44">
        <v>7.0463757163191504e+000</v>
      </c>
      <c r="L646" s="44">
        <v>8.5403758447668672e+000</v>
      </c>
      <c r="M646" s="44">
        <v>1.0112369899683378e+001</v>
      </c>
      <c r="N646" s="44">
        <v>1.0952287279741168e+001</v>
      </c>
      <c r="O646" s="44">
        <v>1.2570560138048936e+001</v>
      </c>
      <c r="P646" s="44">
        <v>1.4198018831584902e+001</v>
      </c>
      <c r="Q646" s="44">
        <v>1.5610848139505962e+001</v>
      </c>
      <c r="R646" s="44">
        <v>1.7264613750488262e+001</v>
      </c>
      <c r="S646" s="44">
        <v>1.8871801954873688e+001</v>
      </c>
      <c r="T646" s="44">
        <v>2.0375636175529172e+001</v>
      </c>
      <c r="U646" s="44">
        <v>2.146275010764508e+001</v>
      </c>
      <c r="V646" s="44">
        <v>2.3207178701010848e+001</v>
      </c>
      <c r="W646" s="44">
        <v>2.4776364820654672e+001</v>
      </c>
      <c r="X646" s="44">
        <v>2.649629338889156e+001</v>
      </c>
      <c r="Y646" s="44">
        <v>2.8082657695479376e+001</v>
      </c>
      <c r="Z646" s="44">
        <v>2.9824911464606824e+001</v>
      </c>
      <c r="AA646" s="44">
        <v>3.1416188719865528e+001</v>
      </c>
    </row>
    <row r="647" spans="1:27" x14ac:dyDescent="0.25">
      <c r="A647" t="s">
        <v>26</v>
      </c>
      <c r="B647" t="s">
        <v>43</v>
      </c>
      <c r="C647" t="s">
        <v>169</v>
      </c>
      <c r="D647" t="s">
        <v>169</v>
      </c>
      <c r="E647" t="s">
        <v>264</v>
      </c>
      <c r="F647" t="s">
        <v>90</v>
      </c>
      <c r="G647" t="s">
        <v>100</v>
      </c>
      <c r="H647" s="44">
        <v>3.4305928094228216e+000</v>
      </c>
      <c r="I647" s="44">
        <v>4.3611045905441992e+000</v>
      </c>
      <c r="J647" s="44">
        <v>6.28824936438976e+000</v>
      </c>
      <c r="K647" s="44">
        <v>7.882858291002576e+000</v>
      </c>
      <c r="L647" s="44">
        <v>8.9619453230655648e+000</v>
      </c>
      <c r="M647" s="44">
        <v>1.0140100924211338e+001</v>
      </c>
      <c r="N647" s="44">
        <v>1.1592342610564032e+001</v>
      </c>
      <c r="O647" s="44">
        <v>1.280431925069714e+001</v>
      </c>
      <c r="P647" s="44">
        <v>1.4426070495159436e+001</v>
      </c>
      <c r="Q647" s="44">
        <v>1.6091320989339924e+001</v>
      </c>
      <c r="R647" s="44">
        <v>1.7353446748852852e+001</v>
      </c>
      <c r="S647" s="44">
        <v>1.8975118039619296e+001</v>
      </c>
      <c r="T647" s="44">
        <v>2.045364744201192e+001</v>
      </c>
      <c r="U647" s="44">
        <v>2.2105524393700296e+001</v>
      </c>
      <c r="V647" s="44">
        <v>2.322686098953416e+001</v>
      </c>
      <c r="W647" s="44">
        <v>2.484116033353214e+001</v>
      </c>
      <c r="X647" s="44">
        <v>2.6469357037461888e+001</v>
      </c>
      <c r="Y647" s="44">
        <v>2.8005290010709656e+001</v>
      </c>
      <c r="Z647" s="44">
        <v>2.954935779884418e+001</v>
      </c>
      <c r="AA647" s="44">
        <v>3.1193122497734644e+001</v>
      </c>
    </row>
    <row r="648" spans="1:27" x14ac:dyDescent="0.25">
      <c r="A648" t="s">
        <v>26</v>
      </c>
      <c r="B648" t="s">
        <v>43</v>
      </c>
      <c r="C648" t="s">
        <v>194</v>
      </c>
      <c r="D648" t="s">
        <v>194</v>
      </c>
      <c r="E648" t="s">
        <v>264</v>
      </c>
      <c r="F648" t="s">
        <v>90</v>
      </c>
      <c r="G648" t="s">
        <v>100</v>
      </c>
      <c r="H648" s="44">
        <v>3.8681459511283392e+000</v>
      </c>
      <c r="I648" s="44">
        <v>2.188500827701928e+000</v>
      </c>
      <c r="J648" s="44">
        <v>3.0799640817522808e+000</v>
      </c>
      <c r="K648" s="44">
        <v>4.20224703330582e+000</v>
      </c>
      <c r="L648" s="44">
        <v>5.0994623969798144e+000</v>
      </c>
      <c r="M648" s="44">
        <v>5.904636363034536e+000</v>
      </c>
      <c r="N648" s="44">
        <v>6.6918731354896808e+000</v>
      </c>
      <c r="O648" s="44">
        <v>7.7546008738926096e+000</v>
      </c>
      <c r="P648" s="44">
        <v>8.748351207329032e+000</v>
      </c>
      <c r="Q648" s="44">
        <v>9.6783549707748256e+000</v>
      </c>
      <c r="R648" s="44">
        <v>1.0676858861905382e+001</v>
      </c>
      <c r="S648" s="44">
        <v>1.1275415290573728e+001</v>
      </c>
      <c r="T648" s="44">
        <v>1.2145865451065544e+001</v>
      </c>
      <c r="U648" s="44">
        <v>1.3196775618491544e+001</v>
      </c>
      <c r="V648" s="44">
        <v>1.3729182483657896e+001</v>
      </c>
      <c r="W648" s="44">
        <v>1.4711889494967014e+001</v>
      </c>
      <c r="X648" s="44">
        <v>1.575302048504927e+001</v>
      </c>
      <c r="Y648" s="44">
        <v>1.6747008701665644e+001</v>
      </c>
      <c r="Z648" s="44">
        <v>1.7778794759616304e+001</v>
      </c>
      <c r="AA648" s="44">
        <v>1.8795777952257064e+001</v>
      </c>
    </row>
    <row r="649" spans="1:27" x14ac:dyDescent="0.25">
      <c r="A649" t="s">
        <v>26</v>
      </c>
      <c r="B649" t="s">
        <v>43</v>
      </c>
      <c r="C649" t="s">
        <v>195</v>
      </c>
      <c r="D649" t="s">
        <v>195</v>
      </c>
      <c r="E649" t="s">
        <v>264</v>
      </c>
      <c r="F649" t="s">
        <v>90</v>
      </c>
      <c r="G649" t="s">
        <v>100</v>
      </c>
      <c r="H649" s="44">
        <v>2.4632764889546036e+000</v>
      </c>
      <c r="I649" s="44">
        <v>3.1393109559371688e+000</v>
      </c>
      <c r="J649" s="44">
        <v>4.2199256522001552e+000</v>
      </c>
      <c r="K649" s="44">
        <v>5.3792848112584544e+000</v>
      </c>
      <c r="L649" s="44">
        <v>6.7042205734796096e+000</v>
      </c>
      <c r="M649" s="44">
        <v>7.4875132868351456e+000</v>
      </c>
      <c r="N649" s="44">
        <v>8.9263740092024768e+000</v>
      </c>
      <c r="O649" s="44">
        <v>9.8600024962799328e+000</v>
      </c>
      <c r="P649" s="44">
        <v>1.10898614074937e+001</v>
      </c>
      <c r="Q649" s="44">
        <v>1.0288245351627404e+001</v>
      </c>
      <c r="R649" s="44">
        <v>1.135541448033041e+001</v>
      </c>
      <c r="S649" s="44">
        <v>1.2477813599760148e+001</v>
      </c>
      <c r="T649" s="44">
        <v>1.319113689001455e+001</v>
      </c>
      <c r="U649" s="44">
        <v>1.4206174347114352e+001</v>
      </c>
      <c r="V649" s="44">
        <v>1.5350122168708324e+001</v>
      </c>
      <c r="W649" s="44">
        <v>1.6455687689137172e+001</v>
      </c>
      <c r="X649" s="44">
        <v>1.7648867259058748e+001</v>
      </c>
      <c r="Y649" s="44">
        <v>1.8752208671323048e+001</v>
      </c>
      <c r="Z649" s="44">
        <v>1.9852933987860696e+001</v>
      </c>
      <c r="AA649" s="44">
        <v>2.098008869118352e+001</v>
      </c>
    </row>
    <row r="650" spans="1:27" x14ac:dyDescent="0.25">
      <c r="A650" t="s">
        <v>26</v>
      </c>
      <c r="B650" t="s">
        <v>43</v>
      </c>
      <c r="C650" t="s">
        <v>196</v>
      </c>
      <c r="D650" t="s">
        <v>196</v>
      </c>
      <c r="E650" t="s">
        <v>264</v>
      </c>
      <c r="F650" t="s">
        <v>90</v>
      </c>
      <c r="G650" t="s">
        <v>100</v>
      </c>
      <c r="H650" s="44">
        <v>3.4059998778975692e+000</v>
      </c>
      <c r="I650" s="44">
        <v>4.3138408206234608e+000</v>
      </c>
      <c r="J650" s="44">
        <v>5.6137909387494912e+000</v>
      </c>
      <c r="K650" s="44">
        <v>6.3608227441306896e+000</v>
      </c>
      <c r="L650" s="44">
        <v>7.6690352564492e+000</v>
      </c>
      <c r="M650" s="44">
        <v>8.8037783769021728e+000</v>
      </c>
      <c r="N650" s="44">
        <v>9.4349609128558416e+000</v>
      </c>
      <c r="O650" s="44">
        <v>1.0707435516011222e+001</v>
      </c>
      <c r="P650" s="44">
        <v>1.2197072768521804e+001</v>
      </c>
      <c r="Q650" s="44">
        <v>1.3522880798014722e+001</v>
      </c>
      <c r="R650" s="44">
        <v>1.4176838573616288e+001</v>
      </c>
      <c r="S650" s="44">
        <v>1.5493330744265356e+001</v>
      </c>
      <c r="T650" s="44">
        <v>1.658714919321567e+001</v>
      </c>
      <c r="U650" s="44">
        <v>1.7616345628740602e+001</v>
      </c>
      <c r="V650" s="44">
        <v>1.904895698514922e+001</v>
      </c>
      <c r="W650" s="44">
        <v>2.028626391962102e+001</v>
      </c>
      <c r="X650" s="44">
        <v>2.1519278063426316e+001</v>
      </c>
      <c r="Y650" s="44">
        <v>2.273863777485472e+001</v>
      </c>
      <c r="Z650" s="44">
        <v>2.40337049242879e+001</v>
      </c>
      <c r="AA650" s="44">
        <v>2.540716509239492e+001</v>
      </c>
    </row>
    <row r="651" spans="1:27" x14ac:dyDescent="0.25">
      <c r="A651" t="s">
        <v>26</v>
      </c>
      <c r="B651" t="s">
        <v>43</v>
      </c>
      <c r="C651" t="s">
        <v>197</v>
      </c>
      <c r="D651" t="s">
        <v>197</v>
      </c>
      <c r="E651" t="s">
        <v>264</v>
      </c>
      <c r="F651" t="s">
        <v>90</v>
      </c>
      <c r="G651" t="s">
        <v>100</v>
      </c>
      <c r="H651" s="44">
        <v>2.198951023683266e+000</v>
      </c>
      <c r="I651" s="44">
        <v>3.474789181974066e+000</v>
      </c>
      <c r="J651" s="44">
        <v>4.9692454589171552e+000</v>
      </c>
      <c r="K651" s="44">
        <v>6.032148660208164e+000</v>
      </c>
      <c r="L651" s="44">
        <v>6.9894916089956848e+000</v>
      </c>
      <c r="M651" s="44">
        <v>8.1675023090398304e+000</v>
      </c>
      <c r="N651" s="44">
        <v>9.469052907149904e+000</v>
      </c>
      <c r="O651" s="44">
        <v>1.0713775600491704e+001</v>
      </c>
      <c r="P651" s="44">
        <v>1.1650115573329164e+001</v>
      </c>
      <c r="Q651" s="44">
        <v>1.2946389067185772e+001</v>
      </c>
      <c r="R651" s="44">
        <v>1.4360252427181628e+001</v>
      </c>
      <c r="S651" s="44">
        <v>1.6215174540679276e+001</v>
      </c>
      <c r="T651" s="44">
        <v>1.7072631287092564e+001</v>
      </c>
      <c r="U651" s="44">
        <v>1.825380045432558e+001</v>
      </c>
      <c r="V651" s="44">
        <v>1.9309761192457344e+001</v>
      </c>
      <c r="W651" s="44">
        <v>2.0785882217946088e+001</v>
      </c>
      <c r="X651" s="44">
        <v>2.2296206999316312e+001</v>
      </c>
      <c r="Y651" s="44">
        <v>2.353893931436062e+001</v>
      </c>
      <c r="Z651" s="44">
        <v>2.4799863141877444e+001</v>
      </c>
      <c r="AA651" s="44">
        <v>2.6264018136009564e+001</v>
      </c>
    </row>
    <row r="652" spans="1:27" x14ac:dyDescent="0.25">
      <c r="A652" t="s">
        <v>26</v>
      </c>
      <c r="B652" t="s">
        <v>43</v>
      </c>
      <c r="C652" t="s">
        <v>220</v>
      </c>
      <c r="D652" t="s">
        <v>220</v>
      </c>
      <c r="E652" t="s">
        <v>264</v>
      </c>
      <c r="F652" t="s">
        <v>90</v>
      </c>
      <c r="G652" t="s">
        <v>100</v>
      </c>
      <c r="H652" s="44">
        <v>1.9440856113384288e+000</v>
      </c>
      <c r="I652" s="44">
        <v>3.0597911114547148e+000</v>
      </c>
      <c r="J652" s="44">
        <v>3.7748705793147648e+000</v>
      </c>
      <c r="K652" s="44">
        <v>4.8384879878832464e+000</v>
      </c>
      <c r="L652" s="44">
        <v>5.3333978941314312e+000</v>
      </c>
      <c r="M652" s="44">
        <v>5.896796166518684e+000</v>
      </c>
      <c r="N652" s="44">
        <v>6.5599881800514352e+000</v>
      </c>
      <c r="O652" s="44">
        <v>7.4848052299512352e+000</v>
      </c>
      <c r="P652" s="44">
        <v>8.4255520118189392e+000</v>
      </c>
      <c r="Q652" s="44">
        <v>9.341781725926312e+000</v>
      </c>
      <c r="R652" s="44">
        <v>1.0371455530813568e+001</v>
      </c>
      <c r="S652" s="44">
        <v>1.1374109355482252e+001</v>
      </c>
      <c r="T652" s="44">
        <v>1.243781596246061e+001</v>
      </c>
      <c r="U652" s="44">
        <v>1.3248841717899962e+001</v>
      </c>
      <c r="V652" s="44">
        <v>1.4223385363619802e+001</v>
      </c>
      <c r="W652" s="44">
        <v>1.5279071206625644e+001</v>
      </c>
      <c r="X652" s="44">
        <v>1.6176877021708596e+001</v>
      </c>
      <c r="Y652" s="44">
        <v>1.6961227499463748e+001</v>
      </c>
      <c r="Z652" s="44">
        <v>1.736285210026864e+001</v>
      </c>
      <c r="AA652" s="44">
        <v>1.8315858425065636e+001</v>
      </c>
    </row>
    <row r="653" spans="1:27" x14ac:dyDescent="0.25">
      <c r="A653" t="s">
        <v>26</v>
      </c>
      <c r="B653" t="s">
        <v>43</v>
      </c>
      <c r="C653" t="s">
        <v>221</v>
      </c>
      <c r="D653" t="s">
        <v>221</v>
      </c>
      <c r="E653" t="s">
        <v>264</v>
      </c>
      <c r="F653" t="s">
        <v>90</v>
      </c>
      <c r="G653" t="s">
        <v>100</v>
      </c>
      <c r="H653" s="44">
        <v>2.9378938986375596e+000</v>
      </c>
      <c r="I653" s="44">
        <v>4.1076891415086752e+000</v>
      </c>
      <c r="J653" s="44">
        <v>5.1591597903882072e+000</v>
      </c>
      <c r="K653" s="44">
        <v>6.1874621845642392e+000</v>
      </c>
      <c r="L653" s="44">
        <v>6.818120512527648e+000</v>
      </c>
      <c r="M653" s="44">
        <v>7.2909655698707392e+000</v>
      </c>
      <c r="N653" s="44">
        <v>8.3761960978906992e+000</v>
      </c>
      <c r="O653" s="44">
        <v>8.9863367332855216e+000</v>
      </c>
      <c r="P653" s="44">
        <v>9.9846147446447024e+000</v>
      </c>
      <c r="Q653" s="44">
        <v>1.123961595026715e+001</v>
      </c>
      <c r="R653" s="44">
        <v>1.2426243377034522e+001</v>
      </c>
      <c r="S653" s="44">
        <v>1.3681092579244828e+001</v>
      </c>
      <c r="T653" s="44">
        <v>1.4937861870845296e+001</v>
      </c>
      <c r="U653" s="44">
        <v>1.5358042290426762e+001</v>
      </c>
      <c r="V653" s="44">
        <v>1.6487567757191696e+001</v>
      </c>
      <c r="W653" s="44">
        <v>1.7716883631402538e+001</v>
      </c>
      <c r="X653" s="44">
        <v>1.8917932988231164e+001</v>
      </c>
      <c r="Y653" s="44">
        <v>2.0057749905946072e+001</v>
      </c>
      <c r="Z653" s="44">
        <v>1.74843571709623e+001</v>
      </c>
      <c r="AA653" s="44">
        <v>1.850566790007156e+001</v>
      </c>
    </row>
    <row r="654" spans="1:27" x14ac:dyDescent="0.25">
      <c r="A654" t="s">
        <v>26</v>
      </c>
      <c r="B654" t="s">
        <v>43</v>
      </c>
      <c r="C654" t="s">
        <v>222</v>
      </c>
      <c r="D654" t="s">
        <v>222</v>
      </c>
      <c r="E654" t="s">
        <v>264</v>
      </c>
      <c r="F654" t="s">
        <v>90</v>
      </c>
      <c r="G654" t="s">
        <v>100</v>
      </c>
      <c r="H654" s="44">
        <v>3.3009702822864724e+000</v>
      </c>
      <c r="I654" s="44">
        <v>4.2961707266299096e+000</v>
      </c>
      <c r="J654" s="44">
        <v>5.562039590468468e+000</v>
      </c>
      <c r="K654" s="44">
        <v>6.2779217719407464e+000</v>
      </c>
      <c r="L654" s="44">
        <v>7.2447507545790272e+000</v>
      </c>
      <c r="M654" s="44">
        <v>7.7175706355232496e+000</v>
      </c>
      <c r="N654" s="44">
        <v>7.0662158162133552e+000</v>
      </c>
      <c r="O654" s="44">
        <v>8.0681924293744144e+000</v>
      </c>
      <c r="P654" s="44">
        <v>8.1641001964621888e+000</v>
      </c>
      <c r="Q654" s="44">
        <v>8.8655782530233936e+000</v>
      </c>
      <c r="R654" s="44">
        <v>9.854484304972384e+000</v>
      </c>
      <c r="S654" s="44">
        <v>1.0122078871867278e+001</v>
      </c>
      <c r="T654" s="44">
        <v>1.1056405794560022e+001</v>
      </c>
      <c r="U654" s="44">
        <v>1.197530387694111e+001</v>
      </c>
      <c r="V654" s="44">
        <v>1.2851603315476484e+001</v>
      </c>
      <c r="W654" s="44">
        <v>1.3761974957632276e+001</v>
      </c>
      <c r="X654" s="44">
        <v>1.4646865712449456e+001</v>
      </c>
      <c r="Y654" s="44">
        <v>1.4542669282225488e+001</v>
      </c>
      <c r="Z654" s="44">
        <v>1.5416485901919452e+001</v>
      </c>
      <c r="AA654" s="44">
        <v>1.6370787072470876e+001</v>
      </c>
    </row>
    <row r="655" spans="1:27" x14ac:dyDescent="0.25">
      <c r="A655" t="s">
        <v>26</v>
      </c>
      <c r="B655" t="s">
        <v>43</v>
      </c>
      <c r="C655" t="s">
        <v>223</v>
      </c>
      <c r="D655" t="s">
        <v>223</v>
      </c>
      <c r="E655" t="s">
        <v>264</v>
      </c>
      <c r="F655" t="s">
        <v>90</v>
      </c>
      <c r="G655" t="s">
        <v>100</v>
      </c>
      <c r="H655" s="44">
        <v>1.1607996811801316e+000</v>
      </c>
      <c r="I655" s="44">
        <v>2.1321252692812648e+000</v>
      </c>
      <c r="J655" s="44">
        <v>3.3222634999974024e+000</v>
      </c>
      <c r="K655" s="44">
        <v>4.2712919235777576e+000</v>
      </c>
      <c r="L655" s="44">
        <v>5.1152875296922848e+000</v>
      </c>
      <c r="M655" s="44">
        <v>6.2949584341590288e+000</v>
      </c>
      <c r="N655" s="44">
        <v>7.1475520570264432e+000</v>
      </c>
      <c r="O655" s="44">
        <v>8.2237238169757824e+000</v>
      </c>
      <c r="P655" s="44">
        <v>9.2341660858612064e+000</v>
      </c>
      <c r="Q655" s="44">
        <v>1.0235773134769696e+001</v>
      </c>
      <c r="R655" s="44">
        <v>1.1199973236618472e+001</v>
      </c>
      <c r="S655" s="44">
        <v>1.1814152425179512e+001</v>
      </c>
      <c r="T655" s="44">
        <v>1.2861263594740824e+001</v>
      </c>
      <c r="U655" s="44">
        <v>1.3550326846338164e+001</v>
      </c>
      <c r="V655" s="44">
        <v>1.4543833307152164e+001</v>
      </c>
      <c r="W655" s="44">
        <v>1.5576858703513376e+001</v>
      </c>
      <c r="X655" s="44">
        <v>1.6552451426064326e+001</v>
      </c>
      <c r="Y655" s="44">
        <v>1.7497821985214348e+001</v>
      </c>
      <c r="Z655" s="44">
        <v>1.8511791491329912e+001</v>
      </c>
      <c r="AA655" s="44">
        <v>1.9671282269773368e+001</v>
      </c>
    </row>
    <row r="656" spans="1:27" x14ac:dyDescent="0.25">
      <c r="A656" t="s">
        <v>26</v>
      </c>
      <c r="B656" t="s">
        <v>43</v>
      </c>
      <c r="C656" t="s">
        <v>219</v>
      </c>
      <c r="D656" t="s">
        <v>219</v>
      </c>
      <c r="E656" t="s">
        <v>264</v>
      </c>
      <c r="F656" t="s">
        <v>90</v>
      </c>
      <c r="G656" t="s">
        <v>100</v>
      </c>
      <c r="H656" s="44">
        <v>2.3650038610342844e+000</v>
      </c>
      <c r="I656" s="44">
        <v>3.2037985357720704e+000</v>
      </c>
      <c r="J656" s="44">
        <v>4.3056916499334872e+000</v>
      </c>
      <c r="K656" s="44">
        <v>5.4072518457134624e+000</v>
      </c>
      <c r="L656" s="44">
        <v>6.4218768335466624e+000</v>
      </c>
      <c r="M656" s="44">
        <v>7.450724897642744e+000</v>
      </c>
      <c r="N656" s="44">
        <v>8.3893062587336896e+000</v>
      </c>
      <c r="O656" s="44">
        <v>9.4000567918198784e+000</v>
      </c>
      <c r="P656" s="44">
        <v>1.0463836435831556e+001</v>
      </c>
      <c r="Q656" s="44">
        <v>1.1447613762907198e+001</v>
      </c>
      <c r="R656" s="44">
        <v>1.2427660101140156e+001</v>
      </c>
      <c r="S656" s="44">
        <v>1.1340539382822802e+001</v>
      </c>
      <c r="T656" s="44">
        <v>1.2340830233596504e+001</v>
      </c>
      <c r="U656" s="44">
        <v>1.3477713950081036e+001</v>
      </c>
      <c r="V656" s="44">
        <v>1.469694455646914e+001</v>
      </c>
      <c r="W656" s="44">
        <v>1.5587910027576452e+001</v>
      </c>
      <c r="X656" s="44">
        <v>1.6542024975159398e+001</v>
      </c>
      <c r="Y656" s="44">
        <v>1.7579802322798572e+001</v>
      </c>
      <c r="Z656" s="44">
        <v>1.7702816204859014e+001</v>
      </c>
      <c r="AA656" s="44">
        <v>1.864871580170344e+001</v>
      </c>
    </row>
    <row r="657" spans="1:27" x14ac:dyDescent="0.25">
      <c r="A657" t="s">
        <v>26</v>
      </c>
      <c r="B657" t="s">
        <v>43</v>
      </c>
      <c r="C657" t="s">
        <v>245</v>
      </c>
      <c r="D657" t="s">
        <v>245</v>
      </c>
      <c r="E657" t="s">
        <v>264</v>
      </c>
      <c r="F657" t="s">
        <v>90</v>
      </c>
      <c r="G657" t="s">
        <v>100</v>
      </c>
      <c r="H657" s="44">
        <v>1.5357218589779124e+000</v>
      </c>
      <c r="I657" s="44">
        <v>2.7920395775333236e+000</v>
      </c>
      <c r="J657" s="44">
        <v>3.4815777756158132e+000</v>
      </c>
      <c r="K657" s="44">
        <v>3.0937029611528756e+000</v>
      </c>
      <c r="L657" s="44">
        <v>3.7780034121798872e+000</v>
      </c>
      <c r="M657" s="44">
        <v>4.564451259956132e+000</v>
      </c>
      <c r="N657" s="44">
        <v>5.0686503799902888e+000</v>
      </c>
      <c r="O657" s="44">
        <v>5.7725471978785e+000</v>
      </c>
      <c r="P657" s="44">
        <v>6.274221041551528e+000</v>
      </c>
      <c r="Q657" s="44">
        <v>6.9397542989051088e+000</v>
      </c>
      <c r="R657" s="44">
        <v>7.7818204596911184e+000</v>
      </c>
      <c r="S657" s="44">
        <v>8.545701094548272e+000</v>
      </c>
      <c r="T657" s="44">
        <v>9.3780717494307616e+000</v>
      </c>
      <c r="U657" s="44">
        <v>1.0165700546749664e+001</v>
      </c>
      <c r="V657" s="44">
        <v>1.0998132115814676e+001</v>
      </c>
      <c r="W657" s="44">
        <v>1.1689824808338584e+001</v>
      </c>
      <c r="X657" s="44">
        <v>1.2476811093456864e+001</v>
      </c>
      <c r="Y657" s="44">
        <v>1.3342531530112076e+001</v>
      </c>
      <c r="Z657" s="44">
        <v>1.4163740018391576e+001</v>
      </c>
      <c r="AA657" s="44">
        <v>1.4874212070014684e+001</v>
      </c>
    </row>
    <row r="658" spans="1:27" x14ac:dyDescent="0.25">
      <c r="A658" t="s">
        <v>26</v>
      </c>
      <c r="B658" t="s">
        <v>43</v>
      </c>
      <c r="C658" t="s">
        <v>246</v>
      </c>
      <c r="D658" t="s">
        <v>246</v>
      </c>
      <c r="E658" t="s">
        <v>264</v>
      </c>
      <c r="F658" t="s">
        <v>90</v>
      </c>
      <c r="G658" t="s">
        <v>100</v>
      </c>
      <c r="H658" s="44">
        <v>1.0483298650359948e+000</v>
      </c>
      <c r="I658" s="44">
        <v>2.2781689083573744e+000</v>
      </c>
      <c r="J658" s="44">
        <v>3.0008141925256372e+000</v>
      </c>
      <c r="K658" s="44">
        <v>3.671968923440972e+000</v>
      </c>
      <c r="L658" s="44">
        <v>4.2865880386978368e+000</v>
      </c>
      <c r="M658" s="44">
        <v>4.7922650979247424e+000</v>
      </c>
      <c r="N658" s="44">
        <v>5.4703272129605696e+000</v>
      </c>
      <c r="O658" s="44">
        <v>5.9660482954387432e+000</v>
      </c>
      <c r="P658" s="44">
        <v>6.7411567265418192e+000</v>
      </c>
      <c r="Q658" s="44">
        <v>7.3762390730889344e+000</v>
      </c>
      <c r="R658" s="44">
        <v>8.0188896545077808e+000</v>
      </c>
      <c r="S658" s="44">
        <v>8.859424050194608e+000</v>
      </c>
      <c r="T658" s="44">
        <v>9.6777222240692512e+000</v>
      </c>
      <c r="U658" s="44">
        <v>1.0506318982978628e+001</v>
      </c>
      <c r="V658" s="44">
        <v>1.1351940192022578e+001</v>
      </c>
      <c r="W658" s="44">
        <v>1.219214197255828e+001</v>
      </c>
      <c r="X658" s="44">
        <v>1.291147669312866e+001</v>
      </c>
      <c r="Y658" s="44">
        <v>1.3646785420720702e+001</v>
      </c>
      <c r="Z658" s="44">
        <v>1.4524729478875676e+001</v>
      </c>
      <c r="AA658" s="44">
        <v>1.5351611291412282e+001</v>
      </c>
    </row>
    <row r="659" spans="1:27" x14ac:dyDescent="0.25">
      <c r="A659" t="s">
        <v>26</v>
      </c>
      <c r="B659" t="s">
        <v>43</v>
      </c>
      <c r="C659" t="s">
        <v>247</v>
      </c>
      <c r="D659" t="s">
        <v>247</v>
      </c>
      <c r="E659" t="s">
        <v>264</v>
      </c>
      <c r="F659" t="s">
        <v>90</v>
      </c>
      <c r="G659" t="s">
        <v>100</v>
      </c>
      <c r="H659" s="44">
        <v>1.261200331319915e+000</v>
      </c>
      <c r="I659" s="44">
        <v>2.0299383557621832e+000</v>
      </c>
      <c r="J659" s="44">
        <v>2.8661033624076528e+000</v>
      </c>
      <c r="K659" s="44">
        <v>3.5990696142376648e+000</v>
      </c>
      <c r="L659" s="44">
        <v>4.4374474608062248e+000</v>
      </c>
      <c r="M659" s="44">
        <v>5.3093621153978336e+000</v>
      </c>
      <c r="N659" s="44">
        <v>6.0269775200578624e+000</v>
      </c>
      <c r="O659" s="44">
        <v>6.8064760812934256e+000</v>
      </c>
      <c r="P659" s="44">
        <v>7.6611792069093152e+000</v>
      </c>
      <c r="Q659" s="44">
        <v>8.6393196754880848e+000</v>
      </c>
      <c r="R659" s="44">
        <v>9.4819554503120304e+000</v>
      </c>
      <c r="S659" s="44">
        <v>1.022165529582241e+001</v>
      </c>
      <c r="T659" s="44">
        <v>1.1133937338221494e+001</v>
      </c>
      <c r="U659" s="44">
        <v>1.1989334888821904e+001</v>
      </c>
      <c r="V659" s="44">
        <v>1.2916468839474572e+001</v>
      </c>
      <c r="W659" s="44">
        <v>1.3778939716577876e+001</v>
      </c>
      <c r="X659" s="44">
        <v>1.464661929599953e+001</v>
      </c>
      <c r="Y659" s="44">
        <v>1.5574569473484044e+001</v>
      </c>
      <c r="Z659" s="44">
        <v>1.6486251232739482e+001</v>
      </c>
      <c r="AA659" s="44">
        <v>1.742776116787225e+001</v>
      </c>
    </row>
    <row r="660" spans="1:27" x14ac:dyDescent="0.25">
      <c r="A660" t="s">
        <v>26</v>
      </c>
      <c r="B660" t="s">
        <v>43</v>
      </c>
      <c r="C660" t="s">
        <v>244</v>
      </c>
      <c r="D660" t="s">
        <v>244</v>
      </c>
      <c r="E660" t="s">
        <v>264</v>
      </c>
      <c r="F660" t="s">
        <v>90</v>
      </c>
      <c r="G660" t="s">
        <v>100</v>
      </c>
      <c r="H660" s="44">
        <v>1.9654682472099664e+000</v>
      </c>
      <c r="I660" s="44">
        <v>2.9314802093676832e+000</v>
      </c>
      <c r="J660" s="44">
        <v>3.9702939999275592e+000</v>
      </c>
      <c r="K660" s="44">
        <v>4.7800406135126408e+000</v>
      </c>
      <c r="L660" s="44">
        <v>5.381816873111164e+000</v>
      </c>
      <c r="M660" s="44">
        <v>6.0213118674132816e+000</v>
      </c>
      <c r="N660" s="44">
        <v>6.8666268068436016e+000</v>
      </c>
      <c r="O660" s="44">
        <v>7.4951934126005888e+000</v>
      </c>
      <c r="P660" s="44">
        <v>8.349896704240664e+000</v>
      </c>
      <c r="Q660" s="44">
        <v>9.393452457743512e+000</v>
      </c>
      <c r="R660" s="44">
        <v>1.0290043895703904e+001</v>
      </c>
      <c r="S660" s="44">
        <v>1.1279261372000602e+001</v>
      </c>
      <c r="T660" s="44">
        <v>1.2083523222273102e+001</v>
      </c>
      <c r="U660" s="44">
        <v>1.2942987572323604e+001</v>
      </c>
      <c r="V660" s="44">
        <v>1.384208960663064e+001</v>
      </c>
      <c r="W660" s="44">
        <v>1.476249183149191e+001</v>
      </c>
      <c r="X660" s="44">
        <v>1.5639867554798764e+001</v>
      </c>
      <c r="Y660" s="44">
        <v>1.6576326944264684e+001</v>
      </c>
      <c r="Z660" s="44">
        <v>1.711347183030215e+001</v>
      </c>
      <c r="AA660" s="44">
        <v>1.7687370238138156e+001</v>
      </c>
    </row>
    <row r="661" spans="1:27" x14ac:dyDescent="0.25">
      <c r="A661" t="s">
        <v>26</v>
      </c>
      <c r="B661" t="s">
        <v>43</v>
      </c>
      <c r="C661" t="s">
        <v>265</v>
      </c>
      <c r="D661" t="s">
        <v>265</v>
      </c>
      <c r="E661" t="s">
        <v>264</v>
      </c>
      <c r="F661" t="s">
        <v>90</v>
      </c>
      <c r="G661" t="s">
        <v>100</v>
      </c>
      <c r="H661" s="44">
        <v>2.8842923833034456e-002</v>
      </c>
      <c r="I661" s="44">
        <v>4.447080925411512e-001</v>
      </c>
      <c r="J661" s="44">
        <v>8.9469296947554304e-001</v>
      </c>
      <c r="K661" s="44">
        <v>1.431012554079414e+000</v>
      </c>
      <c r="L661" s="44">
        <v>1.8633064470214648e+000</v>
      </c>
      <c r="M661" s="44">
        <v>2.3628471004629156e+000</v>
      </c>
      <c r="N661" s="44">
        <v>2.814499850808152e+000</v>
      </c>
      <c r="O661" s="44">
        <v>3.2722344413632872e+000</v>
      </c>
      <c r="P661" s="44">
        <v>3.6945936754896688e+000</v>
      </c>
      <c r="Q661" s="44">
        <v>4.213410455683024e+000</v>
      </c>
      <c r="R661" s="44">
        <v>4.7141096894137104e+000</v>
      </c>
      <c r="S661" s="44">
        <v>5.159554310283884e+000</v>
      </c>
      <c r="T661" s="44">
        <v>5.6058083899942192e+000</v>
      </c>
      <c r="U661" s="44">
        <v>6.0470096508279528e+000</v>
      </c>
      <c r="V661" s="44">
        <v>6.4989002806975184e+000</v>
      </c>
      <c r="W661" s="44">
        <v>6.778058434218984e+000</v>
      </c>
      <c r="X661" s="44">
        <v>7.2204566570836176e+000</v>
      </c>
      <c r="Y661" s="44">
        <v>7.7226597213520448e+000</v>
      </c>
      <c r="Z661" s="44">
        <v>7.9732793950459984e+000</v>
      </c>
      <c r="AA661" s="44">
        <v>8.535192398101168e+000</v>
      </c>
    </row>
    <row r="662" spans="1:27" x14ac:dyDescent="0.25">
      <c r="A662" t="s">
        <v>26</v>
      </c>
      <c r="B662" t="s">
        <v>43</v>
      </c>
      <c r="C662" t="s">
        <v>266</v>
      </c>
      <c r="D662" t="s">
        <v>266</v>
      </c>
      <c r="E662" t="s">
        <v>264</v>
      </c>
      <c r="F662" t="s">
        <v>90</v>
      </c>
      <c r="G662" t="s">
        <v>100</v>
      </c>
      <c r="H662" s="44">
        <v>3.6474074023822096e+000</v>
      </c>
      <c r="I662" s="44">
        <v>4.52050359850758e+000</v>
      </c>
      <c r="J662" s="44">
        <v>5.2516498217015032e+000</v>
      </c>
      <c r="K662" s="44">
        <v>4.1631126292935672e+000</v>
      </c>
      <c r="L662" s="44">
        <v>4.6249938370963288e+000</v>
      </c>
      <c r="M662" s="44">
        <v>5.4743706831124816e+000</v>
      </c>
      <c r="N662" s="44">
        <v>5.9217337020087824e+000</v>
      </c>
      <c r="O662" s="44">
        <v>6.7549158693345712e+000</v>
      </c>
      <c r="P662" s="44">
        <v>6.1016234258083816e+000</v>
      </c>
      <c r="Q662" s="44">
        <v>6.4570018516713136e+000</v>
      </c>
      <c r="R662" s="44">
        <v>7.0063929121246e+000</v>
      </c>
      <c r="S662" s="44">
        <v>7.6774231779791504e+000</v>
      </c>
      <c r="T662" s="44">
        <v>8.3909527041070656e+000</v>
      </c>
      <c r="U662" s="44">
        <v>9.090498881482768e+000</v>
      </c>
      <c r="V662" s="44">
        <v>9.6767847440685696e+000</v>
      </c>
      <c r="W662" s="44">
        <v>1.020951935019645e+001</v>
      </c>
      <c r="X662" s="44">
        <v>1.0880034700078944e+001</v>
      </c>
      <c r="Y662" s="44">
        <v>1.1516262928702624e+001</v>
      </c>
      <c r="Z662" s="44">
        <v>1.207533644306921e+001</v>
      </c>
      <c r="AA662" s="44">
        <v>1.2674281490617948e+001</v>
      </c>
    </row>
    <row r="663" spans="1:27" x14ac:dyDescent="0.25">
      <c r="A663" t="s">
        <v>26</v>
      </c>
      <c r="B663" t="s">
        <v>43</v>
      </c>
      <c r="C663" t="s">
        <v>267</v>
      </c>
      <c r="D663" t="s">
        <v>267</v>
      </c>
      <c r="E663" t="s">
        <v>264</v>
      </c>
      <c r="F663" t="s">
        <v>90</v>
      </c>
      <c r="G663" t="s">
        <v>100</v>
      </c>
      <c r="H663" s="44">
        <v>2.7710372052748528e+000</v>
      </c>
      <c r="I663" s="44">
        <v>3.188668448361428e+000</v>
      </c>
      <c r="J663" s="44">
        <v>3.6960491142938424e+000</v>
      </c>
      <c r="K663" s="44">
        <v>4.0892994297297696e+000</v>
      </c>
      <c r="L663" s="44">
        <v>4.8660935552295824e+000</v>
      </c>
      <c r="M663" s="44">
        <v>5.498630890708648e+000</v>
      </c>
      <c r="N663" s="44">
        <v>5.9772332676662296e+000</v>
      </c>
      <c r="O663" s="44">
        <v>6.405210266103272e+000</v>
      </c>
      <c r="P663" s="44">
        <v>6.6526004830323752e+000</v>
      </c>
      <c r="Q663" s="44">
        <v>7.095938764702968e+000</v>
      </c>
      <c r="R663" s="44">
        <v>7.4595839806430272e+000</v>
      </c>
      <c r="S663" s="44">
        <v>8.0348042639732064e+000</v>
      </c>
      <c r="T663" s="44">
        <v>8.739780558701288e+000</v>
      </c>
      <c r="U663" s="44">
        <v>9.1265244088223904e+000</v>
      </c>
      <c r="V663" s="44">
        <v>9.8078116037629696e+000</v>
      </c>
      <c r="W663" s="44">
        <v>1.0280619952573524e+001</v>
      </c>
      <c r="X663" s="44">
        <v>1.0819794021086648e+001</v>
      </c>
      <c r="Y663" s="44">
        <v>1.1488006114438138e+001</v>
      </c>
      <c r="Z663" s="44">
        <v>1.1681350999803648e+001</v>
      </c>
      <c r="AA663" s="44">
        <v>1.2240758103937716e+001</v>
      </c>
    </row>
    <row r="664" spans="1:27" x14ac:dyDescent="0.25">
      <c r="A664" t="s">
        <v>26</v>
      </c>
      <c r="B664" t="s">
        <v>43</v>
      </c>
      <c r="C664" t="s">
        <v>277</v>
      </c>
      <c r="D664" t="s">
        <v>277</v>
      </c>
      <c r="E664" t="s">
        <v>264</v>
      </c>
      <c r="F664" t="s">
        <v>90</v>
      </c>
      <c r="G664" t="s">
        <v>100</v>
      </c>
      <c r="H664" s="44">
        <v>1.3644749614925536e+001</v>
      </c>
      <c r="I664" s="44">
        <v>9.5149594396417472e+000</v>
      </c>
      <c r="J664" s="44">
        <v>9.8149499918703984e+000</v>
      </c>
      <c r="K664" s="44">
        <v>9.7300253484203008e+000</v>
      </c>
      <c r="L664" s="44">
        <v>8.8210786718604352e+000</v>
      </c>
      <c r="M664" s="44">
        <v>1.0116147365367982e+001</v>
      </c>
      <c r="N664" s="44">
        <v>1.0950294819969752e+001</v>
      </c>
      <c r="O664" s="44">
        <v>1.2226664511460856e+001</v>
      </c>
      <c r="P664" s="44">
        <v>1.329920673839045e+001</v>
      </c>
      <c r="Q664" s="44">
        <v>1.3585964030956758e+001</v>
      </c>
      <c r="R664" s="44">
        <v>1.4805189916308444e+001</v>
      </c>
      <c r="S664" s="44">
        <v>1.556247625687529e+001</v>
      </c>
      <c r="T664" s="44">
        <v>1.6401968231914124e+001</v>
      </c>
      <c r="U664" s="44">
        <v>1.6931776564828356e+001</v>
      </c>
      <c r="V664" s="44">
        <v>1.7939518899387622e+001</v>
      </c>
      <c r="W664" s="44">
        <v>1.8856632029246752e+001</v>
      </c>
      <c r="X664" s="44">
        <v>1.9829205426354588e+001</v>
      </c>
      <c r="Y664" s="44">
        <v>2.0877989622538444e+001</v>
      </c>
      <c r="Z664" s="44">
        <v>2.2168478938215704e+001</v>
      </c>
      <c r="AA664" s="44">
        <v>2.3252112465017124e+001</v>
      </c>
    </row>
    <row r="665" spans="1:27" x14ac:dyDescent="0.25">
      <c r="A665" t="s">
        <v>91</v>
      </c>
      <c r="B665" t="s">
        <v>43</v>
      </c>
      <c r="C665" t="s">
        <v>118</v>
      </c>
      <c r="D665" t="s">
        <v>118</v>
      </c>
      <c r="E665" t="s">
        <v>264</v>
      </c>
      <c r="F665" t="s">
        <v>90</v>
      </c>
      <c r="G665" t="s">
        <v>100</v>
      </c>
      <c r="H665" s="44">
        <v>3.6036114775043728e+000</v>
      </c>
      <c r="I665" s="44">
        <v>4.582614423174408e+000</v>
      </c>
      <c r="J665" s="44">
        <v>6.7407830524146e+000</v>
      </c>
      <c r="K665" s="44">
        <v>8.6903084458729056e+000</v>
      </c>
      <c r="L665" s="44">
        <v>1.0633687229294468e+001</v>
      </c>
      <c r="M665" s="44">
        <v>1.1997001877626272e+001</v>
      </c>
      <c r="N665" s="44">
        <v>1.4099342055277396e+001</v>
      </c>
      <c r="O665" s="44">
        <v>1.6054236462539706e+001</v>
      </c>
      <c r="P665" s="44">
        <v>1.8296979883347004e+001</v>
      </c>
      <c r="Q665" s="44">
        <v>2.039219066376538e+001</v>
      </c>
      <c r="R665" s="44">
        <v>2.292023320281282e+001</v>
      </c>
      <c r="S665" s="44">
        <v>2.4557921060212688e+001</v>
      </c>
      <c r="T665" s="44">
        <v>2.6673556244819848e+001</v>
      </c>
      <c r="U665" s="44">
        <v>2.847671361229072e+001</v>
      </c>
      <c r="V665" s="44">
        <v>3.0894192551411276e+001</v>
      </c>
      <c r="W665" s="44">
        <v>3.2939925462685e+001</v>
      </c>
      <c r="X665" s="44">
        <v>3.5113444571806824e+001</v>
      </c>
      <c r="Y665" s="44">
        <v>3.7196368507077112e+001</v>
      </c>
      <c r="Z665" s="44">
        <v>3.9448117977049776e+001</v>
      </c>
      <c r="AA665" s="44">
        <v>4.1526891199896192e+001</v>
      </c>
    </row>
    <row r="666" spans="1:27" x14ac:dyDescent="0.25">
      <c r="A666" t="s">
        <v>91</v>
      </c>
      <c r="B666" t="s">
        <v>43</v>
      </c>
      <c r="C666" t="s">
        <v>140</v>
      </c>
      <c r="D666" t="s">
        <v>140</v>
      </c>
      <c r="E666" t="s">
        <v>264</v>
      </c>
      <c r="F666" t="s">
        <v>90</v>
      </c>
      <c r="G666" t="s">
        <v>100</v>
      </c>
      <c r="H666" s="44">
        <v>9.4127211016674368e-001</v>
      </c>
      <c r="I666" s="44">
        <v>2.0133143083104644e+000</v>
      </c>
      <c r="J666" s="44">
        <v>3.0348625186839104e+000</v>
      </c>
      <c r="K666" s="44">
        <v>3.681499473630316e+000</v>
      </c>
      <c r="L666" s="44">
        <v>4.807129890630728e+000</v>
      </c>
      <c r="M666" s="44">
        <v>5.9287400660917648e+000</v>
      </c>
      <c r="N666" s="44">
        <v>6.8480649058062896e+000</v>
      </c>
      <c r="O666" s="44">
        <v>7.9239561697811376e+000</v>
      </c>
      <c r="P666" s="44">
        <v>9.0689842634668352e+000</v>
      </c>
      <c r="Q666" s="44">
        <v>9.9555449096395296e+000</v>
      </c>
      <c r="R666" s="44">
        <v>1.1125954128912948e+001</v>
      </c>
      <c r="S666" s="44">
        <v>1.2287319963610672e+001</v>
      </c>
      <c r="T666" s="44">
        <v>1.3441919097920882e+001</v>
      </c>
      <c r="U666" s="44">
        <v>1.4650107272169702e+001</v>
      </c>
      <c r="V666" s="44">
        <v>1.584128889823818e+001</v>
      </c>
      <c r="W666" s="44">
        <v>1.6943609333923744e+001</v>
      </c>
      <c r="X666" s="44">
        <v>1.746511291740193e+001</v>
      </c>
      <c r="Y666" s="44">
        <v>1.8733693681686112e+001</v>
      </c>
      <c r="Z666" s="44">
        <v>1.9809090398872436e+001</v>
      </c>
      <c r="AA666" s="44">
        <v>2.0988116800247196e+001</v>
      </c>
    </row>
    <row r="667" spans="1:27" x14ac:dyDescent="0.25">
      <c r="A667" t="s">
        <v>91</v>
      </c>
      <c r="B667" t="s">
        <v>43</v>
      </c>
      <c r="C667" t="s">
        <v>141</v>
      </c>
      <c r="D667" t="s">
        <v>141</v>
      </c>
      <c r="E667" t="s">
        <v>264</v>
      </c>
      <c r="F667" t="s">
        <v>90</v>
      </c>
      <c r="G667" t="s">
        <v>100</v>
      </c>
      <c r="H667" s="44">
        <v>8.7941360520012544e-001</v>
      </c>
      <c r="I667" s="44">
        <v>1.7456674691903056e+000</v>
      </c>
      <c r="J667" s="44">
        <v>2.7044483394481904e+000</v>
      </c>
      <c r="K667" s="44">
        <v>3.7411581428330864e+000</v>
      </c>
      <c r="L667" s="44">
        <v>4.8432028261947552e+000</v>
      </c>
      <c r="M667" s="44">
        <v>6.0322016113163288e+000</v>
      </c>
      <c r="N667" s="44">
        <v>7.2945841391841424e+000</v>
      </c>
      <c r="O667" s="44">
        <v>8.3489361468903776e+000</v>
      </c>
      <c r="P667" s="44">
        <v>9.532602490362e+000</v>
      </c>
      <c r="Q667" s="44">
        <v>1.0740651373710802e+001</v>
      </c>
      <c r="R667" s="44">
        <v>1.203769658598303e+001</v>
      </c>
      <c r="S667" s="44">
        <v>1.318769279559419e+001</v>
      </c>
      <c r="T667" s="44">
        <v>1.4298554869080188e+001</v>
      </c>
      <c r="U667" s="44">
        <v>1.5544996103311584e+001</v>
      </c>
      <c r="V667" s="44">
        <v>1.6788571469115436e+001</v>
      </c>
      <c r="W667" s="44">
        <v>1.8041793941211632e+001</v>
      </c>
      <c r="X667" s="44">
        <v>1.9277373802592192e+001</v>
      </c>
      <c r="Y667" s="44">
        <v>2.0460815354250316e+001</v>
      </c>
      <c r="Z667" s="44">
        <v>2.1739170875385888e+001</v>
      </c>
      <c r="AA667" s="44">
        <v>2.299514760463938e+001</v>
      </c>
    </row>
    <row r="668" spans="1:27" x14ac:dyDescent="0.25">
      <c r="A668" t="s">
        <v>91</v>
      </c>
      <c r="B668" t="s">
        <v>43</v>
      </c>
      <c r="C668" t="s">
        <v>142</v>
      </c>
      <c r="D668" t="s">
        <v>142</v>
      </c>
      <c r="E668" t="s">
        <v>264</v>
      </c>
      <c r="F668" t="s">
        <v>90</v>
      </c>
      <c r="G668" t="s">
        <v>100</v>
      </c>
      <c r="H668" s="44">
        <v>1.2674640001350524e+000</v>
      </c>
      <c r="I668" s="44">
        <v>2.571343231158832e+000</v>
      </c>
      <c r="J668" s="44">
        <v>3.2460903241054196e+000</v>
      </c>
      <c r="K668" s="44">
        <v>3.6834040012967528e+000</v>
      </c>
      <c r="L668" s="44">
        <v>4.6503120350940792e+000</v>
      </c>
      <c r="M668" s="44">
        <v>5.1848706383329744e+000</v>
      </c>
      <c r="N668" s="44">
        <v>6.019605309669624e+000</v>
      </c>
      <c r="O668" s="44">
        <v>7.0456913668262784e+000</v>
      </c>
      <c r="P668" s="44">
        <v>7.9985331932708144e+000</v>
      </c>
      <c r="Q668" s="44">
        <v>9.0457136107530384e+000</v>
      </c>
      <c r="R668" s="44">
        <v>9.844853696094432e+000</v>
      </c>
      <c r="S668" s="44">
        <v>1.0922128436824738e+001</v>
      </c>
      <c r="T668" s="44">
        <v>1.19813665353378e+001</v>
      </c>
      <c r="U668" s="44">
        <v>1.3067241917794944e+001</v>
      </c>
      <c r="V668" s="44">
        <v>1.4015725111890916e+001</v>
      </c>
      <c r="W668" s="44">
        <v>1.4185662631746176e+001</v>
      </c>
      <c r="X668" s="44">
        <v>1.5326042183090532e+001</v>
      </c>
      <c r="Y668" s="44">
        <v>1.6214609011878298e+001</v>
      </c>
      <c r="Z668" s="44">
        <v>1.7265761354047276e+001</v>
      </c>
      <c r="AA668" s="44">
        <v>1.8164790499968812e+001</v>
      </c>
    </row>
    <row r="669" spans="1:27" x14ac:dyDescent="0.25">
      <c r="A669" t="s">
        <v>91</v>
      </c>
      <c r="B669" t="s">
        <v>43</v>
      </c>
      <c r="C669" t="s">
        <v>143</v>
      </c>
      <c r="D669" t="s">
        <v>143</v>
      </c>
      <c r="E669" t="s">
        <v>264</v>
      </c>
      <c r="F669" t="s">
        <v>90</v>
      </c>
      <c r="G669" t="s">
        <v>100</v>
      </c>
      <c r="H669" s="44">
        <v>9.5064463970169056e-001</v>
      </c>
      <c r="I669" s="44">
        <v>2.2801311756871776e+000</v>
      </c>
      <c r="J669" s="44">
        <v>3.4112518533268024e+000</v>
      </c>
      <c r="K669" s="44">
        <v>4.8357892772965216e+000</v>
      </c>
      <c r="L669" s="44">
        <v>6.1285386656008432e+000</v>
      </c>
      <c r="M669" s="44">
        <v>7.1540527079660816e+000</v>
      </c>
      <c r="N669" s="44">
        <v>8.4670571949777216e+000</v>
      </c>
      <c r="O669" s="44">
        <v>9.885576828849472e+000</v>
      </c>
      <c r="P669" s="44">
        <v>1.1401611514832522e+001</v>
      </c>
      <c r="Q669" s="44">
        <v>1.2494101760978924e+001</v>
      </c>
      <c r="R669" s="44">
        <v>1.3490194291717648e+001</v>
      </c>
      <c r="S669" s="44">
        <v>1.474520526934041e+001</v>
      </c>
      <c r="T669" s="44">
        <v>1.6007194110364932e+001</v>
      </c>
      <c r="U669" s="44">
        <v>1.7527443977133764e+001</v>
      </c>
      <c r="V669" s="44">
        <v>1.8853643983191604e+001</v>
      </c>
      <c r="W669" s="44">
        <v>2.0236065548625152e+001</v>
      </c>
      <c r="X669" s="44">
        <v>2.1599630033849096e+001</v>
      </c>
      <c r="Y669" s="44">
        <v>2.286187856367752e+001</v>
      </c>
      <c r="Z669" s="44">
        <v>2.423568551664892e+001</v>
      </c>
      <c r="AA669" s="44">
        <v>2.5444781600865968e+001</v>
      </c>
    </row>
    <row r="670" spans="1:27" x14ac:dyDescent="0.25">
      <c r="A670" t="s">
        <v>91</v>
      </c>
      <c r="B670" t="s">
        <v>43</v>
      </c>
      <c r="C670" t="s">
        <v>165</v>
      </c>
      <c r="D670" t="s">
        <v>165</v>
      </c>
      <c r="E670" t="s">
        <v>264</v>
      </c>
      <c r="F670" t="s">
        <v>90</v>
      </c>
      <c r="G670" t="s">
        <v>100</v>
      </c>
      <c r="H670" s="44">
        <v>9.4317260874450592e-001</v>
      </c>
      <c r="I670" s="44">
        <v>2.2703667344546036e+000</v>
      </c>
      <c r="J670" s="44">
        <v>3.5016210821903628e+000</v>
      </c>
      <c r="K670" s="44">
        <v>4.1876337874088488e+000</v>
      </c>
      <c r="L670" s="44">
        <v>5.2647853256996912e+000</v>
      </c>
      <c r="M670" s="44">
        <v>5.7607728207188416e+000</v>
      </c>
      <c r="N670" s="44">
        <v>6.7318133753214384e+000</v>
      </c>
      <c r="O670" s="44">
        <v>7.9123180729333264e+000</v>
      </c>
      <c r="P670" s="44">
        <v>9.0364447882242736e+000</v>
      </c>
      <c r="Q670" s="44">
        <v>1.0004943562247478e+001</v>
      </c>
      <c r="R670" s="44">
        <v>1.1022800211309672e+001</v>
      </c>
      <c r="S670" s="44">
        <v>1.2093905289244044e+001</v>
      </c>
      <c r="T670" s="44">
        <v>1.311594190623856e+001</v>
      </c>
      <c r="U670" s="44">
        <v>1.4293250800583748e+001</v>
      </c>
      <c r="V670" s="44">
        <v>1.5406940205344912e+001</v>
      </c>
      <c r="W670" s="44">
        <v>1.6613242818664052e+001</v>
      </c>
      <c r="X670" s="44">
        <v>1.744769298052598e+001</v>
      </c>
      <c r="Y670" s="44">
        <v>1.8470031077466128e+001</v>
      </c>
      <c r="Z670" s="44">
        <v>1.9602201443572128e+001</v>
      </c>
      <c r="AA670" s="44">
        <v>2.0660642083592504e+001</v>
      </c>
    </row>
    <row r="671" spans="1:27" x14ac:dyDescent="0.25">
      <c r="A671" t="s">
        <v>91</v>
      </c>
      <c r="B671" t="s">
        <v>43</v>
      </c>
      <c r="C671" t="s">
        <v>166</v>
      </c>
      <c r="D671" t="s">
        <v>166</v>
      </c>
      <c r="E671" t="s">
        <v>264</v>
      </c>
      <c r="F671" t="s">
        <v>90</v>
      </c>
      <c r="G671" t="s">
        <v>100</v>
      </c>
      <c r="H671" s="44">
        <v>6.99035862602698e-001</v>
      </c>
      <c r="I671" s="44">
        <v>1.5006060604912048e+000</v>
      </c>
      <c r="J671" s="44">
        <v>2.4519789873793204e+000</v>
      </c>
      <c r="K671" s="44">
        <v>3.4601664705167576e+000</v>
      </c>
      <c r="L671" s="44">
        <v>4.6215884941704128e+000</v>
      </c>
      <c r="M671" s="44">
        <v>5.4721089001779104e+000</v>
      </c>
      <c r="N671" s="44">
        <v>6.545446707414952e+000</v>
      </c>
      <c r="O671" s="44">
        <v>7.344405784253976e+000</v>
      </c>
      <c r="P671" s="44">
        <v>8.1004715156505984e+000</v>
      </c>
      <c r="Q671" s="44">
        <v>9.1989067120321216e+000</v>
      </c>
      <c r="R671" s="44">
        <v>1.0327317675446102e+001</v>
      </c>
      <c r="S671" s="44">
        <v>1.1376690147465896e+001</v>
      </c>
      <c r="T671" s="44">
        <v>1.2298084773876516e+001</v>
      </c>
      <c r="U671" s="44">
        <v>1.336722861430585e+001</v>
      </c>
      <c r="V671" s="44">
        <v>1.4434717687198668e+001</v>
      </c>
      <c r="W671" s="44">
        <v>1.558510626749689e+001</v>
      </c>
      <c r="X671" s="44">
        <v>1.6651271667199856e+001</v>
      </c>
      <c r="Y671" s="44">
        <v>1.7809792182297962e+001</v>
      </c>
      <c r="Z671" s="44">
        <v>1.9557899593045044e+001</v>
      </c>
      <c r="AA671" s="44">
        <v>2.0183523058011528e+001</v>
      </c>
    </row>
    <row r="672" spans="1:27" x14ac:dyDescent="0.25">
      <c r="A672" t="s">
        <v>91</v>
      </c>
      <c r="B672" t="s">
        <v>43</v>
      </c>
      <c r="C672" t="s">
        <v>167</v>
      </c>
      <c r="D672" t="s">
        <v>167</v>
      </c>
      <c r="E672" t="s">
        <v>264</v>
      </c>
      <c r="F672" t="s">
        <v>90</v>
      </c>
      <c r="G672" t="s">
        <v>100</v>
      </c>
      <c r="H672" s="44">
        <v>3.9782310280802904e-001</v>
      </c>
      <c r="I672" s="44">
        <v>9.9384873994516064e-001</v>
      </c>
      <c r="J672" s="44">
        <v>1.7229855530374944e+000</v>
      </c>
      <c r="K672" s="44">
        <v>2.297554027319344e+000</v>
      </c>
      <c r="L672" s="44">
        <v>3.0738384555975e+000</v>
      </c>
      <c r="M672" s="44">
        <v>3.9375495189500096e+000</v>
      </c>
      <c r="N672" s="44">
        <v>4.7758810566597408e+000</v>
      </c>
      <c r="O672" s="44">
        <v>5.5324361056176992e+000</v>
      </c>
      <c r="P672" s="44">
        <v>6.3594581001954992e+000</v>
      </c>
      <c r="Q672" s="44">
        <v>7.2517473183874256e+000</v>
      </c>
      <c r="R672" s="44">
        <v>8.0909551262639104e+000</v>
      </c>
      <c r="S672" s="44">
        <v>9.0052596532910896e+000</v>
      </c>
      <c r="T672" s="44">
        <v>9.8486110185354016e+000</v>
      </c>
      <c r="U672" s="44">
        <v>1.0514626048681564e+001</v>
      </c>
      <c r="V672" s="44">
        <v>1.1390934849884236e+001</v>
      </c>
      <c r="W672" s="44">
        <v>1.2170126683956804e+001</v>
      </c>
      <c r="X672" s="44">
        <v>1.302692892157587e+001</v>
      </c>
      <c r="Y672" s="44">
        <v>1.3924451048837364e+001</v>
      </c>
      <c r="Z672" s="44">
        <v>1.4779266418363316e+001</v>
      </c>
      <c r="AA672" s="44">
        <v>1.5671841444765914e+001</v>
      </c>
    </row>
    <row r="673" spans="1:27" x14ac:dyDescent="0.25">
      <c r="A673" t="s">
        <v>91</v>
      </c>
      <c r="B673" t="s">
        <v>43</v>
      </c>
      <c r="C673" t="s">
        <v>168</v>
      </c>
      <c r="D673" t="s">
        <v>168</v>
      </c>
      <c r="E673" t="s">
        <v>264</v>
      </c>
      <c r="F673" t="s">
        <v>90</v>
      </c>
      <c r="G673" t="s">
        <v>100</v>
      </c>
      <c r="H673" s="44">
        <v>1.357822357752656e+000</v>
      </c>
      <c r="I673" s="44">
        <v>2.6094621423661888e+000</v>
      </c>
      <c r="J673" s="44">
        <v>3.8466355440122504e+000</v>
      </c>
      <c r="K673" s="44">
        <v>5.1890761674976528e+000</v>
      </c>
      <c r="L673" s="44">
        <v>6.9040868397586576e+000</v>
      </c>
      <c r="M673" s="44">
        <v>8.75213769471392e+000</v>
      </c>
      <c r="N673" s="44">
        <v>1.0299129329363258e+001</v>
      </c>
      <c r="O673" s="44">
        <v>1.1767239482601956e+001</v>
      </c>
      <c r="P673" s="44">
        <v>1.3445982842808272e+001</v>
      </c>
      <c r="Q673" s="44">
        <v>1.485152386812249e+001</v>
      </c>
      <c r="R673" s="44">
        <v>1.6523711799617216e+001</v>
      </c>
      <c r="S673" s="44">
        <v>1.7695891068863062e+001</v>
      </c>
      <c r="T673" s="44">
        <v>1.9395802803809872e+001</v>
      </c>
      <c r="U673" s="44">
        <v>2.0821077518514056e+001</v>
      </c>
      <c r="V673" s="44">
        <v>2.2329961356319304e+001</v>
      </c>
      <c r="W673" s="44">
        <v>2.3992574320979924e+001</v>
      </c>
      <c r="X673" s="44">
        <v>2.556678350495956e+001</v>
      </c>
      <c r="Y673" s="44">
        <v>2.7246467291716764e+001</v>
      </c>
      <c r="Z673" s="44">
        <v>2.8809694943372272e+001</v>
      </c>
      <c r="AA673" s="44">
        <v>3.050575065079812e+001</v>
      </c>
    </row>
    <row r="674" spans="1:27" x14ac:dyDescent="0.25">
      <c r="A674" t="s">
        <v>91</v>
      </c>
      <c r="B674" t="s">
        <v>43</v>
      </c>
      <c r="C674" t="s">
        <v>169</v>
      </c>
      <c r="D674" t="s">
        <v>169</v>
      </c>
      <c r="E674" t="s">
        <v>264</v>
      </c>
      <c r="F674" t="s">
        <v>90</v>
      </c>
      <c r="G674" t="s">
        <v>100</v>
      </c>
      <c r="H674" s="44">
        <v>1.6990285783239872e+000</v>
      </c>
      <c r="I674" s="44">
        <v>3.307873027791884e+000</v>
      </c>
      <c r="J674" s="44">
        <v>4.3737891926938776e+000</v>
      </c>
      <c r="K674" s="44">
        <v>5.8954282223387152e+000</v>
      </c>
      <c r="L674" s="44">
        <v>7.1606853427755544e+000</v>
      </c>
      <c r="M674" s="44">
        <v>8.392928386235888e+000</v>
      </c>
      <c r="N674" s="44">
        <v>9.7236698968721952e+000</v>
      </c>
      <c r="O674" s="44">
        <v>1.0964506386905488e+001</v>
      </c>
      <c r="P674" s="44">
        <v>1.2333506708796544e+001</v>
      </c>
      <c r="Q674" s="44">
        <v>1.3683707791117704e+001</v>
      </c>
      <c r="R674" s="44">
        <v>1.525288339278727e+001</v>
      </c>
      <c r="S674" s="44">
        <v>1.6400912586205204e+001</v>
      </c>
      <c r="T674" s="44">
        <v>1.7700061559357946e+001</v>
      </c>
      <c r="U674" s="44">
        <v>1.8369837914188912e+001</v>
      </c>
      <c r="V674" s="44">
        <v>1.9975979595914456e+001</v>
      </c>
      <c r="W674" s="44">
        <v>2.1395253301439124e+001</v>
      </c>
      <c r="X674" s="44">
        <v>2.2856719475657376e+001</v>
      </c>
      <c r="Y674" s="44">
        <v>2.409994778214252e+001</v>
      </c>
      <c r="Z674" s="44">
        <v>2.5512183376141968e+001</v>
      </c>
      <c r="AA674" s="44">
        <v>2.6698024821390236e+001</v>
      </c>
    </row>
    <row r="675" spans="1:27" x14ac:dyDescent="0.25">
      <c r="A675" t="s">
        <v>91</v>
      </c>
      <c r="B675" t="s">
        <v>43</v>
      </c>
      <c r="C675" t="s">
        <v>194</v>
      </c>
      <c r="D675" t="s">
        <v>194</v>
      </c>
      <c r="E675" t="s">
        <v>264</v>
      </c>
      <c r="F675" t="s">
        <v>90</v>
      </c>
      <c r="G675" t="s">
        <v>100</v>
      </c>
      <c r="H675" s="44">
        <v>7.704262665532088e-001</v>
      </c>
      <c r="I675" s="44">
        <v>1.5457135813116294e+000</v>
      </c>
      <c r="J675" s="44">
        <v>2.263915134863786e+000</v>
      </c>
      <c r="K675" s="44">
        <v>3.215925864776814e+000</v>
      </c>
      <c r="L675" s="44">
        <v>4.0746596439536656e+000</v>
      </c>
      <c r="M675" s="44">
        <v>5.1528434030318944e+000</v>
      </c>
      <c r="N675" s="44">
        <v>6.1863896169132496e+000</v>
      </c>
      <c r="O675" s="44">
        <v>7.1301524180407424e+000</v>
      </c>
      <c r="P675" s="44">
        <v>8.0669208810481184e+000</v>
      </c>
      <c r="Q675" s="44">
        <v>8.9835012084742528e+000</v>
      </c>
      <c r="R675" s="44">
        <v>1.0007307585127678e+001</v>
      </c>
      <c r="S675" s="44">
        <v>1.1082878800381202e+001</v>
      </c>
      <c r="T675" s="44">
        <v>1.2166955366380898e+001</v>
      </c>
      <c r="U675" s="44">
        <v>1.3043636439930984e+001</v>
      </c>
      <c r="V675" s="44">
        <v>1.4008572073311096e+001</v>
      </c>
      <c r="W675" s="44">
        <v>1.50569963919073e+001</v>
      </c>
      <c r="X675" s="44">
        <v>1.6074213834065604e+001</v>
      </c>
      <c r="Y675" s="44">
        <v>1.6838954600927092e+001</v>
      </c>
      <c r="Z675" s="44">
        <v>1.770031475083239e+001</v>
      </c>
      <c r="AA675" s="44">
        <v>1.8748108564321744e+001</v>
      </c>
    </row>
    <row r="676" spans="1:27" x14ac:dyDescent="0.25">
      <c r="A676" t="s">
        <v>91</v>
      </c>
      <c r="B676" t="s">
        <v>43</v>
      </c>
      <c r="C676" t="s">
        <v>195</v>
      </c>
      <c r="D676" t="s">
        <v>195</v>
      </c>
      <c r="E676" t="s">
        <v>264</v>
      </c>
      <c r="F676" t="s">
        <v>90</v>
      </c>
      <c r="G676" t="s">
        <v>100</v>
      </c>
      <c r="H676" s="44">
        <v>8.5949552025336608e-001</v>
      </c>
      <c r="I676" s="44">
        <v>2.2080497350869376e+000</v>
      </c>
      <c r="J676" s="44">
        <v>3.424577869416308e+000</v>
      </c>
      <c r="K676" s="44">
        <v>4.357452751001372e+000</v>
      </c>
      <c r="L676" s="44">
        <v>5.7039982320919184e+000</v>
      </c>
      <c r="M676" s="44">
        <v>6.6276292006630896e+000</v>
      </c>
      <c r="N676" s="44">
        <v>7.879748518880344e+000</v>
      </c>
      <c r="O676" s="44">
        <v>7.6066868259620384e+000</v>
      </c>
      <c r="P676" s="44">
        <v>8.6269123358818528e+000</v>
      </c>
      <c r="Q676" s="44">
        <v>9.6992320679348224e+000</v>
      </c>
      <c r="R676" s="44">
        <v>1.0702504100400564e+001</v>
      </c>
      <c r="S676" s="44">
        <v>1.1866051028124184e+001</v>
      </c>
      <c r="T676" s="44">
        <v>1.2912194274150352e+001</v>
      </c>
      <c r="U676" s="44">
        <v>1.4044964164227344e+001</v>
      </c>
      <c r="V676" s="44">
        <v>1.5173372469253488e+001</v>
      </c>
      <c r="W676" s="44">
        <v>1.6148544134262464e+001</v>
      </c>
      <c r="X676" s="44">
        <v>1.7263678408345724e+001</v>
      </c>
      <c r="Y676" s="44">
        <v>1.8362618725100976e+001</v>
      </c>
      <c r="Z676" s="44">
        <v>1.9480213908578504e+001</v>
      </c>
      <c r="AA676" s="44">
        <v>2.0661679879665876e+001</v>
      </c>
    </row>
    <row r="677" spans="1:27" x14ac:dyDescent="0.25">
      <c r="A677" t="s">
        <v>91</v>
      </c>
      <c r="B677" t="s">
        <v>43</v>
      </c>
      <c r="C677" t="s">
        <v>196</v>
      </c>
      <c r="D677" t="s">
        <v>196</v>
      </c>
      <c r="E677" t="s">
        <v>264</v>
      </c>
      <c r="F677" t="s">
        <v>90</v>
      </c>
      <c r="G677" t="s">
        <v>100</v>
      </c>
      <c r="H677" s="44">
        <v>9.9001410329620512e-001</v>
      </c>
      <c r="I677" s="44">
        <v>2.6299352675278484e+000</v>
      </c>
      <c r="J677" s="44">
        <v>3.6659411588365328e+000</v>
      </c>
      <c r="K677" s="44">
        <v>4.757291649647232e+000</v>
      </c>
      <c r="L677" s="44">
        <v>6.2535406667071448e+000</v>
      </c>
      <c r="M677" s="44">
        <v>7.8812029547833392e+000</v>
      </c>
      <c r="N677" s="44">
        <v>8.8581554522142496e+000</v>
      </c>
      <c r="O677" s="44">
        <v>9.933378153374352e+000</v>
      </c>
      <c r="P677" s="44">
        <v>1.1120290621844314e+001</v>
      </c>
      <c r="Q677" s="44">
        <v>1.24431808096854e+001</v>
      </c>
      <c r="R677" s="44">
        <v>1.3952877559040484e+001</v>
      </c>
      <c r="S677" s="44">
        <v>1.53030787031159e+001</v>
      </c>
      <c r="T677" s="44">
        <v>1.6504061270397472e+001</v>
      </c>
      <c r="U677" s="44">
        <v>1.7975165518361498e+001</v>
      </c>
      <c r="V677" s="44">
        <v>1.9314584713916968e+001</v>
      </c>
      <c r="W677" s="44">
        <v>2.0708197271259412e+001</v>
      </c>
      <c r="X677" s="44">
        <v>2.1998784939614316e+001</v>
      </c>
      <c r="Y677" s="44">
        <v>2.3353393040897504e+001</v>
      </c>
      <c r="Z677" s="44">
        <v>2.4212430867362856e+001</v>
      </c>
      <c r="AA677" s="44">
        <v>2.5981279664373904e+001</v>
      </c>
    </row>
    <row r="678" spans="1:27" x14ac:dyDescent="0.25">
      <c r="A678" t="s">
        <v>91</v>
      </c>
      <c r="B678" t="s">
        <v>43</v>
      </c>
      <c r="C678" t="s">
        <v>197</v>
      </c>
      <c r="D678" t="s">
        <v>197</v>
      </c>
      <c r="E678" t="s">
        <v>264</v>
      </c>
      <c r="F678" t="s">
        <v>90</v>
      </c>
      <c r="G678" t="s">
        <v>100</v>
      </c>
      <c r="H678" s="44">
        <v>1.2200803240351484e+000</v>
      </c>
      <c r="I678" s="44">
        <v>2.2532846367025484e+000</v>
      </c>
      <c r="J678" s="44">
        <v>3.2682542689389312e+000</v>
      </c>
      <c r="K678" s="44">
        <v>4.5316157332833112e+000</v>
      </c>
      <c r="L678" s="44">
        <v>5.7479332980996704e+000</v>
      </c>
      <c r="M678" s="44">
        <v>7.0505061576401048e+000</v>
      </c>
      <c r="N678" s="44">
        <v>8.2837916170777616e+000</v>
      </c>
      <c r="O678" s="44">
        <v>9.6018197462816064e+000</v>
      </c>
      <c r="P678" s="44">
        <v>1.0779260723755038e+001</v>
      </c>
      <c r="Q678" s="44">
        <v>1.1762780320162204e+001</v>
      </c>
      <c r="R678" s="44">
        <v>1.3005597853487952e+001</v>
      </c>
      <c r="S678" s="44">
        <v>1.4158252525877124e+001</v>
      </c>
      <c r="T678" s="44">
        <v>1.5568819238261004e+001</v>
      </c>
      <c r="U678" s="44">
        <v>1.6831548774424698e+001</v>
      </c>
      <c r="V678" s="44">
        <v>1.8204367551066136e+001</v>
      </c>
      <c r="W678" s="44">
        <v>1.9719859881938876e+001</v>
      </c>
      <c r="X678" s="44">
        <v>2.0977092466839176e+001</v>
      </c>
      <c r="Y678" s="44">
        <v>2.253562645796488e+001</v>
      </c>
      <c r="Z678" s="44">
        <v>2.3726325704308924e+001</v>
      </c>
      <c r="AA678" s="44">
        <v>2.50110175289866e+001</v>
      </c>
    </row>
    <row r="679" spans="1:27" x14ac:dyDescent="0.25">
      <c r="A679" t="s">
        <v>91</v>
      </c>
      <c r="B679" t="s">
        <v>43</v>
      </c>
      <c r="C679" t="s">
        <v>220</v>
      </c>
      <c r="D679" t="s">
        <v>220</v>
      </c>
      <c r="E679" t="s">
        <v>264</v>
      </c>
      <c r="F679" t="s">
        <v>90</v>
      </c>
      <c r="G679" t="s">
        <v>100</v>
      </c>
      <c r="H679" s="44">
        <v>8.3633466034716e-001</v>
      </c>
      <c r="I679" s="44">
        <v>1.83388283838417e+000</v>
      </c>
      <c r="J679" s="44">
        <v>2.7133322362002904e+000</v>
      </c>
      <c r="K679" s="44">
        <v>3.7486966791444632e+000</v>
      </c>
      <c r="L679" s="44">
        <v>4.5557806991967296e+000</v>
      </c>
      <c r="M679" s="44">
        <v>5.1784205062669192e+000</v>
      </c>
      <c r="N679" s="44">
        <v>6.1148064802654352e+000</v>
      </c>
      <c r="O679" s="44">
        <v>7.0479487130710256e+000</v>
      </c>
      <c r="P679" s="44">
        <v>8.0977563580218224e+000</v>
      </c>
      <c r="Q679" s="44">
        <v>9.1611796984543104e+000</v>
      </c>
      <c r="R679" s="44">
        <v>1.0148559284087038e+001</v>
      </c>
      <c r="S679" s="44">
        <v>1.1149213522848498e+001</v>
      </c>
      <c r="T679" s="44">
        <v>1.1967947228450152e+001</v>
      </c>
      <c r="U679" s="44">
        <v>1.283252567834547e+001</v>
      </c>
      <c r="V679" s="44">
        <v>1.3900452937052062e+001</v>
      </c>
      <c r="W679" s="44">
        <v>1.4788756536567798e+001</v>
      </c>
      <c r="X679" s="44">
        <v>1.500853527153777e+001</v>
      </c>
      <c r="Y679" s="44">
        <v>1.5976046409636548e+001</v>
      </c>
      <c r="Z679" s="44">
        <v>1.6691577013277364e+001</v>
      </c>
      <c r="AA679" s="44">
        <v>1.7408614666882598e+001</v>
      </c>
    </row>
    <row r="680" spans="1:27" x14ac:dyDescent="0.25">
      <c r="A680" t="s">
        <v>91</v>
      </c>
      <c r="B680" t="s">
        <v>43</v>
      </c>
      <c r="C680" t="s">
        <v>221</v>
      </c>
      <c r="D680" t="s">
        <v>221</v>
      </c>
      <c r="E680" t="s">
        <v>264</v>
      </c>
      <c r="F680" t="s">
        <v>90</v>
      </c>
      <c r="G680" t="s">
        <v>100</v>
      </c>
      <c r="H680" s="44">
        <v>1.6051824235625462e+000</v>
      </c>
      <c r="I680" s="44">
        <v>2.9427886772017e+000</v>
      </c>
      <c r="J680" s="44">
        <v>3.807324284566672e+000</v>
      </c>
      <c r="K680" s="44">
        <v>4.9436062555019968e+000</v>
      </c>
      <c r="L680" s="44">
        <v>6.1497206700888144e+000</v>
      </c>
      <c r="M680" s="44">
        <v>7.0230728993357928e+000</v>
      </c>
      <c r="N680" s="44">
        <v>7.9270653534808304e+000</v>
      </c>
      <c r="O680" s="44">
        <v>8.4326569874787312e+000</v>
      </c>
      <c r="P680" s="44">
        <v>9.4973796842011936e+000</v>
      </c>
      <c r="Q680" s="44">
        <v>1.0757003481769098e+001</v>
      </c>
      <c r="R680" s="44">
        <v>1.1925025779863244e+001</v>
      </c>
      <c r="S680" s="44">
        <v>1.3113485315604552e+001</v>
      </c>
      <c r="T680" s="44">
        <v>1.4054174540528376e+001</v>
      </c>
      <c r="U680" s="44">
        <v>1.499708573726766e+001</v>
      </c>
      <c r="V680" s="44">
        <v>1.595599666153766e+001</v>
      </c>
      <c r="W680" s="44">
        <v>1.7219232988640668e+001</v>
      </c>
      <c r="X680" s="44">
        <v>1.8504994884485988e+001</v>
      </c>
      <c r="Y680" s="44">
        <v>1.9355183610367276e+001</v>
      </c>
      <c r="Z680" s="44">
        <v>2.058662256413778e+001</v>
      </c>
      <c r="AA680" s="44">
        <v>2.1793307048479764e+001</v>
      </c>
    </row>
    <row r="681" spans="1:27" x14ac:dyDescent="0.25">
      <c r="A681" t="s">
        <v>91</v>
      </c>
      <c r="B681" t="s">
        <v>43</v>
      </c>
      <c r="C681" t="s">
        <v>222</v>
      </c>
      <c r="D681" t="s">
        <v>222</v>
      </c>
      <c r="E681" t="s">
        <v>264</v>
      </c>
      <c r="F681" t="s">
        <v>90</v>
      </c>
      <c r="G681" t="s">
        <v>100</v>
      </c>
      <c r="H681" s="44">
        <v>9.370079495927744e-001</v>
      </c>
      <c r="I681" s="44">
        <v>1.5449018743228436e+000</v>
      </c>
      <c r="J681" s="44">
        <v>2.42239392797821e+000</v>
      </c>
      <c r="K681" s="44">
        <v>3.3569344575729792e+000</v>
      </c>
      <c r="L681" s="44">
        <v>4.022103232690056e+000</v>
      </c>
      <c r="M681" s="44">
        <v>4.9642185268806112e+000</v>
      </c>
      <c r="N681" s="44">
        <v>5.8652468315646192e+000</v>
      </c>
      <c r="O681" s="44">
        <v>6.6311110536158096e+000</v>
      </c>
      <c r="P681" s="44">
        <v>7.6577997229376816e+000</v>
      </c>
      <c r="Q681" s="44">
        <v>8.5298348541672048e+000</v>
      </c>
      <c r="R681" s="44">
        <v>9.4883876928972512e+000</v>
      </c>
      <c r="S681" s="44">
        <v>9.8843137038728672e+000</v>
      </c>
      <c r="T681" s="44">
        <v>1.08163901702258e+001</v>
      </c>
      <c r="U681" s="44">
        <v>1.1661943197062778e+001</v>
      </c>
      <c r="V681" s="44">
        <v>1.2631433802574378e+001</v>
      </c>
      <c r="W681" s="44">
        <v>1.363330157753525e+001</v>
      </c>
      <c r="X681" s="44">
        <v>1.440899056436645e+001</v>
      </c>
      <c r="Y681" s="44">
        <v>1.5350787042372756e+001</v>
      </c>
      <c r="Z681" s="44">
        <v>1.6282571542444988e+001</v>
      </c>
      <c r="AA681" s="44">
        <v>1.7194915640789124e+001</v>
      </c>
    </row>
    <row r="682" spans="1:27" x14ac:dyDescent="0.25">
      <c r="A682" t="s">
        <v>91</v>
      </c>
      <c r="B682" t="s">
        <v>43</v>
      </c>
      <c r="C682" t="s">
        <v>223</v>
      </c>
      <c r="D682" t="s">
        <v>223</v>
      </c>
      <c r="E682" t="s">
        <v>264</v>
      </c>
      <c r="F682" t="s">
        <v>90</v>
      </c>
      <c r="G682" t="s">
        <v>100</v>
      </c>
      <c r="H682" s="44">
        <v>4.3809336740069376e-001</v>
      </c>
      <c r="I682" s="44">
        <v>1.2937458055506328e+000</v>
      </c>
      <c r="J682" s="44">
        <v>2.3054190482058312e+000</v>
      </c>
      <c r="K682" s="44">
        <v>3.241952986663276e+000</v>
      </c>
      <c r="L682" s="44">
        <v>4.310570728135444e+000</v>
      </c>
      <c r="M682" s="44">
        <v>5.3356602509803776e+000</v>
      </c>
      <c r="N682" s="44">
        <v>6.4403937905487152e+000</v>
      </c>
      <c r="O682" s="44">
        <v>7.4643769046455104e+000</v>
      </c>
      <c r="P682" s="44">
        <v>8.3305553574561584e+000</v>
      </c>
      <c r="Q682" s="44">
        <v>9.382021639779e+000</v>
      </c>
      <c r="R682" s="44">
        <v>1.052029242478609e+001</v>
      </c>
      <c r="S682" s="44">
        <v>1.1607045704924984e+001</v>
      </c>
      <c r="T682" s="44">
        <v>1.2717330815941776e+001</v>
      </c>
      <c r="U682" s="44">
        <v>1.383637086584961e+001</v>
      </c>
      <c r="V682" s="44">
        <v>1.4780730019168048e+001</v>
      </c>
      <c r="W682" s="44">
        <v>1.5797587516245948e+001</v>
      </c>
      <c r="X682" s="44">
        <v>1.5999509863241776e+001</v>
      </c>
      <c r="Y682" s="44">
        <v>1.7041173606606764e+001</v>
      </c>
      <c r="Z682" s="44">
        <v>1.8082158870389432e+001</v>
      </c>
      <c r="AA682" s="44">
        <v>1.9069198219175828e+001</v>
      </c>
    </row>
    <row r="683" spans="1:27" x14ac:dyDescent="0.25">
      <c r="A683" t="s">
        <v>91</v>
      </c>
      <c r="B683" t="s">
        <v>43</v>
      </c>
      <c r="C683" t="s">
        <v>219</v>
      </c>
      <c r="D683" t="s">
        <v>219</v>
      </c>
      <c r="E683" t="s">
        <v>264</v>
      </c>
      <c r="F683" t="s">
        <v>90</v>
      </c>
      <c r="G683" t="s">
        <v>100</v>
      </c>
      <c r="H683" s="44">
        <v>1.0183439944807056e+000</v>
      </c>
      <c r="I683" s="44">
        <v>1.9460459432078564e+000</v>
      </c>
      <c r="J683" s="44">
        <v>2.1710242917998276e+000</v>
      </c>
      <c r="K683" s="44">
        <v>3.1795402823241192e+000</v>
      </c>
      <c r="L683" s="44">
        <v>4.0559171441471672e+000</v>
      </c>
      <c r="M683" s="44">
        <v>5.050099433986876e+000</v>
      </c>
      <c r="N683" s="44">
        <v>6.0881912287653008e+000</v>
      </c>
      <c r="O683" s="44">
        <v>6.9364030972297448e+000</v>
      </c>
      <c r="P683" s="44">
        <v>7.8408938851262576e+000</v>
      </c>
      <c r="Q683" s="44">
        <v>8.9115036749822256e+000</v>
      </c>
      <c r="R683" s="44">
        <v>8.9394839172127248e+000</v>
      </c>
      <c r="S683" s="44">
        <v>9.8760416838546384e+000</v>
      </c>
      <c r="T683" s="44">
        <v>1.0741672472286818e+001</v>
      </c>
      <c r="U683" s="44">
        <v>1.1563328630920798e+001</v>
      </c>
      <c r="V683" s="44">
        <v>1.258061862511211e+001</v>
      </c>
      <c r="W683" s="44">
        <v>1.3502581403628176e+001</v>
      </c>
      <c r="X683" s="44">
        <v>1.426212817682502e+001</v>
      </c>
      <c r="Y683" s="44">
        <v>1.5108280102405492e+001</v>
      </c>
      <c r="Z683" s="44">
        <v>1.603804167042505e+001</v>
      </c>
      <c r="AA683" s="44">
        <v>1.6456461036078748e+001</v>
      </c>
    </row>
    <row r="684" spans="1:27" x14ac:dyDescent="0.25">
      <c r="A684" t="s">
        <v>91</v>
      </c>
      <c r="B684" t="s">
        <v>43</v>
      </c>
      <c r="C684" t="s">
        <v>245</v>
      </c>
      <c r="D684" t="s">
        <v>245</v>
      </c>
      <c r="E684" t="s">
        <v>264</v>
      </c>
      <c r="F684" t="s">
        <v>90</v>
      </c>
      <c r="G684" t="s">
        <v>100</v>
      </c>
      <c r="H684" s="44">
        <v>8.6265240264840128e-001</v>
      </c>
      <c r="I684" s="44">
        <v>1.4591059643472004e+000</v>
      </c>
      <c r="J684" s="44">
        <v>2.1881272686597152e+000</v>
      </c>
      <c r="K684" s="44">
        <v>3.2589890600466752e+000</v>
      </c>
      <c r="L684" s="44">
        <v>4.1352015570129392e+000</v>
      </c>
      <c r="M684" s="44">
        <v>4.9921813945047688e+000</v>
      </c>
      <c r="N684" s="44">
        <v>5.9921933679774144e+000</v>
      </c>
      <c r="O684" s="44">
        <v>6.9247740382236624e+000</v>
      </c>
      <c r="P684" s="44">
        <v>6.4221555768392216e+000</v>
      </c>
      <c r="Q684" s="44">
        <v>7.117253362207144e+000</v>
      </c>
      <c r="R684" s="44">
        <v>7.748315598380632e+000</v>
      </c>
      <c r="S684" s="44">
        <v>8.4530582931359504e+000</v>
      </c>
      <c r="T684" s="44">
        <v>9.2996216184562896e+000</v>
      </c>
      <c r="U684" s="44">
        <v>9.9814723764622112e+000</v>
      </c>
      <c r="V684" s="44">
        <v>1.0720196457753274e+001</v>
      </c>
      <c r="W684" s="44">
        <v>1.15083502895875e+001</v>
      </c>
      <c r="X684" s="44">
        <v>1.2337599334270736e+001</v>
      </c>
      <c r="Y684" s="44">
        <v>1.3091452319601904e+001</v>
      </c>
      <c r="Z684" s="44">
        <v>1.390357604828416e+001</v>
      </c>
      <c r="AA684" s="44">
        <v>1.4678631044312352e+001</v>
      </c>
    </row>
    <row r="685" spans="1:27" x14ac:dyDescent="0.25">
      <c r="A685" t="s">
        <v>91</v>
      </c>
      <c r="B685" t="s">
        <v>43</v>
      </c>
      <c r="C685" t="s">
        <v>246</v>
      </c>
      <c r="D685" t="s">
        <v>246</v>
      </c>
      <c r="E685" t="s">
        <v>264</v>
      </c>
      <c r="F685" t="s">
        <v>90</v>
      </c>
      <c r="G685" t="s">
        <v>100</v>
      </c>
      <c r="H685" s="44">
        <v>1.0727449679090752e+000</v>
      </c>
      <c r="I685" s="44">
        <v>1.63244866883016e+000</v>
      </c>
      <c r="J685" s="44">
        <v>2.311072462523238e+000</v>
      </c>
      <c r="K685" s="44">
        <v>3.2631250016946872e+000</v>
      </c>
      <c r="L685" s="44">
        <v>3.9827134647382792e+000</v>
      </c>
      <c r="M685" s="44">
        <v>4.5056609820706512e+000</v>
      </c>
      <c r="N685" s="44">
        <v>5.3316132650387456e+000</v>
      </c>
      <c r="O685" s="44">
        <v>5.62652092582186e+000</v>
      </c>
      <c r="P685" s="44">
        <v>6.2632562667750552e+000</v>
      </c>
      <c r="Q685" s="44">
        <v>6.8425173936792256e+000</v>
      </c>
      <c r="R685" s="44">
        <v>7.4718376874021776e+000</v>
      </c>
      <c r="S685" s="44">
        <v>8.2602112765237776e+000</v>
      </c>
      <c r="T685" s="44">
        <v>9.0888167335752976e+000</v>
      </c>
      <c r="U685" s="44">
        <v>9.8603226132515184e+000</v>
      </c>
      <c r="V685" s="44">
        <v>1.0647144722294568e+001</v>
      </c>
      <c r="W685" s="44">
        <v>1.1451577947283408e+001</v>
      </c>
      <c r="X685" s="44">
        <v>1.2311379090089158e+001</v>
      </c>
      <c r="Y685" s="44">
        <v>1.3117615214355478e+001</v>
      </c>
      <c r="Z685" s="44">
        <v>1.3874617311159998e+001</v>
      </c>
      <c r="AA685" s="44">
        <v>1.4883269846654848e+001</v>
      </c>
    </row>
    <row r="686" spans="1:27" x14ac:dyDescent="0.25">
      <c r="A686" t="s">
        <v>91</v>
      </c>
      <c r="B686" t="s">
        <v>43</v>
      </c>
      <c r="C686" t="s">
        <v>247</v>
      </c>
      <c r="D686" t="s">
        <v>247</v>
      </c>
      <c r="E686" t="s">
        <v>264</v>
      </c>
      <c r="F686" t="s">
        <v>90</v>
      </c>
      <c r="G686" t="s">
        <v>100</v>
      </c>
      <c r="H686" s="44">
        <v>5.649573693059364e-001</v>
      </c>
      <c r="I686" s="44">
        <v>1.5583061937611684e+000</v>
      </c>
      <c r="J686" s="44">
        <v>2.405105888730102e+000</v>
      </c>
      <c r="K686" s="44">
        <v>3.1933845373593396e+000</v>
      </c>
      <c r="L686" s="44">
        <v>4.1874280437246712e+000</v>
      </c>
      <c r="M686" s="44">
        <v>5.014320516775536e+000</v>
      </c>
      <c r="N686" s="44">
        <v>6.0567093283383856e+000</v>
      </c>
      <c r="O686" s="44">
        <v>6.6028757207260352e+000</v>
      </c>
      <c r="P686" s="44">
        <v>7.4546616482306496e+000</v>
      </c>
      <c r="Q686" s="44">
        <v>8.3764210460752672e+000</v>
      </c>
      <c r="R686" s="44">
        <v>9.2318710182210016e+000</v>
      </c>
      <c r="S686" s="44">
        <v>1.0009853934683524e+001</v>
      </c>
      <c r="T686" s="44">
        <v>1.0696501847517812e+001</v>
      </c>
      <c r="U686" s="44">
        <v>1.1645038450734618e+001</v>
      </c>
      <c r="V686" s="44">
        <v>1.253415096773973e+001</v>
      </c>
      <c r="W686" s="44">
        <v>1.3434325433170984e+001</v>
      </c>
      <c r="X686" s="44">
        <v>1.4357411780786476e+001</v>
      </c>
      <c r="Y686" s="44">
        <v>1.5045541120934132e+001</v>
      </c>
      <c r="Z686" s="44">
        <v>1.5822991445740838e+001</v>
      </c>
      <c r="AA686" s="44">
        <v>1.664102010466591e+001</v>
      </c>
    </row>
    <row r="687" spans="1:27" x14ac:dyDescent="0.25">
      <c r="A687" t="s">
        <v>91</v>
      </c>
      <c r="B687" t="s">
        <v>43</v>
      </c>
      <c r="C687" t="s">
        <v>244</v>
      </c>
      <c r="D687" t="s">
        <v>244</v>
      </c>
      <c r="E687" t="s">
        <v>264</v>
      </c>
      <c r="F687" t="s">
        <v>90</v>
      </c>
      <c r="G687" t="s">
        <v>100</v>
      </c>
      <c r="H687" s="44">
        <v>1.493015092402809e+000</v>
      </c>
      <c r="I687" s="44">
        <v>2.1793451886551e+000</v>
      </c>
      <c r="J687" s="44">
        <v>2.84300865568763e+000</v>
      </c>
      <c r="K687" s="44">
        <v>3.5857428862199404e+000</v>
      </c>
      <c r="L687" s="44">
        <v>4.7173188802460224e+000</v>
      </c>
      <c r="M687" s="44">
        <v>5.620007401399624e+000</v>
      </c>
      <c r="N687" s="44">
        <v>6.5620155848851504e+000</v>
      </c>
      <c r="O687" s="44">
        <v>7.395012193496728e+000</v>
      </c>
      <c r="P687" s="44">
        <v>7.7674089720416944e+000</v>
      </c>
      <c r="Q687" s="44">
        <v>8.6194545963673888e+000</v>
      </c>
      <c r="R687" s="44">
        <v>9.3473184933575328e+000</v>
      </c>
      <c r="S687" s="44">
        <v>1.0159243998360764e+001</v>
      </c>
      <c r="T687" s="44">
        <v>1.1052599194492898e+001</v>
      </c>
      <c r="U687" s="44">
        <v>1.19336440905123e+001</v>
      </c>
      <c r="V687" s="44">
        <v>1.2804755867954828e+001</v>
      </c>
      <c r="W687" s="44">
        <v>1.3760254284144336e+001</v>
      </c>
      <c r="X687" s="44">
        <v>1.4666422187657188e+001</v>
      </c>
      <c r="Y687" s="44">
        <v>1.5644376351945498e+001</v>
      </c>
      <c r="Z687" s="44">
        <v>1.6570639641230796e+001</v>
      </c>
      <c r="AA687" s="44">
        <v>1.7449077506809024e+001</v>
      </c>
    </row>
    <row r="688" spans="1:27" x14ac:dyDescent="0.25">
      <c r="A688" t="s">
        <v>91</v>
      </c>
      <c r="B688" t="s">
        <v>43</v>
      </c>
      <c r="C688" t="s">
        <v>265</v>
      </c>
      <c r="D688" t="s">
        <v>265</v>
      </c>
      <c r="E688" t="s">
        <v>264</v>
      </c>
      <c r="F688" t="s">
        <v>90</v>
      </c>
      <c r="G688" t="s">
        <v>100</v>
      </c>
      <c r="H688" s="44">
        <v>3.5732169733266612e-002</v>
      </c>
      <c r="I688" s="44">
        <v>3.3255570238254176e-001</v>
      </c>
      <c r="J688" s="44">
        <v>7.7507669578530304e-001</v>
      </c>
      <c r="K688" s="44">
        <v>1.2061423777080504e+000</v>
      </c>
      <c r="L688" s="44">
        <v>1.6650377261645574e+000</v>
      </c>
      <c r="M688" s="44">
        <v>2.166849437792406e+000</v>
      </c>
      <c r="N688" s="44">
        <v>2.621116717519326e+000</v>
      </c>
      <c r="O688" s="44">
        <v>3.10531122175691e+000</v>
      </c>
      <c r="P688" s="44">
        <v>3.4524050449165e+000</v>
      </c>
      <c r="Q688" s="44">
        <v>3.9011836866277096e+000</v>
      </c>
      <c r="R688" s="44">
        <v>4.3748445026021968e+000</v>
      </c>
      <c r="S688" s="44">
        <v>4.785261827516456e+000</v>
      </c>
      <c r="T688" s="44">
        <v>5.2639240758050352e+000</v>
      </c>
      <c r="U688" s="44">
        <v>5.719528434749804e+000</v>
      </c>
      <c r="V688" s="44">
        <v>6.2013095781668368e+000</v>
      </c>
      <c r="W688" s="44">
        <v>6.6957332073711208e+000</v>
      </c>
      <c r="X688" s="44">
        <v>7.1629606595659392e+000</v>
      </c>
      <c r="Y688" s="44">
        <v>7.6772296665005248e+000</v>
      </c>
      <c r="Z688" s="44">
        <v>7.9077270312323712e+000</v>
      </c>
      <c r="AA688" s="44">
        <v>8.3707888494515616e+000</v>
      </c>
    </row>
    <row r="689" spans="1:27" x14ac:dyDescent="0.25">
      <c r="A689" t="s">
        <v>91</v>
      </c>
      <c r="B689" t="s">
        <v>43</v>
      </c>
      <c r="C689" t="s">
        <v>266</v>
      </c>
      <c r="D689" t="s">
        <v>266</v>
      </c>
      <c r="E689" t="s">
        <v>264</v>
      </c>
      <c r="F689" t="s">
        <v>90</v>
      </c>
      <c r="G689" t="s">
        <v>100</v>
      </c>
      <c r="H689" s="44">
        <v>1.5766482257723452e+000</v>
      </c>
      <c r="I689" s="44">
        <v>2.8299179646264024e+000</v>
      </c>
      <c r="J689" s="44">
        <v>4.1597216822355512e+000</v>
      </c>
      <c r="K689" s="44">
        <v>5.241826653254856e+000</v>
      </c>
      <c r="L689" s="44">
        <v>5.9645904758399384e+000</v>
      </c>
      <c r="M689" s="44">
        <v>5.2874388610651808e+000</v>
      </c>
      <c r="N689" s="44">
        <v>4.5219787999674224e+000</v>
      </c>
      <c r="O689" s="44">
        <v>5.060718546213064e+000</v>
      </c>
      <c r="P689" s="44">
        <v>5.743145924866112e+000</v>
      </c>
      <c r="Q689" s="44">
        <v>6.3803855537058792e+000</v>
      </c>
      <c r="R689" s="44">
        <v>7.0297585301897456e+000</v>
      </c>
      <c r="S689" s="44">
        <v>7.6132201476522528e+000</v>
      </c>
      <c r="T689" s="44">
        <v>8.2189524439709904e+000</v>
      </c>
      <c r="U689" s="44">
        <v>8.815827886942976e+000</v>
      </c>
      <c r="V689" s="44">
        <v>9.4023187953779376e+000</v>
      </c>
      <c r="W689" s="44">
        <v>1.0010679019574252e+001</v>
      </c>
      <c r="X689" s="44">
        <v>1.0622921162499188e+001</v>
      </c>
      <c r="Y689" s="44">
        <v>1.1230765622333388e+001</v>
      </c>
      <c r="Z689" s="44">
        <v>1.1860788872677328e+001</v>
      </c>
      <c r="AA689" s="44">
        <v>1.2481031525391462e+001</v>
      </c>
    </row>
    <row r="690" spans="1:27" x14ac:dyDescent="0.25">
      <c r="A690" t="s">
        <v>91</v>
      </c>
      <c r="B690" t="s">
        <v>43</v>
      </c>
      <c r="C690" t="s">
        <v>267</v>
      </c>
      <c r="D690" t="s">
        <v>267</v>
      </c>
      <c r="E690" t="s">
        <v>264</v>
      </c>
      <c r="F690" t="s">
        <v>90</v>
      </c>
      <c r="G690" t="s">
        <v>100</v>
      </c>
      <c r="H690" s="44">
        <v>1.0067780128528138e+000</v>
      </c>
      <c r="I690" s="44">
        <v>2.1360998167112276e+000</v>
      </c>
      <c r="J690" s="44">
        <v>2.83474369692846e+000</v>
      </c>
      <c r="K690" s="44">
        <v>3.379340879431424e+000</v>
      </c>
      <c r="L690" s="44">
        <v>3.9118529863761528e+000</v>
      </c>
      <c r="M690" s="44">
        <v>4.5633233418396064e+000</v>
      </c>
      <c r="N690" s="44">
        <v>5.2305805156143296e+000</v>
      </c>
      <c r="O690" s="44">
        <v>5.6367231996212152e+000</v>
      </c>
      <c r="P690" s="44">
        <v>6.06793142105606e+000</v>
      </c>
      <c r="Q690" s="44">
        <v>6.6584628101106256e+000</v>
      </c>
      <c r="R690" s="44">
        <v>7.030888781215644e+000</v>
      </c>
      <c r="S690" s="44">
        <v>7.3492501608695072e+000</v>
      </c>
      <c r="T690" s="44">
        <v>8.003325152757128e+000</v>
      </c>
      <c r="U690" s="44">
        <v>8.486928775850928e+000</v>
      </c>
      <c r="V690" s="44">
        <v>8.7488467988711904e+000</v>
      </c>
      <c r="W690" s="44">
        <v>9.3238906835840288e+000</v>
      </c>
      <c r="X690" s="44">
        <v>9.7709673831035616e+000</v>
      </c>
      <c r="Y690" s="44">
        <v>1.0161544963954028e+001</v>
      </c>
      <c r="Z690" s="44">
        <v>1.0648079686479824e+001</v>
      </c>
      <c r="AA690" s="44">
        <v>1.1233772569807368e+001</v>
      </c>
    </row>
    <row r="691" spans="1:27" x14ac:dyDescent="0.25">
      <c r="A691" t="s">
        <v>91</v>
      </c>
      <c r="B691" t="s">
        <v>43</v>
      </c>
      <c r="C691" t="s">
        <v>277</v>
      </c>
      <c r="D691" t="s">
        <v>277</v>
      </c>
      <c r="E691" t="s">
        <v>264</v>
      </c>
      <c r="F691" t="s">
        <v>90</v>
      </c>
      <c r="G691" t="s">
        <v>100</v>
      </c>
      <c r="H691" s="44">
        <v>3.6589380191235304e+000</v>
      </c>
      <c r="I691" s="44">
        <v>4.797915760238272e+000</v>
      </c>
      <c r="J691" s="44">
        <v>7.1697306379969816e+000</v>
      </c>
      <c r="K691" s="44">
        <v>8.0846182598053696e+000</v>
      </c>
      <c r="L691" s="44">
        <v>9.9185963140924496e+000</v>
      </c>
      <c r="M691" s="44">
        <v>1.1549526826101064e+001</v>
      </c>
      <c r="N691" s="44">
        <v>1.3644564593282178e+001</v>
      </c>
      <c r="O691" s="44">
        <v>1.1845326308804456e+001</v>
      </c>
      <c r="P691" s="44">
        <v>1.3123070930293164e+001</v>
      </c>
      <c r="Q691" s="44">
        <v>1.3970843676625518e+001</v>
      </c>
      <c r="R691" s="44">
        <v>1.5025848814301244e+001</v>
      </c>
      <c r="S691" s="44">
        <v>1.5486775025319024e+001</v>
      </c>
      <c r="T691" s="44">
        <v>1.6881343851741076e+001</v>
      </c>
      <c r="U691" s="44">
        <v>1.750710509978559e+001</v>
      </c>
      <c r="V691" s="44">
        <v>1.8229526354659568e+001</v>
      </c>
      <c r="W691" s="44">
        <v>1.9430297503321968e+001</v>
      </c>
      <c r="X691" s="44">
        <v>2.0601512685183788e+001</v>
      </c>
      <c r="Y691" s="44">
        <v>2.1669622098349064e+001</v>
      </c>
      <c r="Z691" s="44">
        <v>2.2528178981035344e+001</v>
      </c>
      <c r="AA691" s="44">
        <v>2.2842861802818496e+001</v>
      </c>
    </row>
    <row r="692" spans="1:27" x14ac:dyDescent="0.25">
      <c r="A692" t="s">
        <v>26</v>
      </c>
      <c r="B692" t="s">
        <v>44</v>
      </c>
      <c r="C692" t="s">
        <v>119</v>
      </c>
      <c r="D692" t="s">
        <v>114</v>
      </c>
      <c r="E692" t="s">
        <v>33</v>
      </c>
      <c r="F692" t="s">
        <v>90</v>
      </c>
      <c r="G692" t="s">
        <v>100</v>
      </c>
      <c r="H692" s="44">
        <v>1.4643344754775316e+000</v>
      </c>
      <c r="I692" s="44">
        <v>2.321823691322476e+000</v>
      </c>
      <c r="J692" s="44">
        <v>3.1140920336056648e+000</v>
      </c>
      <c r="K692" s="44">
        <v>3.8473930330961448e+000</v>
      </c>
      <c r="L692" s="44">
        <v>4.3940768615745536e+000</v>
      </c>
      <c r="M692" s="44">
        <v>5.2729229586226888e+000</v>
      </c>
      <c r="N692" s="44">
        <v>6.055578955947592e+000</v>
      </c>
      <c r="O692" s="44">
        <v>6.856128782284828e+000</v>
      </c>
      <c r="P692" s="44">
        <v>7.6874269464122816e+000</v>
      </c>
      <c r="Q692" s="44">
        <v>8.5916431775561696e+000</v>
      </c>
      <c r="R692" s="44">
        <v>9.5422190722521248e+000</v>
      </c>
      <c r="S692" s="44">
        <v>1.0468281508325218e+001</v>
      </c>
      <c r="T692" s="44">
        <v>1.136715156166339e+001</v>
      </c>
      <c r="U692" s="44">
        <v>1.2197912657790212e+001</v>
      </c>
      <c r="V692" s="44">
        <v>1.3080889931413602e+001</v>
      </c>
      <c r="W692" s="44">
        <v>1.401215639439598e+001</v>
      </c>
      <c r="X692" s="44">
        <v>1.4891664661229798e+001</v>
      </c>
      <c r="Y692" s="44">
        <v>1.5794415841384636e+001</v>
      </c>
      <c r="Z692" s="44">
        <v>1.664705519749889e+001</v>
      </c>
      <c r="AA692" s="44">
        <v>1.7517669324080724e+001</v>
      </c>
    </row>
    <row r="693" spans="1:27" x14ac:dyDescent="0.25">
      <c r="A693" t="s">
        <v>26</v>
      </c>
      <c r="B693" t="s">
        <v>44</v>
      </c>
      <c r="C693" t="s">
        <v>134</v>
      </c>
      <c r="D693" t="s">
        <v>114</v>
      </c>
      <c r="E693" t="s">
        <v>36</v>
      </c>
      <c r="F693" t="s">
        <v>90</v>
      </c>
      <c r="G693" t="s">
        <v>100</v>
      </c>
    </row>
    <row r="694" spans="1:27" x14ac:dyDescent="0.25">
      <c r="A694" t="s">
        <v>26</v>
      </c>
      <c r="B694" t="s">
        <v>44</v>
      </c>
      <c r="C694" t="s">
        <v>120</v>
      </c>
      <c r="D694" t="s">
        <v>114</v>
      </c>
      <c r="E694" t="s">
        <v>34</v>
      </c>
      <c r="F694" t="s">
        <v>90</v>
      </c>
      <c r="G694" t="s">
        <v>100</v>
      </c>
      <c r="H694" s="44">
        <v>3.1833223566488472e+000</v>
      </c>
      <c r="I694" s="44">
        <v>6.3123787756292248e+000</v>
      </c>
      <c r="J694" s="44">
        <v>9.3772184415879216e+000</v>
      </c>
      <c r="K694" s="44">
        <v>1.189260826842761e+001</v>
      </c>
      <c r="L694" s="44">
        <v>1.383566662694678e+001</v>
      </c>
      <c r="M694" s="44">
        <v>1.4624136631280156e+001</v>
      </c>
      <c r="N694" s="44">
        <v>1.7053186962025388e+001</v>
      </c>
      <c r="O694" s="44">
        <v>1.9547967802747796e+001</v>
      </c>
      <c r="P694" s="44">
        <v>2.1889457606018112e+001</v>
      </c>
      <c r="Q694" s="44">
        <v>2.2138834664023952e+001</v>
      </c>
      <c r="R694" s="44">
        <v>2.4386796126027192e+001</v>
      </c>
      <c r="S694" s="44">
        <v>2.6797783795384888e+001</v>
      </c>
      <c r="T694" s="44">
        <v>2.9052086400132152e+001</v>
      </c>
      <c r="U694" s="44">
        <v>3.145927835025182e+001</v>
      </c>
      <c r="V694" s="44">
        <v>3.378909804318222e+001</v>
      </c>
      <c r="W694" s="44">
        <v>3.607791798784164e+001</v>
      </c>
      <c r="X694" s="44">
        <v>3.6493936394061088e+001</v>
      </c>
      <c r="Y694" s="44">
        <v>3.8888439495058928e+001</v>
      </c>
      <c r="Z694" s="44">
        <v>4.1147282952409992e+001</v>
      </c>
      <c r="AA694" s="44">
        <v>4.3365158530947488e+001</v>
      </c>
    </row>
    <row r="695" spans="1:27" x14ac:dyDescent="0.25">
      <c r="A695" t="s">
        <v>26</v>
      </c>
      <c r="B695" t="s">
        <v>44</v>
      </c>
      <c r="C695" t="s">
        <v>121</v>
      </c>
      <c r="D695" t="s">
        <v>114</v>
      </c>
      <c r="E695" t="s">
        <v>35</v>
      </c>
      <c r="F695" t="s">
        <v>90</v>
      </c>
      <c r="G695" t="s">
        <v>100</v>
      </c>
      <c r="H695" s="44">
        <v>0.e+000</v>
      </c>
      <c r="I695" s="44">
        <v>0.e+000</v>
      </c>
      <c r="J695" s="44">
        <v>0.e+000</v>
      </c>
      <c r="K695" s="44">
        <v>0.e+000</v>
      </c>
      <c r="L695" s="44">
        <v>1.230989223626484e-001</v>
      </c>
      <c r="M695" s="44">
        <v>2.7559547090596736e-001</v>
      </c>
      <c r="N695" s="44">
        <v>2.5206721019247896e-001</v>
      </c>
      <c r="O695" s="44">
        <v>2.9684907383665356e-001</v>
      </c>
      <c r="P695" s="44">
        <v>4.310047691698468e-001</v>
      </c>
      <c r="Q695" s="44">
        <v>3.443009689918352e-001</v>
      </c>
      <c r="R695" s="44">
        <v>3.7082540418761e-001</v>
      </c>
      <c r="S695" s="44">
        <v>4.5814945948207136e-001</v>
      </c>
      <c r="T695" s="44">
        <v>5.6306925402872808e-001</v>
      </c>
      <c r="U695" s="44">
        <v>6.0364051356651544e-001</v>
      </c>
      <c r="V695" s="44">
        <v>6.8995010874161256e-001</v>
      </c>
      <c r="W695" s="44">
        <v>7.8056131673370112e-001</v>
      </c>
      <c r="X695" s="44">
        <v>8.2562614465419392e-001</v>
      </c>
      <c r="Y695" s="44">
        <v>9.2200116182836384e-001</v>
      </c>
      <c r="Z695" s="44">
        <v>9.5884484595912496e-001</v>
      </c>
      <c r="AA695" s="44">
        <v>9.9084234784658432e-001</v>
      </c>
    </row>
    <row r="696" spans="1:27" x14ac:dyDescent="0.25">
      <c r="A696" t="s">
        <v>26</v>
      </c>
      <c r="B696" t="s">
        <v>44</v>
      </c>
      <c r="C696" t="s">
        <v>144</v>
      </c>
      <c r="D696" t="s">
        <v>139</v>
      </c>
      <c r="E696" t="s">
        <v>33</v>
      </c>
      <c r="F696" t="s">
        <v>90</v>
      </c>
      <c r="G696" t="s">
        <v>100</v>
      </c>
      <c r="H696" s="44">
        <v>1.1212105410618094e+000</v>
      </c>
      <c r="I696" s="44">
        <v>2.0350382484917484e+000</v>
      </c>
      <c r="J696" s="44">
        <v>2.675232126978836e+000</v>
      </c>
      <c r="K696" s="44">
        <v>3.3968416018375992e+000</v>
      </c>
      <c r="L696" s="44">
        <v>4.18642853147956e+000</v>
      </c>
      <c r="M696" s="44">
        <v>4.6392125487483408e+000</v>
      </c>
      <c r="N696" s="44">
        <v>5.2614434497318416e+000</v>
      </c>
      <c r="O696" s="44">
        <v>5.975546998809152e+000</v>
      </c>
      <c r="P696" s="44">
        <v>6.7951942863341264e+000</v>
      </c>
      <c r="Q696" s="44">
        <v>7.576948120644912e+000</v>
      </c>
      <c r="R696" s="44">
        <v>8.3388804174637312e+000</v>
      </c>
      <c r="S696" s="44">
        <v>9.0913608312979696e+000</v>
      </c>
      <c r="T696" s="44">
        <v>9.8759208643397104e+000</v>
      </c>
      <c r="U696" s="44">
        <v>1.0636225109456316e+001</v>
      </c>
      <c r="V696" s="44">
        <v>1.1262366082914992e+001</v>
      </c>
      <c r="W696" s="44">
        <v>1.2099960263529844e+001</v>
      </c>
      <c r="X696" s="44">
        <v>1.2909825467394258e+001</v>
      </c>
      <c r="Y696" s="44">
        <v>1.3765725568552704e+001</v>
      </c>
      <c r="Z696" s="44">
        <v>1.4590544062176268e+001</v>
      </c>
      <c r="AA696" s="44">
        <v>1.5442866110076736e+001</v>
      </c>
    </row>
    <row r="697" spans="1:27" x14ac:dyDescent="0.25">
      <c r="A697" t="s">
        <v>26</v>
      </c>
      <c r="B697" t="s">
        <v>44</v>
      </c>
      <c r="C697" t="s">
        <v>159</v>
      </c>
      <c r="D697" t="s">
        <v>139</v>
      </c>
      <c r="E697" t="s">
        <v>36</v>
      </c>
      <c r="F697" t="s">
        <v>90</v>
      </c>
      <c r="G697" t="s">
        <v>100</v>
      </c>
    </row>
    <row r="698" spans="1:27" x14ac:dyDescent="0.25">
      <c r="A698" t="s">
        <v>26</v>
      </c>
      <c r="B698" t="s">
        <v>44</v>
      </c>
      <c r="C698" t="s">
        <v>145</v>
      </c>
      <c r="D698" t="s">
        <v>139</v>
      </c>
      <c r="E698" t="s">
        <v>34</v>
      </c>
      <c r="F698" t="s">
        <v>90</v>
      </c>
      <c r="G698" t="s">
        <v>100</v>
      </c>
      <c r="H698" s="44">
        <v>3.5303008132208056e+000</v>
      </c>
      <c r="I698" s="44">
        <v>6.4540082878400624e+000</v>
      </c>
      <c r="J698" s="44">
        <v>9.3546689961676768e+000</v>
      </c>
      <c r="K698" s="44">
        <v>1.193957935277222e+001</v>
      </c>
      <c r="L698" s="44">
        <v>1.3749634300624656e+001</v>
      </c>
      <c r="M698" s="44">
        <v>1.595450570007191e+001</v>
      </c>
      <c r="N698" s="44">
        <v>1.8816739509366596e+001</v>
      </c>
      <c r="O698" s="44">
        <v>2.0994346482947192e+001</v>
      </c>
      <c r="P698" s="44">
        <v>2.3510214545059444e+001</v>
      </c>
      <c r="Q698" s="44">
        <v>2.6386424149106832e+001</v>
      </c>
      <c r="R698" s="44">
        <v>2.8865017288243104e+001</v>
      </c>
      <c r="S698" s="44">
        <v>3.103779748996196e+001</v>
      </c>
      <c r="T698" s="44">
        <v>3.383717297820462e+001</v>
      </c>
      <c r="U698" s="44">
        <v>3.6096951739621128e+001</v>
      </c>
      <c r="V698" s="44">
        <v>3.8521581766440672e+001</v>
      </c>
      <c r="W698" s="44">
        <v>4.1147729680710088e+001</v>
      </c>
      <c r="X698" s="44">
        <v>4.3927637731458448e+001</v>
      </c>
      <c r="Y698" s="44">
        <v>4.6652024951757264e+001</v>
      </c>
      <c r="Z698" s="44">
        <v>4.8592725547446096e+001</v>
      </c>
      <c r="AA698" s="44">
        <v>5.0863371059109216e+001</v>
      </c>
    </row>
    <row r="699" spans="1:27" x14ac:dyDescent="0.25">
      <c r="A699" t="s">
        <v>26</v>
      </c>
      <c r="B699" t="s">
        <v>44</v>
      </c>
      <c r="C699" t="s">
        <v>146</v>
      </c>
      <c r="D699" t="s">
        <v>139</v>
      </c>
      <c r="E699" t="s">
        <v>35</v>
      </c>
      <c r="F699" t="s">
        <v>90</v>
      </c>
      <c r="G699" t="s">
        <v>100</v>
      </c>
      <c r="H699" s="44">
        <v>4.516020942408376e-001</v>
      </c>
      <c r="I699" s="44">
        <v>4.4089114284299376e-001</v>
      </c>
      <c r="J699" s="44">
        <v>6.5458125778451608e-001</v>
      </c>
      <c r="K699" s="44">
        <v>7.406735212405752e-001</v>
      </c>
      <c r="L699" s="44">
        <v>1.0528239030809924e+000</v>
      </c>
      <c r="M699" s="44">
        <v>1.3070819463852336e+000</v>
      </c>
      <c r="N699" s="44">
        <v>1.3485673657629416e+000</v>
      </c>
      <c r="O699" s="44">
        <v>1.3655529092319064e+000</v>
      </c>
      <c r="P699" s="44">
        <v>1.3335548859654404e+000</v>
      </c>
      <c r="Q699" s="44">
        <v>1.3953951272858216e+000</v>
      </c>
      <c r="R699" s="44">
        <v>1.6128712926945948e+000</v>
      </c>
      <c r="S699" s="44">
        <v>1.8363878860407524e+000</v>
      </c>
      <c r="T699" s="44">
        <v>1.9725935170243784e+000</v>
      </c>
      <c r="U699" s="44">
        <v>1.6862403224645036e+000</v>
      </c>
      <c r="V699" s="44">
        <v>1.8676730405019608e+000</v>
      </c>
      <c r="W699" s="44">
        <v>1.9398230313441588e+000</v>
      </c>
      <c r="X699" s="44">
        <v>2.1176923699267528e+000</v>
      </c>
      <c r="Y699" s="44">
        <v>2.182030163957322e+000</v>
      </c>
      <c r="Z699" s="44">
        <v>2.2613921104025488e+000</v>
      </c>
      <c r="AA699" s="44">
        <v>2.4104958839196992e+000</v>
      </c>
    </row>
    <row r="700" spans="1:27" x14ac:dyDescent="0.25">
      <c r="A700" t="s">
        <v>26</v>
      </c>
      <c r="B700" t="s">
        <v>44</v>
      </c>
      <c r="C700" t="s">
        <v>170</v>
      </c>
      <c r="D700" t="s">
        <v>164</v>
      </c>
      <c r="E700" t="s">
        <v>33</v>
      </c>
      <c r="F700" t="s">
        <v>90</v>
      </c>
      <c r="G700" t="s">
        <v>100</v>
      </c>
      <c r="H700" s="44">
        <v>2.0461519759849536e+000</v>
      </c>
      <c r="I700" s="44">
        <v>1.7709315715770212e+000</v>
      </c>
      <c r="J700" s="44">
        <v>2.5007418004190432e+000</v>
      </c>
      <c r="K700" s="44">
        <v>2.9022672470605676e+000</v>
      </c>
      <c r="L700" s="44">
        <v>3.5979467446699208e+000</v>
      </c>
      <c r="M700" s="44">
        <v>4.1905232124561448e+000</v>
      </c>
      <c r="N700" s="44">
        <v>4.9605177761049208e+000</v>
      </c>
      <c r="O700" s="44">
        <v>5.588825224577476e+000</v>
      </c>
      <c r="P700" s="44">
        <v>6.29228131320244e+000</v>
      </c>
      <c r="Q700" s="44">
        <v>6.4765155252859776e+000</v>
      </c>
      <c r="R700" s="44">
        <v>7.0778367024917312e+000</v>
      </c>
      <c r="S700" s="44">
        <v>7.6411876368784304e+000</v>
      </c>
      <c r="T700" s="44">
        <v>8.2032174145551616e+000</v>
      </c>
      <c r="U700" s="44">
        <v>8.9028614280651744e+000</v>
      </c>
      <c r="V700" s="44">
        <v>9.462667919428576e+000</v>
      </c>
      <c r="W700" s="44">
        <v>1.0125326175697764e+001</v>
      </c>
      <c r="X700" s="44">
        <v>1.0843728767826178e+001</v>
      </c>
      <c r="Y700" s="44">
        <v>1.1527061315755548e+001</v>
      </c>
      <c r="Z700" s="44">
        <v>1.2218025458464796e+001</v>
      </c>
      <c r="AA700" s="44">
        <v>1.2960505260620956e+001</v>
      </c>
    </row>
    <row r="701" spans="1:27" x14ac:dyDescent="0.25">
      <c r="A701" t="s">
        <v>26</v>
      </c>
      <c r="B701" t="s">
        <v>44</v>
      </c>
      <c r="C701" t="s">
        <v>188</v>
      </c>
      <c r="D701" t="s">
        <v>164</v>
      </c>
      <c r="E701" t="s">
        <v>36</v>
      </c>
      <c r="F701" t="s">
        <v>90</v>
      </c>
      <c r="G701" t="s">
        <v>100</v>
      </c>
    </row>
    <row r="702" spans="1:27" x14ac:dyDescent="0.25">
      <c r="A702" t="s">
        <v>26</v>
      </c>
      <c r="B702" t="s">
        <v>44</v>
      </c>
      <c r="C702" t="s">
        <v>171</v>
      </c>
      <c r="D702" t="s">
        <v>164</v>
      </c>
      <c r="E702" t="s">
        <v>34</v>
      </c>
      <c r="F702" t="s">
        <v>90</v>
      </c>
      <c r="G702" t="s">
        <v>100</v>
      </c>
      <c r="H702" s="44">
        <v>6.9178002046651952e+000</v>
      </c>
      <c r="I702" s="44">
        <v>9.1680822207201408e+000</v>
      </c>
      <c r="J702" s="44">
        <v>1.303298507553694e+001</v>
      </c>
      <c r="K702" s="44">
        <v>1.6653463243808576e+001</v>
      </c>
      <c r="L702" s="44">
        <v>1.922619045899436e+001</v>
      </c>
      <c r="M702" s="44">
        <v>2.2604906672688568e+001</v>
      </c>
      <c r="N702" s="44">
        <v>2.60666128896629e+001</v>
      </c>
      <c r="O702" s="44">
        <v>3.0029146239332916e+001</v>
      </c>
      <c r="P702" s="44">
        <v>3.3554633902453272e+001</v>
      </c>
      <c r="Q702" s="44">
        <v>3.6693244510685392e+001</v>
      </c>
      <c r="R702" s="44">
        <v>3.9269587677764824e+001</v>
      </c>
      <c r="S702" s="44">
        <v>4.265163171089116e+001</v>
      </c>
      <c r="T702" s="44">
        <v>4.627044812250944e+001</v>
      </c>
      <c r="U702" s="44">
        <v>5.000849457648844e+001</v>
      </c>
      <c r="V702" s="44">
        <v>5.3680701709734128e+001</v>
      </c>
      <c r="W702" s="44">
        <v>5.7305667475887392e+001</v>
      </c>
      <c r="X702" s="44">
        <v>6.106065212378468e+001</v>
      </c>
      <c r="Y702" s="44">
        <v>6.49117249481124e+001</v>
      </c>
      <c r="Z702" s="44">
        <v>6.8413565647141872e+001</v>
      </c>
      <c r="AA702" s="44">
        <v>7.1929508271727152e+001</v>
      </c>
    </row>
    <row r="703" spans="1:27" x14ac:dyDescent="0.25">
      <c r="A703" t="s">
        <v>26</v>
      </c>
      <c r="B703" t="s">
        <v>44</v>
      </c>
      <c r="C703" t="s">
        <v>172</v>
      </c>
      <c r="D703" t="s">
        <v>164</v>
      </c>
      <c r="E703" t="s">
        <v>35</v>
      </c>
      <c r="F703" t="s">
        <v>90</v>
      </c>
      <c r="G703" t="s">
        <v>100</v>
      </c>
      <c r="H703" s="44">
        <v>7.4722041187466592e-002</v>
      </c>
      <c r="I703" s="44">
        <v>3.0768353584208256e-001</v>
      </c>
      <c r="J703" s="44">
        <v>2.6152693087080036e-001</v>
      </c>
      <c r="K703" s="44">
        <v>6.1301028691948648e-001</v>
      </c>
      <c r="L703" s="44">
        <v>7.2724996948756048e-001</v>
      </c>
      <c r="M703" s="44">
        <v>7.196679760090524e-001</v>
      </c>
      <c r="N703" s="44">
        <v>6.3037458798194672e-001</v>
      </c>
      <c r="O703" s="44">
        <v>8.6021831221716848e-001</v>
      </c>
      <c r="P703" s="44">
        <v>8.2650391087478256e-001</v>
      </c>
      <c r="Q703" s="44">
        <v>9.879297146006864e-001</v>
      </c>
      <c r="R703" s="44">
        <v>1.0974271990797948e+000</v>
      </c>
      <c r="S703" s="44">
        <v>1.2162504437278798e+000</v>
      </c>
      <c r="T703" s="44">
        <v>1.2892394276242702e+000</v>
      </c>
      <c r="U703" s="44">
        <v>1.4114334153756404e+000</v>
      </c>
      <c r="V703" s="44">
        <v>1.4731393173272252e+000</v>
      </c>
      <c r="W703" s="44">
        <v>1.582575242399272e+000</v>
      </c>
      <c r="X703" s="44">
        <v>1.6417760750977094e+000</v>
      </c>
      <c r="Y703" s="44">
        <v>1.8337931220522496e+000</v>
      </c>
      <c r="Z703" s="44">
        <v>1.8212888442951476e+000</v>
      </c>
      <c r="AA703" s="44">
        <v>1.7891974944106502e+000</v>
      </c>
    </row>
    <row r="704" spans="1:27" x14ac:dyDescent="0.25">
      <c r="A704" t="s">
        <v>26</v>
      </c>
      <c r="B704" t="s">
        <v>44</v>
      </c>
      <c r="C704" t="s">
        <v>215</v>
      </c>
      <c r="D704" t="s">
        <v>214</v>
      </c>
      <c r="E704" t="s">
        <v>33</v>
      </c>
      <c r="F704" t="s">
        <v>90</v>
      </c>
      <c r="G704" t="s">
        <v>100</v>
      </c>
      <c r="H704" s="44">
        <v>1.0231598045439398e+000</v>
      </c>
      <c r="I704" s="44">
        <v>2.0338843733374964e+000</v>
      </c>
      <c r="J704" s="44">
        <v>2.579689961149148e+000</v>
      </c>
      <c r="K704" s="44">
        <v>3.31365024435693e+000</v>
      </c>
      <c r="L704" s="44">
        <v>3.818166315408132e+000</v>
      </c>
      <c r="M704" s="44">
        <v>4.4825529995567376e+000</v>
      </c>
      <c r="N704" s="44">
        <v>5.032513322830656e+000</v>
      </c>
      <c r="O704" s="44">
        <v>5.7333680046171048e+000</v>
      </c>
      <c r="P704" s="44">
        <v>6.3565124106691792e+000</v>
      </c>
      <c r="Q704" s="44">
        <v>7.0986058031167128e+000</v>
      </c>
      <c r="R704" s="44">
        <v>7.5927641560854096e+000</v>
      </c>
      <c r="S704" s="44">
        <v>8.1154314437821344e+000</v>
      </c>
      <c r="T704" s="44">
        <v>8.8543031473397152e+000</v>
      </c>
      <c r="U704" s="44">
        <v>9.5293020773755488e+000</v>
      </c>
      <c r="V704" s="44">
        <v>1.0214468190325868e+001</v>
      </c>
      <c r="W704" s="44">
        <v>1.0937174128320068e+001</v>
      </c>
      <c r="X704" s="44">
        <v>1.1709655796421798e+001</v>
      </c>
      <c r="Y704" s="44">
        <v>1.2377375021731368e+001</v>
      </c>
      <c r="Z704" s="44">
        <v>1.3098716344701828e+001</v>
      </c>
      <c r="AA704" s="44">
        <v>1.358498158592986e+001</v>
      </c>
    </row>
    <row r="705" spans="1:27" x14ac:dyDescent="0.25">
      <c r="A705" t="s">
        <v>26</v>
      </c>
      <c r="B705" t="s">
        <v>44</v>
      </c>
      <c r="C705" t="s">
        <v>218</v>
      </c>
      <c r="D705" t="s">
        <v>214</v>
      </c>
      <c r="E705" t="s">
        <v>36</v>
      </c>
      <c r="F705" t="s">
        <v>90</v>
      </c>
      <c r="G705" t="s">
        <v>100</v>
      </c>
    </row>
    <row r="706" spans="1:27" x14ac:dyDescent="0.25">
      <c r="A706" t="s">
        <v>26</v>
      </c>
      <c r="B706" t="s">
        <v>44</v>
      </c>
      <c r="C706" t="s">
        <v>216</v>
      </c>
      <c r="D706" t="s">
        <v>214</v>
      </c>
      <c r="E706" t="s">
        <v>34</v>
      </c>
      <c r="F706" t="s">
        <v>90</v>
      </c>
      <c r="G706" t="s">
        <v>100</v>
      </c>
      <c r="H706" s="44">
        <v>5.6496945651959608e+000</v>
      </c>
      <c r="I706" s="44">
        <v>9.2307305687535328e+000</v>
      </c>
      <c r="J706" s="44">
        <v>1.3464195477022556e+001</v>
      </c>
      <c r="K706" s="44">
        <v>1.475454482496362e+001</v>
      </c>
      <c r="L706" s="44">
        <v>1.3891040585085304e+001</v>
      </c>
      <c r="M706" s="44">
        <v>1.5621421824220636e+001</v>
      </c>
      <c r="N706" s="44">
        <v>1.7879205441513658e+001</v>
      </c>
      <c r="O706" s="44">
        <v>2.0353429247262128e+001</v>
      </c>
      <c r="P706" s="44">
        <v>2.2994911534888056e+001</v>
      </c>
      <c r="Q706" s="44">
        <v>2.5633921678647844e+001</v>
      </c>
      <c r="R706" s="44">
        <v>2.7115798494943596e+001</v>
      </c>
      <c r="S706" s="44">
        <v>2.898904315796532e+001</v>
      </c>
      <c r="T706" s="44">
        <v>3.15700765315165e+001</v>
      </c>
      <c r="U706" s="44">
        <v>3.3945633275928456e+001</v>
      </c>
      <c r="V706" s="44">
        <v>3.3646355492031688e+001</v>
      </c>
      <c r="W706" s="44">
        <v>3.1958710696364744e+001</v>
      </c>
      <c r="X706" s="44">
        <v>3.4113566743659896e+001</v>
      </c>
      <c r="Y706" s="44">
        <v>3.584599774116812e+001</v>
      </c>
      <c r="Z706" s="44">
        <v>3.7727510016984704e+001</v>
      </c>
      <c r="AA706" s="44">
        <v>3.9809906674865576e+001</v>
      </c>
    </row>
    <row r="707" spans="1:27" x14ac:dyDescent="0.25">
      <c r="A707" t="s">
        <v>26</v>
      </c>
      <c r="B707" t="s">
        <v>44</v>
      </c>
      <c r="C707" t="s">
        <v>217</v>
      </c>
      <c r="D707" t="s">
        <v>214</v>
      </c>
      <c r="E707" t="s">
        <v>35</v>
      </c>
      <c r="F707" t="s">
        <v>90</v>
      </c>
      <c r="G707" t="s">
        <v>100</v>
      </c>
      <c r="H707" s="44">
        <v>1.9492911402768388e-002</v>
      </c>
      <c r="I707" s="44">
        <v>2.9612629367748236e-001</v>
      </c>
      <c r="J707" s="44">
        <v>2.653003962043342e-001</v>
      </c>
      <c r="K707" s="44">
        <v>5.1183494454165808e-001</v>
      </c>
      <c r="L707" s="44">
        <v>5.606965036146356e-001</v>
      </c>
      <c r="M707" s="44">
        <v>5.682507409280308e-001</v>
      </c>
      <c r="N707" s="44">
        <v>6.969504119120616e-001</v>
      </c>
      <c r="O707" s="44">
        <v>6.6509634505931544e-001</v>
      </c>
      <c r="P707" s="44">
        <v>7.5171190268169616e-001</v>
      </c>
      <c r="Q707" s="44">
        <v>8.90695312415924e-001</v>
      </c>
      <c r="R707" s="44">
        <v>9.495276533095312e-001</v>
      </c>
      <c r="S707" s="44">
        <v>9.9404382120337056e-001</v>
      </c>
      <c r="T707" s="44">
        <v>9.7196053746554384e-001</v>
      </c>
      <c r="U707" s="44">
        <v>1.0047619161813222e+000</v>
      </c>
      <c r="V707" s="44">
        <v>1.0420418696211798e+000</v>
      </c>
      <c r="W707" s="44">
        <v>1.0987487996439924e+000</v>
      </c>
      <c r="X707" s="44">
        <v>1.188835883208047e+000</v>
      </c>
      <c r="Y707" s="44">
        <v>1.27445895797499e+000</v>
      </c>
      <c r="Z707" s="44">
        <v>1.450904399115262e+000</v>
      </c>
      <c r="AA707" s="44">
        <v>1.524582740990265e+000</v>
      </c>
    </row>
    <row r="708" spans="1:27" x14ac:dyDescent="0.25">
      <c r="A708" t="s">
        <v>26</v>
      </c>
      <c r="B708" t="s">
        <v>44</v>
      </c>
      <c r="C708" t="s">
        <v>224</v>
      </c>
      <c r="D708" t="s">
        <v>219</v>
      </c>
      <c r="E708" t="s">
        <v>33</v>
      </c>
      <c r="F708" t="s">
        <v>90</v>
      </c>
      <c r="G708" t="s">
        <v>100</v>
      </c>
      <c r="H708" s="44">
        <v>1.280723048683306e+000</v>
      </c>
      <c r="I708" s="44">
        <v>1.9498123460096716e+000</v>
      </c>
      <c r="J708" s="44">
        <v>2.7009758610540256e+000</v>
      </c>
      <c r="K708" s="44">
        <v>3.2316982881938572e+000</v>
      </c>
      <c r="L708" s="44">
        <v>3.9213124584753296e+000</v>
      </c>
      <c r="M708" s="44">
        <v>4.5360522498308736e+000</v>
      </c>
      <c r="N708" s="44">
        <v>4.9515827146849032e+000</v>
      </c>
      <c r="O708" s="44">
        <v>5.620991769939452e+000</v>
      </c>
      <c r="P708" s="44">
        <v>6.240114973824508e+000</v>
      </c>
      <c r="Q708" s="44">
        <v>6.9211396906972176e+000</v>
      </c>
      <c r="R708" s="44">
        <v>7.565433084318472e+000</v>
      </c>
      <c r="S708" s="44">
        <v>8.231614874765232e+000</v>
      </c>
      <c r="T708" s="44">
        <v>8.9024514553350192e+000</v>
      </c>
      <c r="U708" s="44">
        <v>9.6178391455768944e+000</v>
      </c>
      <c r="V708" s="44">
        <v>1.0347456383251782e+001</v>
      </c>
      <c r="W708" s="44">
        <v>1.1016703783526112e+001</v>
      </c>
      <c r="X708" s="44">
        <v>1.167379026634561e+001</v>
      </c>
      <c r="Y708" s="44">
        <v>1.2341003465911844e+001</v>
      </c>
      <c r="Z708" s="44">
        <v>1.2827391703000396e+001</v>
      </c>
      <c r="AA708" s="44">
        <v>1.3481029378357288e+001</v>
      </c>
    </row>
    <row r="709" spans="1:27" x14ac:dyDescent="0.25">
      <c r="A709" t="s">
        <v>26</v>
      </c>
      <c r="B709" t="s">
        <v>44</v>
      </c>
      <c r="C709" t="s">
        <v>239</v>
      </c>
      <c r="D709" t="s">
        <v>219</v>
      </c>
      <c r="E709" t="s">
        <v>36</v>
      </c>
      <c r="F709" t="s">
        <v>90</v>
      </c>
      <c r="G709" t="s">
        <v>100</v>
      </c>
    </row>
    <row r="710" spans="1:27" x14ac:dyDescent="0.25">
      <c r="A710" t="s">
        <v>26</v>
      </c>
      <c r="B710" t="s">
        <v>44</v>
      </c>
      <c r="C710" t="s">
        <v>225</v>
      </c>
      <c r="D710" t="s">
        <v>219</v>
      </c>
      <c r="E710" t="s">
        <v>34</v>
      </c>
      <c r="F710" t="s">
        <v>90</v>
      </c>
      <c r="G710" t="s">
        <v>100</v>
      </c>
      <c r="H710" s="44">
        <v>3.0868429243092428e+000</v>
      </c>
      <c r="I710" s="44">
        <v>5.2457749768742096e+000</v>
      </c>
      <c r="J710" s="44">
        <v>6.9569951200646784e+000</v>
      </c>
      <c r="K710" s="44">
        <v>7.2781475885769152e+000</v>
      </c>
      <c r="L710" s="44">
        <v>8.8067620749971888e+000</v>
      </c>
      <c r="M710" s="44">
        <v>1.0453741816965912e+001</v>
      </c>
      <c r="N710" s="44">
        <v>1.21525887449382e+001</v>
      </c>
      <c r="O710" s="44">
        <v>1.335003747510621e+001</v>
      </c>
      <c r="P710" s="44">
        <v>1.482352681919554e+001</v>
      </c>
      <c r="Q710" s="44">
        <v>1.48942052431465e+001</v>
      </c>
      <c r="R710" s="44">
        <v>1.6587242270021196e+001</v>
      </c>
      <c r="S710" s="44">
        <v>1.8249878659768452e+001</v>
      </c>
      <c r="T710" s="44">
        <v>2.0056478194876764e+001</v>
      </c>
      <c r="U710" s="44">
        <v>2.1449326688625928e+001</v>
      </c>
      <c r="V710" s="44">
        <v>2.2803769813052848e+001</v>
      </c>
      <c r="W710" s="44">
        <v>2.4492990790921968e+001</v>
      </c>
      <c r="X710" s="44">
        <v>2.5781317764878832e+001</v>
      </c>
      <c r="Y710" s="44">
        <v>2.7194451269870404e+001</v>
      </c>
      <c r="Z710" s="44">
        <v>2.8504267754250644e+001</v>
      </c>
      <c r="AA710" s="44">
        <v>3.0157146436748576e+001</v>
      </c>
    </row>
    <row r="711" spans="1:27" x14ac:dyDescent="0.25">
      <c r="A711" t="s">
        <v>26</v>
      </c>
      <c r="B711" t="s">
        <v>44</v>
      </c>
      <c r="C711" t="s">
        <v>226</v>
      </c>
      <c r="D711" t="s">
        <v>219</v>
      </c>
      <c r="E711" t="s">
        <v>35</v>
      </c>
      <c r="F711" t="s">
        <v>90</v>
      </c>
      <c r="G711" t="s">
        <v>100</v>
      </c>
      <c r="H711" s="44">
        <v>0.e+000</v>
      </c>
      <c r="I711" s="44">
        <v>0.e+000</v>
      </c>
      <c r="J711" s="44">
        <v>2.4443416407891204e-002</v>
      </c>
      <c r="K711" s="44">
        <v>4.7796491726894912e-002</v>
      </c>
      <c r="L711" s="44">
        <v>9.0363270923888784e-002</v>
      </c>
      <c r="M711" s="44">
        <v>1.3915652574680184e-001</v>
      </c>
      <c r="N711" s="44">
        <v>2.4269072783511984e-001</v>
      </c>
      <c r="O711" s="44">
        <v>2.5851309724644924e-001</v>
      </c>
      <c r="P711" s="44">
        <v>3.3877650008289624e-001</v>
      </c>
      <c r="Q711" s="44">
        <v>3.7870598427888448e-001</v>
      </c>
      <c r="R711" s="44">
        <v>4.35922245470642e-001</v>
      </c>
      <c r="S711" s="44">
        <v>4.398336099175936e-001</v>
      </c>
      <c r="T711" s="44">
        <v>4.4373884547077032e-001</v>
      </c>
      <c r="U711" s="44">
        <v>4.8609213499387424e-001</v>
      </c>
      <c r="V711" s="44">
        <v>5.5472011504006392e-001</v>
      </c>
      <c r="W711" s="44">
        <v>6.1067443509843736e-001</v>
      </c>
      <c r="X711" s="44">
        <v>7.0053003462574104e-001</v>
      </c>
      <c r="Y711" s="44">
        <v>7.8808938825020608e-001</v>
      </c>
      <c r="Z711" s="44">
        <v>7.942228264865728e-001</v>
      </c>
      <c r="AA711" s="44">
        <v>8.1572930566854224e-001</v>
      </c>
    </row>
    <row r="712" spans="1:27" x14ac:dyDescent="0.25">
      <c r="A712" t="s">
        <v>26</v>
      </c>
      <c r="B712" t="s">
        <v>44</v>
      </c>
      <c r="C712" t="s">
        <v>248</v>
      </c>
      <c r="D712" t="s">
        <v>244</v>
      </c>
      <c r="E712" t="s">
        <v>33</v>
      </c>
      <c r="F712" t="s">
        <v>90</v>
      </c>
      <c r="G712" t="s">
        <v>100</v>
      </c>
      <c r="H712" s="44">
        <v>1.7297100853588996e+000</v>
      </c>
      <c r="I712" s="44">
        <v>2.561241290094036e+000</v>
      </c>
      <c r="J712" s="44">
        <v>3.1148678656041196e+000</v>
      </c>
      <c r="K712" s="44">
        <v>3.7828644924026576e+000</v>
      </c>
      <c r="L712" s="44">
        <v>4.1497033556715936e+000</v>
      </c>
      <c r="M712" s="44">
        <v>4.4598744515379552e+000</v>
      </c>
      <c r="N712" s="44">
        <v>4.9283901132211952e+000</v>
      </c>
      <c r="O712" s="44">
        <v>5.2346198455513696e+000</v>
      </c>
      <c r="P712" s="44">
        <v>5.8112878281289112e+000</v>
      </c>
      <c r="Q712" s="44">
        <v>6.395379609622264e+000</v>
      </c>
      <c r="R712" s="44">
        <v>6.848903168812936e+000</v>
      </c>
      <c r="S712" s="44">
        <v>7.3321992133628672e+000</v>
      </c>
      <c r="T712" s="44">
        <v>7.9183322827507024e+000</v>
      </c>
      <c r="U712" s="44">
        <v>8.4778456657744352e+000</v>
      </c>
      <c r="V712" s="44">
        <v>8.9940737823409904e+000</v>
      </c>
      <c r="W712" s="44">
        <v>9.3192278877015904e+000</v>
      </c>
      <c r="X712" s="44">
        <v>9.854774332279112e+000</v>
      </c>
      <c r="Y712" s="44">
        <v>1.0300456304939752e+001</v>
      </c>
      <c r="Z712" s="44">
        <v>1.0886153194666038e+001</v>
      </c>
      <c r="AA712" s="44">
        <v>1.14369122152652e+001</v>
      </c>
    </row>
    <row r="713" spans="1:27" x14ac:dyDescent="0.25">
      <c r="A713" t="s">
        <v>26</v>
      </c>
      <c r="B713" t="s">
        <v>44</v>
      </c>
      <c r="C713" t="s">
        <v>260</v>
      </c>
      <c r="D713" t="s">
        <v>244</v>
      </c>
      <c r="E713" t="s">
        <v>36</v>
      </c>
      <c r="F713" t="s">
        <v>90</v>
      </c>
      <c r="G713" t="s">
        <v>100</v>
      </c>
    </row>
    <row r="714" spans="1:27" x14ac:dyDescent="0.25">
      <c r="A714" t="s">
        <v>26</v>
      </c>
      <c r="B714" t="s">
        <v>44</v>
      </c>
      <c r="C714" t="s">
        <v>249</v>
      </c>
      <c r="D714" t="s">
        <v>244</v>
      </c>
      <c r="E714" t="s">
        <v>34</v>
      </c>
      <c r="F714" t="s">
        <v>90</v>
      </c>
      <c r="G714" t="s">
        <v>100</v>
      </c>
      <c r="H714" s="44">
        <v>1.3309916834187562e+000</v>
      </c>
      <c r="I714" s="44">
        <v>2.5063849186917424e+000</v>
      </c>
      <c r="J714" s="44">
        <v>3.8150332398031424e+000</v>
      </c>
      <c r="K714" s="44">
        <v>4.4069496150054864e+000</v>
      </c>
      <c r="L714" s="44">
        <v>5.3479713563112736e+000</v>
      </c>
      <c r="M714" s="44">
        <v>6.3770378243142296e+000</v>
      </c>
      <c r="N714" s="44">
        <v>6.465140745546684e+000</v>
      </c>
      <c r="O714" s="44">
        <v>7.3551814151488448e+000</v>
      </c>
      <c r="P714" s="44">
        <v>8.0947429938171072e+000</v>
      </c>
      <c r="Q714" s="44">
        <v>8.9593123379214016e+000</v>
      </c>
      <c r="R714" s="44">
        <v>9.927970282430048e+000</v>
      </c>
      <c r="S714" s="44">
        <v>1.0814732776199582e+001</v>
      </c>
      <c r="T714" s="44">
        <v>1.1523542456353162e+001</v>
      </c>
      <c r="U714" s="44">
        <v>1.2380391384778416e+001</v>
      </c>
      <c r="V714" s="44">
        <v>1.325763710914153e+001</v>
      </c>
      <c r="W714" s="44">
        <v>1.3932323631889628e+001</v>
      </c>
      <c r="X714" s="44">
        <v>1.471801607194233e+001</v>
      </c>
      <c r="Y714" s="44">
        <v>1.5517606890829836e+001</v>
      </c>
      <c r="Z714" s="44">
        <v>1.6407626469433738e+001</v>
      </c>
      <c r="AA714" s="44">
        <v>1.6972554545249702e+001</v>
      </c>
    </row>
    <row r="715" spans="1:27" x14ac:dyDescent="0.25">
      <c r="A715" t="s">
        <v>26</v>
      </c>
      <c r="B715" t="s">
        <v>44</v>
      </c>
      <c r="C715" t="s">
        <v>250</v>
      </c>
      <c r="D715" t="s">
        <v>244</v>
      </c>
      <c r="E715" t="s">
        <v>35</v>
      </c>
      <c r="F715" t="s">
        <v>90</v>
      </c>
      <c r="G715" t="s">
        <v>100</v>
      </c>
      <c r="H715" s="44">
        <v>5.296847070157028e-002</v>
      </c>
      <c r="I715" s="44">
        <v>1.9629667757469504e-001</v>
      </c>
      <c r="J715" s="44">
        <v>4.2649173889990208e-001</v>
      </c>
      <c r="K715" s="44">
        <v>1.03555797448195e+000</v>
      </c>
      <c r="L715" s="44">
        <v>1.0814477157791676e+000</v>
      </c>
      <c r="M715" s="44">
        <v>1.229206584718486e+000</v>
      </c>
      <c r="N715" s="44">
        <v>1.0440129410147484e+000</v>
      </c>
      <c r="O715" s="44">
        <v>1.0890912718841032e+000</v>
      </c>
      <c r="P715" s="44">
        <v>1.2079106715084842e+000</v>
      </c>
      <c r="Q715" s="44">
        <v>1.4437385275843716e+000</v>
      </c>
      <c r="R715" s="44">
        <v>1.5587685412974212e+000</v>
      </c>
      <c r="S715" s="44">
        <v>1.6717617417534688e+000</v>
      </c>
      <c r="T715" s="44">
        <v>1.693382669948463e+000</v>
      </c>
      <c r="U715" s="44">
        <v>1.85817857786311e+000</v>
      </c>
      <c r="V715" s="44">
        <v>2.0549037560755368e+000</v>
      </c>
      <c r="W715" s="44">
        <v>2.0127854124189e+000</v>
      </c>
      <c r="X715" s="44">
        <v>2.0697886087831704e+000</v>
      </c>
      <c r="Y715" s="44">
        <v>2.190140210671756e+000</v>
      </c>
      <c r="Z715" s="44">
        <v>2.3251142801902648e+000</v>
      </c>
      <c r="AA715" s="44">
        <v>2.4293212972531672e+000</v>
      </c>
    </row>
    <row r="716" spans="1:27" x14ac:dyDescent="0.25">
      <c r="A716" t="s">
        <v>26</v>
      </c>
      <c r="B716" t="s">
        <v>44</v>
      </c>
      <c r="C716" t="s">
        <v>283</v>
      </c>
      <c r="D716" t="s">
        <v>282</v>
      </c>
      <c r="E716" t="s">
        <v>33</v>
      </c>
      <c r="F716" t="s">
        <v>90</v>
      </c>
      <c r="G716" t="s">
        <v>100</v>
      </c>
      <c r="H716" s="44">
        <v>8.2430814966569616e-001</v>
      </c>
      <c r="I716" s="44">
        <v>1.9426117989916872e+000</v>
      </c>
      <c r="J716" s="44">
        <v>3.1152813193845208e+000</v>
      </c>
      <c r="K716" s="44">
        <v>3.8252311546822152e+000</v>
      </c>
      <c r="L716" s="44">
        <v>5.5638372658734384e+000</v>
      </c>
      <c r="M716" s="44">
        <v>5.7174163732539264e+000</v>
      </c>
      <c r="N716" s="44">
        <v>7.1478025131873152e+000</v>
      </c>
      <c r="O716" s="44">
        <v>7.9585962798729824e+000</v>
      </c>
      <c r="P716" s="44">
        <v>9.095992276136736e+000</v>
      </c>
      <c r="Q716" s="44">
        <v>8.7373993477660608e+000</v>
      </c>
      <c r="R716" s="44">
        <v>9.3623897886630272e+000</v>
      </c>
      <c r="S716" s="44">
        <v>9.4552939638916384e+000</v>
      </c>
      <c r="T716" s="44">
        <v>1.0190225932819842e+001</v>
      </c>
      <c r="U716" s="44">
        <v>1.0875525891542902e+001</v>
      </c>
      <c r="V716" s="44">
        <v>1.1098457177124784e+001</v>
      </c>
      <c r="W716" s="44">
        <v>1.215274169508419e+001</v>
      </c>
      <c r="X716" s="44">
        <v>1.2587609066731398e+001</v>
      </c>
      <c r="Y716" s="44">
        <v>1.315435931557498e+001</v>
      </c>
      <c r="Z716" s="44">
        <v>1.378957306019531e+001</v>
      </c>
      <c r="AA716" s="44">
        <v>1.467970929236818e+001</v>
      </c>
    </row>
    <row r="717" spans="1:27" x14ac:dyDescent="0.25">
      <c r="A717" t="s">
        <v>26</v>
      </c>
      <c r="B717" t="s">
        <v>44</v>
      </c>
      <c r="C717" t="s">
        <v>284</v>
      </c>
      <c r="D717" t="s">
        <v>282</v>
      </c>
      <c r="E717" t="s">
        <v>34</v>
      </c>
      <c r="F717" t="s">
        <v>90</v>
      </c>
      <c r="G717" t="s">
        <v>100</v>
      </c>
      <c r="H717" s="44">
        <v>6.6612830214958952e+000</v>
      </c>
      <c r="I717" s="44">
        <v>5.3847256967968312e+000</v>
      </c>
      <c r="J717" s="44">
        <v>6.8956223435080512e+000</v>
      </c>
      <c r="K717" s="44">
        <v>9.28333836484892e+000</v>
      </c>
      <c r="L717" s="44">
        <v>1.090152322811197e+001</v>
      </c>
      <c r="M717" s="44">
        <v>1.3265720549712544e+001</v>
      </c>
      <c r="N717" s="44">
        <v>1.6185700172497126e+001</v>
      </c>
      <c r="O717" s="44">
        <v>1.6006048605263516e+001</v>
      </c>
      <c r="P717" s="44">
        <v>1.8585952260391624e+001</v>
      </c>
      <c r="Q717" s="44">
        <v>1.449833520169994e+001</v>
      </c>
      <c r="R717" s="44">
        <v>1.5867379438037204e+001</v>
      </c>
      <c r="S717" s="44">
        <v>1.799315189020834e+001</v>
      </c>
      <c r="T717" s="44">
        <v>1.9285912051199588e+001</v>
      </c>
      <c r="U717" s="44">
        <v>2.0728990822666036e+001</v>
      </c>
      <c r="V717" s="44">
        <v>2.2574734982485316e+001</v>
      </c>
      <c r="W717" s="44">
        <v>2.405656885427656e+001</v>
      </c>
      <c r="X717" s="44">
        <v>2.698818849676568e+001</v>
      </c>
      <c r="Y717" s="44">
        <v>2.0037519049206388e+001</v>
      </c>
      <c r="Z717" s="44">
        <v>2.118801335659286e+001</v>
      </c>
      <c r="AA717" s="44">
        <v>2.2421870369154656e+001</v>
      </c>
    </row>
    <row r="718" spans="1:27" x14ac:dyDescent="0.25">
      <c r="A718" t="s">
        <v>26</v>
      </c>
      <c r="B718" t="s">
        <v>44</v>
      </c>
      <c r="C718" t="s">
        <v>285</v>
      </c>
      <c r="D718" t="s">
        <v>282</v>
      </c>
      <c r="E718" t="s">
        <v>35</v>
      </c>
      <c r="F718" t="s">
        <v>90</v>
      </c>
      <c r="G718" t="s">
        <v>100</v>
      </c>
      <c r="H718" s="44">
        <v>0.e+000</v>
      </c>
      <c r="I718" s="44">
        <v>0.e+000</v>
      </c>
      <c r="J718" s="44">
        <v>0.e+000</v>
      </c>
      <c r="K718" s="44">
        <v>0.e+000</v>
      </c>
      <c r="L718" s="44">
        <v>0.e+000</v>
      </c>
      <c r="M718" s="44">
        <v>0.e+000</v>
      </c>
      <c r="N718" s="44">
        <v>5.3052832037314312e-002</v>
      </c>
      <c r="O718" s="44">
        <v>5.3052832037314312e-002</v>
      </c>
      <c r="P718" s="44">
        <v>5.3052832037314312e-002</v>
      </c>
      <c r="Q718" s="44">
        <v>5.3052832037314312e-002</v>
      </c>
      <c r="R718" s="44">
        <v>1.5493579703445082e-001</v>
      </c>
      <c r="S718" s="44">
        <v>3.8127798745609992e-001</v>
      </c>
      <c r="T718" s="44">
        <v>4.0613184339468776e-001</v>
      </c>
      <c r="U718" s="44">
        <v>3.7326712067430552e-001</v>
      </c>
      <c r="V718" s="44">
        <v>3.7326712067430552e-001</v>
      </c>
      <c r="W718" s="44">
        <v>5.7890020696273512e-001</v>
      </c>
      <c r="X718" s="44">
        <v>6.59268808750246e-001</v>
      </c>
      <c r="Y718" s="44">
        <v>6.1932713561993008e-001</v>
      </c>
      <c r="Z718" s="44">
        <v>7.2995526223942624e-001</v>
      </c>
      <c r="AA718" s="44">
        <v>8.3390974183244992e-001</v>
      </c>
    </row>
    <row r="719" spans="1:27" x14ac:dyDescent="0.25">
      <c r="A719" t="s">
        <v>91</v>
      </c>
      <c r="B719" t="s">
        <v>44</v>
      </c>
      <c r="C719" t="s">
        <v>119</v>
      </c>
      <c r="D719" t="s">
        <v>114</v>
      </c>
      <c r="E719" t="s">
        <v>33</v>
      </c>
      <c r="F719" t="s">
        <v>90</v>
      </c>
      <c r="G719" t="s">
        <v>100</v>
      </c>
      <c r="H719" s="44">
        <v>6.666387025966176e-001</v>
      </c>
      <c r="I719" s="44">
        <v>1.6929322982190996e+000</v>
      </c>
      <c r="J719" s="44">
        <v>2.442364949783456e+000</v>
      </c>
      <c r="K719" s="44">
        <v>3.2773151720351956e+000</v>
      </c>
      <c r="L719" s="44">
        <v>4.1866412163976024e+000</v>
      </c>
      <c r="M719" s="44">
        <v>5.189371693257504e+000</v>
      </c>
      <c r="N719" s="44">
        <v>6.14024289846918e+000</v>
      </c>
      <c r="O719" s="44">
        <v>6.991098171535712e+000</v>
      </c>
      <c r="P719" s="44">
        <v>7.7457460034463328e+000</v>
      </c>
      <c r="Q719" s="44">
        <v>8.7182379982978512e+000</v>
      </c>
      <c r="R719" s="44">
        <v>9.6972243342646976e+000</v>
      </c>
      <c r="S719" s="44">
        <v>1.0680196325574344e+001</v>
      </c>
      <c r="T719" s="44">
        <v>1.1588967898628904e+001</v>
      </c>
      <c r="U719" s="44">
        <v>1.2304379969817164e+001</v>
      </c>
      <c r="V719" s="44">
        <v>1.3229310132326112e+001</v>
      </c>
      <c r="W719" s="44">
        <v>1.4213750684814852e+001</v>
      </c>
      <c r="X719" s="44">
        <v>1.5122833920698512e+001</v>
      </c>
      <c r="Y719" s="44">
        <v>1.6060218295306214e+001</v>
      </c>
      <c r="Z719" s="44">
        <v>1.7036225307418752e+001</v>
      </c>
      <c r="AA719" s="44">
        <v>1.7991852532899078e+001</v>
      </c>
    </row>
    <row r="720" spans="1:27" x14ac:dyDescent="0.25">
      <c r="A720" t="s">
        <v>91</v>
      </c>
      <c r="B720" t="s">
        <v>44</v>
      </c>
      <c r="C720" t="s">
        <v>134</v>
      </c>
      <c r="D720" t="s">
        <v>114</v>
      </c>
      <c r="E720" t="s">
        <v>36</v>
      </c>
      <c r="F720" t="s">
        <v>90</v>
      </c>
      <c r="G720" t="s">
        <v>100</v>
      </c>
    </row>
    <row r="721" spans="1:27" x14ac:dyDescent="0.25">
      <c r="A721" t="s">
        <v>91</v>
      </c>
      <c r="B721" t="s">
        <v>44</v>
      </c>
      <c r="C721" t="s">
        <v>120</v>
      </c>
      <c r="D721" t="s">
        <v>114</v>
      </c>
      <c r="E721" t="s">
        <v>34</v>
      </c>
      <c r="F721" t="s">
        <v>90</v>
      </c>
      <c r="G721" t="s">
        <v>100</v>
      </c>
      <c r="H721" s="44">
        <v>3.5553450848015008e+000</v>
      </c>
      <c r="I721" s="44">
        <v>5.547493157319316e+000</v>
      </c>
      <c r="J721" s="44">
        <v>7.6367863678988768e+000</v>
      </c>
      <c r="K721" s="44">
        <v>1.011428286239369e+001</v>
      </c>
      <c r="L721" s="44">
        <v>1.2214389406022178e+001</v>
      </c>
      <c r="M721" s="44">
        <v>1.5154841823143092e+001</v>
      </c>
      <c r="N721" s="44">
        <v>1.7917372040532422e+001</v>
      </c>
      <c r="O721" s="44">
        <v>2.0838801432917236e+001</v>
      </c>
      <c r="P721" s="44">
        <v>2.2263890646386984e+001</v>
      </c>
      <c r="Q721" s="44">
        <v>2.4896037073732076e+001</v>
      </c>
      <c r="R721" s="44">
        <v>2.7680146523869152e+001</v>
      </c>
      <c r="S721" s="44">
        <v>3.0090820779497624e+001</v>
      </c>
      <c r="T721" s="44">
        <v>3.2821067470026424e+001</v>
      </c>
      <c r="U721" s="44">
        <v>3.5496046131086552e+001</v>
      </c>
      <c r="V721" s="44">
        <v>3.7584041248369024e+001</v>
      </c>
      <c r="W721" s="44">
        <v>3.9856799832228152e+001</v>
      </c>
      <c r="X721" s="44">
        <v>4.2589974733109008e+001</v>
      </c>
      <c r="Y721" s="44">
        <v>4.1326833627631992e+001</v>
      </c>
      <c r="Z721" s="44">
        <v>4.3667517109018448e+001</v>
      </c>
      <c r="AA721" s="44">
        <v>4.623470897574436e+001</v>
      </c>
    </row>
    <row r="722" spans="1:27" x14ac:dyDescent="0.25">
      <c r="A722" t="s">
        <v>91</v>
      </c>
      <c r="B722" t="s">
        <v>44</v>
      </c>
      <c r="C722" t="s">
        <v>121</v>
      </c>
      <c r="D722" t="s">
        <v>114</v>
      </c>
      <c r="E722" t="s">
        <v>35</v>
      </c>
      <c r="F722" t="s">
        <v>90</v>
      </c>
      <c r="G722" t="s">
        <v>100</v>
      </c>
      <c r="K722" s="44">
        <v>6.0932739629716416e-003</v>
      </c>
      <c r="L722" s="44">
        <v>1.3853327224213672e-002</v>
      </c>
      <c r="M722" s="44">
        <v>1.979321102116432e-001</v>
      </c>
      <c r="N722" s="44">
        <v>2.2935141291653552e-001</v>
      </c>
      <c r="O722" s="44">
        <v>4.0935252520009048e-001</v>
      </c>
      <c r="P722" s="44">
        <v>4.8006869457828128e-001</v>
      </c>
      <c r="Q722" s="44">
        <v>5.295202632147308e-001</v>
      </c>
      <c r="R722" s="44">
        <v>4.9711685481893296e-001</v>
      </c>
      <c r="S722" s="44">
        <v>4.7597991569331288e-001</v>
      </c>
      <c r="T722" s="44">
        <v>5.5230890230958592e-001</v>
      </c>
      <c r="U722" s="44">
        <v>5.8515092015307728e-001</v>
      </c>
      <c r="V722" s="44">
        <v>5.864069308230968e-001</v>
      </c>
      <c r="W722" s="44">
        <v>7.041588708774976e-001</v>
      </c>
      <c r="X722" s="44">
        <v>7.8790964095238784e-001</v>
      </c>
      <c r="Y722" s="44">
        <v>8.4575686715424752e-001</v>
      </c>
      <c r="Z722" s="44">
        <v>9.4777898112098048e-001</v>
      </c>
      <c r="AA722" s="44">
        <v>9.799736561873672e-001</v>
      </c>
    </row>
    <row r="723" spans="1:27" x14ac:dyDescent="0.25">
      <c r="A723" t="s">
        <v>91</v>
      </c>
      <c r="B723" t="s">
        <v>44</v>
      </c>
      <c r="C723" t="s">
        <v>144</v>
      </c>
      <c r="D723" t="s">
        <v>139</v>
      </c>
      <c r="E723" t="s">
        <v>33</v>
      </c>
      <c r="F723" t="s">
        <v>90</v>
      </c>
      <c r="G723" t="s">
        <v>100</v>
      </c>
      <c r="H723" s="44">
        <v>4.5225074852775512e-001</v>
      </c>
      <c r="I723" s="44">
        <v>1.158266209753769e+000</v>
      </c>
      <c r="J723" s="44">
        <v>1.80920120998971e+000</v>
      </c>
      <c r="K723" s="44">
        <v>2.6128720716506716e+000</v>
      </c>
      <c r="L723" s="44">
        <v>3.4119825985948328e+000</v>
      </c>
      <c r="M723" s="44">
        <v>4.0943277499746024e+000</v>
      </c>
      <c r="N723" s="44">
        <v>4.903147423480184e+000</v>
      </c>
      <c r="O723" s="44">
        <v>5.67217863114904e+000</v>
      </c>
      <c r="P723" s="44">
        <v>6.4756771763778864e+000</v>
      </c>
      <c r="Q723" s="44">
        <v>7.2074385749166144e+000</v>
      </c>
      <c r="R723" s="44">
        <v>8.0495592832044512e+000</v>
      </c>
      <c r="S723" s="44">
        <v>8.7930083528550704e+000</v>
      </c>
      <c r="T723" s="44">
        <v>9.5664381564440176e+000</v>
      </c>
      <c r="U723" s="44">
        <v>1.0300384023452836e+001</v>
      </c>
      <c r="V723" s="44">
        <v>1.1164131723510858e+001</v>
      </c>
      <c r="W723" s="44">
        <v>1.1916005968009548e+001</v>
      </c>
      <c r="X723" s="44">
        <v>1.2677579358796602e+001</v>
      </c>
      <c r="Y723" s="44">
        <v>1.3458240111866036e+001</v>
      </c>
      <c r="Z723" s="44">
        <v>1.4301904895183028e+001</v>
      </c>
      <c r="AA723" s="44">
        <v>1.5131002028828124e+001</v>
      </c>
    </row>
    <row r="724" spans="1:27" x14ac:dyDescent="0.25">
      <c r="A724" t="s">
        <v>91</v>
      </c>
      <c r="B724" t="s">
        <v>44</v>
      </c>
      <c r="C724" t="s">
        <v>159</v>
      </c>
      <c r="D724" t="s">
        <v>139</v>
      </c>
      <c r="E724" t="s">
        <v>36</v>
      </c>
      <c r="F724" t="s">
        <v>90</v>
      </c>
      <c r="G724" t="s">
        <v>100</v>
      </c>
    </row>
    <row r="725" spans="1:27" x14ac:dyDescent="0.25">
      <c r="A725" t="s">
        <v>91</v>
      </c>
      <c r="B725" t="s">
        <v>44</v>
      </c>
      <c r="C725" t="s">
        <v>145</v>
      </c>
      <c r="D725" t="s">
        <v>139</v>
      </c>
      <c r="E725" t="s">
        <v>34</v>
      </c>
      <c r="F725" t="s">
        <v>90</v>
      </c>
      <c r="G725" t="s">
        <v>100</v>
      </c>
      <c r="H725" s="44">
        <v>2.1807225825446264e+000</v>
      </c>
      <c r="I725" s="44">
        <v>4.4273839180483808e+000</v>
      </c>
      <c r="J725" s="44">
        <v>6.7851573526691264e+000</v>
      </c>
      <c r="K725" s="44">
        <v>8.9672083722622688e+000</v>
      </c>
      <c r="L725" s="44">
        <v>1.1557582120463272e+001</v>
      </c>
      <c r="M725" s="44">
        <v>1.406755855408169e+001</v>
      </c>
      <c r="N725" s="44">
        <v>1.6421702442624604e+001</v>
      </c>
      <c r="O725" s="44">
        <v>1.8999419763547152e+001</v>
      </c>
      <c r="P725" s="44">
        <v>2.1208292885243056e+001</v>
      </c>
      <c r="Q725" s="44">
        <v>2.363992548115734e+001</v>
      </c>
      <c r="R725" s="44">
        <v>2.6323646292912964e+001</v>
      </c>
      <c r="S725" s="44">
        <v>2.8744150596464888e+001</v>
      </c>
      <c r="T725" s="44">
        <v>3.1308628849222872e+001</v>
      </c>
      <c r="U725" s="44">
        <v>3.385686162646786e+001</v>
      </c>
      <c r="V725" s="44">
        <v>3.6238371233084792e+001</v>
      </c>
      <c r="W725" s="44">
        <v>3.8808668084436424e+001</v>
      </c>
      <c r="X725" s="44">
        <v>4.1242626966091248e+001</v>
      </c>
      <c r="Y725" s="44">
        <v>4.3752522910569456e+001</v>
      </c>
      <c r="Z725" s="44">
        <v>4.6360684962755592e+001</v>
      </c>
      <c r="AA725" s="44">
        <v>4.9062913483422464e+001</v>
      </c>
    </row>
    <row r="726" spans="1:27" x14ac:dyDescent="0.25">
      <c r="A726" t="s">
        <v>91</v>
      </c>
      <c r="B726" t="s">
        <v>44</v>
      </c>
      <c r="C726" t="s">
        <v>146</v>
      </c>
      <c r="D726" t="s">
        <v>139</v>
      </c>
      <c r="E726" t="s">
        <v>35</v>
      </c>
      <c r="F726" t="s">
        <v>90</v>
      </c>
      <c r="G726" t="s">
        <v>100</v>
      </c>
      <c r="H726" s="44">
        <v>4.159661580046276e-001</v>
      </c>
      <c r="I726" s="44">
        <v>3.9683442057107448e-001</v>
      </c>
      <c r="J726" s="44">
        <v>3.080490890570256e-001</v>
      </c>
      <c r="K726" s="44">
        <v>3.7466062111390872e-001</v>
      </c>
      <c r="L726" s="44">
        <v>2.518956456134636e-001</v>
      </c>
      <c r="M726" s="44">
        <v>2.629259517763236e-001</v>
      </c>
      <c r="N726" s="44">
        <v>2.2075384210903704e-001</v>
      </c>
      <c r="O726" s="44">
        <v>3.073956624733524e-001</v>
      </c>
      <c r="P726" s="44">
        <v>4.1507821717621248e-001</v>
      </c>
      <c r="Q726" s="44">
        <v>4.509250953062988e-001</v>
      </c>
      <c r="R726" s="44">
        <v>6.1591775793001808e-001</v>
      </c>
      <c r="S726" s="44">
        <v>6.7724539568341232e-001</v>
      </c>
      <c r="T726" s="44">
        <v>6.8599175790562256e-001</v>
      </c>
      <c r="U726" s="44">
        <v>7.3842629124999104e-001</v>
      </c>
      <c r="V726" s="44">
        <v>8.4643915123629408e-001</v>
      </c>
      <c r="W726" s="44">
        <v>9.29845161401572e-001</v>
      </c>
      <c r="X726" s="44">
        <v>9.6587467238665696e-001</v>
      </c>
      <c r="Y726" s="44">
        <v>1.1019624759253388e+000</v>
      </c>
      <c r="Z726" s="44">
        <v>1.0893010575181176e+000</v>
      </c>
      <c r="AA726" s="44">
        <v>1.1953526082981584e+000</v>
      </c>
    </row>
    <row r="727" spans="1:27" x14ac:dyDescent="0.25">
      <c r="A727" t="s">
        <v>91</v>
      </c>
      <c r="B727" t="s">
        <v>44</v>
      </c>
      <c r="C727" t="s">
        <v>170</v>
      </c>
      <c r="D727" t="s">
        <v>164</v>
      </c>
      <c r="E727" t="s">
        <v>33</v>
      </c>
      <c r="F727" t="s">
        <v>90</v>
      </c>
      <c r="G727" t="s">
        <v>100</v>
      </c>
      <c r="H727" s="44">
        <v>3.305905284158572e-001</v>
      </c>
      <c r="I727" s="44">
        <v>9.6517101208057616e-001</v>
      </c>
      <c r="J727" s="44">
        <v>1.7032361222203942e+000</v>
      </c>
      <c r="K727" s="44">
        <v>2.365895483715508e+000</v>
      </c>
      <c r="L727" s="44">
        <v>3.062463998214884e+000</v>
      </c>
      <c r="M727" s="44">
        <v>3.7506970132650848e+000</v>
      </c>
      <c r="N727" s="44">
        <v>4.5397218674100304e+000</v>
      </c>
      <c r="O727" s="44">
        <v>5.3060792235181568e+000</v>
      </c>
      <c r="P727" s="44">
        <v>5.9500406074095152e+000</v>
      </c>
      <c r="Q727" s="44">
        <v>6.6723394929256432e+000</v>
      </c>
      <c r="R727" s="44">
        <v>6.8710241999720112e+000</v>
      </c>
      <c r="S727" s="44">
        <v>7.5412248342487376e+000</v>
      </c>
      <c r="T727" s="44">
        <v>8.150484472713392e+000</v>
      </c>
      <c r="U727" s="44">
        <v>8.7741675011779904e+000</v>
      </c>
      <c r="V727" s="44">
        <v>9.5344419022852768e+000</v>
      </c>
      <c r="W727" s="44">
        <v>1.024378925789453e+001</v>
      </c>
      <c r="X727" s="44">
        <v>1.0837163720512744e+001</v>
      </c>
      <c r="Y727" s="44">
        <v>1.1504208786980596e+001</v>
      </c>
      <c r="Z727" s="44">
        <v>1.1949435526947372e+001</v>
      </c>
      <c r="AA727" s="44">
        <v>1.2648808230798898e+001</v>
      </c>
    </row>
    <row r="728" spans="1:27" x14ac:dyDescent="0.25">
      <c r="A728" t="s">
        <v>91</v>
      </c>
      <c r="B728" t="s">
        <v>44</v>
      </c>
      <c r="C728" t="s">
        <v>188</v>
      </c>
      <c r="D728" t="s">
        <v>164</v>
      </c>
      <c r="E728" t="s">
        <v>36</v>
      </c>
      <c r="F728" t="s">
        <v>90</v>
      </c>
      <c r="G728" t="s">
        <v>100</v>
      </c>
    </row>
    <row r="729" spans="1:27" x14ac:dyDescent="0.25">
      <c r="A729" t="s">
        <v>91</v>
      </c>
      <c r="B729" t="s">
        <v>44</v>
      </c>
      <c r="C729" t="s">
        <v>171</v>
      </c>
      <c r="D729" t="s">
        <v>164</v>
      </c>
      <c r="E729" t="s">
        <v>34</v>
      </c>
      <c r="F729" t="s">
        <v>90</v>
      </c>
      <c r="G729" t="s">
        <v>100</v>
      </c>
      <c r="H729" s="44">
        <v>4.8814493689512752e+000</v>
      </c>
      <c r="I729" s="44">
        <v>7.9139158534307952e+000</v>
      </c>
      <c r="J729" s="44">
        <v>1.1581460047501304e+001</v>
      </c>
      <c r="K729" s="44">
        <v>1.4007107363670076e+001</v>
      </c>
      <c r="L729" s="44">
        <v>1.775985554235606e+001</v>
      </c>
      <c r="M729" s="44">
        <v>2.1348505414569312e+001</v>
      </c>
      <c r="N729" s="44">
        <v>2.5048294451096112e+001</v>
      </c>
      <c r="O729" s="44">
        <v>2.867089603376586e+001</v>
      </c>
      <c r="P729" s="44">
        <v>3.24029337984718e+001</v>
      </c>
      <c r="Q729" s="44">
        <v>3.6023437654924856e+001</v>
      </c>
      <c r="R729" s="44">
        <v>3.8394091989033048e+001</v>
      </c>
      <c r="S729" s="44">
        <v>4.2082416282435552e+001</v>
      </c>
      <c r="T729" s="44">
        <v>4.58884105345172e+001</v>
      </c>
      <c r="U729" s="44">
        <v>4.945461049515344e+001</v>
      </c>
      <c r="V729" s="44">
        <v>5.3237245308168992e+001</v>
      </c>
      <c r="W729" s="44">
        <v>5.6973718477309456e+001</v>
      </c>
      <c r="X729" s="44">
        <v>6.0771097030762704e+001</v>
      </c>
      <c r="Y729" s="44">
        <v>6.1865938507449488e+001</v>
      </c>
      <c r="Z729" s="44">
        <v>6.5097620238642392e+001</v>
      </c>
      <c r="AA729" s="44">
        <v>6.8217593995823248e+001</v>
      </c>
    </row>
    <row r="730" spans="1:27" x14ac:dyDescent="0.25">
      <c r="A730" t="s">
        <v>91</v>
      </c>
      <c r="B730" t="s">
        <v>44</v>
      </c>
      <c r="C730" t="s">
        <v>172</v>
      </c>
      <c r="D730" t="s">
        <v>164</v>
      </c>
      <c r="E730" t="s">
        <v>35</v>
      </c>
      <c r="F730" t="s">
        <v>90</v>
      </c>
      <c r="G730" t="s">
        <v>100</v>
      </c>
      <c r="H730" s="44">
        <v>1.2700167511228716e-001</v>
      </c>
      <c r="I730" s="44">
        <v>7.3278607835751104e-002</v>
      </c>
      <c r="J730" s="44">
        <v>5.2581657136634096e-002</v>
      </c>
      <c r="K730" s="44">
        <v>2.266352337156754e-001</v>
      </c>
      <c r="L730" s="44">
        <v>2.2673131189209888e-001</v>
      </c>
      <c r="M730" s="44">
        <v>2.6306810756197128e-001</v>
      </c>
      <c r="N730" s="44">
        <v>4.768533527229868e-001</v>
      </c>
      <c r="O730" s="44">
        <v>5.3793512337719264e-001</v>
      </c>
      <c r="P730" s="44">
        <v>6.1830779730377584e-001</v>
      </c>
      <c r="Q730" s="44">
        <v>7.0636411961775744e-001</v>
      </c>
      <c r="R730" s="44">
        <v>8.535314187947552e-001</v>
      </c>
      <c r="S730" s="44">
        <v>9.2284755132635616e-001</v>
      </c>
      <c r="T730" s="44">
        <v>1.0966101673943548e+000</v>
      </c>
      <c r="U730" s="44">
        <v>1.0992845862256268e+000</v>
      </c>
      <c r="V730" s="44">
        <v>1.1815554710404248e+000</v>
      </c>
      <c r="W730" s="44">
        <v>1.0407131598681688e+000</v>
      </c>
      <c r="X730" s="44">
        <v>1.1216077034698662e+000</v>
      </c>
      <c r="Y730" s="44">
        <v>1.318374901006753e+000</v>
      </c>
      <c r="Z730" s="44">
        <v>1.3881410047408936e+000</v>
      </c>
      <c r="AA730" s="44">
        <v>1.4419571893236816e+000</v>
      </c>
    </row>
    <row r="731" spans="1:27" x14ac:dyDescent="0.25">
      <c r="A731" t="s">
        <v>91</v>
      </c>
      <c r="B731" t="s">
        <v>44</v>
      </c>
      <c r="C731" t="s">
        <v>215</v>
      </c>
      <c r="D731" t="s">
        <v>214</v>
      </c>
      <c r="E731" t="s">
        <v>33</v>
      </c>
      <c r="F731" t="s">
        <v>90</v>
      </c>
      <c r="G731" t="s">
        <v>100</v>
      </c>
      <c r="H731" s="44">
        <v>3.8467800416258448e-001</v>
      </c>
      <c r="I731" s="44">
        <v>9.59467831598684e-001</v>
      </c>
      <c r="J731" s="44">
        <v>1.6422750319487462e+000</v>
      </c>
      <c r="K731" s="44">
        <v>2.3830369019114704e+000</v>
      </c>
      <c r="L731" s="44">
        <v>3.0672511329801064e+000</v>
      </c>
      <c r="M731" s="44">
        <v>3.7440996675338888e+000</v>
      </c>
      <c r="N731" s="44">
        <v>4.4968066648130304e+000</v>
      </c>
      <c r="O731" s="44">
        <v>5.1653103661628368e+000</v>
      </c>
      <c r="P731" s="44">
        <v>5.875310859191328e+000</v>
      </c>
      <c r="Q731" s="44">
        <v>6.6442565648163856e+000</v>
      </c>
      <c r="R731" s="44">
        <v>7.3772271419237808e+000</v>
      </c>
      <c r="S731" s="44">
        <v>8.0464722117392096e+000</v>
      </c>
      <c r="T731" s="44">
        <v>8.8157369993691424e+000</v>
      </c>
      <c r="U731" s="44">
        <v>9.6078804524805888e+000</v>
      </c>
      <c r="V731" s="44">
        <v>1.0389520749140858e+001</v>
      </c>
      <c r="W731" s="44">
        <v>1.083020245068221e+001</v>
      </c>
      <c r="X731" s="44">
        <v>1.159487022243666e+001</v>
      </c>
      <c r="Y731" s="44">
        <v>1.2284074094301228e+001</v>
      </c>
      <c r="Z731" s="44">
        <v>1.3069305561124876e+001</v>
      </c>
      <c r="AA731" s="44">
        <v>1.3812061934761142e+001</v>
      </c>
    </row>
    <row r="732" spans="1:27" x14ac:dyDescent="0.25">
      <c r="A732" t="s">
        <v>91</v>
      </c>
      <c r="B732" t="s">
        <v>44</v>
      </c>
      <c r="C732" t="s">
        <v>218</v>
      </c>
      <c r="D732" t="s">
        <v>214</v>
      </c>
      <c r="E732" t="s">
        <v>36</v>
      </c>
      <c r="F732" t="s">
        <v>90</v>
      </c>
      <c r="G732" t="s">
        <v>100</v>
      </c>
    </row>
    <row r="733" spans="1:27" x14ac:dyDescent="0.25">
      <c r="A733" t="s">
        <v>91</v>
      </c>
      <c r="B733" t="s">
        <v>44</v>
      </c>
      <c r="C733" t="s">
        <v>216</v>
      </c>
      <c r="D733" t="s">
        <v>214</v>
      </c>
      <c r="E733" t="s">
        <v>34</v>
      </c>
      <c r="F733" t="s">
        <v>90</v>
      </c>
      <c r="G733" t="s">
        <v>100</v>
      </c>
      <c r="H733" s="44">
        <v>3.027227201628286e+000</v>
      </c>
      <c r="I733" s="44">
        <v>6.1055224039201256e+000</v>
      </c>
      <c r="J733" s="44">
        <v>7.6977440002879648e+000</v>
      </c>
      <c r="K733" s="44">
        <v>9.5220811636838496e+000</v>
      </c>
      <c r="L733" s="44">
        <v>1.1643600759126492e+001</v>
      </c>
      <c r="M733" s="44">
        <v>1.3794745264842078e+001</v>
      </c>
      <c r="N733" s="44">
        <v>1.6160060897894698e+001</v>
      </c>
      <c r="O733" s="44">
        <v>1.8236542661991788e+001</v>
      </c>
      <c r="P733" s="44">
        <v>2.0796768863291036e+001</v>
      </c>
      <c r="Q733" s="44">
        <v>2.1797602574730232e+001</v>
      </c>
      <c r="R733" s="44">
        <v>2.4185981638037844e+001</v>
      </c>
      <c r="S733" s="44">
        <v>2.6066667045879296e+001</v>
      </c>
      <c r="T733" s="44">
        <v>2.822583688949614e+001</v>
      </c>
      <c r="U733" s="44">
        <v>3.059581474906066e+001</v>
      </c>
      <c r="V733" s="44">
        <v>3.134307257040946e+001</v>
      </c>
      <c r="W733" s="44">
        <v>3.3591533114006132e+001</v>
      </c>
      <c r="X733" s="44">
        <v>3.586264294212382e+001</v>
      </c>
      <c r="Y733" s="44">
        <v>3.811427557508736e+001</v>
      </c>
      <c r="Z733" s="44">
        <v>4.0463307792314592e+001</v>
      </c>
      <c r="AA733" s="44">
        <v>4.2686349889166648e+001</v>
      </c>
    </row>
    <row r="734" spans="1:27" x14ac:dyDescent="0.25">
      <c r="A734" t="s">
        <v>91</v>
      </c>
      <c r="B734" t="s">
        <v>44</v>
      </c>
      <c r="C734" t="s">
        <v>217</v>
      </c>
      <c r="D734" t="s">
        <v>214</v>
      </c>
      <c r="E734" t="s">
        <v>35</v>
      </c>
      <c r="F734" t="s">
        <v>90</v>
      </c>
      <c r="G734" t="s">
        <v>100</v>
      </c>
      <c r="H734" s="44">
        <v>3.10175178219858e-002</v>
      </c>
      <c r="I734" s="44">
        <v>3.6234278346218192e-001</v>
      </c>
      <c r="J734" s="44">
        <v>4.4100383398247312e-001</v>
      </c>
      <c r="K734" s="44">
        <v>3.7615723259264528e-001</v>
      </c>
      <c r="L734" s="44">
        <v>3.167542072517756e-001</v>
      </c>
      <c r="M734" s="44">
        <v>3.9927106174365848e-001</v>
      </c>
      <c r="N734" s="44">
        <v>4.1156231174178272e-001</v>
      </c>
      <c r="O734" s="44">
        <v>4.3598101498403072e-001</v>
      </c>
      <c r="P734" s="44">
        <v>4.4384563302662344e-001</v>
      </c>
      <c r="Q734" s="44">
        <v>6.5971896059367888e-001</v>
      </c>
      <c r="R734" s="44">
        <v>7.2877096570710704e-001</v>
      </c>
      <c r="S734" s="44">
        <v>7.9592689397673104e-001</v>
      </c>
      <c r="T734" s="44">
        <v>8.3636657889194656e-001</v>
      </c>
      <c r="U734" s="44">
        <v>9.95666896163408e-001</v>
      </c>
      <c r="V734" s="44">
        <v>1.0517686817847888e+000</v>
      </c>
      <c r="W734" s="44">
        <v>1.1120916935836722e+000</v>
      </c>
      <c r="X734" s="44">
        <v>1.1634034498873156e+000</v>
      </c>
      <c r="Y734" s="44">
        <v>1.181360945954584e+000</v>
      </c>
      <c r="Z734" s="44">
        <v>1.3617939993946944e+000</v>
      </c>
      <c r="AA734" s="44">
        <v>1.3277258737838838e+000</v>
      </c>
    </row>
    <row r="735" spans="1:27" x14ac:dyDescent="0.25">
      <c r="A735" t="s">
        <v>91</v>
      </c>
      <c r="B735" t="s">
        <v>44</v>
      </c>
      <c r="C735" t="s">
        <v>224</v>
      </c>
      <c r="D735" t="s">
        <v>219</v>
      </c>
      <c r="E735" t="s">
        <v>33</v>
      </c>
      <c r="F735" t="s">
        <v>90</v>
      </c>
      <c r="G735" t="s">
        <v>100</v>
      </c>
      <c r="H735" s="44">
        <v>5.865054830454648e-001</v>
      </c>
      <c r="I735" s="44">
        <v>1.4822040526352684e+000</v>
      </c>
      <c r="J735" s="44">
        <v>2.1538795967237828e+000</v>
      </c>
      <c r="K735" s="44">
        <v>2.782508027062164e+000</v>
      </c>
      <c r="L735" s="44">
        <v>3.3825819893226316e+000</v>
      </c>
      <c r="M735" s="44">
        <v>4.1849759522337696e+000</v>
      </c>
      <c r="N735" s="44">
        <v>4.724225765542832e+000</v>
      </c>
      <c r="O735" s="44">
        <v>5.515716960211824e+000</v>
      </c>
      <c r="P735" s="44">
        <v>5.9607183212735128e+000</v>
      </c>
      <c r="Q735" s="44">
        <v>6.6426261641752208e+000</v>
      </c>
      <c r="R735" s="44">
        <v>7.1646970390654784e+000</v>
      </c>
      <c r="S735" s="44">
        <v>7.8455421516648256e+000</v>
      </c>
      <c r="T735" s="44">
        <v>8.5544110741051504e+000</v>
      </c>
      <c r="U735" s="44">
        <v>9.284922654681952e+000</v>
      </c>
      <c r="V735" s="44">
        <v>9.8310519847964704e+000</v>
      </c>
      <c r="W735" s="44">
        <v>1.0457861505465056e+001</v>
      </c>
      <c r="X735" s="44">
        <v>1.10393159909152e+001</v>
      </c>
      <c r="Y735" s="44">
        <v>1.1859941933604804e+001</v>
      </c>
      <c r="Z735" s="44">
        <v>1.2418538400635478e+001</v>
      </c>
      <c r="AA735" s="44">
        <v>1.3084035538752622e+001</v>
      </c>
    </row>
    <row r="736" spans="1:27" x14ac:dyDescent="0.25">
      <c r="A736" t="s">
        <v>91</v>
      </c>
      <c r="B736" t="s">
        <v>44</v>
      </c>
      <c r="C736" t="s">
        <v>239</v>
      </c>
      <c r="D736" t="s">
        <v>219</v>
      </c>
      <c r="E736" t="s">
        <v>36</v>
      </c>
      <c r="F736" t="s">
        <v>90</v>
      </c>
      <c r="G736" t="s">
        <v>100</v>
      </c>
    </row>
    <row r="737" spans="1:27" x14ac:dyDescent="0.25">
      <c r="A737" t="s">
        <v>91</v>
      </c>
      <c r="B737" t="s">
        <v>44</v>
      </c>
      <c r="C737" t="s">
        <v>225</v>
      </c>
      <c r="D737" t="s">
        <v>219</v>
      </c>
      <c r="E737" t="s">
        <v>34</v>
      </c>
      <c r="F737" t="s">
        <v>90</v>
      </c>
      <c r="G737" t="s">
        <v>100</v>
      </c>
      <c r="H737" s="44">
        <v>1.5511747450694054e+000</v>
      </c>
      <c r="I737" s="44">
        <v>3.471595030279648e+000</v>
      </c>
      <c r="J737" s="44">
        <v>5.4118842985132144e+000</v>
      </c>
      <c r="K737" s="44">
        <v>6.7938816702740816e+000</v>
      </c>
      <c r="L737" s="44">
        <v>7.1603428044711784e+000</v>
      </c>
      <c r="M737" s="44">
        <v>7.93029947060464e+000</v>
      </c>
      <c r="N737" s="44">
        <v>9.258530668299376e+000</v>
      </c>
      <c r="O737" s="44">
        <v>1.0726491325392724e+001</v>
      </c>
      <c r="P737" s="44">
        <v>1.227389882015577e+001</v>
      </c>
      <c r="Q737" s="44">
        <v>1.382351034034867e+001</v>
      </c>
      <c r="R737" s="44">
        <v>1.5343860436643264e+001</v>
      </c>
      <c r="S737" s="44">
        <v>1.6382188663203498e+001</v>
      </c>
      <c r="T737" s="44">
        <v>1.7901724952222022e+001</v>
      </c>
      <c r="U737" s="44">
        <v>1.9353333240718752e+001</v>
      </c>
      <c r="V737" s="44">
        <v>2.0828090555811168e+001</v>
      </c>
      <c r="W737" s="44">
        <v>2.2364251837447924e+001</v>
      </c>
      <c r="X737" s="44">
        <v>2.396360289077062e+001</v>
      </c>
      <c r="Y737" s="44">
        <v>2.540152636384464e+001</v>
      </c>
      <c r="Z737" s="44">
        <v>2.7000250085136944e+001</v>
      </c>
      <c r="AA737" s="44">
        <v>2.84612755063246e+001</v>
      </c>
    </row>
    <row r="738" spans="1:27" x14ac:dyDescent="0.25">
      <c r="A738" t="s">
        <v>91</v>
      </c>
      <c r="B738" t="s">
        <v>44</v>
      </c>
      <c r="C738" t="s">
        <v>226</v>
      </c>
      <c r="D738" t="s">
        <v>219</v>
      </c>
      <c r="E738" t="s">
        <v>35</v>
      </c>
      <c r="F738" t="s">
        <v>90</v>
      </c>
      <c r="G738" t="s">
        <v>100</v>
      </c>
      <c r="H738" s="44">
        <v>1.391799946582406e-001</v>
      </c>
      <c r="I738" s="44">
        <v>7.3468178326110784e-002</v>
      </c>
      <c r="J738" s="44">
        <v>4.513544303054148e-002</v>
      </c>
      <c r="K738" s="44">
        <v>5.7740501695532008e-002</v>
      </c>
      <c r="L738" s="44">
        <v>4.7127464207914336e-002</v>
      </c>
      <c r="M738" s="44">
        <v>1.0151690899265502e-001</v>
      </c>
      <c r="N738" s="44">
        <v>1.616391677716354e-001</v>
      </c>
      <c r="O738" s="44">
        <v>1.6675302613618108e-001</v>
      </c>
      <c r="P738" s="44">
        <v>1.9701560870510224e-001</v>
      </c>
      <c r="Q738" s="44">
        <v>2.8941721923565304e-001</v>
      </c>
      <c r="R738" s="44">
        <v>3.5109547516225332e-001</v>
      </c>
      <c r="S738" s="44">
        <v>3.3017923742622284e-001</v>
      </c>
      <c r="T738" s="44">
        <v>2.9095422143102552e-001</v>
      </c>
      <c r="U738" s="44">
        <v>3.7211842701559904e-001</v>
      </c>
      <c r="V738" s="44">
        <v>3.9373417626978312e-001</v>
      </c>
      <c r="W738" s="44">
        <v>4.3321602211773872e-001</v>
      </c>
      <c r="X738" s="44">
        <v>4.921681965527304e-001</v>
      </c>
      <c r="Y738" s="44">
        <v>5.255534090448692e-001</v>
      </c>
      <c r="Z738" s="44">
        <v>5.3577511969334912e-001</v>
      </c>
      <c r="AA738" s="44">
        <v>5.8006122185573264e-001</v>
      </c>
    </row>
    <row r="739" spans="1:27" x14ac:dyDescent="0.25">
      <c r="A739" t="s">
        <v>91</v>
      </c>
      <c r="B739" t="s">
        <v>44</v>
      </c>
      <c r="C739" t="s">
        <v>248</v>
      </c>
      <c r="D739" t="s">
        <v>244</v>
      </c>
      <c r="E739" t="s">
        <v>33</v>
      </c>
      <c r="F739" t="s">
        <v>90</v>
      </c>
      <c r="G739" t="s">
        <v>100</v>
      </c>
      <c r="H739" s="44">
        <v>1.268751745540059e+000</v>
      </c>
      <c r="I739" s="44">
        <v>1.7855081773979066e+000</v>
      </c>
      <c r="J739" s="44">
        <v>2.233605150734882e+000</v>
      </c>
      <c r="K739" s="44">
        <v>2.829630049070656e+000</v>
      </c>
      <c r="L739" s="44">
        <v>3.1457849334183796e+000</v>
      </c>
      <c r="M739" s="44">
        <v>3.7500195195954272e+000</v>
      </c>
      <c r="N739" s="44">
        <v>4.2022734668328928e+000</v>
      </c>
      <c r="O739" s="44">
        <v>4.759409886541576e+000</v>
      </c>
      <c r="P739" s="44">
        <v>5.4413850807667112e+000</v>
      </c>
      <c r="Q739" s="44">
        <v>5.9968591199830632e+000</v>
      </c>
      <c r="R739" s="44">
        <v>6.3532088580798512e+000</v>
      </c>
      <c r="S739" s="44">
        <v>6.721444818999496e+000</v>
      </c>
      <c r="T739" s="44">
        <v>7.2179566485245504e+000</v>
      </c>
      <c r="U739" s="44">
        <v>7.7348439719881856e+000</v>
      </c>
      <c r="V739" s="44">
        <v>8.2319230919497552e+000</v>
      </c>
      <c r="W739" s="44">
        <v>8.6745470083550912e+000</v>
      </c>
      <c r="X739" s="44">
        <v>8.9399902157112512e+000</v>
      </c>
      <c r="Y739" s="44">
        <v>9.388027929119336e+000</v>
      </c>
      <c r="Z739" s="44">
        <v>9.858691505571008e+000</v>
      </c>
      <c r="AA739" s="44">
        <v>1.0365215960638548e+001</v>
      </c>
    </row>
    <row r="740" spans="1:27" x14ac:dyDescent="0.25">
      <c r="A740" t="s">
        <v>91</v>
      </c>
      <c r="B740" t="s">
        <v>44</v>
      </c>
      <c r="C740" t="s">
        <v>260</v>
      </c>
      <c r="D740" t="s">
        <v>244</v>
      </c>
      <c r="E740" t="s">
        <v>36</v>
      </c>
      <c r="F740" t="s">
        <v>90</v>
      </c>
      <c r="G740" t="s">
        <v>100</v>
      </c>
    </row>
    <row r="741" spans="1:27" x14ac:dyDescent="0.25">
      <c r="A741" t="s">
        <v>91</v>
      </c>
      <c r="B741" t="s">
        <v>44</v>
      </c>
      <c r="C741" t="s">
        <v>249</v>
      </c>
      <c r="D741" t="s">
        <v>244</v>
      </c>
      <c r="E741" t="s">
        <v>34</v>
      </c>
      <c r="F741" t="s">
        <v>90</v>
      </c>
      <c r="G741" t="s">
        <v>100</v>
      </c>
      <c r="H741" s="44">
        <v>9.3270608887970752e-001</v>
      </c>
      <c r="I741" s="44">
        <v>2.2825249661360976e+000</v>
      </c>
      <c r="J741" s="44">
        <v>2.6177475341755204e+000</v>
      </c>
      <c r="K741" s="44">
        <v>3.4434636671356364e+000</v>
      </c>
      <c r="L741" s="44">
        <v>4.2445184640075712e+000</v>
      </c>
      <c r="M741" s="44">
        <v>5.1215828314015968e+000</v>
      </c>
      <c r="N741" s="44">
        <v>6.0743692340065712e+000</v>
      </c>
      <c r="O741" s="44">
        <v>6.8284918638423216e+000</v>
      </c>
      <c r="P741" s="44">
        <v>7.7492488577293104e+000</v>
      </c>
      <c r="Q741" s="44">
        <v>8.3936593476479392e+000</v>
      </c>
      <c r="R741" s="44">
        <v>9.310346821206664e+000</v>
      </c>
      <c r="S741" s="44">
        <v>1.0103561311732664e+001</v>
      </c>
      <c r="T741" s="44">
        <v>1.1015045240011e+001</v>
      </c>
      <c r="U741" s="44">
        <v>1.1886253001655392e+001</v>
      </c>
      <c r="V741" s="44">
        <v>1.2548404630048112e+001</v>
      </c>
      <c r="W741" s="44">
        <v>1.3445436890842118e+001</v>
      </c>
      <c r="X741" s="44">
        <v>1.395183762396085e+001</v>
      </c>
      <c r="Y741" s="44">
        <v>1.4148255310767712e+001</v>
      </c>
      <c r="Z741" s="44">
        <v>1.495177744404985e+001</v>
      </c>
      <c r="AA741" s="44">
        <v>1.5763609540053936e+001</v>
      </c>
    </row>
    <row r="742" spans="1:27" x14ac:dyDescent="0.25">
      <c r="A742" t="s">
        <v>91</v>
      </c>
      <c r="B742" t="s">
        <v>44</v>
      </c>
      <c r="C742" t="s">
        <v>250</v>
      </c>
      <c r="D742" t="s">
        <v>244</v>
      </c>
      <c r="E742" t="s">
        <v>35</v>
      </c>
      <c r="F742" t="s">
        <v>90</v>
      </c>
      <c r="G742" t="s">
        <v>100</v>
      </c>
      <c r="H742" s="44">
        <v>1.279971965991066e-001</v>
      </c>
      <c r="I742" s="44">
        <v>1.515441969161274e-001</v>
      </c>
      <c r="J742" s="44">
        <v>4.3116012984386592e-001</v>
      </c>
      <c r="K742" s="44">
        <v>6.5057823177842416e-001</v>
      </c>
      <c r="L742" s="44">
        <v>6.2980452609367184e-001</v>
      </c>
      <c r="M742" s="44">
        <v>6.2642662656048112e-001</v>
      </c>
      <c r="N742" s="44">
        <v>6.1216170959535488e-001</v>
      </c>
      <c r="O742" s="44">
        <v>6.5902023962818576e-001</v>
      </c>
      <c r="P742" s="44">
        <v>7.2503392886951904e-001</v>
      </c>
      <c r="Q742" s="44">
        <v>7.7116130010920496e-001</v>
      </c>
      <c r="R742" s="44">
        <v>7.5982108804495744e-001</v>
      </c>
      <c r="S742" s="44">
        <v>8.7840013863903648e-001</v>
      </c>
      <c r="T742" s="44">
        <v>9.636799143980456e-001</v>
      </c>
      <c r="U742" s="44">
        <v>8.4740464668214208e-001</v>
      </c>
      <c r="V742" s="44">
        <v>9.048597446931976e-001</v>
      </c>
      <c r="W742" s="44">
        <v>1.070589670441732e+000</v>
      </c>
      <c r="X742" s="44">
        <v>1.1894204169119478e+000</v>
      </c>
      <c r="Y742" s="44">
        <v>1.2816525559394268e+000</v>
      </c>
      <c r="Z742" s="44">
        <v>1.3312944603075868e+000</v>
      </c>
      <c r="AA742" s="44">
        <v>1.4326963438237402e+000</v>
      </c>
    </row>
    <row r="743" spans="1:27" x14ac:dyDescent="0.25">
      <c r="A743" t="s">
        <v>91</v>
      </c>
      <c r="B743" t="s">
        <v>44</v>
      </c>
      <c r="C743" t="s">
        <v>283</v>
      </c>
      <c r="D743" t="s">
        <v>282</v>
      </c>
      <c r="E743" t="s">
        <v>33</v>
      </c>
      <c r="F743" t="s">
        <v>90</v>
      </c>
      <c r="G743" t="s">
        <v>100</v>
      </c>
      <c r="H743" s="44">
        <v>1.6623588689533104e+000</v>
      </c>
      <c r="I743" s="44">
        <v>4.5673322545408688e+000</v>
      </c>
      <c r="J743" s="44">
        <v>7.14171380851754e+000</v>
      </c>
      <c r="K743" s="44">
        <v>6.3486554301703856e+000</v>
      </c>
      <c r="L743" s="44">
        <v>4.9702823561348352e+000</v>
      </c>
      <c r="M743" s="44">
        <v>5.3914912052681752e+000</v>
      </c>
      <c r="N743" s="44">
        <v>6.170417620579048e+000</v>
      </c>
      <c r="O743" s="44">
        <v>7.300573703948728e+000</v>
      </c>
      <c r="P743" s="44">
        <v>8.5584974098664816e+000</v>
      </c>
      <c r="Q743" s="44">
        <v>8.5700789978579856e+000</v>
      </c>
      <c r="R743" s="44">
        <v>9.0180269351440304e+000</v>
      </c>
      <c r="S743" s="44">
        <v>9.8664596969928096e+000</v>
      </c>
      <c r="T743" s="44">
        <v>1.0653890970479882e+001</v>
      </c>
      <c r="U743" s="44">
        <v>1.150373265020381e+001</v>
      </c>
      <c r="V743" s="44">
        <v>1.2564981679077704e+001</v>
      </c>
      <c r="W743" s="44">
        <v>1.329058743455406e+001</v>
      </c>
      <c r="X743" s="44">
        <v>1.421435435282864e+001</v>
      </c>
      <c r="Y743" s="44">
        <v>1.446773657097234e+001</v>
      </c>
      <c r="Z743" s="44">
        <v>1.5153383920960326e+001</v>
      </c>
      <c r="AA743" s="44">
        <v>1.56519575899045e+001</v>
      </c>
    </row>
    <row r="744" spans="1:27" x14ac:dyDescent="0.25">
      <c r="A744" t="s">
        <v>91</v>
      </c>
      <c r="B744" t="s">
        <v>44</v>
      </c>
      <c r="C744" t="s">
        <v>284</v>
      </c>
      <c r="D744" t="s">
        <v>282</v>
      </c>
      <c r="E744" t="s">
        <v>34</v>
      </c>
      <c r="F744" t="s">
        <v>90</v>
      </c>
      <c r="G744" t="s">
        <v>100</v>
      </c>
      <c r="H744" s="44">
        <v>4.1466046664553032e+000</v>
      </c>
      <c r="I744" s="44">
        <v>7.3955332812604928e+000</v>
      </c>
      <c r="J744" s="44">
        <v>1.2397863069415184e+001</v>
      </c>
      <c r="K744" s="44">
        <v>1.3928897391491796e+001</v>
      </c>
      <c r="L744" s="44">
        <v>8.8540441194782192e+000</v>
      </c>
      <c r="M744" s="44">
        <v>8.7672100156941056e+000</v>
      </c>
      <c r="N744" s="44">
        <v>1.0781027567730378e+001</v>
      </c>
      <c r="O744" s="44">
        <v>1.2223837855445696e+001</v>
      </c>
      <c r="P744" s="44">
        <v>1.2361701925895272e+001</v>
      </c>
      <c r="Q744" s="44">
        <v>1.3462512851253648e+001</v>
      </c>
      <c r="R744" s="44">
        <v>1.1213151800676476e+001</v>
      </c>
      <c r="S744" s="44">
        <v>1.2005777804434316e+001</v>
      </c>
      <c r="T744" s="44">
        <v>1.2054803829289016e+001</v>
      </c>
      <c r="U744" s="44">
        <v>1.2974819810030878e+001</v>
      </c>
      <c r="V744" s="44">
        <v>1.419259000879614e+001</v>
      </c>
      <c r="W744" s="44">
        <v>1.499617766633751e+001</v>
      </c>
      <c r="X744" s="44">
        <v>1.569900028622898e+001</v>
      </c>
      <c r="Y744" s="44">
        <v>1.6044047952847674e+001</v>
      </c>
      <c r="Z744" s="44">
        <v>1.706978223940834e+001</v>
      </c>
      <c r="AA744" s="44">
        <v>1.8254208054484224e+001</v>
      </c>
    </row>
    <row r="745" spans="1:27" x14ac:dyDescent="0.25">
      <c r="A745" t="s">
        <v>91</v>
      </c>
      <c r="B745" t="s">
        <v>44</v>
      </c>
      <c r="C745" t="s">
        <v>285</v>
      </c>
      <c r="D745" t="s">
        <v>282</v>
      </c>
      <c r="E745" t="s">
        <v>35</v>
      </c>
      <c r="F745" t="s">
        <v>90</v>
      </c>
      <c r="G745" t="s">
        <v>100</v>
      </c>
      <c r="H745" s="44">
        <v>0.e+000</v>
      </c>
      <c r="I745" s="44">
        <v>0.e+000</v>
      </c>
      <c r="J745" s="44">
        <v>0.e+000</v>
      </c>
      <c r="K745" s="44">
        <v>0.e+000</v>
      </c>
      <c r="L745" s="44">
        <v>0.e+000</v>
      </c>
      <c r="M745" s="44">
        <v>0.e+000</v>
      </c>
      <c r="N745" s="44">
        <v>0.e+000</v>
      </c>
      <c r="O745" s="44">
        <v>0.e+000</v>
      </c>
      <c r="P745" s="44">
        <v>0.e+000</v>
      </c>
      <c r="Q745" s="44">
        <v>0.e+000</v>
      </c>
      <c r="R745" s="44">
        <v>1.0636906260847076e+000</v>
      </c>
      <c r="S745" s="44">
        <v>1.0636906260847076e+000</v>
      </c>
      <c r="T745" s="44">
        <v>1.0636906260847076e+000</v>
      </c>
      <c r="U745" s="44">
        <v>1.0636906260847076e+000</v>
      </c>
      <c r="V745" s="44">
        <v>1.0636906260847076e+000</v>
      </c>
      <c r="W745" s="44">
        <v>1.0636906260847076e+000</v>
      </c>
      <c r="X745" s="44">
        <v>1.0636906260847076e+000</v>
      </c>
      <c r="Y745" s="44">
        <v>9.1111383166019552e-001</v>
      </c>
      <c r="Z745" s="44">
        <v>1.4389569635385536e+000</v>
      </c>
      <c r="AA745" s="44">
        <v>1.4389569635385536e+000</v>
      </c>
    </row>
    <row r="746" spans="1:27" x14ac:dyDescent="0.25">
      <c r="A746" t="s">
        <v>26</v>
      </c>
      <c r="B746" t="s">
        <v>45</v>
      </c>
      <c r="C746" t="s">
        <v>131</v>
      </c>
      <c r="D746" t="s">
        <v>118</v>
      </c>
      <c r="E746" t="s">
        <v>33</v>
      </c>
      <c r="F746" t="s">
        <v>90</v>
      </c>
      <c r="G746" t="s">
        <v>100</v>
      </c>
      <c r="H746" s="44">
        <v>2.8322867411646752e+000</v>
      </c>
      <c r="I746" s="44">
        <v>6.8376163497760512e+000</v>
      </c>
      <c r="J746" s="44">
        <v>7.692497714373648e+000</v>
      </c>
      <c r="K746" s="44">
        <v>8.1757438978750256e+000</v>
      </c>
      <c r="L746" s="44">
        <v>9.871497322552264e+000</v>
      </c>
      <c r="M746" s="44">
        <v>1.10252309490329e+001</v>
      </c>
      <c r="N746" s="44">
        <v>1.1854027322147158e+001</v>
      </c>
      <c r="O746" s="44">
        <v>1.3708444127256898e+001</v>
      </c>
      <c r="P746" s="44">
        <v>1.493555276739998e+001</v>
      </c>
      <c r="Q746" s="44">
        <v>1.6480788169150172e+001</v>
      </c>
      <c r="R746" s="44">
        <v>1.818287592915784e+001</v>
      </c>
      <c r="S746" s="44">
        <v>1.996776253070316e+001</v>
      </c>
      <c r="T746" s="44">
        <v>2.1852597086414096e+001</v>
      </c>
      <c r="U746" s="44">
        <v>2.344933827986574e+001</v>
      </c>
      <c r="V746" s="44">
        <v>2.5297627449657996e+001</v>
      </c>
      <c r="W746" s="44">
        <v>2.7024057811152124e+001</v>
      </c>
      <c r="X746" s="44">
        <v>2.879510472054896e+001</v>
      </c>
      <c r="Y746" s="44">
        <v>3.0547450134770888e+001</v>
      </c>
      <c r="Z746" s="44">
        <v>3.28887828430798e+001</v>
      </c>
      <c r="AA746" s="44">
        <v>3.4128472763708728e+001</v>
      </c>
    </row>
    <row r="747" spans="1:27" x14ac:dyDescent="0.25">
      <c r="A747" t="s">
        <v>26</v>
      </c>
      <c r="B747" t="s">
        <v>45</v>
      </c>
      <c r="C747" t="s">
        <v>132</v>
      </c>
      <c r="D747" t="s">
        <v>118</v>
      </c>
      <c r="E747" t="s">
        <v>34</v>
      </c>
      <c r="F747" t="s">
        <v>90</v>
      </c>
      <c r="G747" t="s">
        <v>100</v>
      </c>
      <c r="H747" s="44">
        <v>3.6308393954175592e+000</v>
      </c>
      <c r="I747" s="44">
        <v>8.969129024643976e+000</v>
      </c>
      <c r="J747" s="44">
        <v>1.1477233188626544e+001</v>
      </c>
      <c r="K747" s="44">
        <v>1.574264990738832e+001</v>
      </c>
      <c r="L747" s="44">
        <v>1.6805397555939748e+001</v>
      </c>
      <c r="M747" s="44">
        <v>1.9867848684939236e+001</v>
      </c>
      <c r="N747" s="44">
        <v>2.2237586556161804e+001</v>
      </c>
      <c r="O747" s="44">
        <v>2.558499199230116e+001</v>
      </c>
      <c r="P747" s="44">
        <v>2.915564334937076e+001</v>
      </c>
      <c r="Q747" s="44">
        <v>3.284645533388718e+001</v>
      </c>
      <c r="R747" s="44">
        <v>3.6569742955344624e+001</v>
      </c>
      <c r="S747" s="44">
        <v>3.9855453972686432e+001</v>
      </c>
      <c r="T747" s="44">
        <v>4.3587070031341728e+001</v>
      </c>
      <c r="U747" s="44">
        <v>4.7277053802462808e+001</v>
      </c>
      <c r="V747" s="44">
        <v>5.0392990595109808e+001</v>
      </c>
      <c r="W747" s="44">
        <v>5.4350152460609376e+001</v>
      </c>
      <c r="X747" s="44">
        <v>5.79017231669868e+001</v>
      </c>
      <c r="Y747" s="44">
        <v>6.2291829386795984e+001</v>
      </c>
      <c r="Z747" s="44">
        <v>6.5072897092242352e+001</v>
      </c>
      <c r="AA747" s="44">
        <v>6.8799640379891984e+001</v>
      </c>
    </row>
    <row r="748" spans="1:27" x14ac:dyDescent="0.25">
      <c r="A748" t="s">
        <v>26</v>
      </c>
      <c r="B748" t="s">
        <v>45</v>
      </c>
      <c r="C748" t="s">
        <v>133</v>
      </c>
      <c r="D748" t="s">
        <v>118</v>
      </c>
      <c r="E748" t="s">
        <v>35</v>
      </c>
      <c r="F748" t="s">
        <v>90</v>
      </c>
      <c r="G748" t="s">
        <v>100</v>
      </c>
      <c r="H748" s="44">
        <v>0.e+000</v>
      </c>
      <c r="I748" s="44">
        <v>7.4112502779218864e-001</v>
      </c>
      <c r="J748" s="44">
        <v>4.756041493819788e-001</v>
      </c>
      <c r="K748" s="44">
        <v>4.756041493819788e-001</v>
      </c>
      <c r="L748" s="44">
        <v>3.6509882090068096e-001</v>
      </c>
      <c r="M748" s="44">
        <v>9.369800750701272e-001</v>
      </c>
      <c r="N748" s="44">
        <v>9.369800750701272e-001</v>
      </c>
      <c r="O748" s="44">
        <v>1.0814217443249702e+000</v>
      </c>
      <c r="P748" s="44">
        <v>1.304808841099164e+000</v>
      </c>
      <c r="Q748" s="44">
        <v>1.24098511122121e+000</v>
      </c>
      <c r="R748" s="44">
        <v>1.24098511122121e+000</v>
      </c>
      <c r="S748" s="44">
        <v>1.0936460322526548e+000</v>
      </c>
      <c r="T748" s="44">
        <v>8.8622196398949392e-001</v>
      </c>
      <c r="U748" s="44">
        <v>9.3989321260713312e-001</v>
      </c>
      <c r="V748" s="44">
        <v>1.041130641761128e+000</v>
      </c>
      <c r="W748" s="44">
        <v>1.3945085706386508e+000</v>
      </c>
      <c r="X748" s="44">
        <v>1.3945085706386508e+000</v>
      </c>
      <c r="Y748" s="44">
        <v>1.4894230500261436e+000</v>
      </c>
      <c r="Z748" s="44">
        <v>1.7280047408593196e+000</v>
      </c>
      <c r="AA748" s="44">
        <v>1.7280047408593196e+000</v>
      </c>
    </row>
    <row r="749" spans="1:27" x14ac:dyDescent="0.25">
      <c r="A749" t="s">
        <v>26</v>
      </c>
      <c r="B749" t="s">
        <v>45</v>
      </c>
      <c r="C749" t="s">
        <v>147</v>
      </c>
      <c r="D749" t="s">
        <v>140</v>
      </c>
      <c r="E749" t="s">
        <v>33</v>
      </c>
      <c r="F749" t="s">
        <v>90</v>
      </c>
      <c r="G749" t="s">
        <v>100</v>
      </c>
      <c r="H749" s="44">
        <v>2.224237612499908e+000</v>
      </c>
      <c r="I749" s="44">
        <v>1.9356787218442548e+000</v>
      </c>
      <c r="J749" s="44">
        <v>2.5808296242817232e+000</v>
      </c>
      <c r="K749" s="44">
        <v>3.4490262095884744e+000</v>
      </c>
      <c r="L749" s="44">
        <v>3.678023849774704e+000</v>
      </c>
      <c r="M749" s="44">
        <v>4.6258042203276248e+000</v>
      </c>
      <c r="N749" s="44">
        <v>5.4441714961341488e+000</v>
      </c>
      <c r="O749" s="44">
        <v>5.6182726814923912e+000</v>
      </c>
      <c r="P749" s="44">
        <v>6.4787920432436272e+000</v>
      </c>
      <c r="Q749" s="44">
        <v>7.2479440496776304e+000</v>
      </c>
      <c r="R749" s="44">
        <v>8.0917178093454112e+000</v>
      </c>
      <c r="S749" s="44">
        <v>8.9335403075648672e+000</v>
      </c>
      <c r="T749" s="44">
        <v>9.3142606884855232e+000</v>
      </c>
      <c r="U749" s="44">
        <v>1.0014990176668972e+001</v>
      </c>
      <c r="V749" s="44">
        <v>1.0722223251193612e+001</v>
      </c>
      <c r="W749" s="44">
        <v>1.1621331149183652e+001</v>
      </c>
      <c r="X749" s="44">
        <v>1.232418872187004e+001</v>
      </c>
      <c r="Y749" s="44">
        <v>1.2891503285428602e+001</v>
      </c>
      <c r="Z749" s="44">
        <v>1.371269678041583e+001</v>
      </c>
      <c r="AA749" s="44">
        <v>1.4293023429189756e+001</v>
      </c>
    </row>
    <row r="750" spans="1:27" x14ac:dyDescent="0.25">
      <c r="A750" t="s">
        <v>26</v>
      </c>
      <c r="B750" t="s">
        <v>45</v>
      </c>
      <c r="C750" t="s">
        <v>160</v>
      </c>
      <c r="D750" t="s">
        <v>140</v>
      </c>
      <c r="E750" t="s">
        <v>36</v>
      </c>
      <c r="F750" t="s">
        <v>90</v>
      </c>
      <c r="G750" t="s">
        <v>100</v>
      </c>
    </row>
    <row r="751" spans="1:27" x14ac:dyDescent="0.25">
      <c r="A751" t="s">
        <v>26</v>
      </c>
      <c r="B751" t="s">
        <v>45</v>
      </c>
      <c r="C751" t="s">
        <v>148</v>
      </c>
      <c r="D751" t="s">
        <v>140</v>
      </c>
      <c r="E751" t="s">
        <v>34</v>
      </c>
      <c r="F751" t="s">
        <v>90</v>
      </c>
      <c r="G751" t="s">
        <v>100</v>
      </c>
      <c r="H751" s="44">
        <v>3.296717252674176e+000</v>
      </c>
      <c r="I751" s="44">
        <v>6.040443710387208e+000</v>
      </c>
      <c r="J751" s="44">
        <v>9.0076953708161856e+000</v>
      </c>
      <c r="K751" s="44">
        <v>1.124099327501532e+001</v>
      </c>
      <c r="L751" s="44">
        <v>1.2478451806263124e+001</v>
      </c>
      <c r="M751" s="44">
        <v>1.4548058147538148e+001</v>
      </c>
      <c r="N751" s="44">
        <v>1.7453226390898412e+001</v>
      </c>
      <c r="O751" s="44">
        <v>1.9293034834640204e+001</v>
      </c>
      <c r="P751" s="44">
        <v>1.493158865295833e+001</v>
      </c>
      <c r="Q751" s="44">
        <v>1.6909825923522704e+001</v>
      </c>
      <c r="R751" s="44">
        <v>1.8947792159846056e+001</v>
      </c>
      <c r="S751" s="44">
        <v>2.0350115437961336e+001</v>
      </c>
      <c r="T751" s="44">
        <v>2.22993724157393e+001</v>
      </c>
      <c r="U751" s="44">
        <v>2.3957256841768392e+001</v>
      </c>
      <c r="V751" s="44">
        <v>2.5357248900505684e+001</v>
      </c>
      <c r="W751" s="44">
        <v>2.7184965612540808e+001</v>
      </c>
      <c r="X751" s="44">
        <v>2.9101331428730624e+001</v>
      </c>
      <c r="Y751" s="44">
        <v>3.104481189974832e+001</v>
      </c>
      <c r="Z751" s="44">
        <v>3.26372256570562e+001</v>
      </c>
      <c r="AA751" s="44">
        <v>3.4479201652765448e+001</v>
      </c>
    </row>
    <row r="752" spans="1:27" x14ac:dyDescent="0.25">
      <c r="A752" t="s">
        <v>26</v>
      </c>
      <c r="B752" t="s">
        <v>45</v>
      </c>
      <c r="C752" t="s">
        <v>149</v>
      </c>
      <c r="D752" t="s">
        <v>140</v>
      </c>
      <c r="E752" t="s">
        <v>35</v>
      </c>
      <c r="F752" t="s">
        <v>90</v>
      </c>
      <c r="G752" t="s">
        <v>100</v>
      </c>
      <c r="H752" s="44">
        <v>0.e+000</v>
      </c>
      <c r="I752" s="44">
        <v>0.e+000</v>
      </c>
      <c r="J752" s="44">
        <v>0.e+000</v>
      </c>
      <c r="K752" s="44">
        <v>2.8124900124644444e-002</v>
      </c>
      <c r="L752" s="44">
        <v>4.7315569855945056e-002</v>
      </c>
      <c r="M752" s="44">
        <v>6.9744371621487848e-002</v>
      </c>
      <c r="N752" s="44">
        <v>1.8312305311208196e-001</v>
      </c>
      <c r="O752" s="44">
        <v>2.580623755806238e-001</v>
      </c>
      <c r="P752" s="44">
        <v>2.1712489241303352e-001</v>
      </c>
      <c r="Q752" s="44">
        <v>2.0331743988807776e-001</v>
      </c>
      <c r="R752" s="44">
        <v>2.1386285150468672e-001</v>
      </c>
      <c r="S752" s="44">
        <v>4.6500115112645936e-001</v>
      </c>
      <c r="T752" s="44">
        <v>4.9282663739108896e-001</v>
      </c>
      <c r="U752" s="44">
        <v>6.340529410287592e-001</v>
      </c>
      <c r="V752" s="44">
        <v>5.6950685098297608e-001</v>
      </c>
      <c r="W752" s="44">
        <v>7.1819837941810128e-001</v>
      </c>
      <c r="X752" s="44">
        <v>7.1819837941810128e-001</v>
      </c>
      <c r="Y752" s="44">
        <v>7.5548330865258304e-001</v>
      </c>
      <c r="Z752" s="44">
        <v>8.9835158568275696e-001</v>
      </c>
      <c r="AA752" s="44">
        <v>1.032568610267826e+000</v>
      </c>
    </row>
    <row r="753" spans="1:27" x14ac:dyDescent="0.25">
      <c r="A753" t="s">
        <v>26</v>
      </c>
      <c r="B753" t="s">
        <v>45</v>
      </c>
      <c r="C753" t="s">
        <v>150</v>
      </c>
      <c r="D753" t="s">
        <v>141</v>
      </c>
      <c r="E753" t="s">
        <v>33</v>
      </c>
      <c r="F753" t="s">
        <v>90</v>
      </c>
      <c r="G753" t="s">
        <v>100</v>
      </c>
      <c r="H753" s="44">
        <v>6.4160770357461352e-001</v>
      </c>
      <c r="I753" s="44">
        <v>1.1978035692779258e+000</v>
      </c>
      <c r="J753" s="44">
        <v>2.0249672351451972e+000</v>
      </c>
      <c r="K753" s="44">
        <v>2.7497177603400704e+000</v>
      </c>
      <c r="L753" s="44">
        <v>3.2991513579703904e+000</v>
      </c>
      <c r="M753" s="44">
        <v>3.7297736245140672e+000</v>
      </c>
      <c r="N753" s="44">
        <v>4.4693300057294128e+000</v>
      </c>
      <c r="O753" s="44">
        <v>5.0562197239058408e+000</v>
      </c>
      <c r="P753" s="44">
        <v>5.7034612786339848e+000</v>
      </c>
      <c r="Q753" s="44">
        <v>6.339775382631224e+000</v>
      </c>
      <c r="R753" s="44">
        <v>7.0698592436045056e+000</v>
      </c>
      <c r="S753" s="44">
        <v>7.7827824769672816e+000</v>
      </c>
      <c r="T753" s="44">
        <v>8.3657746993137376e+000</v>
      </c>
      <c r="U753" s="44">
        <v>8.9649426313986944e+000</v>
      </c>
      <c r="V753" s="44">
        <v>9.6738276628341632e+000</v>
      </c>
      <c r="W753" s="44">
        <v>1.040428489894879e+001</v>
      </c>
      <c r="X753" s="44">
        <v>1.1145977596593544e+001</v>
      </c>
      <c r="Y753" s="44">
        <v>1.1604045874564812e+001</v>
      </c>
      <c r="Z753" s="44">
        <v>1.2399279489321348e+001</v>
      </c>
      <c r="AA753" s="44">
        <v>1.322002264852031e+001</v>
      </c>
    </row>
    <row r="754" spans="1:27" x14ac:dyDescent="0.25">
      <c r="A754" t="s">
        <v>26</v>
      </c>
      <c r="B754" t="s">
        <v>45</v>
      </c>
      <c r="C754" t="s">
        <v>151</v>
      </c>
      <c r="D754" t="s">
        <v>141</v>
      </c>
      <c r="E754" t="s">
        <v>34</v>
      </c>
      <c r="F754" t="s">
        <v>90</v>
      </c>
      <c r="G754" t="s">
        <v>100</v>
      </c>
      <c r="H754" s="44">
        <v>2.891298621521774e+000</v>
      </c>
      <c r="I754" s="44">
        <v>6.6691943572335848e+000</v>
      </c>
      <c r="J754" s="44">
        <v>1.1057511970721316e+001</v>
      </c>
      <c r="K754" s="44">
        <v>1.368607022326658e+001</v>
      </c>
      <c r="L754" s="44">
        <v>1.9198742817629248e+001</v>
      </c>
      <c r="M754" s="44">
        <v>2.0888118487214236e+001</v>
      </c>
      <c r="N754" s="44">
        <v>2.3856796265048656e+001</v>
      </c>
      <c r="O754" s="44">
        <v>2.7711367971992996e+001</v>
      </c>
      <c r="P754" s="44">
        <v>3.1380141321015692e+001</v>
      </c>
      <c r="Q754" s="44">
        <v>3.395884272878676e+001</v>
      </c>
      <c r="R754" s="44">
        <v>3.52612616979678e+001</v>
      </c>
      <c r="S754" s="44">
        <v>3.8652192076911576e+001</v>
      </c>
      <c r="T754" s="44">
        <v>4.1999569298991448e+001</v>
      </c>
      <c r="U754" s="44">
        <v>4.59045344425016e+001</v>
      </c>
      <c r="V754" s="44">
        <v>4.8930291028866624e+001</v>
      </c>
      <c r="W754" s="44">
        <v>3.9111002030880808e+001</v>
      </c>
      <c r="X754" s="44">
        <v>4.1784256898952512e+001</v>
      </c>
      <c r="Y754" s="44">
        <v>4.4430816659990248e+001</v>
      </c>
      <c r="Z754" s="44">
        <v>4.6927972208924704e+001</v>
      </c>
      <c r="AA754" s="44">
        <v>4.9882675602592784e+001</v>
      </c>
    </row>
    <row r="755" spans="1:27" x14ac:dyDescent="0.25">
      <c r="A755" t="s">
        <v>26</v>
      </c>
      <c r="B755" t="s">
        <v>45</v>
      </c>
      <c r="C755" t="s">
        <v>152</v>
      </c>
      <c r="D755" t="s">
        <v>141</v>
      </c>
      <c r="E755" t="s">
        <v>35</v>
      </c>
      <c r="F755" t="s">
        <v>90</v>
      </c>
      <c r="G755" t="s">
        <v>100</v>
      </c>
      <c r="H755" s="44">
        <v>3.2459101532069592e-001</v>
      </c>
      <c r="I755" s="44">
        <v>2.5610285953365632e-001</v>
      </c>
      <c r="J755" s="44">
        <v>1.87483097386649e+000</v>
      </c>
      <c r="K755" s="44">
        <v>7.1079870511148416e-001</v>
      </c>
      <c r="L755" s="44">
        <v>4.0754918873416448e-001</v>
      </c>
      <c r="M755" s="44">
        <v>3.0452646604331992e-001</v>
      </c>
      <c r="N755" s="44">
        <v>3.8671066760954408e-001</v>
      </c>
      <c r="O755" s="44">
        <v>4.0908398800741008e-001</v>
      </c>
      <c r="P755" s="44">
        <v>6.3322632569234712e-001</v>
      </c>
      <c r="Q755" s="44">
        <v>7.3912002453543216e-001</v>
      </c>
      <c r="R755" s="44">
        <v>6.7278998656781952e-001</v>
      </c>
      <c r="S755" s="44">
        <v>7.9386850024539552e-001</v>
      </c>
      <c r="T755" s="44">
        <v>8.7767437237869984e-001</v>
      </c>
      <c r="U755" s="44">
        <v>9.4685574139298112e-001</v>
      </c>
      <c r="V755" s="44">
        <v>9.6281020667108672e-001</v>
      </c>
      <c r="W755" s="44">
        <v>1.0346179843696756e+000</v>
      </c>
      <c r="X755" s="44">
        <v>1.216267999921967e+000</v>
      </c>
      <c r="Y755" s="44">
        <v>1.3395966207976748e+000</v>
      </c>
      <c r="Z755" s="44">
        <v>9.9193939202771184e-001</v>
      </c>
      <c r="AA755" s="44">
        <v>9.9193939202771184e-001</v>
      </c>
    </row>
    <row r="756" spans="1:27" x14ac:dyDescent="0.25">
      <c r="A756" t="s">
        <v>26</v>
      </c>
      <c r="B756" t="s">
        <v>45</v>
      </c>
      <c r="C756" t="s">
        <v>153</v>
      </c>
      <c r="D756" t="s">
        <v>142</v>
      </c>
      <c r="E756" t="s">
        <v>33</v>
      </c>
      <c r="F756" t="s">
        <v>90</v>
      </c>
      <c r="G756" t="s">
        <v>100</v>
      </c>
      <c r="H756" s="44">
        <v>2.8693430349932712e+000</v>
      </c>
      <c r="I756" s="44">
        <v>2.7652640444875956e+000</v>
      </c>
      <c r="J756" s="44">
        <v>3.5540724595791872e+000</v>
      </c>
      <c r="K756" s="44">
        <v>4.3707517612273672e+000</v>
      </c>
      <c r="L756" s="44">
        <v>5.3004854463869616e+000</v>
      </c>
      <c r="M756" s="44">
        <v>6.5950823596082176e+000</v>
      </c>
      <c r="N756" s="44">
        <v>7.7029328694423984e+000</v>
      </c>
      <c r="O756" s="44">
        <v>8.7503357156695552e+000</v>
      </c>
      <c r="P756" s="44">
        <v>9.8591647561750592e+000</v>
      </c>
      <c r="Q756" s="44">
        <v>1.1016888658175548e+001</v>
      </c>
      <c r="R756" s="44">
        <v>1.222521990131837e+001</v>
      </c>
      <c r="S756" s="44">
        <v>1.3308221430666516e+001</v>
      </c>
      <c r="T756" s="44">
        <v>1.4524498444500244e+001</v>
      </c>
      <c r="U756" s="44">
        <v>1.5843295832415076e+001</v>
      </c>
      <c r="V756" s="44">
        <v>1.6786388839736396e+001</v>
      </c>
      <c r="W756" s="44">
        <v>1.7961253798927124e+001</v>
      </c>
      <c r="X756" s="44">
        <v>1.9149200019610048e+001</v>
      </c>
      <c r="Y756" s="44">
        <v>2.0279280192041364e+001</v>
      </c>
      <c r="Z756" s="44">
        <v>2.1426743866605192e+001</v>
      </c>
      <c r="AA756" s="44">
        <v>2.2654673964542504e+001</v>
      </c>
    </row>
    <row r="757" spans="1:27" x14ac:dyDescent="0.25">
      <c r="A757" t="s">
        <v>26</v>
      </c>
      <c r="B757" t="s">
        <v>45</v>
      </c>
      <c r="C757" t="s">
        <v>162</v>
      </c>
      <c r="D757" t="s">
        <v>142</v>
      </c>
      <c r="E757" t="s">
        <v>36</v>
      </c>
      <c r="F757" t="s">
        <v>90</v>
      </c>
      <c r="G757" t="s">
        <v>100</v>
      </c>
    </row>
    <row r="758" spans="1:27" x14ac:dyDescent="0.25">
      <c r="A758" t="s">
        <v>26</v>
      </c>
      <c r="B758" t="s">
        <v>45</v>
      </c>
      <c r="C758" t="s">
        <v>154</v>
      </c>
      <c r="D758" t="s">
        <v>142</v>
      </c>
      <c r="E758" t="s">
        <v>34</v>
      </c>
      <c r="F758" t="s">
        <v>90</v>
      </c>
      <c r="G758" t="s">
        <v>100</v>
      </c>
      <c r="H758" s="44">
        <v>2.929970284734868e+000</v>
      </c>
      <c r="I758" s="44">
        <v>5.223318388326384e+000</v>
      </c>
      <c r="J758" s="44">
        <v>5.8951729886897488e+000</v>
      </c>
      <c r="K758" s="44">
        <v>7.8796028809494272e+000</v>
      </c>
      <c r="L758" s="44">
        <v>7.2197303251839712e+000</v>
      </c>
      <c r="M758" s="44">
        <v>8.5077915870616848e+000</v>
      </c>
      <c r="N758" s="44">
        <v>1.0159787760902988e+001</v>
      </c>
      <c r="O758" s="44">
        <v>1.192493868793377e+001</v>
      </c>
      <c r="P758" s="44">
        <v>1.3136456430370296e+001</v>
      </c>
      <c r="Q758" s="44">
        <v>1.4563285881805028e+001</v>
      </c>
      <c r="R758" s="44">
        <v>1.6079233971685088e+001</v>
      </c>
      <c r="S758" s="44">
        <v>1.7678829233904538e+001</v>
      </c>
      <c r="T758" s="44">
        <v>1.927490771061322e+001</v>
      </c>
      <c r="U758" s="44">
        <v>2.088573253199902e+001</v>
      </c>
      <c r="V758" s="44">
        <v>2.2582804937781328e+001</v>
      </c>
      <c r="W758" s="44">
        <v>2.4314814558780968e+001</v>
      </c>
      <c r="X758" s="44">
        <v>2.604172097144566e+001</v>
      </c>
      <c r="Y758" s="44">
        <v>2.7829817425335928e+001</v>
      </c>
      <c r="Z758" s="44">
        <v>2.9420576390845368e+001</v>
      </c>
      <c r="AA758" s="44">
        <v>3.107029604848124e+001</v>
      </c>
    </row>
    <row r="759" spans="1:27" x14ac:dyDescent="0.25">
      <c r="A759" t="s">
        <v>26</v>
      </c>
      <c r="B759" t="s">
        <v>45</v>
      </c>
      <c r="C759" t="s">
        <v>155</v>
      </c>
      <c r="D759" t="s">
        <v>142</v>
      </c>
      <c r="E759" t="s">
        <v>35</v>
      </c>
      <c r="F759" t="s">
        <v>90</v>
      </c>
      <c r="G759" t="s">
        <v>100</v>
      </c>
      <c r="T759" s="44">
        <v>0.e+000</v>
      </c>
      <c r="U759" s="44">
        <v>8.2229733588788992e-001</v>
      </c>
      <c r="V759" s="44">
        <v>9.3018013092840704e-001</v>
      </c>
      <c r="W759" s="44">
        <v>5.5095194527948416e-001</v>
      </c>
      <c r="X759" s="44">
        <v>5.8123503805026576e-001</v>
      </c>
      <c r="Y759" s="44">
        <v>5.8123503805026576e-001</v>
      </c>
      <c r="Z759" s="44">
        <v>3.5826938886470952e-001</v>
      </c>
      <c r="AA759" s="44">
        <v>3.5826938886470952e-001</v>
      </c>
    </row>
    <row r="760" spans="1:27" x14ac:dyDescent="0.25">
      <c r="A760" t="s">
        <v>26</v>
      </c>
      <c r="B760" t="s">
        <v>45</v>
      </c>
      <c r="C760" t="s">
        <v>156</v>
      </c>
      <c r="D760" t="s">
        <v>143</v>
      </c>
      <c r="E760" t="s">
        <v>33</v>
      </c>
      <c r="F760" t="s">
        <v>90</v>
      </c>
      <c r="G760" t="s">
        <v>100</v>
      </c>
      <c r="H760" s="44">
        <v>1.4609013418040236e+000</v>
      </c>
      <c r="I760" s="44">
        <v>2.606298527683954e+000</v>
      </c>
      <c r="J760" s="44">
        <v>3.56361376570581e+000</v>
      </c>
      <c r="K760" s="44">
        <v>4.067402741102724e+000</v>
      </c>
      <c r="L760" s="44">
        <v>4.7555985323235184e+000</v>
      </c>
      <c r="M760" s="44">
        <v>5.444666872594212e+000</v>
      </c>
      <c r="N760" s="44">
        <v>5.8768905868132592e+000</v>
      </c>
      <c r="O760" s="44">
        <v>7.4242395292348016e+000</v>
      </c>
      <c r="P760" s="44">
        <v>7.7448839994700816e+000</v>
      </c>
      <c r="Q760" s="44">
        <v>8.4328493203465024e+000</v>
      </c>
      <c r="R760" s="44">
        <v>9.3547121778550896e+000</v>
      </c>
      <c r="S760" s="44">
        <v>1.027007143107475e+001</v>
      </c>
      <c r="T760" s="44">
        <v>1.1138783212754398e+001</v>
      </c>
      <c r="U760" s="44">
        <v>1.2200130584897704e+001</v>
      </c>
      <c r="V760" s="44">
        <v>1.32335556675947e+001</v>
      </c>
      <c r="W760" s="44">
        <v>1.4171299174223498e+001</v>
      </c>
      <c r="X760" s="44">
        <v>1.5159192678842172e+001</v>
      </c>
      <c r="Y760" s="44">
        <v>1.621805773770305e+001</v>
      </c>
      <c r="Z760" s="44">
        <v>1.7056486217951562e+001</v>
      </c>
      <c r="AA760" s="44">
        <v>1.800535687183625e+001</v>
      </c>
    </row>
    <row r="761" spans="1:27" x14ac:dyDescent="0.25">
      <c r="A761" t="s">
        <v>26</v>
      </c>
      <c r="B761" t="s">
        <v>45</v>
      </c>
      <c r="C761" t="s">
        <v>163</v>
      </c>
      <c r="D761" t="s">
        <v>143</v>
      </c>
      <c r="E761" t="s">
        <v>36</v>
      </c>
      <c r="F761" t="s">
        <v>90</v>
      </c>
      <c r="G761" t="s">
        <v>100</v>
      </c>
    </row>
    <row r="762" spans="1:27" x14ac:dyDescent="0.25">
      <c r="A762" t="s">
        <v>26</v>
      </c>
      <c r="B762" t="s">
        <v>45</v>
      </c>
      <c r="C762" t="s">
        <v>157</v>
      </c>
      <c r="D762" t="s">
        <v>143</v>
      </c>
      <c r="E762" t="s">
        <v>34</v>
      </c>
      <c r="F762" t="s">
        <v>90</v>
      </c>
      <c r="G762" t="s">
        <v>100</v>
      </c>
      <c r="H762" s="44">
        <v>7.0658777354129048e+000</v>
      </c>
      <c r="I762" s="44">
        <v>1.1760146639177512e+001</v>
      </c>
      <c r="J762" s="44">
        <v>1.6867315150592444e+001</v>
      </c>
      <c r="K762" s="44">
        <v>1.8129809586281744e+001</v>
      </c>
      <c r="L762" s="44">
        <v>1.9690752409148464e+001</v>
      </c>
      <c r="M762" s="44">
        <v>2.227448754030582e+001</v>
      </c>
      <c r="N762" s="44">
        <v>2.4219413066764736e+001</v>
      </c>
      <c r="O762" s="44">
        <v>2.7996005002385564e+001</v>
      </c>
      <c r="P762" s="44">
        <v>3.1926203011296328e+001</v>
      </c>
      <c r="Q762" s="44">
        <v>3.5506397821973196e+001</v>
      </c>
      <c r="R762" s="44">
        <v>3.9445951911571688e+001</v>
      </c>
      <c r="S762" s="44">
        <v>4.3294556103543376e+001</v>
      </c>
      <c r="T762" s="44">
        <v>4.6961649659975088e+001</v>
      </c>
      <c r="U762" s="44">
        <v>5.0869486403846912e+001</v>
      </c>
      <c r="V762" s="44">
        <v>5.4847944555096e+001</v>
      </c>
      <c r="W762" s="44">
        <v>5.8338710203976088e+001</v>
      </c>
      <c r="X762" s="44">
        <v>6.2391939870888752e+001</v>
      </c>
      <c r="Y762" s="44">
        <v>6.642043515282712e+001</v>
      </c>
      <c r="Z762" s="44">
        <v>6.74954920253834e+001</v>
      </c>
      <c r="AA762" s="44">
        <v>7.139172425305352e+001</v>
      </c>
    </row>
    <row r="763" spans="1:27" x14ac:dyDescent="0.25">
      <c r="A763" t="s">
        <v>26</v>
      </c>
      <c r="B763" t="s">
        <v>45</v>
      </c>
      <c r="C763" t="s">
        <v>158</v>
      </c>
      <c r="D763" t="s">
        <v>143</v>
      </c>
      <c r="E763" t="s">
        <v>35</v>
      </c>
      <c r="F763" t="s">
        <v>90</v>
      </c>
      <c r="G763" t="s">
        <v>100</v>
      </c>
      <c r="H763" s="44">
        <v>0.e+000</v>
      </c>
      <c r="I763" s="44">
        <v>4.9322934521768944e-003</v>
      </c>
      <c r="J763" s="44">
        <v>1.0718985094993444e-002</v>
      </c>
      <c r="K763" s="44">
        <v>1.0718985094993444e-002</v>
      </c>
      <c r="L763" s="44">
        <v>2.2780449363089176e-002</v>
      </c>
      <c r="M763" s="44">
        <v>1.795389809725338e-001</v>
      </c>
      <c r="N763" s="44">
        <v>2.1410942076208032e-001</v>
      </c>
      <c r="O763" s="44">
        <v>2.0246665344641264e-001</v>
      </c>
      <c r="P763" s="44">
        <v>4.4075230377592808e-001</v>
      </c>
      <c r="Q763" s="44">
        <v>8.4558560165775824e-001</v>
      </c>
      <c r="R763" s="44">
        <v>8.4558560165775824e-001</v>
      </c>
      <c r="S763" s="44">
        <v>8.5574342739737504e-001</v>
      </c>
      <c r="T763" s="44">
        <v>9.3703549695615936e-001</v>
      </c>
      <c r="U763" s="44">
        <v>1.0730051181617188e+000</v>
      </c>
      <c r="V763" s="44">
        <v>1.2184872776448184e+000</v>
      </c>
      <c r="W763" s="44">
        <v>1.1704257961636944e+000</v>
      </c>
      <c r="X763" s="44">
        <v>1.3245523430483638e+000</v>
      </c>
      <c r="Y763" s="44">
        <v>1.3305699583105598e+000</v>
      </c>
      <c r="Z763" s="44">
        <v>1.517124772814758e+000</v>
      </c>
      <c r="AA763" s="44">
        <v>1.6485216243535002e+000</v>
      </c>
    </row>
    <row r="764" spans="1:27" x14ac:dyDescent="0.25">
      <c r="A764" t="s">
        <v>26</v>
      </c>
      <c r="B764" t="s">
        <v>45</v>
      </c>
      <c r="C764" t="s">
        <v>173</v>
      </c>
      <c r="D764" t="s">
        <v>165</v>
      </c>
      <c r="E764" t="s">
        <v>33</v>
      </c>
      <c r="F764" t="s">
        <v>90</v>
      </c>
      <c r="G764" t="s">
        <v>100</v>
      </c>
      <c r="H764" s="44">
        <v>1.7199784535192876e+000</v>
      </c>
      <c r="I764" s="44">
        <v>1.998237214385636e+000</v>
      </c>
      <c r="J764" s="44">
        <v>2.5518341284725464e+000</v>
      </c>
      <c r="K764" s="44">
        <v>3.18963356211349e+000</v>
      </c>
      <c r="L764" s="44">
        <v>3.4761823183662676e+000</v>
      </c>
      <c r="M764" s="44">
        <v>4.0794488417680864e+000</v>
      </c>
      <c r="N764" s="44">
        <v>4.779445865908652e+000</v>
      </c>
      <c r="O764" s="44">
        <v>5.5429858524644704e+000</v>
      </c>
      <c r="P764" s="44">
        <v>6.2474472700155824e+000</v>
      </c>
      <c r="Q764" s="44">
        <v>7.0025634011740656e+000</v>
      </c>
      <c r="R764" s="44">
        <v>7.6822737482006272e+000</v>
      </c>
      <c r="S764" s="44">
        <v>8.1883491906020944e+000</v>
      </c>
      <c r="T764" s="44">
        <v>8.9300159070243824e+000</v>
      </c>
      <c r="U764" s="44">
        <v>9.577252203135816e+000</v>
      </c>
      <c r="V764" s="44">
        <v>1.0357175569828414e+001</v>
      </c>
      <c r="W764" s="44">
        <v>1.1057277772533224e+001</v>
      </c>
      <c r="X764" s="44">
        <v>1.1846355787756622e+001</v>
      </c>
      <c r="Y764" s="44">
        <v>1.2652074424115242e+001</v>
      </c>
      <c r="Z764" s="44">
        <v>1.3375146771131084e+001</v>
      </c>
      <c r="AA764" s="44">
        <v>1.3546888637113312e+001</v>
      </c>
    </row>
    <row r="765" spans="1:27" x14ac:dyDescent="0.25">
      <c r="A765" t="s">
        <v>26</v>
      </c>
      <c r="B765" t="s">
        <v>45</v>
      </c>
      <c r="C765" t="s">
        <v>174</v>
      </c>
      <c r="D765" t="s">
        <v>165</v>
      </c>
      <c r="E765" t="s">
        <v>34</v>
      </c>
      <c r="F765" t="s">
        <v>90</v>
      </c>
      <c r="G765" t="s">
        <v>100</v>
      </c>
      <c r="H765" s="44">
        <v>3.85937874830684e+000</v>
      </c>
      <c r="I765" s="44">
        <v>7.0812801413309456e+000</v>
      </c>
      <c r="J765" s="44">
        <v>1.1172788010041238e+001</v>
      </c>
      <c r="K765" s="44">
        <v>1.327439484470208e+001</v>
      </c>
      <c r="L765" s="44">
        <v>1.606778160603338e+001</v>
      </c>
      <c r="M765" s="44">
        <v>1.9280004879476312e+001</v>
      </c>
      <c r="N765" s="44">
        <v>2.2360602528664696e+001</v>
      </c>
      <c r="O765" s="44">
        <v>2.5414343667222168e+001</v>
      </c>
      <c r="P765" s="44">
        <v>2.7649047340334568e+001</v>
      </c>
      <c r="Q765" s="44">
        <v>3.1120612180890808e+001</v>
      </c>
      <c r="R765" s="44">
        <v>3.2556125995180512e+001</v>
      </c>
      <c r="S765" s="44">
        <v>3.547131020519472e+001</v>
      </c>
      <c r="T765" s="44">
        <v>3.8660277116227536e+001</v>
      </c>
      <c r="U765" s="44">
        <v>4.1888314009453912e+001</v>
      </c>
      <c r="V765" s="44">
        <v>4.267943339330512e+001</v>
      </c>
      <c r="W765" s="44">
        <v>4.5191687814723048e+001</v>
      </c>
      <c r="X765" s="44">
        <v>4.8195933335262928e+001</v>
      </c>
      <c r="Y765" s="44">
        <v>5.114896449998012e+001</v>
      </c>
      <c r="Z765" s="44">
        <v>5.3974096072334048e+001</v>
      </c>
      <c r="AA765" s="44">
        <v>5.6814095743035112e+001</v>
      </c>
    </row>
    <row r="766" spans="1:27" x14ac:dyDescent="0.25">
      <c r="A766" t="s">
        <v>26</v>
      </c>
      <c r="B766" t="s">
        <v>45</v>
      </c>
      <c r="C766" t="s">
        <v>175</v>
      </c>
      <c r="D766" t="s">
        <v>165</v>
      </c>
      <c r="E766" t="s">
        <v>35</v>
      </c>
      <c r="F766" t="s">
        <v>90</v>
      </c>
      <c r="G766" t="s">
        <v>100</v>
      </c>
      <c r="J766" s="44">
        <v>2.5939229671897284e+000</v>
      </c>
      <c r="K766" s="44">
        <v>2.5794368600682596e+000</v>
      </c>
      <c r="L766" s="44">
        <v>1.3935655232891156e+000</v>
      </c>
      <c r="M766" s="44">
        <v>1.1846486833453368e+000</v>
      </c>
      <c r="N766" s="44">
        <v>1.1846486833453368e+000</v>
      </c>
      <c r="O766" s="44">
        <v>1.1393688144695036e+000</v>
      </c>
      <c r="P766" s="44">
        <v>1.277896756377291e+000</v>
      </c>
      <c r="Q766" s="44">
        <v>1.47849685540583e+000</v>
      </c>
      <c r="R766" s="44">
        <v>1.734108167461049e+000</v>
      </c>
      <c r="S766" s="44">
        <v>1.691604804225962e+000</v>
      </c>
      <c r="T766" s="44">
        <v>2.081993912369844e+000</v>
      </c>
      <c r="U766" s="44">
        <v>2.3130073628850488e+000</v>
      </c>
      <c r="V766" s="44">
        <v>2.332529533966184e+000</v>
      </c>
      <c r="W766" s="44">
        <v>2.354537747561982e+000</v>
      </c>
      <c r="X766" s="44">
        <v>2.5429055364177744e+000</v>
      </c>
      <c r="Y766" s="44">
        <v>2.8186062438495352e+000</v>
      </c>
      <c r="Z766" s="44">
        <v>2.953176202332366e+000</v>
      </c>
      <c r="AA766" s="44">
        <v>3.2658435268180152e+000</v>
      </c>
    </row>
    <row r="767" spans="1:27" x14ac:dyDescent="0.25">
      <c r="A767" t="s">
        <v>26</v>
      </c>
      <c r="B767" t="s">
        <v>45</v>
      </c>
      <c r="C767" t="s">
        <v>176</v>
      </c>
      <c r="D767" t="s">
        <v>166</v>
      </c>
      <c r="E767" t="s">
        <v>33</v>
      </c>
      <c r="F767" t="s">
        <v>90</v>
      </c>
      <c r="G767" t="s">
        <v>100</v>
      </c>
      <c r="H767" s="44">
        <v>3.6315947336805104e-001</v>
      </c>
      <c r="I767" s="44">
        <v>9.2465302399001216e-001</v>
      </c>
      <c r="J767" s="44">
        <v>1.7380850259636188e+000</v>
      </c>
      <c r="K767" s="44">
        <v>2.3254989507041876e+000</v>
      </c>
      <c r="L767" s="44">
        <v>3.1319936055714968e+000</v>
      </c>
      <c r="M767" s="44">
        <v>3.442957450990924e+000</v>
      </c>
      <c r="N767" s="44">
        <v>4.1513489546801368e+000</v>
      </c>
      <c r="O767" s="44">
        <v>4.5506076382566336e+000</v>
      </c>
      <c r="P767" s="44">
        <v>5.180556224770676e+000</v>
      </c>
      <c r="Q767" s="44">
        <v>5.855795167868676e+000</v>
      </c>
      <c r="R767" s="44">
        <v>6.4679109546634344e+000</v>
      </c>
      <c r="S767" s="44">
        <v>7.0918503968967576e+000</v>
      </c>
      <c r="T767" s="44">
        <v>7.6415787536951392e+000</v>
      </c>
      <c r="U767" s="44">
        <v>8.225414836449456e+000</v>
      </c>
      <c r="V767" s="44">
        <v>8.9009604282866816e+000</v>
      </c>
      <c r="W767" s="44">
        <v>9.4718866654834976e+000</v>
      </c>
      <c r="X767" s="44">
        <v>1.0176828125937522e+001</v>
      </c>
      <c r="Y767" s="44">
        <v>1.0846825817577748e+001</v>
      </c>
      <c r="Z767" s="44">
        <v>1.1436945945557784e+001</v>
      </c>
      <c r="AA767" s="44">
        <v>1.216337668343471e+001</v>
      </c>
    </row>
    <row r="768" spans="1:27" x14ac:dyDescent="0.25">
      <c r="A768" t="s">
        <v>26</v>
      </c>
      <c r="B768" t="s">
        <v>45</v>
      </c>
      <c r="C768" t="s">
        <v>190</v>
      </c>
      <c r="D768" t="s">
        <v>166</v>
      </c>
      <c r="E768" t="s">
        <v>36</v>
      </c>
      <c r="F768" t="s">
        <v>90</v>
      </c>
      <c r="G768" t="s">
        <v>100</v>
      </c>
    </row>
    <row r="769" spans="1:27" x14ac:dyDescent="0.25">
      <c r="A769" t="s">
        <v>26</v>
      </c>
      <c r="B769" t="s">
        <v>45</v>
      </c>
      <c r="C769" t="s">
        <v>177</v>
      </c>
      <c r="D769" t="s">
        <v>166</v>
      </c>
      <c r="E769" t="s">
        <v>34</v>
      </c>
      <c r="F769" t="s">
        <v>90</v>
      </c>
      <c r="G769" t="s">
        <v>100</v>
      </c>
      <c r="H769" s="44">
        <v>1.9576569506726464e+001</v>
      </c>
      <c r="I769" s="44">
        <v>1.971700578682098e+001</v>
      </c>
      <c r="J769" s="44">
        <v>2.2622939856526872e+001</v>
      </c>
      <c r="K769" s="44">
        <v>2.4403246156639904e+001</v>
      </c>
      <c r="L769" s="44">
        <v>2.7410829666534288e+001</v>
      </c>
      <c r="M769" s="44">
        <v>2.503267350026406e+001</v>
      </c>
      <c r="N769" s="44">
        <v>2.959260993732386e+001</v>
      </c>
      <c r="O769" s="44">
        <v>2.7617374984146656e+001</v>
      </c>
      <c r="P769" s="44">
        <v>3.1341376373666164e+001</v>
      </c>
      <c r="Q769" s="44">
        <v>3.45953498024664e+001</v>
      </c>
      <c r="R769" s="44">
        <v>3.891116275809556e+001</v>
      </c>
      <c r="S769" s="44">
        <v>4.0262343947809184e+001</v>
      </c>
      <c r="T769" s="44">
        <v>4.2445423686528288e+001</v>
      </c>
      <c r="U769" s="44">
        <v>4.582273602234412e+001</v>
      </c>
      <c r="V769" s="44">
        <v>4.9561203198127928e+001</v>
      </c>
      <c r="W769" s="44">
        <v>4.8811434198331792e+001</v>
      </c>
      <c r="X769" s="44">
        <v>5.2178039580991504e+001</v>
      </c>
      <c r="Y769" s="44">
        <v>5.4815829395406032e+001</v>
      </c>
      <c r="Z769" s="44">
        <v>5.817851571715556e+001</v>
      </c>
      <c r="AA769" s="44">
        <v>6.146771770141944e+001</v>
      </c>
    </row>
    <row r="770" spans="1:27" x14ac:dyDescent="0.25">
      <c r="A770" t="s">
        <v>26</v>
      </c>
      <c r="B770" t="s">
        <v>45</v>
      </c>
      <c r="C770" t="s">
        <v>178</v>
      </c>
      <c r="D770" t="s">
        <v>166</v>
      </c>
      <c r="E770" t="s">
        <v>35</v>
      </c>
      <c r="F770" t="s">
        <v>90</v>
      </c>
      <c r="G770" t="s">
        <v>100</v>
      </c>
      <c r="H770" s="44">
        <v>2.0316134238382304e-002</v>
      </c>
      <c r="I770" s="44">
        <v>1.614837505192927e-001</v>
      </c>
      <c r="J770" s="44">
        <v>7.9721765774225056e-002</v>
      </c>
      <c r="K770" s="44">
        <v>7.3915307880293264e-002</v>
      </c>
      <c r="L770" s="44">
        <v>1.5452507379207898e-001</v>
      </c>
      <c r="M770" s="44">
        <v>3.1974131964988148e-001</v>
      </c>
      <c r="N770" s="44">
        <v>6.4739466467215152e-001</v>
      </c>
      <c r="O770" s="44">
        <v>6.7528622902937616e-001</v>
      </c>
      <c r="P770" s="44">
        <v>7.1207321133641704e-001</v>
      </c>
      <c r="Q770" s="44">
        <v>6.4579083551834776e-001</v>
      </c>
      <c r="R770" s="44">
        <v>8.4270326014317504e-001</v>
      </c>
      <c r="S770" s="44">
        <v>8.9456378729365456e-001</v>
      </c>
      <c r="T770" s="44">
        <v>1.0960820365742844e+000</v>
      </c>
      <c r="U770" s="44">
        <v>1.8059866253975464e+000</v>
      </c>
      <c r="V770" s="44">
        <v>1.8059866253975464e+000</v>
      </c>
      <c r="W770" s="44">
        <v>1.9177289737041648e+000</v>
      </c>
      <c r="X770" s="44">
        <v>1.8483071960975328e+000</v>
      </c>
      <c r="Y770" s="44">
        <v>1.406226739480635e+000</v>
      </c>
      <c r="Z770" s="44">
        <v>1.379097261490648e+000</v>
      </c>
      <c r="AA770" s="44">
        <v>1.5570187227567184e+000</v>
      </c>
    </row>
    <row r="771" spans="1:27" x14ac:dyDescent="0.25">
      <c r="A771" t="s">
        <v>26</v>
      </c>
      <c r="B771" t="s">
        <v>45</v>
      </c>
      <c r="C771" t="s">
        <v>179</v>
      </c>
      <c r="D771" t="s">
        <v>167</v>
      </c>
      <c r="E771" t="s">
        <v>33</v>
      </c>
      <c r="F771" t="s">
        <v>90</v>
      </c>
      <c r="G771" t="s">
        <v>100</v>
      </c>
      <c r="H771" s="44">
        <v>8.9730057341537904e-001</v>
      </c>
      <c r="I771" s="44">
        <v>1.6952282207262324e+000</v>
      </c>
      <c r="J771" s="44">
        <v>2.1645811197000944e+000</v>
      </c>
      <c r="K771" s="44">
        <v>2.807585918025998e+000</v>
      </c>
      <c r="L771" s="44">
        <v>3.2031114009108344e+000</v>
      </c>
      <c r="M771" s="44">
        <v>3.675978534065924e+000</v>
      </c>
      <c r="N771" s="44">
        <v>4.2564900808899184e+000</v>
      </c>
      <c r="O771" s="44">
        <v>4.8522031018468472e+000</v>
      </c>
      <c r="P771" s="44">
        <v>5.4295321832719488e+000</v>
      </c>
      <c r="Q771" s="44">
        <v>6.0870229229848784e+000</v>
      </c>
      <c r="R771" s="44">
        <v>6.8520464599189552e+000</v>
      </c>
      <c r="S771" s="44">
        <v>7.5975978193475616e+000</v>
      </c>
      <c r="T771" s="44">
        <v>8.2625352279106816e+000</v>
      </c>
      <c r="U771" s="44">
        <v>8.5555834955340192e+000</v>
      </c>
      <c r="V771" s="44">
        <v>9.2152535750770864e+000</v>
      </c>
      <c r="W771" s="44">
        <v>9.7962542788654096e+000</v>
      </c>
      <c r="X771" s="44">
        <v>1.0501169127741906e+001</v>
      </c>
      <c r="Y771" s="44">
        <v>1.1229557999494122e+001</v>
      </c>
      <c r="Z771" s="44">
        <v>1.200649265319845e+001</v>
      </c>
      <c r="AA771" s="44">
        <v>1.2402775273052632e+001</v>
      </c>
    </row>
    <row r="772" spans="1:27" x14ac:dyDescent="0.25">
      <c r="A772" t="s">
        <v>26</v>
      </c>
      <c r="B772" t="s">
        <v>45</v>
      </c>
      <c r="C772" t="s">
        <v>180</v>
      </c>
      <c r="D772" t="s">
        <v>167</v>
      </c>
      <c r="E772" t="s">
        <v>34</v>
      </c>
      <c r="F772" t="s">
        <v>90</v>
      </c>
      <c r="G772" t="s">
        <v>100</v>
      </c>
      <c r="H772" s="44">
        <v>1.0362711289375352e+000</v>
      </c>
      <c r="I772" s="44">
        <v>2.4982115588177324e+000</v>
      </c>
      <c r="J772" s="44">
        <v>3.8800662681306944e+000</v>
      </c>
      <c r="K772" s="44">
        <v>5.0962655136569992e+000</v>
      </c>
      <c r="L772" s="44">
        <v>5.67784775442842e+000</v>
      </c>
      <c r="M772" s="44">
        <v>7.0349445043052304e+000</v>
      </c>
      <c r="N772" s="44">
        <v>8.4410836562793456e+000</v>
      </c>
      <c r="O772" s="44">
        <v>9.8690927777097184e+000</v>
      </c>
      <c r="P772" s="44">
        <v>1.133411434398295e+001</v>
      </c>
      <c r="Q772" s="44">
        <v>1.2809732163931516e+001</v>
      </c>
      <c r="R772" s="44">
        <v>1.4227936729202224e+001</v>
      </c>
      <c r="S772" s="44">
        <v>1.5671335932525596e+001</v>
      </c>
      <c r="T772" s="44">
        <v>1.72210972311115e+001</v>
      </c>
      <c r="U772" s="44">
        <v>1.8635851911464112e+001</v>
      </c>
      <c r="V772" s="44">
        <v>2.0155502291535548e+001</v>
      </c>
      <c r="W772" s="44">
        <v>2.1666553445779664e+001</v>
      </c>
      <c r="X772" s="44">
        <v>2.3008525057824248e+001</v>
      </c>
      <c r="Y772" s="44">
        <v>2.4496289235295352e+001</v>
      </c>
      <c r="Z772" s="44">
        <v>2.6036533052685592e+001</v>
      </c>
      <c r="AA772" s="44">
        <v>2.7496044354157036e+001</v>
      </c>
    </row>
    <row r="773" spans="1:27" x14ac:dyDescent="0.25">
      <c r="A773" t="s">
        <v>26</v>
      </c>
      <c r="B773" t="s">
        <v>45</v>
      </c>
      <c r="C773" t="s">
        <v>181</v>
      </c>
      <c r="D773" t="s">
        <v>167</v>
      </c>
      <c r="E773" t="s">
        <v>35</v>
      </c>
      <c r="F773" t="s">
        <v>90</v>
      </c>
      <c r="G773" t="s">
        <v>100</v>
      </c>
      <c r="H773" s="44">
        <v>0.e+000</v>
      </c>
      <c r="I773" s="44">
        <v>0.e+000</v>
      </c>
      <c r="J773" s="44">
        <v>5.46094948417636e-001</v>
      </c>
      <c r="K773" s="44">
        <v>3.3632387260861656e-001</v>
      </c>
      <c r="L773" s="44">
        <v>2.744797326806082e-001</v>
      </c>
      <c r="M773" s="44">
        <v>3.1117860385327272e-001</v>
      </c>
      <c r="N773" s="44">
        <v>3.4878334351455924e-001</v>
      </c>
      <c r="O773" s="44">
        <v>5.29556541216258e-001</v>
      </c>
      <c r="P773" s="44">
        <v>7.658152063247544e-001</v>
      </c>
      <c r="Q773" s="44">
        <v>1.0078275407842742e+000</v>
      </c>
      <c r="R773" s="44">
        <v>1.0565054095561676e+000</v>
      </c>
      <c r="S773" s="44">
        <v>1.2441410249643748e+000</v>
      </c>
      <c r="T773" s="44">
        <v>1.2194827729108936e+000</v>
      </c>
      <c r="U773" s="44">
        <v>1.298605877920121e+000</v>
      </c>
      <c r="V773" s="44">
        <v>1.3706423897873212e+000</v>
      </c>
      <c r="W773" s="44">
        <v>1.5269021797120748e+000</v>
      </c>
      <c r="X773" s="44">
        <v>1.2883881531958488e+000</v>
      </c>
      <c r="Y773" s="44">
        <v>1.367210994120991e+000</v>
      </c>
      <c r="Z773" s="44">
        <v>1.5436084927337894e+000</v>
      </c>
      <c r="AA773" s="44">
        <v>1.5954071076442854e+000</v>
      </c>
    </row>
    <row r="774" spans="1:27" x14ac:dyDescent="0.25">
      <c r="A774" t="s">
        <v>26</v>
      </c>
      <c r="B774" t="s">
        <v>45</v>
      </c>
      <c r="C774" t="s">
        <v>182</v>
      </c>
      <c r="D774" t="s">
        <v>168</v>
      </c>
      <c r="E774" t="s">
        <v>33</v>
      </c>
      <c r="F774" t="s">
        <v>90</v>
      </c>
      <c r="G774" t="s">
        <v>100</v>
      </c>
      <c r="H774" s="44">
        <v>2.639564845305204e+000</v>
      </c>
      <c r="I774" s="44">
        <v>3.8964481370053536e+000</v>
      </c>
      <c r="J774" s="44">
        <v>4.2157183090564552e+000</v>
      </c>
      <c r="K774" s="44">
        <v>4.9634878754542224e+000</v>
      </c>
      <c r="L774" s="44">
        <v>6.2496124855493008e+000</v>
      </c>
      <c r="M774" s="44">
        <v>7.2727934196744192e+000</v>
      </c>
      <c r="N774" s="44">
        <v>7.9995078484116848e+000</v>
      </c>
      <c r="O774" s="44">
        <v>9.04714339944956e+000</v>
      </c>
      <c r="P774" s="44">
        <v>1.0413170355473556e+001</v>
      </c>
      <c r="Q774" s="44">
        <v>1.1383176254617382e+001</v>
      </c>
      <c r="R774" s="44">
        <v>1.2511142323898948e+001</v>
      </c>
      <c r="S774" s="44">
        <v>1.3700184562996402e+001</v>
      </c>
      <c r="T774" s="44">
        <v>1.4542708983267744e+001</v>
      </c>
      <c r="U774" s="44">
        <v>1.5842472936409786e+001</v>
      </c>
      <c r="V774" s="44">
        <v>1.641889915321497e+001</v>
      </c>
      <c r="W774" s="44">
        <v>1.7694910814849286e+001</v>
      </c>
      <c r="X774" s="44">
        <v>1.8914639770851536e+001</v>
      </c>
      <c r="Y774" s="44">
        <v>2.0138192950148976e+001</v>
      </c>
      <c r="Z774" s="44">
        <v>2.1207481916078872e+001</v>
      </c>
      <c r="AA774" s="44">
        <v>2.245885627087332e+001</v>
      </c>
    </row>
    <row r="775" spans="1:27" x14ac:dyDescent="0.25">
      <c r="A775" t="s">
        <v>26</v>
      </c>
      <c r="B775" t="s">
        <v>45</v>
      </c>
      <c r="C775" t="s">
        <v>192</v>
      </c>
      <c r="D775" t="s">
        <v>168</v>
      </c>
      <c r="E775" t="s">
        <v>36</v>
      </c>
      <c r="F775" t="s">
        <v>90</v>
      </c>
      <c r="G775" t="s">
        <v>100</v>
      </c>
    </row>
    <row r="776" spans="1:27" x14ac:dyDescent="0.25">
      <c r="A776" t="s">
        <v>26</v>
      </c>
      <c r="B776" t="s">
        <v>45</v>
      </c>
      <c r="C776" t="s">
        <v>183</v>
      </c>
      <c r="D776" t="s">
        <v>168</v>
      </c>
      <c r="E776" t="s">
        <v>34</v>
      </c>
      <c r="F776" t="s">
        <v>90</v>
      </c>
      <c r="G776" t="s">
        <v>100</v>
      </c>
      <c r="H776" s="44">
        <v>3.3442932906904264e+000</v>
      </c>
      <c r="I776" s="44">
        <v>8.004862609742128e+000</v>
      </c>
      <c r="J776" s="44">
        <v>1.2632476885223278e+001</v>
      </c>
      <c r="K776" s="44">
        <v>1.569058562978072e+001</v>
      </c>
      <c r="L776" s="44">
        <v>1.8256733837268912e+001</v>
      </c>
      <c r="M776" s="44">
        <v>2.2619791475532832e+001</v>
      </c>
      <c r="N776" s="44">
        <v>2.6315302052450832e+001</v>
      </c>
      <c r="O776" s="44">
        <v>2.9641769784966988e+001</v>
      </c>
      <c r="P776" s="44">
        <v>3.346520665128146e+001</v>
      </c>
      <c r="Q776" s="44">
        <v>3.7137804349866384e+001</v>
      </c>
      <c r="R776" s="44">
        <v>3.9818840065993872e+001</v>
      </c>
      <c r="S776" s="44">
        <v>4.3540955825370728e+001</v>
      </c>
      <c r="T776" s="44">
        <v>4.7051768106687592e+001</v>
      </c>
      <c r="U776" s="44">
        <v>5.0889481500958192e+001</v>
      </c>
      <c r="V776" s="44">
        <v>5.489026666294952e+001</v>
      </c>
      <c r="W776" s="44">
        <v>5.875906878313256e+001</v>
      </c>
      <c r="X776" s="44">
        <v>6.2742387716928208e+001</v>
      </c>
      <c r="Y776" s="44">
        <v>6.2458430773261552e+001</v>
      </c>
      <c r="Z776" s="44">
        <v>6.3500670201307992e+001</v>
      </c>
      <c r="AA776" s="44">
        <v>6.6926525836302384e+001</v>
      </c>
    </row>
    <row r="777" spans="1:27" x14ac:dyDescent="0.25">
      <c r="A777" t="s">
        <v>26</v>
      </c>
      <c r="B777" t="s">
        <v>45</v>
      </c>
      <c r="C777" t="s">
        <v>184</v>
      </c>
      <c r="D777" t="s">
        <v>168</v>
      </c>
      <c r="E777" t="s">
        <v>35</v>
      </c>
      <c r="F777" t="s">
        <v>90</v>
      </c>
      <c r="G777" t="s">
        <v>100</v>
      </c>
      <c r="H777" s="44">
        <v>1.5422790136443798e+000</v>
      </c>
      <c r="I777" s="44">
        <v>9.6490639417394272e-001</v>
      </c>
      <c r="J777" s="44">
        <v>2.3177391239847204e+000</v>
      </c>
      <c r="K777" s="44">
        <v>2.8539578477998624e+000</v>
      </c>
      <c r="L777" s="44">
        <v>4.148233763444936e+000</v>
      </c>
      <c r="M777" s="44">
        <v>4.8752992149358e+000</v>
      </c>
      <c r="N777" s="44">
        <v>3.6292483124713288e+000</v>
      </c>
      <c r="O777" s="44">
        <v>3.0153298724186824e+000</v>
      </c>
      <c r="P777" s="44">
        <v>3.3976962170973772e+000</v>
      </c>
      <c r="Q777" s="44">
        <v>2.4189676439889924e+000</v>
      </c>
      <c r="R777" s="44">
        <v>2.5255529801200504e+000</v>
      </c>
      <c r="S777" s="44">
        <v>2.7481400902293736e+000</v>
      </c>
      <c r="T777" s="44">
        <v>2.7193732093948544e+000</v>
      </c>
      <c r="U777" s="44">
        <v>3.3978457444021836e+000</v>
      </c>
      <c r="V777" s="44">
        <v>3.3978457444021836e+000</v>
      </c>
      <c r="W777" s="44">
        <v>3.5360526968360244e+000</v>
      </c>
      <c r="X777" s="44">
        <v>3.43294064340734e+000</v>
      </c>
      <c r="Y777" s="44">
        <v>3.6281166400804408e+000</v>
      </c>
      <c r="Z777" s="44">
        <v>3.5803336525005524e+000</v>
      </c>
      <c r="AA777" s="44">
        <v>3.7133922953726496e+000</v>
      </c>
    </row>
    <row r="778" spans="1:27" x14ac:dyDescent="0.25">
      <c r="A778" t="s">
        <v>26</v>
      </c>
      <c r="B778" t="s">
        <v>45</v>
      </c>
      <c r="C778" t="s">
        <v>185</v>
      </c>
      <c r="D778" t="s">
        <v>169</v>
      </c>
      <c r="E778" t="s">
        <v>33</v>
      </c>
      <c r="F778" t="s">
        <v>90</v>
      </c>
      <c r="G778" t="s">
        <v>100</v>
      </c>
      <c r="H778" s="44">
        <v>2.733190307254334e+000</v>
      </c>
      <c r="I778" s="44">
        <v>4.4401427148956528e+000</v>
      </c>
      <c r="J778" s="44">
        <v>5.3466308768802072e+000</v>
      </c>
      <c r="K778" s="44">
        <v>6.294430860285252e+000</v>
      </c>
      <c r="L778" s="44">
        <v>7.0591973279790616e+000</v>
      </c>
      <c r="M778" s="44">
        <v>8.4475908719621136e+000</v>
      </c>
      <c r="N778" s="44">
        <v>9.2116490900203872e+000</v>
      </c>
      <c r="O778" s="44">
        <v>1.0035540145382812e+001</v>
      </c>
      <c r="P778" s="44">
        <v>1.140344853834288e+001</v>
      </c>
      <c r="Q778" s="44">
        <v>1.2663710259874856e+001</v>
      </c>
      <c r="R778" s="44">
        <v>1.326229107781842e+001</v>
      </c>
      <c r="S778" s="44">
        <v>1.4356364061776172e+001</v>
      </c>
      <c r="T778" s="44">
        <v>1.5658840906361798e+001</v>
      </c>
      <c r="U778" s="44">
        <v>1.6733504730033312e+001</v>
      </c>
      <c r="V778" s="44">
        <v>1.7985401965614262e+001</v>
      </c>
      <c r="W778" s="44">
        <v>1.93568958530079e+001</v>
      </c>
      <c r="X778" s="44">
        <v>2.0666607096411648e+001</v>
      </c>
      <c r="Y778" s="44">
        <v>2.1984440797502232e+001</v>
      </c>
      <c r="Z778" s="44">
        <v>2.3203706558255804e+001</v>
      </c>
      <c r="AA778" s="44">
        <v>2.4444681922593996e+001</v>
      </c>
    </row>
    <row r="779" spans="1:27" x14ac:dyDescent="0.25">
      <c r="A779" t="s">
        <v>26</v>
      </c>
      <c r="B779" t="s">
        <v>45</v>
      </c>
      <c r="C779" t="s">
        <v>193</v>
      </c>
      <c r="D779" t="s">
        <v>169</v>
      </c>
      <c r="E779" t="s">
        <v>36</v>
      </c>
      <c r="F779" t="s">
        <v>90</v>
      </c>
      <c r="G779" t="s">
        <v>100</v>
      </c>
    </row>
    <row r="780" spans="1:27" x14ac:dyDescent="0.25">
      <c r="A780" t="s">
        <v>26</v>
      </c>
      <c r="B780" t="s">
        <v>45</v>
      </c>
      <c r="C780" t="s">
        <v>186</v>
      </c>
      <c r="D780" t="s">
        <v>169</v>
      </c>
      <c r="E780" t="s">
        <v>34</v>
      </c>
      <c r="F780" t="s">
        <v>90</v>
      </c>
      <c r="G780" t="s">
        <v>100</v>
      </c>
      <c r="H780" s="44">
        <v>7.99108826301008e+000</v>
      </c>
      <c r="I780" s="44">
        <v>8.3543276244544192e+000</v>
      </c>
      <c r="J780" s="44">
        <v>1.239234724912517e+001</v>
      </c>
      <c r="K780" s="44">
        <v>1.5128615069742278e+001</v>
      </c>
      <c r="L780" s="44">
        <v>1.7037100825455638e+001</v>
      </c>
      <c r="M780" s="44">
        <v>2.0597684717236556e+001</v>
      </c>
      <c r="N780" s="44">
        <v>2.3866591566172952e+001</v>
      </c>
      <c r="O780" s="44">
        <v>2.7015520960897496e+001</v>
      </c>
      <c r="P780" s="44">
        <v>3.0813875811889816e+001</v>
      </c>
      <c r="Q780" s="44">
        <v>3.4337584511907992e+001</v>
      </c>
      <c r="R780" s="44">
        <v>3.800548803180356e+001</v>
      </c>
      <c r="S780" s="44">
        <v>4.1614463932305576e+001</v>
      </c>
      <c r="T780" s="44">
        <v>4.513212164449624e+001</v>
      </c>
      <c r="U780" s="44">
        <v>4.9043891858211808e+001</v>
      </c>
      <c r="V780" s="44">
        <v>5.2193896380411632e+001</v>
      </c>
      <c r="W780" s="44">
        <v>5.556802080916796e+001</v>
      </c>
      <c r="X780" s="44">
        <v>5.9345013707092496e+001</v>
      </c>
      <c r="Y780" s="44">
        <v>6.3032732051157528e+001</v>
      </c>
      <c r="Z780" s="44">
        <v>6.68414734830364e+001</v>
      </c>
      <c r="AA780" s="44">
        <v>7.0258285680617192e+001</v>
      </c>
    </row>
    <row r="781" spans="1:27" x14ac:dyDescent="0.25">
      <c r="A781" t="s">
        <v>26</v>
      </c>
      <c r="B781" t="s">
        <v>45</v>
      </c>
      <c r="C781" t="s">
        <v>187</v>
      </c>
      <c r="D781" t="s">
        <v>169</v>
      </c>
      <c r="E781" t="s">
        <v>35</v>
      </c>
      <c r="F781" t="s">
        <v>90</v>
      </c>
      <c r="G781" t="s">
        <v>100</v>
      </c>
      <c r="H781" s="44">
        <v>0.e+000</v>
      </c>
      <c r="I781" s="44">
        <v>2.4734279003728716e-002</v>
      </c>
      <c r="J781" s="44">
        <v>2.4734279003728716e-002</v>
      </c>
      <c r="K781" s="44">
        <v>3.7616539058664304e-001</v>
      </c>
      <c r="L781" s="44">
        <v>5.9052115489377152e-001</v>
      </c>
      <c r="M781" s="44">
        <v>4.3993255023007216e-001</v>
      </c>
      <c r="N781" s="44">
        <v>3.9540431449175344e-001</v>
      </c>
      <c r="O781" s="44">
        <v>4.507592843181476e-001</v>
      </c>
      <c r="P781" s="44">
        <v>4.6985413507601888e-001</v>
      </c>
      <c r="Q781" s="44">
        <v>6.9757890766062952e-001</v>
      </c>
      <c r="R781" s="44">
        <v>7.5949269376627984e-001</v>
      </c>
      <c r="S781" s="44">
        <v>8.5107515731541984e-001</v>
      </c>
      <c r="T781" s="44">
        <v>8.7451160131237984e-001</v>
      </c>
      <c r="U781" s="44">
        <v>1.0120085265002288e+000</v>
      </c>
      <c r="V781" s="44">
        <v>1.074134502817299e+000</v>
      </c>
      <c r="W781" s="44">
        <v>1.0599763640930344e+000</v>
      </c>
      <c r="X781" s="44">
        <v>1.3481753219917008e+000</v>
      </c>
      <c r="Y781" s="44">
        <v>1.4047210713845936e+000</v>
      </c>
      <c r="Z781" s="44">
        <v>1.4385002002598496e+000</v>
      </c>
      <c r="AA781" s="44">
        <v>1.538566614021418e+000</v>
      </c>
    </row>
    <row r="782" spans="1:27" x14ac:dyDescent="0.25">
      <c r="A782" t="s">
        <v>26</v>
      </c>
      <c r="B782" t="s">
        <v>45</v>
      </c>
      <c r="C782" t="s">
        <v>198</v>
      </c>
      <c r="D782" t="s">
        <v>194</v>
      </c>
      <c r="E782" t="s">
        <v>33</v>
      </c>
      <c r="F782" t="s">
        <v>90</v>
      </c>
      <c r="G782" t="s">
        <v>100</v>
      </c>
      <c r="H782" s="44">
        <v>4.2153525982630528e+000</v>
      </c>
      <c r="I782" s="44">
        <v>7.9865897491731456e-001</v>
      </c>
      <c r="J782" s="44">
        <v>1.325303900461736e+000</v>
      </c>
      <c r="K782" s="44">
        <v>1.6977188150667142e+000</v>
      </c>
      <c r="L782" s="44">
        <v>2.2766888560654112e+000</v>
      </c>
      <c r="M782" s="44">
        <v>2.704004150834196e+000</v>
      </c>
      <c r="N782" s="44">
        <v>3.302083479084796e+000</v>
      </c>
      <c r="O782" s="44">
        <v>3.8296632721699392e+000</v>
      </c>
      <c r="P782" s="44">
        <v>4.3155609781408864e+000</v>
      </c>
      <c r="Q782" s="44">
        <v>4.807484842496016e+000</v>
      </c>
      <c r="R782" s="44">
        <v>5.1637077965901488e+000</v>
      </c>
      <c r="S782" s="44">
        <v>5.6696842825153824e+000</v>
      </c>
      <c r="T782" s="44">
        <v>6.216086537736708e+000</v>
      </c>
      <c r="U782" s="44">
        <v>6.5089838498389864e+000</v>
      </c>
      <c r="V782" s="44">
        <v>6.945024197887876e+000</v>
      </c>
      <c r="W782" s="44">
        <v>7.4601403041876176e+000</v>
      </c>
      <c r="X782" s="44">
        <v>8.036932207724368e+000</v>
      </c>
      <c r="Y782" s="44">
        <v>8.5707152626702448e+000</v>
      </c>
      <c r="Z782" s="44">
        <v>9.1302019667089856e+000</v>
      </c>
      <c r="AA782" s="44">
        <v>9.6696590457176352e+000</v>
      </c>
    </row>
    <row r="783" spans="1:27" x14ac:dyDescent="0.25">
      <c r="A783" t="s">
        <v>26</v>
      </c>
      <c r="B783" t="s">
        <v>45</v>
      </c>
      <c r="C783" t="s">
        <v>210</v>
      </c>
      <c r="D783" t="s">
        <v>194</v>
      </c>
      <c r="E783" t="s">
        <v>36</v>
      </c>
      <c r="F783" t="s">
        <v>90</v>
      </c>
      <c r="G783" t="s">
        <v>100</v>
      </c>
    </row>
    <row r="784" spans="1:27" x14ac:dyDescent="0.25">
      <c r="A784" t="s">
        <v>26</v>
      </c>
      <c r="B784" t="s">
        <v>45</v>
      </c>
      <c r="C784" t="s">
        <v>199</v>
      </c>
      <c r="D784" t="s">
        <v>194</v>
      </c>
      <c r="E784" t="s">
        <v>34</v>
      </c>
      <c r="F784" t="s">
        <v>90</v>
      </c>
      <c r="G784" t="s">
        <v>100</v>
      </c>
      <c r="H784" s="44">
        <v>4.3231464369058656e+000</v>
      </c>
      <c r="I784" s="44">
        <v>6.3905266312924392e+000</v>
      </c>
      <c r="J784" s="44">
        <v>9.6703287842315616e+000</v>
      </c>
      <c r="K784" s="44">
        <v>1.1901365262485048e+001</v>
      </c>
      <c r="L784" s="44">
        <v>1.4411456110430976e+001</v>
      </c>
      <c r="M784" s="44">
        <v>1.6704284863043962e+001</v>
      </c>
      <c r="N784" s="44">
        <v>1.9622663479373672e+001</v>
      </c>
      <c r="O784" s="44">
        <v>2.2595412476810036e+001</v>
      </c>
      <c r="P784" s="44">
        <v>2.5344227022748832e+001</v>
      </c>
      <c r="Q784" s="44">
        <v>2.7429894304193556e+001</v>
      </c>
      <c r="R784" s="44">
        <v>2.839520558265164e+001</v>
      </c>
      <c r="S784" s="44">
        <v>3.1218525606491496e+001</v>
      </c>
      <c r="T784" s="44">
        <v>3.36035606681011e+001</v>
      </c>
      <c r="U784" s="44">
        <v>3.6394082735743904e+001</v>
      </c>
      <c r="V784" s="44">
        <v>3.9173039270656112e+001</v>
      </c>
      <c r="W784" s="44">
        <v>4.1686094733507928e+001</v>
      </c>
      <c r="X784" s="44">
        <v>4.4308167912868848e+001</v>
      </c>
      <c r="Y784" s="44">
        <v>4.7079422894911112e+001</v>
      </c>
      <c r="Z784" s="44">
        <v>4.9766073497093008e+001</v>
      </c>
      <c r="AA784" s="44">
        <v>5.2357366597241608e+001</v>
      </c>
    </row>
    <row r="785" spans="1:27" x14ac:dyDescent="0.25">
      <c r="A785" t="s">
        <v>26</v>
      </c>
      <c r="B785" t="s">
        <v>45</v>
      </c>
      <c r="C785" t="s">
        <v>200</v>
      </c>
      <c r="D785" t="s">
        <v>194</v>
      </c>
      <c r="E785" t="s">
        <v>35</v>
      </c>
      <c r="F785" t="s">
        <v>90</v>
      </c>
      <c r="G785" t="s">
        <v>100</v>
      </c>
      <c r="H785" s="44">
        <v>2.3290353971536312e+000</v>
      </c>
      <c r="I785" s="44">
        <v>1.7433402262498476e+001</v>
      </c>
      <c r="J785" s="44">
        <v>5.063895883834224e+000</v>
      </c>
      <c r="K785" s="44">
        <v>4.1342274142105072e+000</v>
      </c>
      <c r="L785" s="44">
        <v>3.8496770615282776e+000</v>
      </c>
      <c r="M785" s="44">
        <v>5.8573771958603008e+000</v>
      </c>
      <c r="N785" s="44">
        <v>6.1698938339309584e+000</v>
      </c>
      <c r="O785" s="44">
        <v>4.028296640899728e+000</v>
      </c>
      <c r="P785" s="44">
        <v>4.5450841617582016e+000</v>
      </c>
      <c r="Q785" s="44">
        <v>4.96986829066616e+000</v>
      </c>
      <c r="R785" s="44">
        <v>5.3920902895772736e+000</v>
      </c>
      <c r="S785" s="44">
        <v>5.5739131651093824e+000</v>
      </c>
      <c r="T785" s="44">
        <v>5.6984722016884192e+000</v>
      </c>
      <c r="U785" s="44">
        <v>6.0567076568711208e+000</v>
      </c>
      <c r="V785" s="44">
        <v>7.5324639942539392e+000</v>
      </c>
      <c r="W785" s="44">
        <v>7.5324639942539392e+000</v>
      </c>
      <c r="X785" s="44">
        <v>6.5941237447094448e+000</v>
      </c>
      <c r="Y785" s="44">
        <v>6.1527074568196712e+000</v>
      </c>
      <c r="Z785" s="44">
        <v>6.524666780103228e+000</v>
      </c>
      <c r="AA785" s="44">
        <v>6.951668973213468e+000</v>
      </c>
    </row>
    <row r="786" spans="1:27" x14ac:dyDescent="0.25">
      <c r="A786" t="s">
        <v>26</v>
      </c>
      <c r="B786" t="s">
        <v>45</v>
      </c>
      <c r="C786" t="s">
        <v>201</v>
      </c>
      <c r="D786" t="s">
        <v>195</v>
      </c>
      <c r="E786" t="s">
        <v>33</v>
      </c>
      <c r="F786" t="s">
        <v>90</v>
      </c>
      <c r="G786" t="s">
        <v>100</v>
      </c>
      <c r="H786" s="44">
        <v>1.539562017279346e+000</v>
      </c>
      <c r="I786" s="44">
        <v>1.7513374917862918e+000</v>
      </c>
      <c r="J786" s="44">
        <v>2.2288788463533564e+000</v>
      </c>
      <c r="K786" s="44">
        <v>2.8333532801706752e+000</v>
      </c>
      <c r="L786" s="44">
        <v>3.6211210550092688e+000</v>
      </c>
      <c r="M786" s="44">
        <v>4.1363900797451024e+000</v>
      </c>
      <c r="N786" s="44">
        <v>5.0575511682080192e+000</v>
      </c>
      <c r="O786" s="44">
        <v>5.543207786819672e+000</v>
      </c>
      <c r="P786" s="44">
        <v>6.2792054282831568e+000</v>
      </c>
      <c r="Q786" s="44">
        <v>5.2411143719872736e+000</v>
      </c>
      <c r="R786" s="44">
        <v>5.8523860246532608e+000</v>
      </c>
      <c r="S786" s="44">
        <v>6.4151014542008528e+000</v>
      </c>
      <c r="T786" s="44">
        <v>6.743476491226148e+000</v>
      </c>
      <c r="U786" s="44">
        <v>7.3002259463673632e+000</v>
      </c>
      <c r="V786" s="44">
        <v>7.9659242990537216e+000</v>
      </c>
      <c r="W786" s="44">
        <v>8.6051284305539552e+000</v>
      </c>
      <c r="X786" s="44">
        <v>9.2166809858415216e+000</v>
      </c>
      <c r="Y786" s="44">
        <v>9.8108346949661248e+000</v>
      </c>
      <c r="Z786" s="44">
        <v>1.0398202319162112e+001</v>
      </c>
      <c r="AA786" s="44">
        <v>1.103793417461319e+001</v>
      </c>
    </row>
    <row r="787" spans="1:27" x14ac:dyDescent="0.25">
      <c r="A787" t="s">
        <v>26</v>
      </c>
      <c r="B787" t="s">
        <v>45</v>
      </c>
      <c r="C787" t="s">
        <v>202</v>
      </c>
      <c r="D787" t="s">
        <v>195</v>
      </c>
      <c r="E787" t="s">
        <v>34</v>
      </c>
      <c r="F787" t="s">
        <v>90</v>
      </c>
      <c r="G787" t="s">
        <v>100</v>
      </c>
      <c r="H787" s="44">
        <v>9.2336893813549616e+000</v>
      </c>
      <c r="I787" s="44">
        <v>1.195653634907225e+001</v>
      </c>
      <c r="J787" s="44">
        <v>1.714599287527465e+001</v>
      </c>
      <c r="K787" s="44">
        <v>2.2057983081869528e+001</v>
      </c>
      <c r="L787" s="44">
        <v>2.550411042908056e+001</v>
      </c>
      <c r="M787" s="44">
        <v>2.8538722551697392e+001</v>
      </c>
      <c r="N787" s="44">
        <v>3.2314749598178872e+001</v>
      </c>
      <c r="O787" s="44">
        <v>3.7269395854591792e+001</v>
      </c>
      <c r="P787" s="44">
        <v>4.2527864782290944e+001</v>
      </c>
      <c r="Q787" s="44">
        <v>4.716722384712256e+001</v>
      </c>
      <c r="R787" s="44">
        <v>5.0231002218787664e+001</v>
      </c>
      <c r="S787" s="44">
        <v>5.4355373536854816e+001</v>
      </c>
      <c r="T787" s="44">
        <v>5.9203398816442648e+001</v>
      </c>
      <c r="U787" s="44">
        <v>6.405874153588776e+001</v>
      </c>
      <c r="V787" s="44">
        <v>6.8810857177151e+001</v>
      </c>
      <c r="W787" s="44">
        <v>7.3715800572173056e+001</v>
      </c>
      <c r="X787" s="44">
        <v>7.987182543404864e+001</v>
      </c>
      <c r="Y787" s="44">
        <v>8.3698033776066256e+001</v>
      </c>
      <c r="Z787" s="44">
        <v>8.8614144460932944e+001</v>
      </c>
      <c r="AA787" s="44">
        <v>9.3611997407967392e+001</v>
      </c>
    </row>
    <row r="788" spans="1:27" x14ac:dyDescent="0.25">
      <c r="A788" t="s">
        <v>26</v>
      </c>
      <c r="B788" t="s">
        <v>45</v>
      </c>
      <c r="C788" t="s">
        <v>203</v>
      </c>
      <c r="D788" t="s">
        <v>195</v>
      </c>
      <c r="E788" t="s">
        <v>35</v>
      </c>
      <c r="F788" t="s">
        <v>90</v>
      </c>
      <c r="G788" t="s">
        <v>100</v>
      </c>
      <c r="I788" s="44">
        <v>0.e+000</v>
      </c>
      <c r="J788" s="44">
        <v>1.1557620517087938e-002</v>
      </c>
      <c r="K788" s="44">
        <v>1.0872362093147148e-002</v>
      </c>
      <c r="L788" s="44">
        <v>6.243298797757352e-001</v>
      </c>
      <c r="M788" s="44">
        <v>5.7644002021256552e-001</v>
      </c>
      <c r="N788" s="44">
        <v>6.3860823618858752e-001</v>
      </c>
      <c r="O788" s="44">
        <v>5.5393963579686816e-001</v>
      </c>
      <c r="P788" s="44">
        <v>6.0445204050863424e-001</v>
      </c>
      <c r="Q788" s="44">
        <v>7.6299629611201696e-001</v>
      </c>
      <c r="R788" s="44">
        <v>8.0485943983701856e-001</v>
      </c>
      <c r="S788" s="44">
        <v>7.8422607435482976e-001</v>
      </c>
      <c r="T788" s="44">
        <v>1.0887152332645898e+000</v>
      </c>
      <c r="U788" s="44">
        <v>1.442525804869033e+000</v>
      </c>
      <c r="V788" s="44">
        <v>1.442525804869033e+000</v>
      </c>
      <c r="W788" s="44">
        <v>1.3515452543406872e+000</v>
      </c>
      <c r="X788" s="44">
        <v>1.4030670270651662e+000</v>
      </c>
      <c r="Y788" s="44">
        <v>1.7036551398707984e+000</v>
      </c>
      <c r="Z788" s="44">
        <v>1.5686137650484538e+000</v>
      </c>
      <c r="AA788" s="44">
        <v>1.6289871246409162e+000</v>
      </c>
    </row>
    <row r="789" spans="1:27" x14ac:dyDescent="0.25">
      <c r="A789" t="s">
        <v>26</v>
      </c>
      <c r="B789" t="s">
        <v>45</v>
      </c>
      <c r="C789" t="s">
        <v>204</v>
      </c>
      <c r="D789" t="s">
        <v>196</v>
      </c>
      <c r="E789" t="s">
        <v>33</v>
      </c>
      <c r="F789" t="s">
        <v>90</v>
      </c>
      <c r="G789" t="s">
        <v>100</v>
      </c>
      <c r="H789" s="44">
        <v>1.4575303354746612e+000</v>
      </c>
      <c r="I789" s="44">
        <v>2.0701483602585924e+000</v>
      </c>
      <c r="J789" s="44">
        <v>2.9520481234362552e+000</v>
      </c>
      <c r="K789" s="44">
        <v>3.3316172182957792e+000</v>
      </c>
      <c r="L789" s="44">
        <v>4.0148049548349696e+000</v>
      </c>
      <c r="M789" s="44">
        <v>4.732336118555004e+000</v>
      </c>
      <c r="N789" s="44">
        <v>5.1456841204465088e+000</v>
      </c>
      <c r="O789" s="44">
        <v>5.889705422025412e+000</v>
      </c>
      <c r="P789" s="44">
        <v>6.4289699959226384e+000</v>
      </c>
      <c r="Q789" s="44">
        <v>7.2102084411915584e+000</v>
      </c>
      <c r="R789" s="44">
        <v>7.9093270735524288e+000</v>
      </c>
      <c r="S789" s="44">
        <v>8.2916616790633776e+000</v>
      </c>
      <c r="T789" s="44">
        <v>8.9745613088194448e+000</v>
      </c>
      <c r="U789" s="44">
        <v>9.4712392913865936e+000</v>
      </c>
      <c r="V789" s="44">
        <v>1.0155822169679016e+001</v>
      </c>
      <c r="W789" s="44">
        <v>1.0948980297881838e+001</v>
      </c>
      <c r="X789" s="44">
        <v>1.1705638921824096e+001</v>
      </c>
      <c r="Y789" s="44">
        <v>1.245202318101488e+001</v>
      </c>
      <c r="Z789" s="44">
        <v>1.3173277780399624e+001</v>
      </c>
      <c r="AA789" s="44">
        <v>1.381071646451694e+001</v>
      </c>
    </row>
    <row r="790" spans="1:27" x14ac:dyDescent="0.25">
      <c r="A790" t="s">
        <v>26</v>
      </c>
      <c r="B790" t="s">
        <v>45</v>
      </c>
      <c r="C790" t="s">
        <v>205</v>
      </c>
      <c r="D790" t="s">
        <v>196</v>
      </c>
      <c r="E790" t="s">
        <v>34</v>
      </c>
      <c r="F790" t="s">
        <v>90</v>
      </c>
      <c r="G790" t="s">
        <v>100</v>
      </c>
      <c r="H790" s="44">
        <v>1.0650867015094438e+001</v>
      </c>
      <c r="I790" s="44">
        <v>1.4929132253392324e+001</v>
      </c>
      <c r="J790" s="44">
        <v>1.7798807219816138e+001</v>
      </c>
      <c r="K790" s="44">
        <v>2.1559290113485436e+001</v>
      </c>
      <c r="L790" s="44">
        <v>2.2581806231397496e+001</v>
      </c>
      <c r="M790" s="44">
        <v>2.8153125731181872e+001</v>
      </c>
      <c r="N790" s="44">
        <v>3.2495109201664404e+001</v>
      </c>
      <c r="O790" s="44">
        <v>3.7761809285376248e+001</v>
      </c>
      <c r="P790" s="44">
        <v>3.874880250982736e+001</v>
      </c>
      <c r="Q790" s="44">
        <v>4.1223522894946688e+001</v>
      </c>
      <c r="R790" s="44">
        <v>4.4883426618855376e+001</v>
      </c>
      <c r="S790" s="44">
        <v>4.7995716397553912e+001</v>
      </c>
      <c r="T790" s="44">
        <v>5.2323034551256792e+001</v>
      </c>
      <c r="U790" s="44">
        <v>5.5432379594249032e+001</v>
      </c>
      <c r="V790" s="44">
        <v>5.9586868441227632e+001</v>
      </c>
      <c r="W790" s="44">
        <v>6.2920202664537112e+001</v>
      </c>
      <c r="X790" s="44">
        <v>6.81445798679418e+001</v>
      </c>
      <c r="Y790" s="44">
        <v>7.1465094235947008e+001</v>
      </c>
      <c r="Z790" s="44">
        <v>7.5288281445386544e+001</v>
      </c>
      <c r="AA790" s="44">
        <v>8.0111926218466528e+001</v>
      </c>
    </row>
    <row r="791" spans="1:27" x14ac:dyDescent="0.25">
      <c r="A791" t="s">
        <v>26</v>
      </c>
      <c r="B791" t="s">
        <v>45</v>
      </c>
      <c r="C791" t="s">
        <v>206</v>
      </c>
      <c r="D791" t="s">
        <v>196</v>
      </c>
      <c r="E791" t="s">
        <v>35</v>
      </c>
      <c r="F791" t="s">
        <v>90</v>
      </c>
      <c r="G791" t="s">
        <v>100</v>
      </c>
      <c r="H791" s="44">
        <v>4.7956870396896112e-002</v>
      </c>
      <c r="I791" s="44">
        <v>2.3607551376297872e-001</v>
      </c>
      <c r="J791" s="44">
        <v>4.4483061417688288e-001</v>
      </c>
      <c r="K791" s="44">
        <v>5.5113208358122512e-001</v>
      </c>
      <c r="L791" s="44">
        <v>7.651005067265168e-001</v>
      </c>
      <c r="M791" s="44">
        <v>8.0064347631379504e-001</v>
      </c>
      <c r="N791" s="44">
        <v>9.904891778149336e-001</v>
      </c>
      <c r="O791" s="44">
        <v>1.4832073865565088e+000</v>
      </c>
      <c r="P791" s="44">
        <v>1.6259204536310522e+000</v>
      </c>
      <c r="Q791" s="44">
        <v>2.114333994764478e+000</v>
      </c>
      <c r="R791" s="44">
        <v>2.114333994764478e+000</v>
      </c>
      <c r="S791" s="44">
        <v>2.114333994764478e+000</v>
      </c>
      <c r="T791" s="44">
        <v>2.0110424093003112e+000</v>
      </c>
      <c r="U791" s="44">
        <v>2.2438046875627728e+000</v>
      </c>
      <c r="V791" s="44">
        <v>2.4560237288188764e+000</v>
      </c>
      <c r="W791" s="44">
        <v>2.686349184439492e+000</v>
      </c>
      <c r="X791" s="44">
        <v>2.9752579065999304e+000</v>
      </c>
      <c r="Y791" s="44">
        <v>2.9752579065999304e+000</v>
      </c>
      <c r="Z791" s="44">
        <v>3.115779946889356e+000</v>
      </c>
      <c r="AA791" s="44">
        <v>3.3123991235018508e+000</v>
      </c>
    </row>
    <row r="792" spans="1:27" x14ac:dyDescent="0.25">
      <c r="A792" t="s">
        <v>26</v>
      </c>
      <c r="B792" t="s">
        <v>45</v>
      </c>
      <c r="C792" t="s">
        <v>207</v>
      </c>
      <c r="D792" t="s">
        <v>197</v>
      </c>
      <c r="E792" t="s">
        <v>33</v>
      </c>
      <c r="F792" t="s">
        <v>90</v>
      </c>
      <c r="G792" t="s">
        <v>100</v>
      </c>
      <c r="H792" s="44">
        <v>1.7834144074652612e+000</v>
      </c>
      <c r="I792" s="44">
        <v>2.7034020361235744e+000</v>
      </c>
      <c r="J792" s="44">
        <v>3.3198366428873448e+000</v>
      </c>
      <c r="K792" s="44">
        <v>3.9546352261163208e+000</v>
      </c>
      <c r="L792" s="44">
        <v>4.2314084259343576e+000</v>
      </c>
      <c r="M792" s="44">
        <v>5.1032552298368528e+000</v>
      </c>
      <c r="N792" s="44">
        <v>5.866759481443288e+000</v>
      </c>
      <c r="O792" s="44">
        <v>6.5922502306969832e+000</v>
      </c>
      <c r="P792" s="44">
        <v>7.3623950042065856e+000</v>
      </c>
      <c r="Q792" s="44">
        <v>7.7096949821259392e+000</v>
      </c>
      <c r="R792" s="44">
        <v>8.5446371450394752e+000</v>
      </c>
      <c r="S792" s="44">
        <v>9.4163029580245952e+000</v>
      </c>
      <c r="T792" s="44">
        <v>1.0170734505513356e+001</v>
      </c>
      <c r="U792" s="44">
        <v>1.1198437407535212e+001</v>
      </c>
      <c r="V792" s="44">
        <v>1.1812664673678428e+001</v>
      </c>
      <c r="W792" s="44">
        <v>1.2174291995919784e+001</v>
      </c>
      <c r="X792" s="44">
        <v>1.3151570076007156e+001</v>
      </c>
      <c r="Y792" s="44">
        <v>1.3833151002809878e+001</v>
      </c>
      <c r="Z792" s="44">
        <v>1.4605589643892212e+001</v>
      </c>
      <c r="AA792" s="44">
        <v>1.548316323477038e+001</v>
      </c>
    </row>
    <row r="793" spans="1:27" x14ac:dyDescent="0.25">
      <c r="A793" t="s">
        <v>26</v>
      </c>
      <c r="B793" t="s">
        <v>45</v>
      </c>
      <c r="C793" t="s">
        <v>208</v>
      </c>
      <c r="D793" t="s">
        <v>197</v>
      </c>
      <c r="E793" t="s">
        <v>34</v>
      </c>
      <c r="F793" t="s">
        <v>90</v>
      </c>
      <c r="G793" t="s">
        <v>100</v>
      </c>
      <c r="H793" s="44">
        <v>7.1992983897188416e+000</v>
      </c>
      <c r="I793" s="44">
        <v>1.358773459292797e+001</v>
      </c>
      <c r="J793" s="44">
        <v>1.9792040447734152e+001</v>
      </c>
      <c r="K793" s="44">
        <v>2.3927936102060744e+001</v>
      </c>
      <c r="L793" s="44">
        <v>2.9493797264043608e+001</v>
      </c>
      <c r="M793" s="44">
        <v>3.45845939166387e+001</v>
      </c>
      <c r="N793" s="44">
        <v>3.9338490178241328e+001</v>
      </c>
      <c r="O793" s="44">
        <v>4.4416356920906736e+001</v>
      </c>
      <c r="P793" s="44">
        <v>5.0382923874286864e+001</v>
      </c>
      <c r="Q793" s="44">
        <v>5.4587459490466688e+001</v>
      </c>
      <c r="R793" s="44">
        <v>6.115918023983608e+001</v>
      </c>
      <c r="S793" s="44">
        <v>6.4610178994441408e+001</v>
      </c>
      <c r="T793" s="44">
        <v>7.062067219071e+001</v>
      </c>
      <c r="U793" s="44">
        <v>7.6328452551578896e+001</v>
      </c>
      <c r="V793" s="44">
        <v>8.2549929249090688e+001</v>
      </c>
      <c r="W793" s="44">
        <v>8.5691130420087344e+001</v>
      </c>
      <c r="X793" s="44">
        <v>9.1083219059926112e+001</v>
      </c>
      <c r="Y793" s="44">
        <v>9.6741782665152784e+001</v>
      </c>
      <c r="Z793" s="44">
        <v>1.0196547480706398e+002</v>
      </c>
      <c r="AA793" s="44">
        <v>1.0614901928017022e+002</v>
      </c>
    </row>
    <row r="794" spans="1:27" x14ac:dyDescent="0.25">
      <c r="A794" t="s">
        <v>26</v>
      </c>
      <c r="B794" t="s">
        <v>45</v>
      </c>
      <c r="C794" t="s">
        <v>209</v>
      </c>
      <c r="D794" t="s">
        <v>197</v>
      </c>
      <c r="E794" t="s">
        <v>35</v>
      </c>
      <c r="F794" t="s">
        <v>90</v>
      </c>
      <c r="G794" t="s">
        <v>100</v>
      </c>
      <c r="H794" s="44">
        <v>4.0802170675479928e-002</v>
      </c>
      <c r="I794" s="44">
        <v>1.8575652293492628e-001</v>
      </c>
      <c r="J794" s="44">
        <v>7.2106442516190448e-001</v>
      </c>
      <c r="K794" s="44">
        <v>6.382265752064248e-001</v>
      </c>
      <c r="L794" s="44">
        <v>5.283616509279176e-001</v>
      </c>
      <c r="M794" s="44">
        <v>3.3876255329574776e-001</v>
      </c>
      <c r="N794" s="44">
        <v>3.3876255329574776e-001</v>
      </c>
      <c r="O794" s="44">
        <v>3.5683104773218248e-001</v>
      </c>
      <c r="P794" s="44">
        <v>5.1408548796577088e-001</v>
      </c>
      <c r="Q794" s="44">
        <v>7.7052967426898416e-001</v>
      </c>
      <c r="R794" s="44">
        <v>8.4615428561997504e-001</v>
      </c>
      <c r="S794" s="44">
        <v>9.2639905768357744e-001</v>
      </c>
      <c r="T794" s="44">
        <v>8.490624443336752e-001</v>
      </c>
      <c r="U794" s="44">
        <v>9.2715315419835072e-001</v>
      </c>
      <c r="V794" s="44">
        <v>9.192107891285752e-001</v>
      </c>
      <c r="W794" s="44">
        <v>9.371270374967576e-001</v>
      </c>
      <c r="X794" s="44">
        <v>1.0356877333624924e+000</v>
      </c>
      <c r="Y794" s="44">
        <v>1.1173678637152462e+000</v>
      </c>
      <c r="Z794" s="44">
        <v>1.1377926848202684e+000</v>
      </c>
      <c r="AA794" s="44">
        <v>1.2301010697766596e+000</v>
      </c>
    </row>
    <row r="795" spans="1:27" x14ac:dyDescent="0.25">
      <c r="A795" t="s">
        <v>26</v>
      </c>
      <c r="B795" t="s">
        <v>45</v>
      </c>
      <c r="C795" t="s">
        <v>227</v>
      </c>
      <c r="D795" t="s">
        <v>220</v>
      </c>
      <c r="E795" t="s">
        <v>33</v>
      </c>
      <c r="F795" t="s">
        <v>90</v>
      </c>
      <c r="G795" t="s">
        <v>100</v>
      </c>
      <c r="H795" s="44">
        <v>8.5958501931229248e-001</v>
      </c>
      <c r="I795" s="44">
        <v>1.9168057830882968e+000</v>
      </c>
      <c r="J795" s="44">
        <v>1.996090849953634e+000</v>
      </c>
      <c r="K795" s="44">
        <v>2.8140209590393656e+000</v>
      </c>
      <c r="L795" s="44">
        <v>3.33980588732038e+000</v>
      </c>
      <c r="M795" s="44">
        <v>3.8369869347727976e+000</v>
      </c>
      <c r="N795" s="44">
        <v>4.1069292289803528e+000</v>
      </c>
      <c r="O795" s="44">
        <v>4.6575803609903824e+000</v>
      </c>
      <c r="P795" s="44">
        <v>5.318866522244728e+000</v>
      </c>
      <c r="Q795" s="44">
        <v>6.0062408060643112e+000</v>
      </c>
      <c r="R795" s="44">
        <v>6.58554913177062e+000</v>
      </c>
      <c r="S795" s="44">
        <v>7.2744011786087776e+000</v>
      </c>
      <c r="T795" s="44">
        <v>7.8358164029309392e+000</v>
      </c>
      <c r="U795" s="44">
        <v>8.4774890331242688e+000</v>
      </c>
      <c r="V795" s="44">
        <v>9.169520700991544e+000</v>
      </c>
      <c r="W795" s="44">
        <v>9.868434971604248e+000</v>
      </c>
      <c r="X795" s="44">
        <v>1.049560574110968e+001</v>
      </c>
      <c r="Y795" s="44">
        <v>1.1102116623610492e+001</v>
      </c>
      <c r="Z795" s="44">
        <v>1.1039842870942664e+001</v>
      </c>
      <c r="AA795" s="44">
        <v>1.1691725097342578e+001</v>
      </c>
    </row>
    <row r="796" spans="1:27" x14ac:dyDescent="0.25">
      <c r="A796" t="s">
        <v>26</v>
      </c>
      <c r="B796" t="s">
        <v>45</v>
      </c>
      <c r="C796" t="s">
        <v>240</v>
      </c>
      <c r="D796" t="s">
        <v>220</v>
      </c>
      <c r="E796" t="s">
        <v>36</v>
      </c>
      <c r="F796" t="s">
        <v>90</v>
      </c>
      <c r="G796" t="s">
        <v>100</v>
      </c>
    </row>
    <row r="797" spans="1:27" x14ac:dyDescent="0.25">
      <c r="A797" t="s">
        <v>26</v>
      </c>
      <c r="B797" t="s">
        <v>45</v>
      </c>
      <c r="C797" t="s">
        <v>228</v>
      </c>
      <c r="D797" t="s">
        <v>220</v>
      </c>
      <c r="E797" t="s">
        <v>34</v>
      </c>
      <c r="F797" t="s">
        <v>90</v>
      </c>
      <c r="G797" t="s">
        <v>100</v>
      </c>
      <c r="H797" s="44">
        <v>3.7833905487138848e+000</v>
      </c>
      <c r="I797" s="44">
        <v>7.1364517809382504e+000</v>
      </c>
      <c r="J797" s="44">
        <v>9.640595759874968e+000</v>
      </c>
      <c r="K797" s="44">
        <v>9.1510033184388576e+000</v>
      </c>
      <c r="L797" s="44">
        <v>1.126252098180932e+001</v>
      </c>
      <c r="M797" s="44">
        <v>1.333774387347844e+001</v>
      </c>
      <c r="N797" s="44">
        <v>1.5104662896386838e+001</v>
      </c>
      <c r="O797" s="44">
        <v>1.6908695223608474e+001</v>
      </c>
      <c r="P797" s="44">
        <v>1.9186508565572832e+001</v>
      </c>
      <c r="Q797" s="44">
        <v>2.1643551023802048e+001</v>
      </c>
      <c r="R797" s="44">
        <v>2.271232746523732e+001</v>
      </c>
      <c r="S797" s="44">
        <v>2.4598313417366216e+001</v>
      </c>
      <c r="T797" s="44">
        <v>2.6914736044149752e+001</v>
      </c>
      <c r="U797" s="44">
        <v>2.91572296075952e+001</v>
      </c>
      <c r="V797" s="44">
        <v>2.9368817767467624e+001</v>
      </c>
      <c r="W797" s="44">
        <v>3.1899092771366648e+001</v>
      </c>
      <c r="X797" s="44">
        <v>3.4057395611421388e+001</v>
      </c>
      <c r="Y797" s="44">
        <v>3.5801422283711244e+001</v>
      </c>
      <c r="Z797" s="44">
        <v>3.7636205672832944e+001</v>
      </c>
      <c r="AA797" s="44">
        <v>3.9807780920496376e+001</v>
      </c>
    </row>
    <row r="798" spans="1:27" x14ac:dyDescent="0.25">
      <c r="A798" t="s">
        <v>26</v>
      </c>
      <c r="B798" t="s">
        <v>45</v>
      </c>
      <c r="C798" t="s">
        <v>229</v>
      </c>
      <c r="D798" t="s">
        <v>220</v>
      </c>
      <c r="E798" t="s">
        <v>35</v>
      </c>
      <c r="F798" t="s">
        <v>90</v>
      </c>
      <c r="G798" t="s">
        <v>100</v>
      </c>
      <c r="H798" s="44">
        <v>0.e+000</v>
      </c>
      <c r="I798" s="44">
        <v>8.2932462262826816e-002</v>
      </c>
      <c r="J798" s="44">
        <v>2.6570123747790224e-001</v>
      </c>
      <c r="K798" s="44">
        <v>3.6338581728839128e-001</v>
      </c>
      <c r="L798" s="44">
        <v>6.4805337196507312e-001</v>
      </c>
      <c r="M798" s="44">
        <v>6.1597097919088656e-001</v>
      </c>
      <c r="N798" s="44">
        <v>6.849240809802876e-001</v>
      </c>
      <c r="O798" s="44">
        <v>9.7092988420408224e-001</v>
      </c>
      <c r="P798" s="44">
        <v>1.3205017481062184e+000</v>
      </c>
      <c r="Q798" s="44">
        <v>1.3267189711146258e+000</v>
      </c>
      <c r="R798" s="44">
        <v>1.4626502318538848e+000</v>
      </c>
      <c r="S798" s="44">
        <v>1.612344256899713e+000</v>
      </c>
      <c r="T798" s="44">
        <v>1.172947199967589e+000</v>
      </c>
      <c r="U798" s="44">
        <v>1.38316317401154e+000</v>
      </c>
      <c r="V798" s="44">
        <v>1.4404677784058788e+000</v>
      </c>
      <c r="W798" s="44">
        <v>1.722733115292471e+000</v>
      </c>
      <c r="X798" s="44">
        <v>1.5005024310713798e+000</v>
      </c>
      <c r="Y798" s="44">
        <v>1.6469101358120896e+000</v>
      </c>
      <c r="Z798" s="44">
        <v>1.6493324104239036e+000</v>
      </c>
      <c r="AA798" s="44">
        <v>1.921219163437484e+000</v>
      </c>
    </row>
    <row r="799" spans="1:27" x14ac:dyDescent="0.25">
      <c r="A799" t="s">
        <v>26</v>
      </c>
      <c r="B799" t="s">
        <v>45</v>
      </c>
      <c r="C799" t="s">
        <v>230</v>
      </c>
      <c r="D799" t="s">
        <v>221</v>
      </c>
      <c r="E799" t="s">
        <v>33</v>
      </c>
      <c r="F799" t="s">
        <v>90</v>
      </c>
      <c r="G799" t="s">
        <v>100</v>
      </c>
      <c r="H799" s="44">
        <v>1.4632453599684288e+000</v>
      </c>
      <c r="I799" s="44">
        <v>2.224015896418318e+000</v>
      </c>
      <c r="J799" s="44">
        <v>2.9180992237377048e+000</v>
      </c>
      <c r="K799" s="44">
        <v>3.5815736544622796e+000</v>
      </c>
      <c r="L799" s="44">
        <v>3.904563388642484e+000</v>
      </c>
      <c r="M799" s="44">
        <v>4.6321784478400336e+000</v>
      </c>
      <c r="N799" s="44">
        <v>5.160365790219188e+000</v>
      </c>
      <c r="O799" s="44">
        <v>5.696636705647804e+000</v>
      </c>
      <c r="P799" s="44">
        <v>6.425417233811832e+000</v>
      </c>
      <c r="Q799" s="44">
        <v>7.1867501537491944e+000</v>
      </c>
      <c r="R799" s="44">
        <v>8.0166261926301648e+000</v>
      </c>
      <c r="S799" s="44">
        <v>8.9356172148524784e+000</v>
      </c>
      <c r="T799" s="44">
        <v>9.5556120013850176e+000</v>
      </c>
      <c r="U799" s="44">
        <v>1.0300813448625824e+001</v>
      </c>
      <c r="V799" s="44">
        <v>1.105791058492796e+001</v>
      </c>
      <c r="W799" s="44">
        <v>1.171813420466262e+001</v>
      </c>
      <c r="X799" s="44">
        <v>1.2622578533887988e+001</v>
      </c>
      <c r="Y799" s="44">
        <v>1.3315931149820376e+001</v>
      </c>
      <c r="Z799" s="44">
        <v>1.404307684806697e+001</v>
      </c>
      <c r="AA799" s="44">
        <v>1.45589882825011e+001</v>
      </c>
    </row>
    <row r="800" spans="1:27" x14ac:dyDescent="0.25">
      <c r="A800" t="s">
        <v>26</v>
      </c>
      <c r="B800" t="s">
        <v>45</v>
      </c>
      <c r="C800" t="s">
        <v>231</v>
      </c>
      <c r="D800" t="s">
        <v>221</v>
      </c>
      <c r="E800" t="s">
        <v>34</v>
      </c>
      <c r="F800" t="s">
        <v>90</v>
      </c>
      <c r="G800" t="s">
        <v>100</v>
      </c>
      <c r="H800" s="44">
        <v>7.7713168168069024e+000</v>
      </c>
      <c r="I800" s="44">
        <v>1.2471546909979522e+001</v>
      </c>
      <c r="J800" s="44">
        <v>1.7303612386717248e+001</v>
      </c>
      <c r="K800" s="44">
        <v>2.0114510677140356e+001</v>
      </c>
      <c r="L800" s="44">
        <v>1.7069665986762476e+001</v>
      </c>
      <c r="M800" s="44">
        <v>2.0251260831050184e+001</v>
      </c>
      <c r="N800" s="44">
        <v>2.2393608091508276e+001</v>
      </c>
      <c r="O800" s="44">
        <v>2.5570725053485056e+001</v>
      </c>
      <c r="P800" s="44">
        <v>2.8501620484801712e+001</v>
      </c>
      <c r="Q800" s="44">
        <v>3.1873388265939892e+001</v>
      </c>
      <c r="R800" s="44">
        <v>3.518980142937134e+001</v>
      </c>
      <c r="S800" s="44">
        <v>3.2558925101760056e+001</v>
      </c>
      <c r="T800" s="44">
        <v>3.563858533255806e+001</v>
      </c>
      <c r="U800" s="44">
        <v>3.8583594127201752e+001</v>
      </c>
      <c r="V800" s="44">
        <v>4.1366978413166256e+001</v>
      </c>
      <c r="W800" s="44">
        <v>2.4813020662858592e+001</v>
      </c>
      <c r="X800" s="44">
        <v>2.6544091816156524e+001</v>
      </c>
      <c r="Y800" s="44">
        <v>2.8359744908194396e+001</v>
      </c>
      <c r="Z800" s="44">
        <v>3.0206223845874996e+001</v>
      </c>
      <c r="AA800" s="44">
        <v>3.1980911052218508e+001</v>
      </c>
    </row>
    <row r="801" spans="1:27" x14ac:dyDescent="0.25">
      <c r="A801" t="s">
        <v>26</v>
      </c>
      <c r="B801" t="s">
        <v>45</v>
      </c>
      <c r="C801" t="s">
        <v>232</v>
      </c>
      <c r="D801" t="s">
        <v>221</v>
      </c>
      <c r="E801" t="s">
        <v>35</v>
      </c>
      <c r="F801" t="s">
        <v>90</v>
      </c>
      <c r="G801" t="s">
        <v>100</v>
      </c>
      <c r="H801" s="44">
        <v>1.9583988563259472e+001</v>
      </c>
      <c r="I801" s="44">
        <v>2.5224780701754392e+000</v>
      </c>
      <c r="J801" s="44">
        <v>5.4400167084377616e+000</v>
      </c>
      <c r="K801" s="44">
        <v>5.2382607375929584e+000</v>
      </c>
      <c r="L801" s="44">
        <v>6.8019022487712208e+000</v>
      </c>
      <c r="M801" s="44">
        <v>2.405714369141822e+000</v>
      </c>
      <c r="N801" s="44">
        <v>2.19777731681161e+000</v>
      </c>
      <c r="O801" s="44">
        <v>2.07223569180127e+000</v>
      </c>
      <c r="P801" s="44">
        <v>2.3906930734380376e+000</v>
      </c>
      <c r="Q801" s="44">
        <v>2.0304079964158888e+000</v>
      </c>
      <c r="R801" s="44">
        <v>2.0851621611254424e+000</v>
      </c>
      <c r="S801" s="44">
        <v>2.2859470991895888e+000</v>
      </c>
      <c r="T801" s="44">
        <v>2.2156602110677432e+000</v>
      </c>
      <c r="U801" s="44">
        <v>2.3619691520470724e+000</v>
      </c>
      <c r="V801" s="44">
        <v>2.4261385093253672e+000</v>
      </c>
      <c r="W801" s="44">
        <v>2.5784921535261872e+000</v>
      </c>
      <c r="X801" s="44">
        <v>2.5750629732005524e+000</v>
      </c>
      <c r="Y801" s="44">
        <v>2.749954265339942e+000</v>
      </c>
      <c r="Z801" s="44">
        <v>2.9419820997209448e+000</v>
      </c>
      <c r="AA801" s="44">
        <v>2.1749080952745652e+000</v>
      </c>
    </row>
    <row r="802" spans="1:27" x14ac:dyDescent="0.25">
      <c r="A802" t="s">
        <v>26</v>
      </c>
      <c r="B802" t="s">
        <v>45</v>
      </c>
      <c r="C802" t="s">
        <v>233</v>
      </c>
      <c r="D802" t="s">
        <v>222</v>
      </c>
      <c r="E802" t="s">
        <v>33</v>
      </c>
      <c r="F802" t="s">
        <v>90</v>
      </c>
      <c r="G802" t="s">
        <v>100</v>
      </c>
      <c r="H802" s="44">
        <v>2.0336646140546856e+000</v>
      </c>
      <c r="I802" s="44">
        <v>3.2283184662046088e+000</v>
      </c>
      <c r="J802" s="44">
        <v>3.7418954458238008e+000</v>
      </c>
      <c r="K802" s="44">
        <v>4.2870475924679048e+000</v>
      </c>
      <c r="L802" s="44">
        <v>4.3124191893467696e+000</v>
      </c>
      <c r="M802" s="44">
        <v>5.1286837355595616e+000</v>
      </c>
      <c r="N802" s="44">
        <v>5.769346821751176e+000</v>
      </c>
      <c r="O802" s="44">
        <v>6.462562522568168e+000</v>
      </c>
      <c r="P802" s="44">
        <v>7.0586577226748304e+000</v>
      </c>
      <c r="Q802" s="44">
        <v>7.598495989299752e+000</v>
      </c>
      <c r="R802" s="44">
        <v>8.3665490668670512e+000</v>
      </c>
      <c r="S802" s="44">
        <v>7.8440796864940544e+000</v>
      </c>
      <c r="T802" s="44">
        <v>8.3774914853142096e+000</v>
      </c>
      <c r="U802" s="44">
        <v>9.0991922027525408e+000</v>
      </c>
      <c r="V802" s="44">
        <v>9.74747582658824e+000</v>
      </c>
      <c r="W802" s="44">
        <v>1.0504849847799188e+001</v>
      </c>
      <c r="X802" s="44">
        <v>1.111390380371909e+001</v>
      </c>
      <c r="Y802" s="44">
        <v>1.1868943701362656e+001</v>
      </c>
      <c r="Z802" s="44">
        <v>1.2545031634725484e+001</v>
      </c>
      <c r="AA802" s="44">
        <v>1.3344961516839722e+001</v>
      </c>
    </row>
    <row r="803" spans="1:27" x14ac:dyDescent="0.25">
      <c r="A803" t="s">
        <v>26</v>
      </c>
      <c r="B803" t="s">
        <v>45</v>
      </c>
      <c r="C803" t="s">
        <v>242</v>
      </c>
      <c r="D803" t="s">
        <v>222</v>
      </c>
      <c r="E803" t="s">
        <v>36</v>
      </c>
      <c r="F803" t="s">
        <v>90</v>
      </c>
      <c r="G803" t="s">
        <v>100</v>
      </c>
    </row>
    <row r="804" spans="1:27" x14ac:dyDescent="0.25">
      <c r="A804" t="s">
        <v>26</v>
      </c>
      <c r="B804" t="s">
        <v>45</v>
      </c>
      <c r="C804" t="s">
        <v>234</v>
      </c>
      <c r="D804" t="s">
        <v>222</v>
      </c>
      <c r="E804" t="s">
        <v>34</v>
      </c>
      <c r="F804" t="s">
        <v>90</v>
      </c>
      <c r="G804" t="s">
        <v>100</v>
      </c>
      <c r="H804" s="44">
        <v>9.4863830531548816e+000</v>
      </c>
      <c r="I804" s="44">
        <v>1.0473656989872492e+001</v>
      </c>
      <c r="J804" s="44">
        <v>1.5449482414221948e+001</v>
      </c>
      <c r="K804" s="44">
        <v>1.754904060390408e+001</v>
      </c>
      <c r="L804" s="44">
        <v>1.9880079739152896e+001</v>
      </c>
      <c r="M804" s="44">
        <v>1.1908719698733492e+001</v>
      </c>
      <c r="N804" s="44">
        <v>1.2745910753686602e+001</v>
      </c>
      <c r="O804" s="44">
        <v>1.465731162560775e+001</v>
      </c>
      <c r="P804" s="44">
        <v>1.6769488474278356e+001</v>
      </c>
      <c r="Q804" s="44">
        <v>1.8740629918112548e+001</v>
      </c>
      <c r="R804" s="44">
        <v>2.0597398654416388e+001</v>
      </c>
      <c r="S804" s="44">
        <v>2.2284148085487728e+001</v>
      </c>
      <c r="T804" s="44">
        <v>2.4427756678180776e+001</v>
      </c>
      <c r="U804" s="44">
        <v>2.1596851992457704e+001</v>
      </c>
      <c r="V804" s="44">
        <v>2.310450494727566e+001</v>
      </c>
      <c r="W804" s="44">
        <v>2.4998868787057312e+001</v>
      </c>
      <c r="X804" s="44">
        <v>2.5970669176839444e+001</v>
      </c>
      <c r="Y804" s="44">
        <v>2.6904696755515816e+001</v>
      </c>
      <c r="Z804" s="44">
        <v>2.8618049044968056e+001</v>
      </c>
      <c r="AA804" s="44">
        <v>2.9750371888342836e+001</v>
      </c>
    </row>
    <row r="805" spans="1:27" x14ac:dyDescent="0.25">
      <c r="A805" t="s">
        <v>26</v>
      </c>
      <c r="B805" t="s">
        <v>45</v>
      </c>
      <c r="C805" t="s">
        <v>235</v>
      </c>
      <c r="D805" t="s">
        <v>222</v>
      </c>
      <c r="E805" t="s">
        <v>35</v>
      </c>
      <c r="F805" t="s">
        <v>90</v>
      </c>
      <c r="G805" t="s">
        <v>100</v>
      </c>
      <c r="H805" s="44">
        <v>0.e+000</v>
      </c>
      <c r="I805" s="44">
        <v>9.9480746030193376e-001</v>
      </c>
      <c r="J805" s="44">
        <v>4.7029011403138288e-001</v>
      </c>
      <c r="K805" s="44">
        <v>3.6256543454410032e-001</v>
      </c>
      <c r="L805" s="44">
        <v>5.2629381975127776e-001</v>
      </c>
      <c r="M805" s="44">
        <v>6.6592251203258448e-001</v>
      </c>
      <c r="N805" s="44">
        <v>7.2469196792422528e-001</v>
      </c>
      <c r="O805" s="44">
        <v>6.043961172297928e-001</v>
      </c>
      <c r="P805" s="44">
        <v>6.62817675138004e-001</v>
      </c>
      <c r="Q805" s="44">
        <v>8.7289677033111808e-001</v>
      </c>
      <c r="R805" s="44">
        <v>8.7507817363284608e-001</v>
      </c>
      <c r="S805" s="44">
        <v>7.5977357793286224e-001</v>
      </c>
      <c r="T805" s="44">
        <v>7.6113893926421312e-001</v>
      </c>
      <c r="U805" s="44">
        <v>9.29737044382868e-001</v>
      </c>
      <c r="V805" s="44">
        <v>8.9627639969956976e-001</v>
      </c>
      <c r="W805" s="44">
        <v>9.4059824738137952e-001</v>
      </c>
      <c r="X805" s="44">
        <v>1.200963337365471e+000</v>
      </c>
      <c r="Y805" s="44">
        <v>1.200963337365471e+000</v>
      </c>
      <c r="Z805" s="44">
        <v>1.1756272205221416e+000</v>
      </c>
      <c r="AA805" s="44">
        <v>1.1756272205221416e+000</v>
      </c>
    </row>
    <row r="806" spans="1:27" x14ac:dyDescent="0.25">
      <c r="A806" t="s">
        <v>26</v>
      </c>
      <c r="B806" t="s">
        <v>45</v>
      </c>
      <c r="C806" t="s">
        <v>236</v>
      </c>
      <c r="D806" t="s">
        <v>223</v>
      </c>
      <c r="E806" t="s">
        <v>33</v>
      </c>
      <c r="F806" t="s">
        <v>90</v>
      </c>
      <c r="G806" t="s">
        <v>100</v>
      </c>
      <c r="H806" s="44">
        <v>6.2032462739692248e-001</v>
      </c>
      <c r="I806" s="44">
        <v>1.2378046431858448e+000</v>
      </c>
      <c r="J806" s="44">
        <v>1.896998642280356e+000</v>
      </c>
      <c r="K806" s="44">
        <v>2.437149171592812e+000</v>
      </c>
      <c r="L806" s="44">
        <v>3.0657769983738424e+000</v>
      </c>
      <c r="M806" s="44">
        <v>3.8276927781709608e+000</v>
      </c>
      <c r="N806" s="44">
        <v>4.4915027139797992e+000</v>
      </c>
      <c r="O806" s="44">
        <v>5.2771048004426912e+000</v>
      </c>
      <c r="P806" s="44">
        <v>6.0457617828449936e+000</v>
      </c>
      <c r="Q806" s="44">
        <v>6.667428057283576e+000</v>
      </c>
      <c r="R806" s="44">
        <v>7.3619439538714592e+000</v>
      </c>
      <c r="S806" s="44">
        <v>7.3977004432613904e+000</v>
      </c>
      <c r="T806" s="44">
        <v>8.1167470944947936e+000</v>
      </c>
      <c r="U806" s="44">
        <v>8.8250622238245312e+000</v>
      </c>
      <c r="V806" s="44">
        <v>9.4665590546319328e+000</v>
      </c>
      <c r="W806" s="44">
        <v>1.0061600575081752e+001</v>
      </c>
      <c r="X806" s="44">
        <v>1.080122270782836e+001</v>
      </c>
      <c r="Y806" s="44">
        <v>1.1384683428316384e+001</v>
      </c>
      <c r="Z806" s="44">
        <v>1.2075938460981944e+001</v>
      </c>
      <c r="AA806" s="44">
        <v>1.2712241029557248e+001</v>
      </c>
    </row>
    <row r="807" spans="1:27" x14ac:dyDescent="0.25">
      <c r="A807" t="s">
        <v>26</v>
      </c>
      <c r="B807" t="s">
        <v>45</v>
      </c>
      <c r="C807" t="s">
        <v>243</v>
      </c>
      <c r="D807" t="s">
        <v>223</v>
      </c>
      <c r="E807" t="s">
        <v>36</v>
      </c>
      <c r="F807" t="s">
        <v>90</v>
      </c>
      <c r="G807" t="s">
        <v>100</v>
      </c>
    </row>
    <row r="808" spans="1:27" x14ac:dyDescent="0.25">
      <c r="A808" t="s">
        <v>26</v>
      </c>
      <c r="B808" t="s">
        <v>45</v>
      </c>
      <c r="C808" t="s">
        <v>237</v>
      </c>
      <c r="D808" t="s">
        <v>223</v>
      </c>
      <c r="E808" t="s">
        <v>34</v>
      </c>
      <c r="F808" t="s">
        <v>90</v>
      </c>
      <c r="G808" t="s">
        <v>100</v>
      </c>
      <c r="H808" s="44">
        <v>7.1547206710409152e+000</v>
      </c>
      <c r="I808" s="44">
        <v>7.5028198392062896e+000</v>
      </c>
      <c r="J808" s="44">
        <v>1.0822421475827894e+001</v>
      </c>
      <c r="K808" s="44">
        <v>1.4768084137778004e+001</v>
      </c>
      <c r="L808" s="44">
        <v>1.8670599546886964e+001</v>
      </c>
      <c r="M808" s="44">
        <v>1.8322479016441956e+001</v>
      </c>
      <c r="N808" s="44">
        <v>2.0749693159980936e+001</v>
      </c>
      <c r="O808" s="44">
        <v>2.3994585952196208e+001</v>
      </c>
      <c r="P808" s="44">
        <v>2.6243578831810736e+001</v>
      </c>
      <c r="Q808" s="44">
        <v>2.949588941686382e+001</v>
      </c>
      <c r="R808" s="44">
        <v>2.928555807689746e+001</v>
      </c>
      <c r="S808" s="44">
        <v>3.1973433683243464e+001</v>
      </c>
      <c r="T808" s="44">
        <v>3.4690946389889112e+001</v>
      </c>
      <c r="U808" s="44">
        <v>3.7681102376094928e+001</v>
      </c>
      <c r="V808" s="44">
        <v>4.0382611820751032e+001</v>
      </c>
      <c r="W808" s="44">
        <v>4.339818260674912e+001</v>
      </c>
      <c r="X808" s="44">
        <v>4.589900820805268e+001</v>
      </c>
      <c r="Y808" s="44">
        <v>4.8978141344951024e+001</v>
      </c>
      <c r="Z808" s="44">
        <v>4.9568721624776552e+001</v>
      </c>
      <c r="AA808" s="44">
        <v>5.251614964437592e+001</v>
      </c>
    </row>
    <row r="809" spans="1:27" x14ac:dyDescent="0.25">
      <c r="A809" t="s">
        <v>26</v>
      </c>
      <c r="B809" t="s">
        <v>45</v>
      </c>
      <c r="C809" t="s">
        <v>238</v>
      </c>
      <c r="D809" t="s">
        <v>223</v>
      </c>
      <c r="E809" t="s">
        <v>35</v>
      </c>
      <c r="F809" t="s">
        <v>90</v>
      </c>
      <c r="G809" t="s">
        <v>100</v>
      </c>
      <c r="H809" s="44">
        <v>0.e+000</v>
      </c>
      <c r="I809" s="44">
        <v>7.3490491923846256e-003</v>
      </c>
      <c r="J809" s="44">
        <v>3.2394441788073656e-002</v>
      </c>
      <c r="K809" s="44">
        <v>1.43896520787829e-001</v>
      </c>
      <c r="L809" s="44">
        <v>1.1672610221396228e-001</v>
      </c>
      <c r="M809" s="44">
        <v>1.2086822388717498e-001</v>
      </c>
      <c r="N809" s="44">
        <v>1.1965067562379684e-001</v>
      </c>
      <c r="O809" s="44">
        <v>2.9330947159464248e-001</v>
      </c>
      <c r="P809" s="44">
        <v>3.000269290375276e-001</v>
      </c>
      <c r="Q809" s="44">
        <v>3.1628924081959276e-001</v>
      </c>
      <c r="R809" s="44">
        <v>5.2049555797577952e-001</v>
      </c>
      <c r="S809" s="44">
        <v>4.4875869628073576e-001</v>
      </c>
      <c r="T809" s="44">
        <v>4.6322659612186888e-001</v>
      </c>
      <c r="U809" s="44">
        <v>4.6234422141340816e-001</v>
      </c>
      <c r="V809" s="44">
        <v>4.7727003822679056e-001</v>
      </c>
      <c r="W809" s="44">
        <v>4.812394994453648e-001</v>
      </c>
      <c r="X809" s="44">
        <v>5.385908155981988e-001</v>
      </c>
      <c r="Y809" s="44">
        <v>6.574464047567592e-001</v>
      </c>
      <c r="Z809" s="44">
        <v>7.4159536689884624e-001</v>
      </c>
      <c r="AA809" s="44">
        <v>7.9252411989206688e-001</v>
      </c>
    </row>
    <row r="810" spans="1:27" x14ac:dyDescent="0.25">
      <c r="A810" t="s">
        <v>26</v>
      </c>
      <c r="B810" t="s">
        <v>45</v>
      </c>
      <c r="C810" t="s">
        <v>224</v>
      </c>
      <c r="D810" t="s">
        <v>219</v>
      </c>
      <c r="E810" t="s">
        <v>33</v>
      </c>
      <c r="F810" t="s">
        <v>90</v>
      </c>
      <c r="G810" t="s">
        <v>100</v>
      </c>
      <c r="H810" s="44">
        <v>1.5704900929222252e+000</v>
      </c>
      <c r="I810" s="44">
        <v>2.366677769691542e+000</v>
      </c>
      <c r="J810" s="44">
        <v>3.4694718555740244e+000</v>
      </c>
      <c r="K810" s="44">
        <v>4.5283770671451088e+000</v>
      </c>
      <c r="L810" s="44">
        <v>5.64264811647234e+000</v>
      </c>
      <c r="M810" s="44">
        <v>6.1129526063591312e+000</v>
      </c>
      <c r="N810" s="44">
        <v>6.894131227053628e+000</v>
      </c>
      <c r="O810" s="44">
        <v>7.1272584257844144e+000</v>
      </c>
      <c r="P810" s="44">
        <v>7.9122699206754144e+000</v>
      </c>
      <c r="Q810" s="44">
        <v>8.6506556616695232e+000</v>
      </c>
      <c r="R810" s="44">
        <v>9.4211125304311168e+000</v>
      </c>
      <c r="S810" s="44">
        <v>1.0080363084722898e+001</v>
      </c>
      <c r="T810" s="44">
        <v>1.0817181680147188e+001</v>
      </c>
      <c r="U810" s="44">
        <v>1.1768383347870196e+001</v>
      </c>
      <c r="V810" s="44">
        <v>1.2717599938737362e+001</v>
      </c>
      <c r="W810" s="44">
        <v>1.3354185974586522e+001</v>
      </c>
      <c r="X810" s="44">
        <v>1.4189767325837204e+001</v>
      </c>
      <c r="Y810" s="44">
        <v>1.4996860860940704e+001</v>
      </c>
      <c r="Z810" s="44">
        <v>1.4361253854720972e+001</v>
      </c>
      <c r="AA810" s="44">
        <v>1.5002840493366214e+001</v>
      </c>
    </row>
    <row r="811" spans="1:27" x14ac:dyDescent="0.25">
      <c r="A811" t="s">
        <v>26</v>
      </c>
      <c r="B811" t="s">
        <v>45</v>
      </c>
      <c r="C811" t="s">
        <v>239</v>
      </c>
      <c r="D811" t="s">
        <v>219</v>
      </c>
      <c r="E811" t="s">
        <v>36</v>
      </c>
      <c r="F811" t="s">
        <v>90</v>
      </c>
      <c r="G811" t="s">
        <v>100</v>
      </c>
    </row>
    <row r="812" spans="1:27" x14ac:dyDescent="0.25">
      <c r="A812" t="s">
        <v>26</v>
      </c>
      <c r="B812" t="s">
        <v>45</v>
      </c>
      <c r="C812" t="s">
        <v>225</v>
      </c>
      <c r="D812" t="s">
        <v>219</v>
      </c>
      <c r="E812" t="s">
        <v>34</v>
      </c>
      <c r="F812" t="s">
        <v>90</v>
      </c>
      <c r="G812" t="s">
        <v>100</v>
      </c>
      <c r="H812" s="44">
        <v>3.0038861503420648e+000</v>
      </c>
      <c r="I812" s="44">
        <v>5.28483577709734e+000</v>
      </c>
      <c r="J812" s="44">
        <v>7.2336043266050704e+000</v>
      </c>
      <c r="K812" s="44">
        <v>9.445341029480888e+000</v>
      </c>
      <c r="L812" s="44">
        <v>1.1406279823117348e+001</v>
      </c>
      <c r="M812" s="44">
        <v>1.3965064399210348e+001</v>
      </c>
      <c r="N812" s="44">
        <v>1.6534137904872628e+001</v>
      </c>
      <c r="O812" s="44">
        <v>1.8036372364321424e+001</v>
      </c>
      <c r="P812" s="44">
        <v>2.0259078026144184e+001</v>
      </c>
      <c r="Q812" s="44">
        <v>1.4039957899227272e+001</v>
      </c>
      <c r="R812" s="44">
        <v>1.5814468853955444e+001</v>
      </c>
      <c r="S812" s="44">
        <v>1.8004060165726374e+001</v>
      </c>
      <c r="T812" s="44">
        <v>1.9278574471729156e+001</v>
      </c>
      <c r="U812" s="44">
        <v>2.0985542924742312e+001</v>
      </c>
      <c r="V812" s="44">
        <v>2.2460093976578364e+001</v>
      </c>
      <c r="W812" s="44">
        <v>2.3276112027396224e+001</v>
      </c>
      <c r="X812" s="44">
        <v>2.4981597543094128e+001</v>
      </c>
      <c r="Y812" s="44">
        <v>2.6592347267449764e+001</v>
      </c>
      <c r="Z812" s="44">
        <v>2.667960791760506e+001</v>
      </c>
      <c r="AA812" s="44">
        <v>2.810106916157744e+001</v>
      </c>
    </row>
    <row r="813" spans="1:27" x14ac:dyDescent="0.25">
      <c r="A813" t="s">
        <v>26</v>
      </c>
      <c r="B813" t="s">
        <v>45</v>
      </c>
      <c r="C813" t="s">
        <v>226</v>
      </c>
      <c r="D813" t="s">
        <v>219</v>
      </c>
      <c r="E813" t="s">
        <v>35</v>
      </c>
      <c r="F813" t="s">
        <v>90</v>
      </c>
      <c r="G813" t="s">
        <v>100</v>
      </c>
      <c r="H813" s="44">
        <v>8.8140456540575856e-002</v>
      </c>
      <c r="I813" s="44">
        <v>6.189718603957444e-001</v>
      </c>
      <c r="J813" s="44">
        <v>2.18776444498864e+000</v>
      </c>
      <c r="K813" s="44">
        <v>2.18776444498864e+000</v>
      </c>
      <c r="L813" s="44">
        <v>1.030130010355366e+000</v>
      </c>
      <c r="M813" s="44">
        <v>1.0534061185376264e+000</v>
      </c>
      <c r="N813" s="44">
        <v>8.239025703610688e-001</v>
      </c>
      <c r="O813" s="44">
        <v>1.374520829701165e+000</v>
      </c>
      <c r="P813" s="44">
        <v>1.4551731027638476e+000</v>
      </c>
      <c r="Q813" s="44">
        <v>1.6677399594249228e+000</v>
      </c>
      <c r="R813" s="44">
        <v>1.391322687182704e+000</v>
      </c>
      <c r="S813" s="44">
        <v>1.5747503506920348e+000</v>
      </c>
      <c r="T813" s="44">
        <v>1.8108806246970488e+000</v>
      </c>
      <c r="U813" s="44">
        <v>1.95914356473839e+000</v>
      </c>
      <c r="V813" s="44">
        <v>1.5815086072068564e+000</v>
      </c>
      <c r="W813" s="44">
        <v>1.5265232367169574e+000</v>
      </c>
      <c r="X813" s="44">
        <v>1.3676152503408028e+000</v>
      </c>
      <c r="Y813" s="44">
        <v>1.65450868708333e+000</v>
      </c>
      <c r="Z813" s="44">
        <v>1.667955485947544e+000</v>
      </c>
      <c r="AA813" s="44">
        <v>1.8075865199390048e+000</v>
      </c>
    </row>
    <row r="814" spans="1:27" x14ac:dyDescent="0.25">
      <c r="A814" t="s">
        <v>26</v>
      </c>
      <c r="B814" t="s">
        <v>45</v>
      </c>
      <c r="C814" t="s">
        <v>251</v>
      </c>
      <c r="D814" t="s">
        <v>245</v>
      </c>
      <c r="E814" t="s">
        <v>33</v>
      </c>
      <c r="F814" t="s">
        <v>90</v>
      </c>
      <c r="G814" t="s">
        <v>100</v>
      </c>
      <c r="H814" s="44">
        <v>1.6102669188879972e+000</v>
      </c>
      <c r="I814" s="44">
        <v>2.419095725818468e+000</v>
      </c>
      <c r="J814" s="44">
        <v>2.6548224080779176e+000</v>
      </c>
      <c r="K814" s="44">
        <v>3.4498534184123768e+000</v>
      </c>
      <c r="L814" s="44">
        <v>3.9612477093075824e+000</v>
      </c>
      <c r="M814" s="44">
        <v>4.5745168229794568e+000</v>
      </c>
      <c r="N814" s="44">
        <v>5.012361413393116e+000</v>
      </c>
      <c r="O814" s="44">
        <v>5.7094894683126152e+000</v>
      </c>
      <c r="P814" s="44">
        <v>6.2158225845216208e+000</v>
      </c>
      <c r="Q814" s="44">
        <v>6.9842777076425392e+000</v>
      </c>
      <c r="R814" s="44">
        <v>7.5755728118270752e+000</v>
      </c>
      <c r="S814" s="44">
        <v>8.3837432264139392e+000</v>
      </c>
      <c r="T814" s="44">
        <v>8.8887474475023808e+000</v>
      </c>
      <c r="U814" s="44">
        <v>9.7011405778825696e+000</v>
      </c>
      <c r="V814" s="44">
        <v>1.0423108853209368e+001</v>
      </c>
      <c r="W814" s="44">
        <v>1.1130102201064076e+001</v>
      </c>
      <c r="X814" s="44">
        <v>1.1668007109125388e+001</v>
      </c>
      <c r="Y814" s="44">
        <v>1.235087414779028e+001</v>
      </c>
      <c r="Z814" s="44">
        <v>1.3137527530408056e+001</v>
      </c>
      <c r="AA814" s="44">
        <v>1.3866314933584044e+001</v>
      </c>
    </row>
    <row r="815" spans="1:27" x14ac:dyDescent="0.25">
      <c r="A815" t="s">
        <v>26</v>
      </c>
      <c r="B815" t="s">
        <v>45</v>
      </c>
      <c r="C815" t="s">
        <v>252</v>
      </c>
      <c r="D815" t="s">
        <v>245</v>
      </c>
      <c r="E815" t="s">
        <v>34</v>
      </c>
      <c r="F815" t="s">
        <v>90</v>
      </c>
      <c r="G815" t="s">
        <v>100</v>
      </c>
      <c r="H815" s="44">
        <v>3.8668976495116488e+000</v>
      </c>
      <c r="I815" s="44">
        <v>5.3439770537552072e+000</v>
      </c>
      <c r="J815" s="44">
        <v>3.4261951491834688e+000</v>
      </c>
      <c r="K815" s="44">
        <v>4.4291801500367568e+000</v>
      </c>
      <c r="L815" s="44">
        <v>5.78959743227972e+000</v>
      </c>
      <c r="M815" s="44">
        <v>7.0324923132890008e+000</v>
      </c>
      <c r="N815" s="44">
        <v>7.3494365133808848e+000</v>
      </c>
      <c r="O815" s="44">
        <v>8.6480797038126592e+000</v>
      </c>
      <c r="P815" s="44">
        <v>9.63884406658236e+000</v>
      </c>
      <c r="Q815" s="44">
        <v>1.0937913682358302e+001</v>
      </c>
      <c r="R815" s="44">
        <v>1.2129742261394738e+001</v>
      </c>
      <c r="S815" s="44">
        <v>1.33049067305476e+001</v>
      </c>
      <c r="T815" s="44">
        <v>1.4409971960595184e+001</v>
      </c>
      <c r="U815" s="44">
        <v>1.561711758909152e+001</v>
      </c>
      <c r="V815" s="44">
        <v>1.688394314845582e+001</v>
      </c>
      <c r="W815" s="44">
        <v>1.824832934875888e+001</v>
      </c>
      <c r="X815" s="44">
        <v>1.90604983028953e+001</v>
      </c>
      <c r="Y815" s="44">
        <v>2.0308884938218736e+001</v>
      </c>
      <c r="Z815" s="44">
        <v>2.1484667348734452e+001</v>
      </c>
      <c r="AA815" s="44">
        <v>2.277832011018906e+001</v>
      </c>
    </row>
    <row r="816" spans="1:27" x14ac:dyDescent="0.25">
      <c r="A816" t="s">
        <v>26</v>
      </c>
      <c r="B816" t="s">
        <v>45</v>
      </c>
      <c r="C816" t="s">
        <v>253</v>
      </c>
      <c r="D816" t="s">
        <v>245</v>
      </c>
      <c r="E816" t="s">
        <v>35</v>
      </c>
      <c r="F816" t="s">
        <v>90</v>
      </c>
      <c r="G816" t="s">
        <v>100</v>
      </c>
      <c r="H816" s="44">
        <v>0.e+000</v>
      </c>
      <c r="I816" s="44">
        <v>0.e+000</v>
      </c>
      <c r="J816" s="44">
        <v>1.0504343861423876e-001</v>
      </c>
      <c r="K816" s="44">
        <v>7.0659778795836592e-002</v>
      </c>
      <c r="L816" s="44">
        <v>6.4934064070918848e-002</v>
      </c>
      <c r="M816" s="44">
        <v>5.1990409364973008e-002</v>
      </c>
      <c r="N816" s="44">
        <v>1.6169634903518356e-001</v>
      </c>
      <c r="O816" s="44">
        <v>1.4577680224566956e-001</v>
      </c>
      <c r="P816" s="44">
        <v>2.5031113199528728e-001</v>
      </c>
      <c r="Q816" s="44">
        <v>2.0900202715628748e-001</v>
      </c>
      <c r="R816" s="44">
        <v>2.2219408643498128e-001</v>
      </c>
      <c r="S816" s="44">
        <v>2.0440070534362964e-001</v>
      </c>
      <c r="T816" s="44">
        <v>2.5220618865478056e-001</v>
      </c>
      <c r="U816" s="44">
        <v>4.2463130667124152e-001</v>
      </c>
      <c r="V816" s="44">
        <v>3.9457977895827592e-001</v>
      </c>
      <c r="W816" s="44">
        <v>4.0532669260649216e-001</v>
      </c>
      <c r="X816" s="44">
        <v>4.0703032862219152e-001</v>
      </c>
      <c r="Y816" s="44">
        <v>4.177419885012696e-001</v>
      </c>
      <c r="Z816" s="44">
        <v>4.5666938311579824e-001</v>
      </c>
      <c r="AA816" s="44">
        <v>5.2944989411114336e-001</v>
      </c>
    </row>
    <row r="817" spans="1:27" x14ac:dyDescent="0.25">
      <c r="A817" t="s">
        <v>26</v>
      </c>
      <c r="B817" t="s">
        <v>45</v>
      </c>
      <c r="C817" t="s">
        <v>254</v>
      </c>
      <c r="D817" t="s">
        <v>246</v>
      </c>
      <c r="E817" t="s">
        <v>33</v>
      </c>
      <c r="F817" t="s">
        <v>90</v>
      </c>
      <c r="G817" t="s">
        <v>100</v>
      </c>
      <c r="H817" s="44">
        <v>1.4094197810065076e+000</v>
      </c>
      <c r="I817" s="44">
        <v>1.585007254736584e+000</v>
      </c>
      <c r="J817" s="44">
        <v>1.9258301037225704e+000</v>
      </c>
      <c r="K817" s="44">
        <v>2.5478358010231592e+000</v>
      </c>
      <c r="L817" s="44">
        <v>3.0878840130749048e+000</v>
      </c>
      <c r="M817" s="44">
        <v>3.4528745851340244e+000</v>
      </c>
      <c r="N817" s="44">
        <v>4.0149031564802976e+000</v>
      </c>
      <c r="O817" s="44">
        <v>4.578241474024736e+000</v>
      </c>
      <c r="P817" s="44">
        <v>5.2086741230640408e+000</v>
      </c>
      <c r="Q817" s="44">
        <v>5.7992974986205824e+000</v>
      </c>
      <c r="R817" s="44">
        <v>6.3853355319094224e+000</v>
      </c>
      <c r="S817" s="44">
        <v>7.0568496613328384e+000</v>
      </c>
      <c r="T817" s="44">
        <v>7.6112725595847312e+000</v>
      </c>
      <c r="U817" s="44">
        <v>8.304568258700464e+000</v>
      </c>
      <c r="V817" s="44">
        <v>8.965733636779544e+000</v>
      </c>
      <c r="W817" s="44">
        <v>9.6383249839839072e+000</v>
      </c>
      <c r="X817" s="44">
        <v>1.022497593434742e+001</v>
      </c>
      <c r="Y817" s="44">
        <v>1.0665808375351668e+001</v>
      </c>
      <c r="Z817" s="44">
        <v>1.1247806751560524e+001</v>
      </c>
      <c r="AA817" s="44">
        <v>1.1931881711752822e+001</v>
      </c>
    </row>
    <row r="818" spans="1:27" x14ac:dyDescent="0.25">
      <c r="A818" t="s">
        <v>26</v>
      </c>
      <c r="B818" t="s">
        <v>45</v>
      </c>
      <c r="C818" t="s">
        <v>255</v>
      </c>
      <c r="D818" t="s">
        <v>246</v>
      </c>
      <c r="E818" t="s">
        <v>34</v>
      </c>
      <c r="F818" t="s">
        <v>90</v>
      </c>
      <c r="G818" t="s">
        <v>100</v>
      </c>
      <c r="H818" s="44">
        <v>2.6007451341425296e+000</v>
      </c>
      <c r="I818" s="44">
        <v>5.5706036854007512e+000</v>
      </c>
      <c r="J818" s="44">
        <v>7.6999471358054816e+000</v>
      </c>
      <c r="K818" s="44">
        <v>9.9626138268597776e+000</v>
      </c>
      <c r="L818" s="44">
        <v>1.0314721022779998e+001</v>
      </c>
      <c r="M818" s="44">
        <v>1.183402657563322e+001</v>
      </c>
      <c r="N818" s="44">
        <v>1.4180071578191298e+001</v>
      </c>
      <c r="O818" s="44">
        <v>1.4896520223931676e+001</v>
      </c>
      <c r="P818" s="44">
        <v>1.6300677349925424e+001</v>
      </c>
      <c r="Q818" s="44">
        <v>1.8277327030065524e+001</v>
      </c>
      <c r="R818" s="44">
        <v>2.0348932357814896e+001</v>
      </c>
      <c r="S818" s="44">
        <v>2.26048199823957e+001</v>
      </c>
      <c r="T818" s="44">
        <v>2.4404369037172044e+001</v>
      </c>
      <c r="U818" s="44">
        <v>2.632044555108848e+001</v>
      </c>
      <c r="V818" s="44">
        <v>2.7839234639333004e+001</v>
      </c>
      <c r="W818" s="44">
        <v>2.9914044281896244e+001</v>
      </c>
      <c r="X818" s="44">
        <v>3.1899328344323304e+001</v>
      </c>
      <c r="Y818" s="44">
        <v>3.3477314539545076e+001</v>
      </c>
      <c r="Z818" s="44">
        <v>3.3704393017713048e+001</v>
      </c>
      <c r="AA818" s="44">
        <v>3.512075059994146e+001</v>
      </c>
    </row>
    <row r="819" spans="1:27" x14ac:dyDescent="0.25">
      <c r="A819" t="s">
        <v>26</v>
      </c>
      <c r="B819" t="s">
        <v>45</v>
      </c>
      <c r="C819" t="s">
        <v>256</v>
      </c>
      <c r="D819" t="s">
        <v>246</v>
      </c>
      <c r="E819" t="s">
        <v>35</v>
      </c>
      <c r="F819" t="s">
        <v>90</v>
      </c>
      <c r="G819" t="s">
        <v>100</v>
      </c>
      <c r="H819" s="44">
        <v>0.e+000</v>
      </c>
      <c r="I819" s="44">
        <v>0.e+000</v>
      </c>
      <c r="J819" s="44">
        <v>0.e+000</v>
      </c>
      <c r="K819" s="44">
        <v>0.e+000</v>
      </c>
      <c r="L819" s="44">
        <v>0.e+000</v>
      </c>
      <c r="M819" s="44">
        <v>1.724603864158751e-003</v>
      </c>
      <c r="N819" s="44">
        <v>9.6933168681387168e-002</v>
      </c>
      <c r="O819" s="44">
        <v>9.1112201910577248e-002</v>
      </c>
      <c r="P819" s="44">
        <v>1.4920895704028236e-001</v>
      </c>
      <c r="Q819" s="44">
        <v>1.6698612010578362e-001</v>
      </c>
      <c r="R819" s="44">
        <v>2.345760197797864e-001</v>
      </c>
      <c r="S819" s="44">
        <v>2.328379891881588e-001</v>
      </c>
      <c r="T819" s="44">
        <v>2.2597070804103128e-001</v>
      </c>
      <c r="U819" s="44">
        <v>2.1568915823155164e-001</v>
      </c>
      <c r="V819" s="44">
        <v>2.1976898367758564e-001</v>
      </c>
      <c r="W819" s="44">
        <v>2.5516378440966644e-001</v>
      </c>
      <c r="X819" s="44">
        <v>2.734693721051502e-001</v>
      </c>
      <c r="Y819" s="44">
        <v>4.1585198238153392e-001</v>
      </c>
      <c r="Z819" s="44">
        <v>4.9160018533893056e-001</v>
      </c>
      <c r="AA819" s="44">
        <v>6.9640838105248552e-001</v>
      </c>
    </row>
    <row r="820" spans="1:27" x14ac:dyDescent="0.25">
      <c r="A820" t="s">
        <v>26</v>
      </c>
      <c r="B820" t="s">
        <v>45</v>
      </c>
      <c r="C820" t="s">
        <v>257</v>
      </c>
      <c r="D820" t="s">
        <v>247</v>
      </c>
      <c r="E820" t="s">
        <v>33</v>
      </c>
      <c r="F820" t="s">
        <v>90</v>
      </c>
      <c r="G820" t="s">
        <v>100</v>
      </c>
      <c r="H820" s="44">
        <v>8.3599425837865744e-001</v>
      </c>
      <c r="I820" s="44">
        <v>1.6831417334141748e+000</v>
      </c>
      <c r="J820" s="44">
        <v>2.442322553402576e+000</v>
      </c>
      <c r="K820" s="44">
        <v>2.9157519677980724e+000</v>
      </c>
      <c r="L820" s="44">
        <v>3.4704671872434432e+000</v>
      </c>
      <c r="M820" s="44">
        <v>4.257072301281296e+000</v>
      </c>
      <c r="N820" s="44">
        <v>4.8264650738554312e+000</v>
      </c>
      <c r="O820" s="44">
        <v>5.2771087048124808e+000</v>
      </c>
      <c r="P820" s="44">
        <v>5.9051434844826416e+000</v>
      </c>
      <c r="Q820" s="44">
        <v>6.5398189614413008e+000</v>
      </c>
      <c r="R820" s="44">
        <v>7.309558781901048e+000</v>
      </c>
      <c r="S820" s="44">
        <v>7.8567443877606848e+000</v>
      </c>
      <c r="T820" s="44">
        <v>8.5167816825461744e+000</v>
      </c>
      <c r="U820" s="44">
        <v>9.2794776696188512e+000</v>
      </c>
      <c r="V820" s="44">
        <v>9.9546966935444624e+000</v>
      </c>
      <c r="W820" s="44">
        <v>1.061590180071301e+001</v>
      </c>
      <c r="X820" s="44">
        <v>1.1244797514734992e+001</v>
      </c>
      <c r="Y820" s="44">
        <v>1.190452001901135e+001</v>
      </c>
      <c r="Z820" s="44">
        <v>1.2568777201119972e+001</v>
      </c>
      <c r="AA820" s="44">
        <v>1.3757347074821112e+001</v>
      </c>
    </row>
    <row r="821" spans="1:27" x14ac:dyDescent="0.25">
      <c r="A821" t="s">
        <v>26</v>
      </c>
      <c r="B821" t="s">
        <v>45</v>
      </c>
      <c r="C821" t="s">
        <v>258</v>
      </c>
      <c r="D821" t="s">
        <v>247</v>
      </c>
      <c r="E821" t="s">
        <v>34</v>
      </c>
      <c r="F821" t="s">
        <v>90</v>
      </c>
      <c r="G821" t="s">
        <v>100</v>
      </c>
      <c r="H821" s="44">
        <v>2.8915141099404724e+000</v>
      </c>
      <c r="I821" s="44">
        <v>5.0449474832722064e+000</v>
      </c>
      <c r="J821" s="44">
        <v>7.4427785697496896e+000</v>
      </c>
      <c r="K821" s="44">
        <v>7.9338331416157728e+000</v>
      </c>
      <c r="L821" s="44">
        <v>9.747670718133592e+000</v>
      </c>
      <c r="M821" s="44">
        <v>1.1408325515811684e+001</v>
      </c>
      <c r="N821" s="44">
        <v>1.3720138248396798e+001</v>
      </c>
      <c r="O821" s="44">
        <v>1.5529761133696026e+001</v>
      </c>
      <c r="P821" s="44">
        <v>1.7361308587372736e+001</v>
      </c>
      <c r="Q821" s="44">
        <v>1.948248620015714e+001</v>
      </c>
      <c r="R821" s="44">
        <v>2.0949109360814472e+001</v>
      </c>
      <c r="S821" s="44">
        <v>2.3198712942148204e+001</v>
      </c>
      <c r="T821" s="44">
        <v>2.529380618613414e+001</v>
      </c>
      <c r="U821" s="44">
        <v>2.697483909855386e+001</v>
      </c>
      <c r="V821" s="44">
        <v>2.8950528259720876e+001</v>
      </c>
      <c r="W821" s="44">
        <v>3.1059622071884224e+001</v>
      </c>
      <c r="X821" s="44">
        <v>3.2864778519657592e+001</v>
      </c>
      <c r="Y821" s="44">
        <v>3.4973336980860236e+001</v>
      </c>
      <c r="Z821" s="44">
        <v>3.702416465979116e+001</v>
      </c>
      <c r="AA821" s="44">
        <v>3.9156739202443608e+001</v>
      </c>
    </row>
    <row r="822" spans="1:27" x14ac:dyDescent="0.25">
      <c r="A822" t="s">
        <v>26</v>
      </c>
      <c r="B822" t="s">
        <v>45</v>
      </c>
      <c r="C822" t="s">
        <v>259</v>
      </c>
      <c r="D822" t="s">
        <v>247</v>
      </c>
      <c r="E822" t="s">
        <v>35</v>
      </c>
      <c r="F822" t="s">
        <v>90</v>
      </c>
      <c r="G822" t="s">
        <v>100</v>
      </c>
      <c r="H822" s="44">
        <v>0.e+000</v>
      </c>
      <c r="I822" s="44">
        <v>0.e+000</v>
      </c>
      <c r="J822" s="44">
        <v>0.e+000</v>
      </c>
      <c r="K822" s="44">
        <v>4.4505160164577216e-002</v>
      </c>
      <c r="L822" s="44">
        <v>8.5415339888112624e-002</v>
      </c>
      <c r="M822" s="44">
        <v>8.2055250053398896e-002</v>
      </c>
      <c r="N822" s="44">
        <v>1.0869173315750736e-001</v>
      </c>
      <c r="O822" s="44">
        <v>3.0350438109734592e-001</v>
      </c>
      <c r="P822" s="44">
        <v>2.7861908930954456e-001</v>
      </c>
      <c r="Q822" s="44">
        <v>3.8720325807926e-001</v>
      </c>
      <c r="R822" s="44">
        <v>3.1017755741687304e-001</v>
      </c>
      <c r="S822" s="44">
        <v>3.0790146557559688e-001</v>
      </c>
      <c r="T822" s="44">
        <v>3.84970839385264e-001</v>
      </c>
      <c r="U822" s="44">
        <v>5.0740830476774416e-001</v>
      </c>
      <c r="V822" s="44">
        <v>5.511617422376584e-001</v>
      </c>
      <c r="W822" s="44">
        <v>6.3416398122920704e-001</v>
      </c>
      <c r="X822" s="44">
        <v>6.5734225566501016e-001</v>
      </c>
      <c r="Y822" s="44">
        <v>7.3751653508986816e-001</v>
      </c>
      <c r="Z822" s="44">
        <v>8.00489149579916e-001</v>
      </c>
      <c r="AA822" s="44">
        <v>8.3455040160578144e-001</v>
      </c>
    </row>
    <row r="823" spans="1:27" x14ac:dyDescent="0.25">
      <c r="A823" t="s">
        <v>26</v>
      </c>
      <c r="B823" t="s">
        <v>45</v>
      </c>
      <c r="C823" t="s">
        <v>248</v>
      </c>
      <c r="D823" t="s">
        <v>244</v>
      </c>
      <c r="E823" t="s">
        <v>33</v>
      </c>
      <c r="F823" t="s">
        <v>90</v>
      </c>
      <c r="G823" t="s">
        <v>100</v>
      </c>
      <c r="H823" s="44">
        <v>1.407980082705692e+000</v>
      </c>
      <c r="I823" s="44">
        <v>1.505112292599258e+000</v>
      </c>
      <c r="J823" s="44">
        <v>2.4878441391618776e+000</v>
      </c>
      <c r="K823" s="44">
        <v>2.977727874306338e+000</v>
      </c>
      <c r="L823" s="44">
        <v>3.6858500153370752e+000</v>
      </c>
      <c r="M823" s="44">
        <v>3.8223408329246512e+000</v>
      </c>
      <c r="N823" s="44">
        <v>4.2804902935605048e+000</v>
      </c>
      <c r="O823" s="44">
        <v>4.3613434901071312e+000</v>
      </c>
      <c r="P823" s="44">
        <v>4.843524266487212e+000</v>
      </c>
      <c r="Q823" s="44">
        <v>5.4059009104652624e+000</v>
      </c>
      <c r="R823" s="44">
        <v>6.00317790263404e+000</v>
      </c>
      <c r="S823" s="44">
        <v>6.5734137892130544e+000</v>
      </c>
      <c r="T823" s="44">
        <v>7.1442225272905808e+000</v>
      </c>
      <c r="U823" s="44">
        <v>7.7530904953281392e+000</v>
      </c>
      <c r="V823" s="44">
        <v>8.0753643658881616e+000</v>
      </c>
      <c r="W823" s="44">
        <v>8.5442248674295984e+000</v>
      </c>
      <c r="X823" s="44">
        <v>9.112858719602112e+000</v>
      </c>
      <c r="Y823" s="44">
        <v>9.6615210209263584e+000</v>
      </c>
      <c r="Z823" s="44">
        <v>1.0245129661916592e+001</v>
      </c>
      <c r="AA823" s="44">
        <v>1.080299401768932e+001</v>
      </c>
    </row>
    <row r="824" spans="1:27" x14ac:dyDescent="0.25">
      <c r="A824" t="s">
        <v>26</v>
      </c>
      <c r="B824" t="s">
        <v>45</v>
      </c>
      <c r="C824" t="s">
        <v>249</v>
      </c>
      <c r="D824" t="s">
        <v>244</v>
      </c>
      <c r="E824" t="s">
        <v>34</v>
      </c>
      <c r="F824" t="s">
        <v>90</v>
      </c>
      <c r="G824" t="s">
        <v>100</v>
      </c>
      <c r="H824" s="44">
        <v>2.7272886845177528e+000</v>
      </c>
      <c r="I824" s="44">
        <v>6.7086352686268392e+000</v>
      </c>
      <c r="J824" s="44">
        <v>6.9764352700795544e+000</v>
      </c>
      <c r="K824" s="44">
        <v>9.128033399425352e+000</v>
      </c>
      <c r="L824" s="44">
        <v>1.0696132783309696e+001</v>
      </c>
      <c r="M824" s="44">
        <v>1.3007496269070882e+001</v>
      </c>
      <c r="N824" s="44">
        <v>1.4793206561140284e+001</v>
      </c>
      <c r="O824" s="44">
        <v>1.7259515837585036e+001</v>
      </c>
      <c r="P824" s="44">
        <v>1.8963546625847236e+001</v>
      </c>
      <c r="Q824" s="44">
        <v>2.1095691653512524e+001</v>
      </c>
      <c r="R824" s="44">
        <v>2.295817626816774e+001</v>
      </c>
      <c r="S824" s="44">
        <v>2.4835358811835544e+001</v>
      </c>
      <c r="T824" s="44">
        <v>2.6885461952100824e+001</v>
      </c>
      <c r="U824" s="44">
        <v>2.868273484367546e+001</v>
      </c>
      <c r="V824" s="44">
        <v>3.0455517058831256e+001</v>
      </c>
      <c r="W824" s="44">
        <v>3.235151244136414e+001</v>
      </c>
      <c r="X824" s="44">
        <v>3.178408331930046e+001</v>
      </c>
      <c r="Y824" s="44">
        <v>3.3793772389414952e+001</v>
      </c>
      <c r="Z824" s="44">
        <v>3.580721484069568e+001</v>
      </c>
      <c r="AA824" s="44">
        <v>3.7745367821063776e+001</v>
      </c>
    </row>
    <row r="825" spans="1:27" x14ac:dyDescent="0.25">
      <c r="A825" t="s">
        <v>26</v>
      </c>
      <c r="B825" t="s">
        <v>45</v>
      </c>
      <c r="C825" t="s">
        <v>250</v>
      </c>
      <c r="D825" t="s">
        <v>244</v>
      </c>
      <c r="E825" t="s">
        <v>35</v>
      </c>
      <c r="F825" t="s">
        <v>90</v>
      </c>
      <c r="G825" t="s">
        <v>100</v>
      </c>
      <c r="H825" s="44">
        <v>2.308560626151764e-001</v>
      </c>
      <c r="I825" s="44">
        <v>1.275750224497728e-001</v>
      </c>
      <c r="J825" s="44">
        <v>1.3011662540615816e+000</v>
      </c>
      <c r="K825" s="44">
        <v>1.3011662540615816e+000</v>
      </c>
      <c r="L825" s="44">
        <v>1.3031454690804064e+000</v>
      </c>
      <c r="M825" s="44">
        <v>1.0554545973511952e+000</v>
      </c>
      <c r="N825" s="44">
        <v>1.2088525517049508e+000</v>
      </c>
      <c r="O825" s="44">
        <v>1.0295390874276206e+000</v>
      </c>
      <c r="P825" s="44">
        <v>1.1282345975690456e+000</v>
      </c>
      <c r="Q825" s="44">
        <v>1.247213109335361e+000</v>
      </c>
      <c r="R825" s="44">
        <v>1.4894996478540442e+000</v>
      </c>
      <c r="S825" s="44">
        <v>1.6155922912048876e+000</v>
      </c>
      <c r="T825" s="44">
        <v>1.9096430692543484e+000</v>
      </c>
      <c r="U825" s="44">
        <v>2.0914744430764352e+000</v>
      </c>
      <c r="V825" s="44">
        <v>2.1674019038774096e+000</v>
      </c>
      <c r="W825" s="44">
        <v>2.3118620555880476e+000</v>
      </c>
      <c r="X825" s="44">
        <v>2.3588199143100968e+000</v>
      </c>
      <c r="Y825" s="44">
        <v>2.536702186375972e+000</v>
      </c>
      <c r="Z825" s="44">
        <v>2.7825150133252676e+000</v>
      </c>
      <c r="AA825" s="44">
        <v>2.810464942016058e+000</v>
      </c>
    </row>
    <row r="826" spans="1:27" x14ac:dyDescent="0.25">
      <c r="A826" t="s">
        <v>26</v>
      </c>
      <c r="B826" t="s">
        <v>45</v>
      </c>
      <c r="C826" t="s">
        <v>268</v>
      </c>
      <c r="D826" t="s">
        <v>265</v>
      </c>
      <c r="E826" t="s">
        <v>33</v>
      </c>
      <c r="F826" t="s">
        <v>90</v>
      </c>
      <c r="G826" t="s">
        <v>100</v>
      </c>
      <c r="H826" s="44">
        <v>1.3200336467738916e+000</v>
      </c>
      <c r="I826" s="44">
        <v>2.0277381413046984e+000</v>
      </c>
      <c r="J826" s="44">
        <v>2.7555654021267328e+000</v>
      </c>
      <c r="K826" s="44">
        <v>2.9851692060635192e+000</v>
      </c>
      <c r="L826" s="44">
        <v>3.645071978526836e+000</v>
      </c>
      <c r="M826" s="44">
        <v>4.1930857143515536e+000</v>
      </c>
      <c r="N826" s="44">
        <v>4.6306464159608408e+000</v>
      </c>
      <c r="O826" s="44">
        <v>5.2028152530167608e+000</v>
      </c>
      <c r="P826" s="44">
        <v>5.9845687966490608e+000</v>
      </c>
      <c r="Q826" s="44">
        <v>6.6426665230962672e+000</v>
      </c>
      <c r="R826" s="44">
        <v>6.99650108979764e+000</v>
      </c>
      <c r="S826" s="44">
        <v>7.710568536219464e+000</v>
      </c>
      <c r="T826" s="44">
        <v>8.1940764420022112e+000</v>
      </c>
      <c r="U826" s="44">
        <v>8.6992021438870256e+000</v>
      </c>
      <c r="V826" s="44">
        <v>9.1874762451178048e+000</v>
      </c>
      <c r="W826" s="44">
        <v>9.7929940429257744e+000</v>
      </c>
      <c r="X826" s="44">
        <v>1.0381031695595082e+001</v>
      </c>
      <c r="Y826" s="44">
        <v>1.0881576728692914e+001</v>
      </c>
      <c r="Z826" s="44">
        <v>1.1524595453480938e+001</v>
      </c>
      <c r="AA826" s="44">
        <v>1.0992253064058788e+001</v>
      </c>
    </row>
    <row r="827" spans="1:27" x14ac:dyDescent="0.25">
      <c r="A827" t="s">
        <v>26</v>
      </c>
      <c r="B827" t="s">
        <v>45</v>
      </c>
      <c r="C827" t="s">
        <v>278</v>
      </c>
      <c r="D827" t="s">
        <v>265</v>
      </c>
      <c r="E827" t="s">
        <v>36</v>
      </c>
      <c r="F827" t="s">
        <v>90</v>
      </c>
      <c r="G827" t="s">
        <v>100</v>
      </c>
    </row>
    <row r="828" spans="1:27" x14ac:dyDescent="0.25">
      <c r="A828" t="s">
        <v>26</v>
      </c>
      <c r="B828" t="s">
        <v>45</v>
      </c>
      <c r="C828" t="s">
        <v>269</v>
      </c>
      <c r="D828" t="s">
        <v>265</v>
      </c>
      <c r="E828" t="s">
        <v>34</v>
      </c>
      <c r="F828" t="s">
        <v>90</v>
      </c>
      <c r="G828" t="s">
        <v>100</v>
      </c>
      <c r="H828" s="44">
        <v>0.e+000</v>
      </c>
      <c r="I828" s="44">
        <v>1.9611467298176704e-001</v>
      </c>
      <c r="J828" s="44">
        <v>5.779204481609116e-001</v>
      </c>
      <c r="K828" s="44">
        <v>1.1214968241944644e+000</v>
      </c>
      <c r="L828" s="44">
        <v>1.7077038985330188e+000</v>
      </c>
      <c r="M828" s="44">
        <v>2.1664688706074808e+000</v>
      </c>
      <c r="N828" s="44">
        <v>2.675261656660716e+000</v>
      </c>
      <c r="O828" s="44">
        <v>3.1294517989421208e+000</v>
      </c>
      <c r="P828" s="44">
        <v>3.6957901110626096e+000</v>
      </c>
      <c r="Q828" s="44">
        <v>4.1709687883980408e+000</v>
      </c>
      <c r="R828" s="44">
        <v>4.5658543207940792e+000</v>
      </c>
      <c r="S828" s="44">
        <v>5.08625655157792e+000</v>
      </c>
      <c r="T828" s="44">
        <v>5.5731339266642224e+000</v>
      </c>
      <c r="U828" s="44">
        <v>5.758723624274092e+000</v>
      </c>
      <c r="V828" s="44">
        <v>6.2798778103090192e+000</v>
      </c>
      <c r="W828" s="44">
        <v>6.769683474503448e+000</v>
      </c>
      <c r="X828" s="44">
        <v>7.3887055777903808e+000</v>
      </c>
      <c r="Y828" s="44">
        <v>7.8117092758268784e+000</v>
      </c>
      <c r="Z828" s="44">
        <v>8.2860034199981952e+000</v>
      </c>
      <c r="AA828" s="44">
        <v>8.7952974921896144e+000</v>
      </c>
    </row>
    <row r="829" spans="1:27" x14ac:dyDescent="0.25">
      <c r="A829" t="s">
        <v>26</v>
      </c>
      <c r="B829" t="s">
        <v>45</v>
      </c>
      <c r="C829" t="s">
        <v>270</v>
      </c>
      <c r="D829" t="s">
        <v>265</v>
      </c>
      <c r="E829" t="s">
        <v>35</v>
      </c>
      <c r="F829" t="s">
        <v>90</v>
      </c>
      <c r="G829" t="s">
        <v>100</v>
      </c>
      <c r="H829" s="44">
        <v>2.7390221114917472e-001</v>
      </c>
      <c r="I829" s="44">
        <v>5.6402222558140608e-002</v>
      </c>
      <c r="J829" s="44">
        <v>2.160292699492838e-001</v>
      </c>
      <c r="K829" s="44">
        <v>6.699315791346008e-001</v>
      </c>
      <c r="L829" s="44">
        <v>5.5103287439924416e-001</v>
      </c>
      <c r="M829" s="44">
        <v>5.5953671727231264e-001</v>
      </c>
      <c r="N829" s="44">
        <v>5.999114273933692e-001</v>
      </c>
      <c r="O829" s="44">
        <v>1.205502423003656e+000</v>
      </c>
      <c r="P829" s="44">
        <v>1.1161996040860732e+000</v>
      </c>
      <c r="Q829" s="44">
        <v>1.0974425494758414e+000</v>
      </c>
      <c r="R829" s="44">
        <v>1.197209493349546e+000</v>
      </c>
      <c r="S829" s="44">
        <v>1.1515880543153902e+000</v>
      </c>
      <c r="T829" s="44">
        <v>1.142392943314559e+000</v>
      </c>
      <c r="U829" s="44">
        <v>1.1818968915502236e+000</v>
      </c>
      <c r="V829" s="44">
        <v>1.2559913650733736e+000</v>
      </c>
      <c r="W829" s="44">
        <v>1.204950126621531e+000</v>
      </c>
      <c r="X829" s="44">
        <v>1.2706035569979196e+000</v>
      </c>
      <c r="Y829" s="44">
        <v>1.2114746894693896e+000</v>
      </c>
      <c r="Z829" s="44">
        <v>1.3158617465483748e+000</v>
      </c>
      <c r="AA829" s="44">
        <v>1.4403689972142624e+000</v>
      </c>
    </row>
    <row r="830" spans="1:27" x14ac:dyDescent="0.25">
      <c r="A830" t="s">
        <v>26</v>
      </c>
      <c r="B830" t="s">
        <v>45</v>
      </c>
      <c r="C830" t="s">
        <v>271</v>
      </c>
      <c r="D830" t="s">
        <v>266</v>
      </c>
      <c r="E830" t="s">
        <v>33</v>
      </c>
      <c r="F830" t="s">
        <v>90</v>
      </c>
      <c r="G830" t="s">
        <v>100</v>
      </c>
      <c r="H830" s="44">
        <v>3.0307898089711192e+000</v>
      </c>
      <c r="I830" s="44">
        <v>3.4596933405817208e+000</v>
      </c>
      <c r="J830" s="44">
        <v>3.8238128332917872e+000</v>
      </c>
      <c r="K830" s="44">
        <v>4.7371268483000864e+000</v>
      </c>
      <c r="L830" s="44">
        <v>4.6863901787408512e+000</v>
      </c>
      <c r="M830" s="44">
        <v>5.4744315591314752e+000</v>
      </c>
      <c r="N830" s="44">
        <v>6.0060988451938624e+000</v>
      </c>
      <c r="O830" s="44">
        <v>6.3306727446661992e+000</v>
      </c>
      <c r="P830" s="44">
        <v>6.9258688348703792e+000</v>
      </c>
      <c r="Q830" s="44">
        <v>7.3752652015771344e+000</v>
      </c>
      <c r="R830" s="44">
        <v>7.4309793516509936e+000</v>
      </c>
      <c r="S830" s="44">
        <v>7.6534958759370496e+000</v>
      </c>
      <c r="T830" s="44">
        <v>8.3110224549733728e+000</v>
      </c>
      <c r="U830" s="44">
        <v>9.0417686626794528e+000</v>
      </c>
      <c r="V830" s="44">
        <v>9.627188513807464e+000</v>
      </c>
      <c r="W830" s="44">
        <v>1.0266490661326856e+001</v>
      </c>
      <c r="X830" s="44">
        <v>1.068129890314005e+001</v>
      </c>
      <c r="Y830" s="44">
        <v>1.1317757405997148e+001</v>
      </c>
      <c r="Z830" s="44">
        <v>1.1737068356939472e+001</v>
      </c>
      <c r="AA830" s="44">
        <v>1.2227850468434228e+001</v>
      </c>
    </row>
    <row r="831" spans="1:27" x14ac:dyDescent="0.25">
      <c r="A831" t="s">
        <v>26</v>
      </c>
      <c r="B831" t="s">
        <v>45</v>
      </c>
      <c r="C831" t="s">
        <v>272</v>
      </c>
      <c r="D831" t="s">
        <v>266</v>
      </c>
      <c r="E831" t="s">
        <v>34</v>
      </c>
      <c r="F831" t="s">
        <v>90</v>
      </c>
      <c r="G831" t="s">
        <v>100</v>
      </c>
      <c r="H831" s="44">
        <v>8.3669958105026112e+000</v>
      </c>
      <c r="I831" s="44">
        <v>8.0751545115499248e+000</v>
      </c>
      <c r="J831" s="44">
        <v>9.988532401603944e+000</v>
      </c>
      <c r="K831" s="44">
        <v>4.5145364388582416e+000</v>
      </c>
      <c r="L831" s="44">
        <v>5.5896559724486336e+000</v>
      </c>
      <c r="M831" s="44">
        <v>6.65782062642522e+000</v>
      </c>
      <c r="N831" s="44">
        <v>5.4000865609928624e+000</v>
      </c>
      <c r="O831" s="44">
        <v>5.9455377870911184e+000</v>
      </c>
      <c r="P831" s="44">
        <v>6.7602800556879512e+000</v>
      </c>
      <c r="Q831" s="44">
        <v>7.595578584764224e+000</v>
      </c>
      <c r="R831" s="44">
        <v>8.4658789871617856e+000</v>
      </c>
      <c r="S831" s="44">
        <v>9.241380566687776e+000</v>
      </c>
      <c r="T831" s="44">
        <v>1.0005678440258384e+001</v>
      </c>
      <c r="U831" s="44">
        <v>1.083733890509906e+001</v>
      </c>
      <c r="V831" s="44">
        <v>1.156821181798344e+001</v>
      </c>
      <c r="W831" s="44">
        <v>1.245932566545587e+001</v>
      </c>
      <c r="X831" s="44">
        <v>1.3317582324801264e+001</v>
      </c>
      <c r="Y831" s="44">
        <v>1.4052478144669592e+001</v>
      </c>
      <c r="Z831" s="44">
        <v>1.4681651246424438e+001</v>
      </c>
      <c r="AA831" s="44">
        <v>1.549353099639999e+001</v>
      </c>
    </row>
    <row r="832" spans="1:27" x14ac:dyDescent="0.25">
      <c r="A832" t="s">
        <v>26</v>
      </c>
      <c r="B832" t="s">
        <v>45</v>
      </c>
      <c r="C832" t="s">
        <v>273</v>
      </c>
      <c r="D832" t="s">
        <v>266</v>
      </c>
      <c r="E832" t="s">
        <v>35</v>
      </c>
      <c r="F832" t="s">
        <v>90</v>
      </c>
      <c r="G832" t="s">
        <v>100</v>
      </c>
      <c r="H832" s="44">
        <v>3.1093437730993504e-002</v>
      </c>
      <c r="I832" s="44">
        <v>5.3930382520503352e-001</v>
      </c>
      <c r="J832" s="44">
        <v>6.5630617947107352e-001</v>
      </c>
      <c r="K832" s="44">
        <v>1.1648978890630704e+000</v>
      </c>
      <c r="L832" s="44">
        <v>1.8006828870229984e+000</v>
      </c>
      <c r="M832" s="44">
        <v>1.8808683196481524e+000</v>
      </c>
      <c r="N832" s="44">
        <v>1.2436808211429788e+000</v>
      </c>
      <c r="O832" s="44">
        <v>1.1797067831726872e+000</v>
      </c>
      <c r="P832" s="44">
        <v>1.3893872060239304e+000</v>
      </c>
      <c r="Q832" s="44">
        <v>1.743174980341208e+000</v>
      </c>
      <c r="R832" s="44">
        <v>1.8269599178458972e+000</v>
      </c>
      <c r="S832" s="44">
        <v>2.1152308393821324e+000</v>
      </c>
      <c r="T832" s="44">
        <v>2.290647236992406e+000</v>
      </c>
      <c r="U832" s="44">
        <v>2.0841546415820056e+000</v>
      </c>
      <c r="V832" s="44">
        <v>2.3109724465086928e+000</v>
      </c>
      <c r="W832" s="44">
        <v>2.297803644298562e+000</v>
      </c>
      <c r="X832" s="44">
        <v>2.4332335756021088e+000</v>
      </c>
      <c r="Y832" s="44">
        <v>2.5879300807102876e+000</v>
      </c>
      <c r="Z832" s="44">
        <v>2.5860725557093204e+000</v>
      </c>
      <c r="AA832" s="44">
        <v>2.5224994730477808e+000</v>
      </c>
    </row>
    <row r="833" spans="1:27" x14ac:dyDescent="0.25">
      <c r="A833" t="s">
        <v>26</v>
      </c>
      <c r="B833" t="s">
        <v>45</v>
      </c>
      <c r="C833" t="s">
        <v>274</v>
      </c>
      <c r="D833" t="s">
        <v>267</v>
      </c>
      <c r="E833" t="s">
        <v>33</v>
      </c>
      <c r="F833" t="s">
        <v>90</v>
      </c>
      <c r="G833" t="s">
        <v>100</v>
      </c>
      <c r="H833" s="44">
        <v>1.9284544876078056e+000</v>
      </c>
      <c r="I833" s="44">
        <v>4.1404967146132472e+000</v>
      </c>
      <c r="J833" s="44">
        <v>3.6208138552179296e+000</v>
      </c>
      <c r="K833" s="44">
        <v>3.6350387765498928e+000</v>
      </c>
      <c r="L833" s="44">
        <v>4.19278585277862e+000</v>
      </c>
      <c r="M833" s="44">
        <v>4.4194709535858912e+000</v>
      </c>
      <c r="N833" s="44">
        <v>4.3808085503463512e+000</v>
      </c>
      <c r="O833" s="44">
        <v>4.7945502846398008e+000</v>
      </c>
      <c r="P833" s="44">
        <v>4.9541715527888304e+000</v>
      </c>
      <c r="Q833" s="44">
        <v>5.4457537011729344e+000</v>
      </c>
      <c r="R833" s="44">
        <v>5.9527854127983208e+000</v>
      </c>
      <c r="S833" s="44">
        <v>6.37196492519686e+000</v>
      </c>
      <c r="T833" s="44">
        <v>6.722967579254972e+000</v>
      </c>
      <c r="U833" s="44">
        <v>7.1823819152267752e+000</v>
      </c>
      <c r="V833" s="44">
        <v>7.72787998410708e+000</v>
      </c>
      <c r="W833" s="44">
        <v>8.2783736395712192e+000</v>
      </c>
      <c r="X833" s="44">
        <v>8.2766005537127376e+000</v>
      </c>
      <c r="Y833" s="44">
        <v>8.7133249590355456e+000</v>
      </c>
      <c r="Z833" s="44">
        <v>8.9104573540702624e+000</v>
      </c>
      <c r="AA833" s="44">
        <v>9.4082904075458912e+000</v>
      </c>
    </row>
    <row r="834" spans="1:27" x14ac:dyDescent="0.25">
      <c r="A834" t="s">
        <v>26</v>
      </c>
      <c r="B834" t="s">
        <v>45</v>
      </c>
      <c r="C834" t="s">
        <v>275</v>
      </c>
      <c r="D834" t="s">
        <v>267</v>
      </c>
      <c r="E834" t="s">
        <v>34</v>
      </c>
      <c r="F834" t="s">
        <v>90</v>
      </c>
      <c r="G834" t="s">
        <v>100</v>
      </c>
      <c r="H834" s="44">
        <v>2.8078892312374e+000</v>
      </c>
      <c r="I834" s="44">
        <v>5.1963952284618352e+000</v>
      </c>
      <c r="J834" s="44">
        <v>7.7009609111404976e+000</v>
      </c>
      <c r="K834" s="44">
        <v>9.7542137967396224e+000</v>
      </c>
      <c r="L834" s="44">
        <v>9.5387807164838624e+000</v>
      </c>
      <c r="M834" s="44">
        <v>8.831699770193872e+000</v>
      </c>
      <c r="N834" s="44">
        <v>9.0606340847405936e+000</v>
      </c>
      <c r="O834" s="44">
        <v>9.6439462096524512e+000</v>
      </c>
      <c r="P834" s="44">
        <v>1.0566299932227524e+001</v>
      </c>
      <c r="Q834" s="44">
        <v>1.1715778486453322e+001</v>
      </c>
      <c r="R834" s="44">
        <v>1.3188793053178416e+001</v>
      </c>
      <c r="S834" s="44">
        <v>1.4137941665248128e+001</v>
      </c>
      <c r="T834" s="44">
        <v>1.5003022501462422e+001</v>
      </c>
      <c r="U834" s="44">
        <v>1.6036439777283572e+001</v>
      </c>
      <c r="V834" s="44">
        <v>1.5467930639927162e+001</v>
      </c>
      <c r="W834" s="44">
        <v>1.6436304312948438e+001</v>
      </c>
      <c r="X834" s="44">
        <v>1.7261296324627836e+001</v>
      </c>
      <c r="Y834" s="44">
        <v>1.6444878897235558e+001</v>
      </c>
      <c r="Z834" s="44">
        <v>1.7321997274258404e+001</v>
      </c>
      <c r="AA834" s="44">
        <v>1.8348144708002632e+001</v>
      </c>
    </row>
    <row r="835" spans="1:27" x14ac:dyDescent="0.25">
      <c r="A835" t="s">
        <v>26</v>
      </c>
      <c r="B835" t="s">
        <v>45</v>
      </c>
      <c r="C835" t="s">
        <v>276</v>
      </c>
      <c r="D835" t="s">
        <v>267</v>
      </c>
      <c r="E835" t="s">
        <v>35</v>
      </c>
      <c r="F835" t="s">
        <v>90</v>
      </c>
      <c r="G835" t="s">
        <v>100</v>
      </c>
      <c r="H835" s="44">
        <v>0.e+000</v>
      </c>
      <c r="I835" s="44">
        <v>0.e+000</v>
      </c>
      <c r="J835" s="44">
        <v>1.4259201443091548e-001</v>
      </c>
      <c r="K835" s="44">
        <v>3.6524207629421496e-001</v>
      </c>
      <c r="L835" s="44">
        <v>1.5565411577930588e+000</v>
      </c>
      <c r="M835" s="44">
        <v>1.5565411577930588e+000</v>
      </c>
      <c r="N835" s="44">
        <v>1.5565411577930588e+000</v>
      </c>
      <c r="O835" s="44">
        <v>1.2214200514784352e+000</v>
      </c>
      <c r="P835" s="44">
        <v>1.2214200514784352e+000</v>
      </c>
      <c r="Q835" s="44">
        <v>1.1837591891714076e+000</v>
      </c>
      <c r="R835" s="44">
        <v>1.343892647338123e+000</v>
      </c>
      <c r="S835" s="44">
        <v>1.416173737459487e+000</v>
      </c>
      <c r="T835" s="44">
        <v>1.5079905957978692e+000</v>
      </c>
      <c r="U835" s="44">
        <v>1.33468565001458e+000</v>
      </c>
      <c r="V835" s="44">
        <v>1.5661146314030612e+000</v>
      </c>
      <c r="W835" s="44">
        <v>1.5525829157718924e+000</v>
      </c>
      <c r="X835" s="44">
        <v>1.690065852121082e+000</v>
      </c>
      <c r="Y835" s="44">
        <v>1.9983257556452656e+000</v>
      </c>
      <c r="Z835" s="44">
        <v>2.1537868322581516e+000</v>
      </c>
      <c r="AA835" s="44">
        <v>2.1515030223120264e+000</v>
      </c>
    </row>
    <row r="836" spans="1:27" x14ac:dyDescent="0.25">
      <c r="A836" t="s">
        <v>26</v>
      </c>
      <c r="B836" t="s">
        <v>45</v>
      </c>
      <c r="C836" t="s">
        <v>286</v>
      </c>
      <c r="D836" t="s">
        <v>277</v>
      </c>
      <c r="E836" t="s">
        <v>33</v>
      </c>
      <c r="F836" t="s">
        <v>90</v>
      </c>
      <c r="G836" t="s">
        <v>100</v>
      </c>
      <c r="H836" s="44">
        <v>2.7244911090910944e+000</v>
      </c>
      <c r="I836" s="44">
        <v>4.2926455449905304e+000</v>
      </c>
      <c r="J836" s="44">
        <v>5.0571983272749136e+000</v>
      </c>
      <c r="K836" s="44">
        <v>6.2202043455755312e+000</v>
      </c>
      <c r="L836" s="44">
        <v>6.3577969809989144e+000</v>
      </c>
      <c r="M836" s="44">
        <v>7.8871732690083376e+000</v>
      </c>
      <c r="N836" s="44">
        <v>8.492547593964928e+000</v>
      </c>
      <c r="O836" s="44">
        <v>9.1101114838035856e+000</v>
      </c>
      <c r="P836" s="44">
        <v>1.0458540550710128e+001</v>
      </c>
      <c r="Q836" s="44">
        <v>1.076803025971508e+001</v>
      </c>
      <c r="R836" s="44">
        <v>1.142911536172125e+001</v>
      </c>
      <c r="S836" s="44">
        <v>1.2295180524892882e+001</v>
      </c>
      <c r="T836" s="44">
        <v>1.2668479662420156e+001</v>
      </c>
      <c r="U836" s="44">
        <v>1.2745519118976716e+001</v>
      </c>
      <c r="V836" s="44">
        <v>1.389474163829805e+001</v>
      </c>
      <c r="W836" s="44">
        <v>1.4148586659255302e+001</v>
      </c>
      <c r="X836" s="44">
        <v>1.4721992695768538e+001</v>
      </c>
      <c r="Y836" s="44">
        <v>1.555997091734415e+001</v>
      </c>
      <c r="Z836" s="44">
        <v>1.6831006792480452e+001</v>
      </c>
      <c r="AA836" s="44">
        <v>1.7525671377647498e+001</v>
      </c>
    </row>
    <row r="837" spans="1:27" x14ac:dyDescent="0.25">
      <c r="A837" t="s">
        <v>26</v>
      </c>
      <c r="B837" t="s">
        <v>45</v>
      </c>
      <c r="C837" t="s">
        <v>287</v>
      </c>
      <c r="D837" t="s">
        <v>277</v>
      </c>
      <c r="E837" t="s">
        <v>34</v>
      </c>
      <c r="F837" t="s">
        <v>90</v>
      </c>
      <c r="G837" t="s">
        <v>100</v>
      </c>
      <c r="H837" s="44">
        <v>4.2832253485045792e+001</v>
      </c>
      <c r="I837" s="44">
        <v>2.430979727216786e+001</v>
      </c>
      <c r="J837" s="44">
        <v>1.4049141954745298e+001</v>
      </c>
      <c r="K837" s="44">
        <v>1.656542673710449e+001</v>
      </c>
      <c r="L837" s="44">
        <v>1.308655490933972e+001</v>
      </c>
      <c r="M837" s="44">
        <v>1.516230375015466e+001</v>
      </c>
      <c r="N837" s="44">
        <v>1.634936691503094e+001</v>
      </c>
      <c r="O837" s="44">
        <v>1.7115754868468902e+001</v>
      </c>
      <c r="P837" s="44">
        <v>1.8564385027135896e+001</v>
      </c>
      <c r="Q837" s="44">
        <v>2.0384726615048288e+001</v>
      </c>
      <c r="R837" s="44">
        <v>2.0610330974821568e+001</v>
      </c>
      <c r="S837" s="44">
        <v>2.2147762559794888e+001</v>
      </c>
      <c r="T837" s="44">
        <v>2.4278629956920392e+001</v>
      </c>
      <c r="U837" s="44">
        <v>2.5305194860881912e+001</v>
      </c>
      <c r="V837" s="44">
        <v>2.674456353301142e+001</v>
      </c>
      <c r="W837" s="44">
        <v>2.87157811022834e+001</v>
      </c>
      <c r="X837" s="44">
        <v>3.0192749720594248e+001</v>
      </c>
      <c r="Y837" s="44">
        <v>3.1777039823034808e+001</v>
      </c>
      <c r="Z837" s="44">
        <v>3.0138536863376052e+001</v>
      </c>
      <c r="AA837" s="44">
        <v>3.1689805907219128e+001</v>
      </c>
    </row>
    <row r="838" spans="1:27" x14ac:dyDescent="0.25">
      <c r="A838" t="s">
        <v>26</v>
      </c>
      <c r="B838" t="s">
        <v>45</v>
      </c>
      <c r="C838" t="s">
        <v>288</v>
      </c>
      <c r="D838" t="s">
        <v>277</v>
      </c>
      <c r="E838" t="s">
        <v>35</v>
      </c>
      <c r="F838" t="s">
        <v>90</v>
      </c>
      <c r="G838" t="s">
        <v>100</v>
      </c>
      <c r="H838" s="44">
        <v>3.4259000000000008e+001</v>
      </c>
      <c r="I838" s="44">
        <v>1.0909367717153262e+000</v>
      </c>
      <c r="J838" s="44">
        <v>4.6962478636060928e-001</v>
      </c>
      <c r="K838" s="44">
        <v>4.6962478636060928e-001</v>
      </c>
      <c r="L838" s="44">
        <v>4.6962478636060928e-001</v>
      </c>
      <c r="M838" s="44">
        <v>8.1272461737788848e-001</v>
      </c>
      <c r="N838" s="44">
        <v>1.2113658110032184e+000</v>
      </c>
      <c r="O838" s="44">
        <v>2.1836973044296152e+000</v>
      </c>
      <c r="P838" s="44">
        <v>2.1836973044296152e+000</v>
      </c>
      <c r="Q838" s="44">
        <v>2.434416108339908e+000</v>
      </c>
      <c r="R838" s="44">
        <v>2.44194090047241e+000</v>
      </c>
      <c r="S838" s="44">
        <v>2.6901943406976008e+000</v>
      </c>
      <c r="T838" s="44">
        <v>2.8687089715536112e+000</v>
      </c>
      <c r="U838" s="44">
        <v>4.4983701803365264e+000</v>
      </c>
      <c r="V838" s="44">
        <v>4.4983701803365264e+000</v>
      </c>
      <c r="W838" s="44">
        <v>4.4983701803365264e+000</v>
      </c>
      <c r="X838" s="44">
        <v>4.4983701803365264e+000</v>
      </c>
      <c r="Y838" s="44">
        <v>4.750747000679092e+000</v>
      </c>
      <c r="Z838" s="44">
        <v>5.0141894485120432e+000</v>
      </c>
      <c r="AA838" s="44">
        <v>5.4570330951818608e+000</v>
      </c>
    </row>
    <row r="839" spans="1:27" x14ac:dyDescent="0.25">
      <c r="A839" t="s">
        <v>91</v>
      </c>
      <c r="B839" t="s">
        <v>45</v>
      </c>
      <c r="C839" t="s">
        <v>131</v>
      </c>
      <c r="D839" t="s">
        <v>118</v>
      </c>
      <c r="E839" t="s">
        <v>33</v>
      </c>
      <c r="F839" t="s">
        <v>90</v>
      </c>
      <c r="G839" t="s">
        <v>100</v>
      </c>
      <c r="H839" s="44">
        <v>4.580463844055624e+000</v>
      </c>
      <c r="I839" s="44">
        <v>6.3690892165140392e+000</v>
      </c>
      <c r="J839" s="44">
        <v>6.9755390549912112e+000</v>
      </c>
      <c r="K839" s="44">
        <v>9.4796235964396256e+000</v>
      </c>
      <c r="L839" s="44">
        <v>1.0432109292617436e+001</v>
      </c>
      <c r="M839" s="44">
        <v>1.2511462857013472e+001</v>
      </c>
      <c r="N839" s="44">
        <v>1.4312200130933488e+001</v>
      </c>
      <c r="O839" s="44">
        <v>1.5355771130330276e+001</v>
      </c>
      <c r="P839" s="44">
        <v>1.77960832655804e+001</v>
      </c>
      <c r="Q839" s="44">
        <v>1.9369979272886124e+001</v>
      </c>
      <c r="R839" s="44">
        <v>2.1447049796199704e+001</v>
      </c>
      <c r="S839" s="44">
        <v>2.355575760021678e+001</v>
      </c>
      <c r="T839" s="44">
        <v>2.5703037671972912e+001</v>
      </c>
      <c r="U839" s="44">
        <v>2.7953527623712456e+001</v>
      </c>
      <c r="V839" s="44">
        <v>2.901265037624668e+001</v>
      </c>
      <c r="W839" s="44">
        <v>3.0618489619917592e+001</v>
      </c>
      <c r="X839" s="44">
        <v>3.2393866362579764e+001</v>
      </c>
      <c r="Y839" s="44">
        <v>3.41136456637384e+001</v>
      </c>
      <c r="Z839" s="44">
        <v>3.6989190132347072e+001</v>
      </c>
      <c r="AA839" s="44">
        <v>3.9053423539714928e+001</v>
      </c>
    </row>
    <row r="840" spans="1:27" x14ac:dyDescent="0.25">
      <c r="A840" t="s">
        <v>91</v>
      </c>
      <c r="B840" t="s">
        <v>45</v>
      </c>
      <c r="C840" t="s">
        <v>132</v>
      </c>
      <c r="D840" t="s">
        <v>118</v>
      </c>
      <c r="E840" t="s">
        <v>34</v>
      </c>
      <c r="F840" t="s">
        <v>90</v>
      </c>
      <c r="G840" t="s">
        <v>100</v>
      </c>
      <c r="H840" s="44">
        <v>2.9356869073274344e+000</v>
      </c>
      <c r="I840" s="44">
        <v>6.7353008514504552e+000</v>
      </c>
      <c r="J840" s="44">
        <v>8.7107699869118656e+000</v>
      </c>
      <c r="K840" s="44">
        <v>1.1898333580339216e+001</v>
      </c>
      <c r="L840" s="44">
        <v>1.53544472467175e+001</v>
      </c>
      <c r="M840" s="44">
        <v>1.8542814764650696e+001</v>
      </c>
      <c r="N840" s="44">
        <v>2.311415133181992e+001</v>
      </c>
      <c r="O840" s="44">
        <v>2.5297617708401296e+001</v>
      </c>
      <c r="P840" s="44">
        <v>2.810692207820546e+001</v>
      </c>
      <c r="Q840" s="44">
        <v>3.1425670441651392e+001</v>
      </c>
      <c r="R840" s="44">
        <v>3.4719208780658112e+001</v>
      </c>
      <c r="S840" s="44">
        <v>3.8054267971004096e+001</v>
      </c>
      <c r="T840" s="44">
        <v>4.3227129046474624e+001</v>
      </c>
      <c r="U840" s="44">
        <v>4.4804837858785056e+001</v>
      </c>
      <c r="V840" s="44">
        <v>4.7833853936102448e+001</v>
      </c>
      <c r="W840" s="44">
        <v>5.1547411922217296e+001</v>
      </c>
      <c r="X840" s="44">
        <v>5.5950429726724048e+001</v>
      </c>
      <c r="Y840" s="44">
        <v>5.869458576719176e+001</v>
      </c>
      <c r="Z840" s="44">
        <v>6.2310208169126608e+001</v>
      </c>
      <c r="AA840" s="44">
        <v>6.5820684107669224e+001</v>
      </c>
    </row>
    <row r="841" spans="1:27" x14ac:dyDescent="0.25">
      <c r="A841" t="s">
        <v>91</v>
      </c>
      <c r="B841" t="s">
        <v>45</v>
      </c>
      <c r="C841" t="s">
        <v>133</v>
      </c>
      <c r="D841" t="s">
        <v>118</v>
      </c>
      <c r="E841" t="s">
        <v>35</v>
      </c>
      <c r="F841" t="s">
        <v>90</v>
      </c>
      <c r="G841" t="s">
        <v>100</v>
      </c>
      <c r="H841" s="44">
        <v>2.599734755495358e+000</v>
      </c>
      <c r="I841" s="44">
        <v>2.599734755495358e+000</v>
      </c>
      <c r="J841" s="44">
        <v>7.5868145622833248e-001</v>
      </c>
      <c r="K841" s="44">
        <v>7.0155249467436176e-001</v>
      </c>
      <c r="L841" s="44">
        <v>6.0456102888706096e-001</v>
      </c>
      <c r="M841" s="44">
        <v>4.7729295952728088e-001</v>
      </c>
      <c r="N841" s="44">
        <v>8.0656015077852256e-001</v>
      </c>
      <c r="O841" s="44">
        <v>6.11554972669164e-001</v>
      </c>
      <c r="P841" s="44">
        <v>5.8206898036977616e-001</v>
      </c>
      <c r="Q841" s="44">
        <v>6.0898919960804144e-001</v>
      </c>
      <c r="R841" s="44">
        <v>1.2846867024885056e+000</v>
      </c>
      <c r="S841" s="44">
        <v>1.2846867024885056e+000</v>
      </c>
      <c r="T841" s="44">
        <v>1.2846867024885056e+000</v>
      </c>
      <c r="U841" s="44">
        <v>1.3656008054529596e+000</v>
      </c>
      <c r="V841" s="44">
        <v>1.4484745462500452e+000</v>
      </c>
      <c r="W841" s="44">
        <v>1.87943753643284e+000</v>
      </c>
      <c r="X841" s="44">
        <v>1.87943753643284e+000</v>
      </c>
      <c r="Y841" s="44">
        <v>2.3501750196369924e+000</v>
      </c>
      <c r="Z841" s="44">
        <v>2.3501750196369924e+000</v>
      </c>
      <c r="AA841" s="44">
        <v>2.682236108011604e+000</v>
      </c>
    </row>
    <row r="842" spans="1:27" x14ac:dyDescent="0.25">
      <c r="A842" t="s">
        <v>91</v>
      </c>
      <c r="B842" t="s">
        <v>45</v>
      </c>
      <c r="C842" t="s">
        <v>147</v>
      </c>
      <c r="D842" t="s">
        <v>140</v>
      </c>
      <c r="E842" t="s">
        <v>33</v>
      </c>
      <c r="F842" t="s">
        <v>90</v>
      </c>
      <c r="G842" t="s">
        <v>100</v>
      </c>
      <c r="H842" s="44">
        <v>8.541967906352808e-001</v>
      </c>
      <c r="I842" s="44">
        <v>1.8516874544386728e+000</v>
      </c>
      <c r="J842" s="44">
        <v>2.7202369563112756e+000</v>
      </c>
      <c r="K842" s="44">
        <v>3.2399528035331352e+000</v>
      </c>
      <c r="L842" s="44">
        <v>4.1023952776275368e+000</v>
      </c>
      <c r="M842" s="44">
        <v>5.0994911313831288e+000</v>
      </c>
      <c r="N842" s="44">
        <v>6.1987527015734168e+000</v>
      </c>
      <c r="O842" s="44">
        <v>7.161586612356984e+000</v>
      </c>
      <c r="P842" s="44">
        <v>7.6494431411710224e+000</v>
      </c>
      <c r="Q842" s="44">
        <v>8.5799062008614208e+000</v>
      </c>
      <c r="R842" s="44">
        <v>9.5362643041726112e+000</v>
      </c>
      <c r="S842" s="44">
        <v>1.0478478636606962e+001</v>
      </c>
      <c r="T842" s="44">
        <v>1.147261612699606e+001</v>
      </c>
      <c r="U842" s="44">
        <v>1.2171280830015336e+001</v>
      </c>
      <c r="V842" s="44">
        <v>1.3119129995582704e+001</v>
      </c>
      <c r="W842" s="44">
        <v>1.4115208130115378e+001</v>
      </c>
      <c r="X842" s="44">
        <v>1.496893371826482e+001</v>
      </c>
      <c r="Y842" s="44">
        <v>1.602236681978663e+001</v>
      </c>
      <c r="Z842" s="44">
        <v>1.6913278845169092e+001</v>
      </c>
      <c r="AA842" s="44">
        <v>1.7831420328530252e+001</v>
      </c>
    </row>
    <row r="843" spans="1:27" x14ac:dyDescent="0.25">
      <c r="A843" t="s">
        <v>91</v>
      </c>
      <c r="B843" t="s">
        <v>45</v>
      </c>
      <c r="C843" t="s">
        <v>160</v>
      </c>
      <c r="D843" t="s">
        <v>140</v>
      </c>
      <c r="E843" t="s">
        <v>36</v>
      </c>
      <c r="F843" t="s">
        <v>90</v>
      </c>
      <c r="G843" t="s">
        <v>100</v>
      </c>
    </row>
    <row r="844" spans="1:27" x14ac:dyDescent="0.25">
      <c r="A844" t="s">
        <v>91</v>
      </c>
      <c r="B844" t="s">
        <v>45</v>
      </c>
      <c r="C844" t="s">
        <v>148</v>
      </c>
      <c r="D844" t="s">
        <v>140</v>
      </c>
      <c r="E844" t="s">
        <v>34</v>
      </c>
      <c r="F844" t="s">
        <v>90</v>
      </c>
      <c r="G844" t="s">
        <v>100</v>
      </c>
      <c r="H844" s="44">
        <v>2.918177895184946e+000</v>
      </c>
      <c r="I844" s="44">
        <v>4.0171874673397288e+000</v>
      </c>
      <c r="J844" s="44">
        <v>6.6097952780637744e+000</v>
      </c>
      <c r="K844" s="44">
        <v>7.797777164010024e+000</v>
      </c>
      <c r="L844" s="44">
        <v>9.784849595973376e+000</v>
      </c>
      <c r="M844" s="44">
        <v>1.2084500962772388e+001</v>
      </c>
      <c r="N844" s="44">
        <v>1.462910006600814e+001</v>
      </c>
      <c r="O844" s="44">
        <v>1.6905917376530284e+001</v>
      </c>
      <c r="P844" s="44">
        <v>1.9340621507223392e+001</v>
      </c>
      <c r="Q844" s="44">
        <v>2.181229880640728e+001</v>
      </c>
      <c r="R844" s="44">
        <v>2.4464279905185704e+001</v>
      </c>
      <c r="S844" s="44">
        <v>2.7018142491964496e+001</v>
      </c>
      <c r="T844" s="44">
        <v>2.9121066780679944e+001</v>
      </c>
      <c r="U844" s="44">
        <v>3.2527156380727688e+001</v>
      </c>
      <c r="V844" s="44">
        <v>3.401222026146004e+001</v>
      </c>
      <c r="W844" s="44">
        <v>3.6613476947499752e+001</v>
      </c>
      <c r="X844" s="44">
        <v>2.7970028445420192e+001</v>
      </c>
      <c r="Y844" s="44">
        <v>2.9890516456897336e+001</v>
      </c>
      <c r="Z844" s="44">
        <v>3.1653569792935796e+001</v>
      </c>
      <c r="AA844" s="44">
        <v>3.3542927113522824e+001</v>
      </c>
    </row>
    <row r="845" spans="1:27" x14ac:dyDescent="0.25">
      <c r="A845" t="s">
        <v>91</v>
      </c>
      <c r="B845" t="s">
        <v>45</v>
      </c>
      <c r="C845" t="s">
        <v>149</v>
      </c>
      <c r="D845" t="s">
        <v>140</v>
      </c>
      <c r="E845" t="s">
        <v>35</v>
      </c>
      <c r="F845" t="s">
        <v>90</v>
      </c>
      <c r="G845" t="s">
        <v>100</v>
      </c>
      <c r="H845" s="44">
        <v>0.e+000</v>
      </c>
      <c r="I845" s="44">
        <v>0.e+000</v>
      </c>
      <c r="J845" s="44">
        <v>0.e+000</v>
      </c>
      <c r="K845" s="44">
        <v>4.6870996001215744e-003</v>
      </c>
      <c r="L845" s="44">
        <v>4.6386563766788488e-003</v>
      </c>
      <c r="M845" s="44">
        <v>7.6480237570913456e-002</v>
      </c>
      <c r="N845" s="44">
        <v>1.6251409672335244e-001</v>
      </c>
      <c r="O845" s="44">
        <v>1.3722124343627098e-001</v>
      </c>
      <c r="P845" s="44">
        <v>1.5472483182755404e-001</v>
      </c>
      <c r="Q845" s="44">
        <v>1.2489641401204562e-001</v>
      </c>
      <c r="R845" s="44">
        <v>1.5395110017877068e-001</v>
      </c>
      <c r="S845" s="44">
        <v>1.517119586678623e-001</v>
      </c>
      <c r="T845" s="44">
        <v>1.5027515284128778e-001</v>
      </c>
      <c r="U845" s="44">
        <v>2.4654755166399056e-001</v>
      </c>
      <c r="V845" s="44">
        <v>3.401511125999684e-001</v>
      </c>
      <c r="W845" s="44">
        <v>3.6815539729335112e-001</v>
      </c>
      <c r="X845" s="44">
        <v>3.6815539729335112e-001</v>
      </c>
      <c r="Y845" s="44">
        <v>3.9938312047288928e-001</v>
      </c>
      <c r="Z845" s="44">
        <v>5.8213516523983e-001</v>
      </c>
      <c r="AA845" s="44">
        <v>7.4392189543110752e-001</v>
      </c>
    </row>
    <row r="846" spans="1:27" x14ac:dyDescent="0.25">
      <c r="A846" t="s">
        <v>91</v>
      </c>
      <c r="B846" t="s">
        <v>45</v>
      </c>
      <c r="C846" t="s">
        <v>150</v>
      </c>
      <c r="D846" t="s">
        <v>141</v>
      </c>
      <c r="E846" t="s">
        <v>33</v>
      </c>
      <c r="F846" t="s">
        <v>90</v>
      </c>
      <c r="G846" t="s">
        <v>100</v>
      </c>
      <c r="H846" s="44">
        <v>1.9589392110284664e-001</v>
      </c>
      <c r="I846" s="44">
        <v>8.80567885034424e-001</v>
      </c>
      <c r="J846" s="44">
        <v>1.458970344041914e+000</v>
      </c>
      <c r="K846" s="44">
        <v>2.129580148795972e+000</v>
      </c>
      <c r="L846" s="44">
        <v>2.77308630198602e+000</v>
      </c>
      <c r="M846" s="44">
        <v>3.4713340026912504e+000</v>
      </c>
      <c r="N846" s="44">
        <v>4.4853482867875504e+000</v>
      </c>
      <c r="O846" s="44">
        <v>4.8277877375556648e+000</v>
      </c>
      <c r="P846" s="44">
        <v>5.5667705486864552e+000</v>
      </c>
      <c r="Q846" s="44">
        <v>6.220178981857304e+000</v>
      </c>
      <c r="R846" s="44">
        <v>6.9737836462971584e+000</v>
      </c>
      <c r="S846" s="44">
        <v>7.6954467425473504e+000</v>
      </c>
      <c r="T846" s="44">
        <v>8.4244769448847024e+000</v>
      </c>
      <c r="U846" s="44">
        <v>9.1155959661814976e+000</v>
      </c>
      <c r="V846" s="44">
        <v>9.8817255589165216e+000</v>
      </c>
      <c r="W846" s="44">
        <v>1.0720344143541982e+001</v>
      </c>
      <c r="X846" s="44">
        <v>1.1373862993810862e+001</v>
      </c>
      <c r="Y846" s="44">
        <v>1.208829682655366e+001</v>
      </c>
      <c r="Z846" s="44">
        <v>1.284871567079879e+001</v>
      </c>
      <c r="AA846" s="44">
        <v>1.355928427353196e+001</v>
      </c>
    </row>
    <row r="847" spans="1:27" x14ac:dyDescent="0.25">
      <c r="A847" t="s">
        <v>91</v>
      </c>
      <c r="B847" t="s">
        <v>45</v>
      </c>
      <c r="C847" t="s">
        <v>151</v>
      </c>
      <c r="D847" t="s">
        <v>141</v>
      </c>
      <c r="E847" t="s">
        <v>34</v>
      </c>
      <c r="F847" t="s">
        <v>90</v>
      </c>
      <c r="G847" t="s">
        <v>100</v>
      </c>
      <c r="H847" s="44">
        <v>6.2066174792154392e+000</v>
      </c>
      <c r="I847" s="44">
        <v>1.0648837968132448e+001</v>
      </c>
      <c r="J847" s="44">
        <v>1.5136922995314748e+001</v>
      </c>
      <c r="K847" s="44">
        <v>1.9592728954048436e+001</v>
      </c>
      <c r="L847" s="44">
        <v>2.4347715815660056e+001</v>
      </c>
      <c r="M847" s="44">
        <v>3.0668791641153864e+001</v>
      </c>
      <c r="N847" s="44">
        <v>3.3773531862429632e+001</v>
      </c>
      <c r="O847" s="44">
        <v>3.9471974371690248e+001</v>
      </c>
      <c r="P847" s="44">
        <v>4.4437581260871056e+001</v>
      </c>
      <c r="Q847" s="44">
        <v>4.852174905074852e+001</v>
      </c>
      <c r="R847" s="44">
        <v>5.3718554926515e+001</v>
      </c>
      <c r="S847" s="44">
        <v>5.896213334026792e+001</v>
      </c>
      <c r="T847" s="44">
        <v>6.4126609380443048e+001</v>
      </c>
      <c r="U847" s="44">
        <v>6.9397705042908904e+001</v>
      </c>
      <c r="V847" s="44">
        <v>7.5049707322739136e+001</v>
      </c>
      <c r="W847" s="44">
        <v>7.3720123406254192e+001</v>
      </c>
      <c r="X847" s="44">
        <v>7.6693969031535056e+001</v>
      </c>
      <c r="Y847" s="44">
        <v>8.0796768286114384e+001</v>
      </c>
      <c r="Z847" s="44">
        <v>8.2056215379516496e+001</v>
      </c>
      <c r="AA847" s="44">
        <v>8.6812063478365056e+001</v>
      </c>
    </row>
    <row r="848" spans="1:27" x14ac:dyDescent="0.25">
      <c r="A848" t="s">
        <v>91</v>
      </c>
      <c r="B848" t="s">
        <v>45</v>
      </c>
      <c r="C848" t="s">
        <v>152</v>
      </c>
      <c r="D848" t="s">
        <v>141</v>
      </c>
      <c r="E848" t="s">
        <v>35</v>
      </c>
      <c r="F848" t="s">
        <v>90</v>
      </c>
      <c r="G848" t="s">
        <v>100</v>
      </c>
      <c r="H848" s="44">
        <v>0.e+000</v>
      </c>
      <c r="I848" s="44">
        <v>8.1963853940412288e-002</v>
      </c>
      <c r="J848" s="44">
        <v>8.942798608175344e-001</v>
      </c>
      <c r="K848" s="44">
        <v>8.2738138797414304e-001</v>
      </c>
      <c r="L848" s="44">
        <v>5.1748850477775888e-001</v>
      </c>
      <c r="M848" s="44">
        <v>3.4861847650227224e-001</v>
      </c>
      <c r="N848" s="44">
        <v>4.4361389381235824e-001</v>
      </c>
      <c r="O848" s="44">
        <v>5.1591113474932552e-001</v>
      </c>
      <c r="P848" s="44">
        <v>5.078798789252544e-001</v>
      </c>
      <c r="Q848" s="44">
        <v>5.3846166791197992e-001</v>
      </c>
      <c r="R848" s="44">
        <v>5.639928393635308e-001</v>
      </c>
      <c r="S848" s="44">
        <v>5.9485147246418896e-001</v>
      </c>
      <c r="T848" s="44">
        <v>6.4988031716858392e-001</v>
      </c>
      <c r="U848" s="44">
        <v>6.6702456494655128e-001</v>
      </c>
      <c r="V848" s="44">
        <v>6.015762787663132e-001</v>
      </c>
      <c r="W848" s="44">
        <v>7.6137826624823584e-001</v>
      </c>
      <c r="X848" s="44">
        <v>8.1771015017790528e-001</v>
      </c>
      <c r="Y848" s="44">
        <v>1.2017477551401836e+000</v>
      </c>
      <c r="Z848" s="44">
        <v>1.2017477551401836e+000</v>
      </c>
      <c r="AA848" s="44">
        <v>1.2690095834640624e+000</v>
      </c>
    </row>
    <row r="849" spans="1:27" x14ac:dyDescent="0.25">
      <c r="A849" t="s">
        <v>91</v>
      </c>
      <c r="B849" t="s">
        <v>45</v>
      </c>
      <c r="C849" t="s">
        <v>153</v>
      </c>
      <c r="D849" t="s">
        <v>142</v>
      </c>
      <c r="E849" t="s">
        <v>33</v>
      </c>
      <c r="F849" t="s">
        <v>90</v>
      </c>
      <c r="G849" t="s">
        <v>100</v>
      </c>
      <c r="H849" s="44">
        <v>9.551951865685952e-001</v>
      </c>
      <c r="I849" s="44">
        <v>1.7536833583606588e+000</v>
      </c>
      <c r="J849" s="44">
        <v>2.7688307799047832e+000</v>
      </c>
      <c r="K849" s="44">
        <v>3.857846254905484e+000</v>
      </c>
      <c r="L849" s="44">
        <v>4.9296077292803504e+000</v>
      </c>
      <c r="M849" s="44">
        <v>6.160021435908504e+000</v>
      </c>
      <c r="N849" s="44">
        <v>7.2511909270816064e+000</v>
      </c>
      <c r="O849" s="44">
        <v>7.8794791368531328e+000</v>
      </c>
      <c r="P849" s="44">
        <v>8.7597822278408352e+000</v>
      </c>
      <c r="Q849" s="44">
        <v>9.7433365549949696e+000</v>
      </c>
      <c r="R849" s="44">
        <v>1.0824844127116556e+001</v>
      </c>
      <c r="S849" s="44">
        <v>1.183149312286369e+001</v>
      </c>
      <c r="T849" s="44">
        <v>1.2850903505658496e+001</v>
      </c>
      <c r="U849" s="44">
        <v>1.4000051169481264e+001</v>
      </c>
      <c r="V849" s="44">
        <v>1.50500135235704e+001</v>
      </c>
      <c r="W849" s="44">
        <v>1.6016461407502388e+001</v>
      </c>
      <c r="X849" s="44">
        <v>1.7295187735344922e+001</v>
      </c>
      <c r="Y849" s="44">
        <v>1.8352852696554576e+001</v>
      </c>
      <c r="Z849" s="44">
        <v>1.9510943201823436e+001</v>
      </c>
      <c r="AA849" s="44">
        <v>2.010571623027136e+001</v>
      </c>
    </row>
    <row r="850" spans="1:27" x14ac:dyDescent="0.25">
      <c r="A850" t="s">
        <v>91</v>
      </c>
      <c r="B850" t="s">
        <v>45</v>
      </c>
      <c r="C850" t="s">
        <v>162</v>
      </c>
      <c r="D850" t="s">
        <v>142</v>
      </c>
      <c r="E850" t="s">
        <v>36</v>
      </c>
      <c r="F850" t="s">
        <v>90</v>
      </c>
      <c r="G850" t="s">
        <v>100</v>
      </c>
    </row>
    <row r="851" spans="1:27" x14ac:dyDescent="0.25">
      <c r="A851" t="s">
        <v>91</v>
      </c>
      <c r="B851" t="s">
        <v>45</v>
      </c>
      <c r="C851" t="s">
        <v>154</v>
      </c>
      <c r="D851" t="s">
        <v>142</v>
      </c>
      <c r="E851" t="s">
        <v>34</v>
      </c>
      <c r="F851" t="s">
        <v>90</v>
      </c>
      <c r="G851" t="s">
        <v>100</v>
      </c>
      <c r="H851" s="44">
        <v>3.0161452268975048e+000</v>
      </c>
      <c r="I851" s="44">
        <v>4.166120222291476e+000</v>
      </c>
      <c r="J851" s="44">
        <v>4.7287174730874648e+000</v>
      </c>
      <c r="K851" s="44">
        <v>6.3259613048673048e+000</v>
      </c>
      <c r="L851" s="44">
        <v>7.4713665600066656e+000</v>
      </c>
      <c r="M851" s="44">
        <v>9.365963726699248e+000</v>
      </c>
      <c r="N851" s="44">
        <v>1.1162335354137252e+001</v>
      </c>
      <c r="O851" s="44">
        <v>1.3278586646615236e+001</v>
      </c>
      <c r="P851" s="44">
        <v>1.262107246269037e+001</v>
      </c>
      <c r="Q851" s="44">
        <v>1.4457769320314202e+001</v>
      </c>
      <c r="R851" s="44">
        <v>1.5900130865123866e+001</v>
      </c>
      <c r="S851" s="44">
        <v>1.7553854768969884e+001</v>
      </c>
      <c r="T851" s="44">
        <v>1.947198011085918e+001</v>
      </c>
      <c r="U851" s="44">
        <v>2.10136238166969e+001</v>
      </c>
      <c r="V851" s="44">
        <v>2.2703300460394032e+001</v>
      </c>
      <c r="W851" s="44">
        <v>2.4387060879963128e+001</v>
      </c>
      <c r="X851" s="44">
        <v>2.5926697364038496e+001</v>
      </c>
      <c r="Y851" s="44">
        <v>2.7693203685529904e+001</v>
      </c>
      <c r="Z851" s="44">
        <v>2.9496720040194648e+001</v>
      </c>
      <c r="AA851" s="44">
        <v>3.10797809403802e+001</v>
      </c>
    </row>
    <row r="852" spans="1:27" x14ac:dyDescent="0.25">
      <c r="A852" t="s">
        <v>91</v>
      </c>
      <c r="B852" t="s">
        <v>45</v>
      </c>
      <c r="C852" t="s">
        <v>155</v>
      </c>
      <c r="D852" t="s">
        <v>142</v>
      </c>
      <c r="E852" t="s">
        <v>35</v>
      </c>
      <c r="F852" t="s">
        <v>90</v>
      </c>
      <c r="G852" t="s">
        <v>100</v>
      </c>
      <c r="T852" s="44">
        <v>0.e+000</v>
      </c>
      <c r="U852" s="44">
        <v>2.4310047298841764e-002</v>
      </c>
      <c r="V852" s="44">
        <v>3.3809374976928024e-002</v>
      </c>
      <c r="W852" s="44">
        <v>1.44789311730721e-001</v>
      </c>
      <c r="X852" s="44">
        <v>7.3678208095596944e-001</v>
      </c>
      <c r="Y852" s="44">
        <v>9.73382306413736e-001</v>
      </c>
      <c r="Z852" s="44">
        <v>9.3659325859908384e-001</v>
      </c>
      <c r="AA852" s="44">
        <v>9.3659325859908384e-001</v>
      </c>
    </row>
    <row r="853" spans="1:27" x14ac:dyDescent="0.25">
      <c r="A853" t="s">
        <v>91</v>
      </c>
      <c r="B853" t="s">
        <v>45</v>
      </c>
      <c r="C853" t="s">
        <v>156</v>
      </c>
      <c r="D853" t="s">
        <v>143</v>
      </c>
      <c r="E853" t="s">
        <v>33</v>
      </c>
      <c r="F853" t="s">
        <v>90</v>
      </c>
      <c r="G853" t="s">
        <v>100</v>
      </c>
      <c r="H853" s="44">
        <v>5.110413072222828e-001</v>
      </c>
      <c r="I853" s="44">
        <v>1.3617751060298416e+000</v>
      </c>
      <c r="J853" s="44">
        <v>2.2530334406763796e+000</v>
      </c>
      <c r="K853" s="44">
        <v>3.1790968066556088e+000</v>
      </c>
      <c r="L853" s="44">
        <v>4.4350177827327344e+000</v>
      </c>
      <c r="M853" s="44">
        <v>4.860369978970028e+000</v>
      </c>
      <c r="N853" s="44">
        <v>5.7718465380054896e+000</v>
      </c>
      <c r="O853" s="44">
        <v>6.6599226115130856e+000</v>
      </c>
      <c r="P853" s="44">
        <v>7.2987869423895248e+000</v>
      </c>
      <c r="Q853" s="44">
        <v>8.2125874035171648e+000</v>
      </c>
      <c r="R853" s="44">
        <v>9.063894609639488e+000</v>
      </c>
      <c r="S853" s="44">
        <v>1.0032621371414932e+001</v>
      </c>
      <c r="T853" s="44">
        <v>1.0811522785162212e+001</v>
      </c>
      <c r="U853" s="44">
        <v>1.139578184130893e+001</v>
      </c>
      <c r="V853" s="44">
        <v>1.1837039229003552e+001</v>
      </c>
      <c r="W853" s="44">
        <v>1.2546376059712258e+001</v>
      </c>
      <c r="X853" s="44">
        <v>1.3514412115213738e+001</v>
      </c>
      <c r="Y853" s="44">
        <v>1.4433885282875322e+001</v>
      </c>
      <c r="Z853" s="44">
        <v>1.5072794659594564e+001</v>
      </c>
      <c r="AA853" s="44">
        <v>1.6032540735093972e+001</v>
      </c>
    </row>
    <row r="854" spans="1:27" x14ac:dyDescent="0.25">
      <c r="A854" t="s">
        <v>91</v>
      </c>
      <c r="B854" t="s">
        <v>45</v>
      </c>
      <c r="C854" t="s">
        <v>163</v>
      </c>
      <c r="D854" t="s">
        <v>143</v>
      </c>
      <c r="E854" t="s">
        <v>36</v>
      </c>
      <c r="F854" t="s">
        <v>90</v>
      </c>
      <c r="G854" t="s">
        <v>100</v>
      </c>
    </row>
    <row r="855" spans="1:27" x14ac:dyDescent="0.25">
      <c r="A855" t="s">
        <v>91</v>
      </c>
      <c r="B855" t="s">
        <v>45</v>
      </c>
      <c r="C855" t="s">
        <v>157</v>
      </c>
      <c r="D855" t="s">
        <v>143</v>
      </c>
      <c r="E855" t="s">
        <v>34</v>
      </c>
      <c r="F855" t="s">
        <v>90</v>
      </c>
      <c r="G855" t="s">
        <v>100</v>
      </c>
      <c r="H855" s="44">
        <v>3.4646183429947724e+000</v>
      </c>
      <c r="I855" s="44">
        <v>7.2914117932822896e+000</v>
      </c>
      <c r="J855" s="44">
        <v>1.1465937896393544e+001</v>
      </c>
      <c r="K855" s="44">
        <v>1.5535157485317236e+001</v>
      </c>
      <c r="L855" s="44">
        <v>1.8657940374990004e+001</v>
      </c>
      <c r="M855" s="44">
        <v>2.4049902752034928e+001</v>
      </c>
      <c r="N855" s="44">
        <v>2.6876574045204256e+001</v>
      </c>
      <c r="O855" s="44">
        <v>3.1383580392711448e+001</v>
      </c>
      <c r="P855" s="44">
        <v>3.4968179202793592e+001</v>
      </c>
      <c r="Q855" s="44">
        <v>3.8716364915607664e+001</v>
      </c>
      <c r="R855" s="44">
        <v>4.2691471677032304e+001</v>
      </c>
      <c r="S855" s="44">
        <v>4.4028973441698672e+001</v>
      </c>
      <c r="T855" s="44">
        <v>4.7550031508031184e+001</v>
      </c>
      <c r="U855" s="44">
        <v>5.2124508109599264e+001</v>
      </c>
      <c r="V855" s="44">
        <v>5.0865962041497936e+001</v>
      </c>
      <c r="W855" s="44">
        <v>5.442671734697804e+001</v>
      </c>
      <c r="X855" s="44">
        <v>5.858597960989496e+001</v>
      </c>
      <c r="Y855" s="44">
        <v>6.1922256894749488e+001</v>
      </c>
      <c r="Z855" s="44">
        <v>6.5543143842304576e+001</v>
      </c>
      <c r="AA855" s="44">
        <v>6.934347002898688e+001</v>
      </c>
    </row>
    <row r="856" spans="1:27" x14ac:dyDescent="0.25">
      <c r="A856" t="s">
        <v>91</v>
      </c>
      <c r="B856" t="s">
        <v>45</v>
      </c>
      <c r="C856" t="s">
        <v>158</v>
      </c>
      <c r="D856" t="s">
        <v>143</v>
      </c>
      <c r="E856" t="s">
        <v>35</v>
      </c>
      <c r="F856" t="s">
        <v>90</v>
      </c>
      <c r="G856" t="s">
        <v>100</v>
      </c>
      <c r="H856" s="44">
        <v>3.3682716453761324e-002</v>
      </c>
      <c r="I856" s="44">
        <v>8.5013610850136096e-002</v>
      </c>
      <c r="J856" s="44">
        <v>4.2565131945393216e-001</v>
      </c>
      <c r="K856" s="44">
        <v>4.2565131945393216e-001</v>
      </c>
      <c r="L856" s="44">
        <v>4.1834422348003696e-001</v>
      </c>
      <c r="M856" s="44">
        <v>3.0658706418260576e-001</v>
      </c>
      <c r="N856" s="44">
        <v>3.1096751522723724e-001</v>
      </c>
      <c r="O856" s="44">
        <v>4.6555562352262648e-001</v>
      </c>
      <c r="P856" s="44">
        <v>3.5990525859621336e-001</v>
      </c>
      <c r="Q856" s="44">
        <v>4.544517000115108e-001</v>
      </c>
      <c r="R856" s="44">
        <v>5.5471728503998752e-001</v>
      </c>
      <c r="S856" s="44">
        <v>5.4052655082819088e-001</v>
      </c>
      <c r="T856" s="44">
        <v>6.3235765254113856e-001</v>
      </c>
      <c r="U856" s="44">
        <v>6.268193699461944e-001</v>
      </c>
      <c r="V856" s="44">
        <v>1.02304049155419e+000</v>
      </c>
      <c r="W856" s="44">
        <v>1.02304049155419e+000</v>
      </c>
      <c r="X856" s="44">
        <v>1.0248684327510062e+000</v>
      </c>
      <c r="Y856" s="44">
        <v>1.007299639584018e+000</v>
      </c>
      <c r="Z856" s="44">
        <v>1.393972305993921e+000</v>
      </c>
      <c r="AA856" s="44">
        <v>1.393972305993921e+000</v>
      </c>
    </row>
    <row r="857" spans="1:27" x14ac:dyDescent="0.25">
      <c r="A857" t="s">
        <v>91</v>
      </c>
      <c r="B857" t="s">
        <v>45</v>
      </c>
      <c r="C857" t="s">
        <v>173</v>
      </c>
      <c r="D857" t="s">
        <v>165</v>
      </c>
      <c r="E857" t="s">
        <v>33</v>
      </c>
      <c r="F857" t="s">
        <v>90</v>
      </c>
      <c r="G857" t="s">
        <v>100</v>
      </c>
      <c r="H857" s="44">
        <v>5.9358799559149696e-001</v>
      </c>
      <c r="I857" s="44">
        <v>1.271802418499309e+000</v>
      </c>
      <c r="J857" s="44">
        <v>1.9505161993276276e+000</v>
      </c>
      <c r="K857" s="44">
        <v>2.749573441011442e+000</v>
      </c>
      <c r="L857" s="44">
        <v>3.7852477887929528e+000</v>
      </c>
      <c r="M857" s="44">
        <v>4.2855466296203096e+000</v>
      </c>
      <c r="N857" s="44">
        <v>5.0465176382281088e+000</v>
      </c>
      <c r="O857" s="44">
        <v>5.2274176061929024e+000</v>
      </c>
      <c r="P857" s="44">
        <v>5.8634192737481792e+000</v>
      </c>
      <c r="Q857" s="44">
        <v>6.6047673016016016e+000</v>
      </c>
      <c r="R857" s="44">
        <v>7.3851662331231936e+000</v>
      </c>
      <c r="S857" s="44">
        <v>8.1576237940482112e+000</v>
      </c>
      <c r="T857" s="44">
        <v>8.8914354294597744e+000</v>
      </c>
      <c r="U857" s="44">
        <v>9.5537787523828768e+000</v>
      </c>
      <c r="V857" s="44">
        <v>9.983747381398008e+000</v>
      </c>
      <c r="W857" s="44">
        <v>1.0754727119216882e+001</v>
      </c>
      <c r="X857" s="44">
        <v>1.131375974801658e+001</v>
      </c>
      <c r="Y857" s="44">
        <v>1.2182372650601396e+001</v>
      </c>
      <c r="Z857" s="44">
        <v>1.2790960285726684e+001</v>
      </c>
      <c r="AA857" s="44">
        <v>1.3576445493339922e+001</v>
      </c>
    </row>
    <row r="858" spans="1:27" x14ac:dyDescent="0.25">
      <c r="A858" t="s">
        <v>91</v>
      </c>
      <c r="B858" t="s">
        <v>45</v>
      </c>
      <c r="C858" t="s">
        <v>174</v>
      </c>
      <c r="D858" t="s">
        <v>165</v>
      </c>
      <c r="E858" t="s">
        <v>34</v>
      </c>
      <c r="F858" t="s">
        <v>90</v>
      </c>
      <c r="G858" t="s">
        <v>100</v>
      </c>
      <c r="H858" s="44">
        <v>4.2473918266818432e+000</v>
      </c>
      <c r="I858" s="44">
        <v>6.882905013549472e+000</v>
      </c>
      <c r="J858" s="44">
        <v>7.5536430308017312e+000</v>
      </c>
      <c r="K858" s="44">
        <v>1.0550965449920448e+001</v>
      </c>
      <c r="L858" s="44">
        <v>1.3063656222084718e+001</v>
      </c>
      <c r="M858" s="44">
        <v>1.5953480095041324e+001</v>
      </c>
      <c r="N858" s="44">
        <v>1.8749238471931576e+001</v>
      </c>
      <c r="O858" s="44">
        <v>2.1537177307518716e+001</v>
      </c>
      <c r="P858" s="44">
        <v>2.4601400664789888e+001</v>
      </c>
      <c r="Q858" s="44">
        <v>2.7493904829024472e+001</v>
      </c>
      <c r="R858" s="44">
        <v>3.0591704143882156e+001</v>
      </c>
      <c r="S858" s="44">
        <v>3.2518896124203276e+001</v>
      </c>
      <c r="T858" s="44">
        <v>3.5448976167452808e+001</v>
      </c>
      <c r="U858" s="44">
        <v>3.8199251027218112e+001</v>
      </c>
      <c r="V858" s="44">
        <v>4.0700319303451488e+001</v>
      </c>
      <c r="W858" s="44">
        <v>4.3288220716014696e+001</v>
      </c>
      <c r="X858" s="44">
        <v>4.6463684168935928e+001</v>
      </c>
      <c r="Y858" s="44">
        <v>4.9182032439644096e+001</v>
      </c>
      <c r="Z858" s="44">
        <v>5.213421414117008e+001</v>
      </c>
      <c r="AA858" s="44">
        <v>5.5040102691111184e+001</v>
      </c>
    </row>
    <row r="859" spans="1:27" x14ac:dyDescent="0.25">
      <c r="A859" t="s">
        <v>91</v>
      </c>
      <c r="B859" t="s">
        <v>45</v>
      </c>
      <c r="C859" t="s">
        <v>175</v>
      </c>
      <c r="D859" t="s">
        <v>165</v>
      </c>
      <c r="E859" t="s">
        <v>35</v>
      </c>
      <c r="F859" t="s">
        <v>90</v>
      </c>
      <c r="G859" t="s">
        <v>100</v>
      </c>
      <c r="H859" s="44">
        <v>6.8871510068381888e-001</v>
      </c>
      <c r="I859" s="44">
        <v>6.8871510068381888e-001</v>
      </c>
      <c r="J859" s="44">
        <v>6.8871510068381888e-001</v>
      </c>
      <c r="K859" s="44">
        <v>1.207985490119252e+000</v>
      </c>
      <c r="L859" s="44">
        <v>7.7380980165305792e-001</v>
      </c>
      <c r="M859" s="44">
        <v>4.2472838748792384e-001</v>
      </c>
      <c r="N859" s="44">
        <v>7.7797334423630224e-001</v>
      </c>
      <c r="O859" s="44">
        <v>6.946175317901148e-001</v>
      </c>
      <c r="P859" s="44">
        <v>6.859923512015048e-001</v>
      </c>
      <c r="Q859" s="44">
        <v>1.258233544073458e+000</v>
      </c>
      <c r="R859" s="44">
        <v>1.2610963266819188e+000</v>
      </c>
      <c r="S859" s="44">
        <v>1.2610963266819188e+000</v>
      </c>
      <c r="T859" s="44">
        <v>1.2610963266819188e+000</v>
      </c>
      <c r="U859" s="44">
        <v>1.2157104613056044e+000</v>
      </c>
      <c r="V859" s="44">
        <v>9.9785712837572784e-001</v>
      </c>
      <c r="W859" s="44">
        <v>1.2183728102998876e+000</v>
      </c>
      <c r="X859" s="44">
        <v>1.182396003674128e+000</v>
      </c>
      <c r="Y859" s="44">
        <v>1.3819420201524044e+000</v>
      </c>
      <c r="Z859" s="44">
        <v>1.3361330714010316e+000</v>
      </c>
      <c r="AA859" s="44">
        <v>1.3952485167060002e+000</v>
      </c>
    </row>
    <row r="860" spans="1:27" x14ac:dyDescent="0.25">
      <c r="A860" t="s">
        <v>91</v>
      </c>
      <c r="B860" t="s">
        <v>45</v>
      </c>
      <c r="C860" t="s">
        <v>176</v>
      </c>
      <c r="D860" t="s">
        <v>166</v>
      </c>
      <c r="E860" t="s">
        <v>33</v>
      </c>
      <c r="F860" t="s">
        <v>90</v>
      </c>
      <c r="G860" t="s">
        <v>100</v>
      </c>
      <c r="H860" s="44">
        <v>2.9287128782942824e-001</v>
      </c>
      <c r="I860" s="44">
        <v>7.9814698619422976e-001</v>
      </c>
      <c r="J860" s="44">
        <v>1.3360926276911992e+000</v>
      </c>
      <c r="K860" s="44">
        <v>1.9106880180090936e+000</v>
      </c>
      <c r="L860" s="44">
        <v>2.53080812893039e+000</v>
      </c>
      <c r="M860" s="44">
        <v>3.1218503852038248e+000</v>
      </c>
      <c r="N860" s="44">
        <v>3.8750557760790192e+000</v>
      </c>
      <c r="O860" s="44">
        <v>4.5756556505340792e+000</v>
      </c>
      <c r="P860" s="44">
        <v>5.3089944503780192e+000</v>
      </c>
      <c r="Q860" s="44">
        <v>5.5509133281587688e+000</v>
      </c>
      <c r="R860" s="44">
        <v>6.262551961340836e+000</v>
      </c>
      <c r="S860" s="44">
        <v>6.6027651254801176e+000</v>
      </c>
      <c r="T860" s="44">
        <v>7.2622280310250944e+000</v>
      </c>
      <c r="U860" s="44">
        <v>7.959770747947024e+000</v>
      </c>
      <c r="V860" s="44">
        <v>8.6813112685940864e+000</v>
      </c>
      <c r="W860" s="44">
        <v>9.292699834463368e+000</v>
      </c>
      <c r="X860" s="44">
        <v>9.8696758429896384e+000</v>
      </c>
      <c r="Y860" s="44">
        <v>1.0455446727524362e+001</v>
      </c>
      <c r="Z860" s="44">
        <v>1.1125079659072726e+001</v>
      </c>
      <c r="AA860" s="44">
        <v>1.184599138055669e+001</v>
      </c>
    </row>
    <row r="861" spans="1:27" x14ac:dyDescent="0.25">
      <c r="A861" t="s">
        <v>91</v>
      </c>
      <c r="B861" t="s">
        <v>45</v>
      </c>
      <c r="C861" t="s">
        <v>190</v>
      </c>
      <c r="D861" t="s">
        <v>166</v>
      </c>
      <c r="E861" t="s">
        <v>36</v>
      </c>
      <c r="F861" t="s">
        <v>90</v>
      </c>
      <c r="G861" t="s">
        <v>100</v>
      </c>
    </row>
    <row r="862" spans="1:27" x14ac:dyDescent="0.25">
      <c r="A862" t="s">
        <v>91</v>
      </c>
      <c r="B862" t="s">
        <v>45</v>
      </c>
      <c r="C862" t="s">
        <v>177</v>
      </c>
      <c r="D862" t="s">
        <v>166</v>
      </c>
      <c r="E862" t="s">
        <v>34</v>
      </c>
      <c r="F862" t="s">
        <v>90</v>
      </c>
      <c r="G862" t="s">
        <v>100</v>
      </c>
      <c r="H862" s="44">
        <v>3.3647414490779404e+000</v>
      </c>
      <c r="I862" s="44">
        <v>6.7562965732580504e+000</v>
      </c>
      <c r="J862" s="44">
        <v>9.0860703149762208e+000</v>
      </c>
      <c r="K862" s="44">
        <v>1.2094067800122112e+001</v>
      </c>
      <c r="L862" s="44">
        <v>1.5333032851046636e+001</v>
      </c>
      <c r="M862" s="44">
        <v>1.7316494626241798e+001</v>
      </c>
      <c r="N862" s="44">
        <v>2.0484963413746088e+001</v>
      </c>
      <c r="O862" s="44">
        <v>2.3436170762683404e+001</v>
      </c>
      <c r="P862" s="44">
        <v>2.6390613839652392e+001</v>
      </c>
      <c r="Q862" s="44">
        <v>3.0049972196094796e+001</v>
      </c>
      <c r="R862" s="44">
        <v>3.3238577754655272e+001</v>
      </c>
      <c r="S862" s="44">
        <v>3.927242626073868e+001</v>
      </c>
      <c r="T862" s="44">
        <v>4.0892199616806704e+001</v>
      </c>
      <c r="U862" s="44">
        <v>4.3657434854810424e+001</v>
      </c>
      <c r="V862" s="44">
        <v>4.5941425707012176e+001</v>
      </c>
      <c r="W862" s="44">
        <v>4.8655059864538048e+001</v>
      </c>
      <c r="X862" s="44">
        <v>5.1901196336331296e+001</v>
      </c>
      <c r="Y862" s="44">
        <v>5.4047063560402432e+001</v>
      </c>
      <c r="Z862" s="44">
        <v>5.705041855929068e+001</v>
      </c>
      <c r="AA862" s="44">
        <v>5.8232315647068008e+001</v>
      </c>
    </row>
    <row r="863" spans="1:27" x14ac:dyDescent="0.25">
      <c r="A863" t="s">
        <v>91</v>
      </c>
      <c r="B863" t="s">
        <v>45</v>
      </c>
      <c r="C863" t="s">
        <v>178</v>
      </c>
      <c r="D863" t="s">
        <v>166</v>
      </c>
      <c r="E863" t="s">
        <v>35</v>
      </c>
      <c r="F863" t="s">
        <v>90</v>
      </c>
      <c r="G863" t="s">
        <v>100</v>
      </c>
      <c r="H863" s="44">
        <v>0.e+000</v>
      </c>
      <c r="I863" s="44">
        <v>0.e+000</v>
      </c>
      <c r="J863" s="44">
        <v>1.368524464086768e-002</v>
      </c>
      <c r="K863" s="44">
        <v>1.4461131145296026e-002</v>
      </c>
      <c r="L863" s="44">
        <v>2.1130759533935744e-002</v>
      </c>
      <c r="M863" s="44">
        <v>5.2498070766574208e-002</v>
      </c>
      <c r="N863" s="44">
        <v>5.9018776879213288e-002</v>
      </c>
      <c r="O863" s="44">
        <v>1.308890101775452e-001</v>
      </c>
      <c r="P863" s="44">
        <v>4.118751194039356e-001</v>
      </c>
      <c r="Q863" s="44">
        <v>4.0308124310011856e-001</v>
      </c>
      <c r="R863" s="44">
        <v>4.330625630091428e-001</v>
      </c>
      <c r="S863" s="44">
        <v>6.4779825286003648e-001</v>
      </c>
      <c r="T863" s="44">
        <v>7.3620195082208384e-001</v>
      </c>
      <c r="U863" s="44">
        <v>8.0386174179758544e-001</v>
      </c>
      <c r="V863" s="44">
        <v>8.0261071437513408e-001</v>
      </c>
      <c r="W863" s="44">
        <v>9.6214431102550432e-001</v>
      </c>
      <c r="X863" s="44">
        <v>9.470668993819952e-001</v>
      </c>
      <c r="Y863" s="44">
        <v>9.907514374593832e-001</v>
      </c>
      <c r="Z863" s="44">
        <v>8.6923439603974704e-001</v>
      </c>
      <c r="AA863" s="44">
        <v>9.546788734555888e-001</v>
      </c>
    </row>
    <row r="864" spans="1:27" x14ac:dyDescent="0.25">
      <c r="A864" t="s">
        <v>91</v>
      </c>
      <c r="B864" t="s">
        <v>45</v>
      </c>
      <c r="C864" t="s">
        <v>179</v>
      </c>
      <c r="D864" t="s">
        <v>167</v>
      </c>
      <c r="E864" t="s">
        <v>33</v>
      </c>
      <c r="F864" t="s">
        <v>90</v>
      </c>
      <c r="G864" t="s">
        <v>100</v>
      </c>
      <c r="H864" s="44">
        <v>3.5669259650518824e-001</v>
      </c>
      <c r="I864" s="44">
        <v>9.2875293460800176e-001</v>
      </c>
      <c r="J864" s="44">
        <v>1.4042018097629724e+000</v>
      </c>
      <c r="K864" s="44">
        <v>1.9244769627883484e+000</v>
      </c>
      <c r="L864" s="44">
        <v>2.4297638168163208e+000</v>
      </c>
      <c r="M864" s="44">
        <v>2.982969970936414e+000</v>
      </c>
      <c r="N864" s="44">
        <v>3.6077586378018712e+000</v>
      </c>
      <c r="O864" s="44">
        <v>4.3318285022865376e+000</v>
      </c>
      <c r="P864" s="44">
        <v>4.9740852853658592e+000</v>
      </c>
      <c r="Q864" s="44">
        <v>5.6543317766495648e+000</v>
      </c>
      <c r="R864" s="44">
        <v>6.3563663878696848e+000</v>
      </c>
      <c r="S864" s="44">
        <v>7.057190057913064e+000</v>
      </c>
      <c r="T864" s="44">
        <v>7.6746648736726704e+000</v>
      </c>
      <c r="U864" s="44">
        <v>8.3913972128088112e+000</v>
      </c>
      <c r="V864" s="44">
        <v>9.0371454707231216e+000</v>
      </c>
      <c r="W864" s="44">
        <v>9.8059456995960384e+000</v>
      </c>
      <c r="X864" s="44">
        <v>1.0524965606907798e+001</v>
      </c>
      <c r="Y864" s="44">
        <v>1.1136348323724952e+001</v>
      </c>
      <c r="Z864" s="44">
        <v>1.1911246787709316e+001</v>
      </c>
      <c r="AA864" s="44">
        <v>1.2591191055567628e+001</v>
      </c>
    </row>
    <row r="865" spans="1:27" x14ac:dyDescent="0.25">
      <c r="A865" t="s">
        <v>91</v>
      </c>
      <c r="B865" t="s">
        <v>45</v>
      </c>
      <c r="C865" t="s">
        <v>180</v>
      </c>
      <c r="D865" t="s">
        <v>167</v>
      </c>
      <c r="E865" t="s">
        <v>34</v>
      </c>
      <c r="F865" t="s">
        <v>90</v>
      </c>
      <c r="G865" t="s">
        <v>100</v>
      </c>
      <c r="H865" s="44">
        <v>6.624342999245496e-001</v>
      </c>
      <c r="I865" s="44">
        <v>1.7077228339024198e+000</v>
      </c>
      <c r="J865" s="44">
        <v>2.917666413154084e+000</v>
      </c>
      <c r="K865" s="44">
        <v>4.1606848874865032e+000</v>
      </c>
      <c r="L865" s="44">
        <v>5.4379933399850472e+000</v>
      </c>
      <c r="M865" s="44">
        <v>6.804620975795032e+000</v>
      </c>
      <c r="N865" s="44">
        <v>8.1480511645799824e+000</v>
      </c>
      <c r="O865" s="44">
        <v>9.6735965308672224e+000</v>
      </c>
      <c r="P865" s="44">
        <v>1.068539240410818e+001</v>
      </c>
      <c r="Q865" s="44">
        <v>1.202450040914831e+001</v>
      </c>
      <c r="R865" s="44">
        <v>1.3416014889734796e+001</v>
      </c>
      <c r="S865" s="44">
        <v>1.463599850109409e+001</v>
      </c>
      <c r="T865" s="44">
        <v>1.60076787690069e+001</v>
      </c>
      <c r="U865" s="44">
        <v>1.7351507394117236e+001</v>
      </c>
      <c r="V865" s="44">
        <v>1.8518748132921848e+001</v>
      </c>
      <c r="W865" s="44">
        <v>1.9862871834771216e+001</v>
      </c>
      <c r="X865" s="44">
        <v>2.1328904480263296e+001</v>
      </c>
      <c r="Y865" s="44">
        <v>2.2738523011812872e+001</v>
      </c>
      <c r="Z865" s="44">
        <v>2.4437824498348676e+001</v>
      </c>
      <c r="AA865" s="44">
        <v>2.5624459667475684e+001</v>
      </c>
    </row>
    <row r="866" spans="1:27" x14ac:dyDescent="0.25">
      <c r="A866" t="s">
        <v>91</v>
      </c>
      <c r="B866" t="s">
        <v>45</v>
      </c>
      <c r="C866" t="s">
        <v>181</v>
      </c>
      <c r="D866" t="s">
        <v>167</v>
      </c>
      <c r="E866" t="s">
        <v>35</v>
      </c>
      <c r="F866" t="s">
        <v>90</v>
      </c>
      <c r="G866" t="s">
        <v>100</v>
      </c>
      <c r="H866" s="44">
        <v>4.668145264714312e-002</v>
      </c>
      <c r="I866" s="44">
        <v>1.9631286999487248e-001</v>
      </c>
      <c r="J866" s="44">
        <v>1.272170412899494e-001</v>
      </c>
      <c r="K866" s="44">
        <v>8.7039307655878e-002</v>
      </c>
      <c r="L866" s="44">
        <v>5.62527253211686e-002</v>
      </c>
      <c r="M866" s="44">
        <v>7.683806039927168e-002</v>
      </c>
      <c r="N866" s="44">
        <v>7.6825660631531952e-002</v>
      </c>
      <c r="O866" s="44">
        <v>8.8684742795636176e-002</v>
      </c>
      <c r="P866" s="44">
        <v>2.5278732510351716e-001</v>
      </c>
      <c r="Q866" s="44">
        <v>2.5278732510351716e-001</v>
      </c>
      <c r="R866" s="44">
        <v>2.725198285750628e-001</v>
      </c>
      <c r="S866" s="44">
        <v>3.3643120885344504e-001</v>
      </c>
      <c r="T866" s="44">
        <v>3.3243651658109912e-001</v>
      </c>
      <c r="U866" s="44">
        <v>5.5797749772676648e-001</v>
      </c>
      <c r="V866" s="44">
        <v>6.5580132760768816e-001</v>
      </c>
      <c r="W866" s="44">
        <v>6.4030770920560792e-001</v>
      </c>
      <c r="X866" s="44">
        <v>6.3953762032148456e-001</v>
      </c>
      <c r="Y866" s="44">
        <v>1.0868470327444284e+000</v>
      </c>
      <c r="Z866" s="44">
        <v>1.0868470327444284e+000</v>
      </c>
      <c r="AA866" s="44">
        <v>1.0795241561726952e+000</v>
      </c>
    </row>
    <row r="867" spans="1:27" x14ac:dyDescent="0.25">
      <c r="A867" t="s">
        <v>91</v>
      </c>
      <c r="B867" t="s">
        <v>45</v>
      </c>
      <c r="C867" t="s">
        <v>182</v>
      </c>
      <c r="D867" t="s">
        <v>168</v>
      </c>
      <c r="E867" t="s">
        <v>33</v>
      </c>
      <c r="F867" t="s">
        <v>90</v>
      </c>
      <c r="G867" t="s">
        <v>100</v>
      </c>
      <c r="H867" s="44">
        <v>8.8277159329948192e-001</v>
      </c>
      <c r="I867" s="44">
        <v>1.6416575118369436e+000</v>
      </c>
      <c r="J867" s="44">
        <v>2.4894907489501712e+000</v>
      </c>
      <c r="K867" s="44">
        <v>3.9094285646127672e+000</v>
      </c>
      <c r="L867" s="44">
        <v>4.6732278018722312e+000</v>
      </c>
      <c r="M867" s="44">
        <v>5.7020370148989776e+000</v>
      </c>
      <c r="N867" s="44">
        <v>7.0277481139203312e+000</v>
      </c>
      <c r="O867" s="44">
        <v>8.2768677688259264e+000</v>
      </c>
      <c r="P867" s="44">
        <v>9.5043087721282368e+000</v>
      </c>
      <c r="Q867" s="44">
        <v>1.0691355906397538e+001</v>
      </c>
      <c r="R867" s="44">
        <v>1.1912424561332882e+001</v>
      </c>
      <c r="S867" s="44">
        <v>1.3180708571165176e+001</v>
      </c>
      <c r="T867" s="44">
        <v>1.43420863876099e+001</v>
      </c>
      <c r="U867" s="44">
        <v>1.5652434362251462e+001</v>
      </c>
      <c r="V867" s="44">
        <v>1.6664105362096848e+001</v>
      </c>
      <c r="W867" s="44">
        <v>1.7205920416588464e+001</v>
      </c>
      <c r="X867" s="44">
        <v>1.8529875902730396e+001</v>
      </c>
      <c r="Y867" s="44">
        <v>1.9669868541954152e+001</v>
      </c>
      <c r="Z867" s="44">
        <v>2.0936323099801704e+001</v>
      </c>
      <c r="AA867" s="44">
        <v>2.2284979460791952e+001</v>
      </c>
    </row>
    <row r="868" spans="1:27" x14ac:dyDescent="0.25">
      <c r="A868" t="s">
        <v>91</v>
      </c>
      <c r="B868" t="s">
        <v>45</v>
      </c>
      <c r="C868" t="s">
        <v>192</v>
      </c>
      <c r="D868" t="s">
        <v>168</v>
      </c>
      <c r="E868" t="s">
        <v>36</v>
      </c>
      <c r="F868" t="s">
        <v>90</v>
      </c>
      <c r="G868" t="s">
        <v>100</v>
      </c>
    </row>
    <row r="869" spans="1:27" x14ac:dyDescent="0.25">
      <c r="A869" t="s">
        <v>91</v>
      </c>
      <c r="B869" t="s">
        <v>45</v>
      </c>
      <c r="C869" t="s">
        <v>183</v>
      </c>
      <c r="D869" t="s">
        <v>168</v>
      </c>
      <c r="E869" t="s">
        <v>34</v>
      </c>
      <c r="F869" t="s">
        <v>90</v>
      </c>
      <c r="G869" t="s">
        <v>100</v>
      </c>
      <c r="H869" s="44">
        <v>2.9671265859074728e+000</v>
      </c>
      <c r="I869" s="44">
        <v>6.123414623602424e+000</v>
      </c>
      <c r="J869" s="44">
        <v>1.053242407603268e+001</v>
      </c>
      <c r="K869" s="44">
        <v>1.3390445840457498e+001</v>
      </c>
      <c r="L869" s="44">
        <v>1.6851202025146656e+001</v>
      </c>
      <c r="M869" s="44">
        <v>1.9964337829091624e+001</v>
      </c>
      <c r="N869" s="44">
        <v>2.378741530159964e+001</v>
      </c>
      <c r="O869" s="44">
        <v>2.584064657173708e+001</v>
      </c>
      <c r="P869" s="44">
        <v>2.8993695254366024e+001</v>
      </c>
      <c r="Q869" s="44">
        <v>3.2632726746994376e+001</v>
      </c>
      <c r="R869" s="44">
        <v>3.6266910457911008e+001</v>
      </c>
      <c r="S869" s="44">
        <v>4.0024063233969128e+001</v>
      </c>
      <c r="T869" s="44">
        <v>4.35830624947046e+001</v>
      </c>
      <c r="U869" s="44">
        <v>4.760682846537788e+001</v>
      </c>
      <c r="V869" s="44">
        <v>5.1273950893005904e+001</v>
      </c>
      <c r="W869" s="44">
        <v>5.500210116234056e+001</v>
      </c>
      <c r="X869" s="44">
        <v>5.8368052311011312e+001</v>
      </c>
      <c r="Y869" s="44">
        <v>6.2386793296949352e+001</v>
      </c>
      <c r="Z869" s="44">
        <v>6.6313071198943552e+001</v>
      </c>
      <c r="AA869" s="44">
        <v>6.9783549092715248e+001</v>
      </c>
    </row>
    <row r="870" spans="1:27" x14ac:dyDescent="0.25">
      <c r="A870" t="s">
        <v>91</v>
      </c>
      <c r="B870" t="s">
        <v>45</v>
      </c>
      <c r="C870" t="s">
        <v>184</v>
      </c>
      <c r="D870" t="s">
        <v>168</v>
      </c>
      <c r="E870" t="s">
        <v>35</v>
      </c>
      <c r="F870" t="s">
        <v>90</v>
      </c>
      <c r="G870" t="s">
        <v>100</v>
      </c>
      <c r="H870" s="44">
        <v>5.8830450641251904e-001</v>
      </c>
      <c r="I870" s="44">
        <v>2.4230088924426344e-001</v>
      </c>
      <c r="J870" s="44">
        <v>5.5584486171451216e-001</v>
      </c>
      <c r="K870" s="44">
        <v>6.6940935274205848e-001</v>
      </c>
      <c r="L870" s="44">
        <v>4.4246199059888272e-001</v>
      </c>
      <c r="M870" s="44">
        <v>4.832972618748992e-001</v>
      </c>
      <c r="N870" s="44">
        <v>4.5905963895929216e-001</v>
      </c>
      <c r="O870" s="44">
        <v>5.7681252345802576e-001</v>
      </c>
      <c r="P870" s="44">
        <v>6.7613689807616784e-001</v>
      </c>
      <c r="Q870" s="44">
        <v>6.8839280235103208e-001</v>
      </c>
      <c r="R870" s="44">
        <v>7.7383452024559744e-001</v>
      </c>
      <c r="S870" s="44">
        <v>6.0978792084761808e-001</v>
      </c>
      <c r="T870" s="44">
        <v>8.1053147692074624e-001</v>
      </c>
      <c r="U870" s="44">
        <v>9.2595701642460176e-001</v>
      </c>
      <c r="V870" s="44">
        <v>9.3509176638847328e-001</v>
      </c>
      <c r="W870" s="44">
        <v>1.0957974510485688e+000</v>
      </c>
      <c r="X870" s="44">
        <v>1.4016299043050464e+000</v>
      </c>
      <c r="Y870" s="44">
        <v>1.490301014827568e+000</v>
      </c>
      <c r="Z870" s="44">
        <v>1.6183571699663228e+000</v>
      </c>
      <c r="AA870" s="44">
        <v>1.8487674931420628e+000</v>
      </c>
    </row>
    <row r="871" spans="1:27" x14ac:dyDescent="0.25">
      <c r="A871" t="s">
        <v>91</v>
      </c>
      <c r="B871" t="s">
        <v>45</v>
      </c>
      <c r="C871" t="s">
        <v>185</v>
      </c>
      <c r="D871" t="s">
        <v>169</v>
      </c>
      <c r="E871" t="s">
        <v>33</v>
      </c>
      <c r="F871" t="s">
        <v>90</v>
      </c>
      <c r="G871" t="s">
        <v>100</v>
      </c>
      <c r="H871" s="44">
        <v>9.5520008017593472e-001</v>
      </c>
      <c r="I871" s="44">
        <v>2.3664109764491848e+000</v>
      </c>
      <c r="J871" s="44">
        <v>3.968632778666376e+000</v>
      </c>
      <c r="K871" s="44">
        <v>5.5548092446034912e+000</v>
      </c>
      <c r="L871" s="44">
        <v>6.5728735700638976e+000</v>
      </c>
      <c r="M871" s="44">
        <v>8.0529470638908112e+000</v>
      </c>
      <c r="N871" s="44">
        <v>9.20912272767956e+000</v>
      </c>
      <c r="O871" s="44">
        <v>9.9534783428173744e+000</v>
      </c>
      <c r="P871" s="44">
        <v>1.0954975171863018e+001</v>
      </c>
      <c r="Q871" s="44">
        <v>1.2330987246235964e+001</v>
      </c>
      <c r="R871" s="44">
        <v>1.377803417859038e+001</v>
      </c>
      <c r="S871" s="44">
        <v>1.513840015984137e+001</v>
      </c>
      <c r="T871" s="44">
        <v>1.6070410749826348e+001</v>
      </c>
      <c r="U871" s="44">
        <v>1.6725474539679334e+001</v>
      </c>
      <c r="V871" s="44">
        <v>1.8012343423167628e+001</v>
      </c>
      <c r="W871" s="44">
        <v>1.9328240218334648e+001</v>
      </c>
      <c r="X871" s="44">
        <v>1.9781233296129516e+001</v>
      </c>
      <c r="Y871" s="44">
        <v>2.0462256565366196e+001</v>
      </c>
      <c r="Z871" s="44">
        <v>1.973326482919362e+001</v>
      </c>
      <c r="AA871" s="44">
        <v>2.07857927488305e+001</v>
      </c>
    </row>
    <row r="872" spans="1:27" x14ac:dyDescent="0.25">
      <c r="A872" t="s">
        <v>91</v>
      </c>
      <c r="B872" t="s">
        <v>45</v>
      </c>
      <c r="C872" t="s">
        <v>193</v>
      </c>
      <c r="D872" t="s">
        <v>169</v>
      </c>
      <c r="E872" t="s">
        <v>36</v>
      </c>
      <c r="F872" t="s">
        <v>90</v>
      </c>
      <c r="G872" t="s">
        <v>100</v>
      </c>
    </row>
    <row r="873" spans="1:27" x14ac:dyDescent="0.25">
      <c r="A873" t="s">
        <v>91</v>
      </c>
      <c r="B873" t="s">
        <v>45</v>
      </c>
      <c r="C873" t="s">
        <v>186</v>
      </c>
      <c r="D873" t="s">
        <v>169</v>
      </c>
      <c r="E873" t="s">
        <v>34</v>
      </c>
      <c r="F873" t="s">
        <v>90</v>
      </c>
      <c r="G873" t="s">
        <v>100</v>
      </c>
      <c r="H873" s="44">
        <v>4.2868432289066256e+000</v>
      </c>
      <c r="I873" s="44">
        <v>7.5226600109346864e+000</v>
      </c>
      <c r="J873" s="44">
        <v>1.0638387825583832e+001</v>
      </c>
      <c r="K873" s="44">
        <v>1.189047132258609e+001</v>
      </c>
      <c r="L873" s="44">
        <v>1.546374446643062e+001</v>
      </c>
      <c r="M873" s="44">
        <v>1.8904373962701752e+001</v>
      </c>
      <c r="N873" s="44">
        <v>2.228871326259488e+001</v>
      </c>
      <c r="O873" s="44">
        <v>2.623475577871004e+001</v>
      </c>
      <c r="P873" s="44">
        <v>2.9418455379659124e+001</v>
      </c>
      <c r="Q873" s="44">
        <v>3.2755298593586136e+001</v>
      </c>
      <c r="R873" s="44">
        <v>3.5571912224030848e+001</v>
      </c>
      <c r="S873" s="44">
        <v>3.9630292717760144e+001</v>
      </c>
      <c r="T873" s="44">
        <v>4.2768946853372144e+001</v>
      </c>
      <c r="U873" s="44">
        <v>4.6405489044426088e+001</v>
      </c>
      <c r="V873" s="44">
        <v>5.0003208846703824e+001</v>
      </c>
      <c r="W873" s="44">
        <v>5.371537426569008e+001</v>
      </c>
      <c r="X873" s="44">
        <v>5.756292315771864e+001</v>
      </c>
      <c r="Y873" s="44">
        <v>6.0884436579788816e+001</v>
      </c>
      <c r="Z873" s="44">
        <v>6.4391453385045456e+001</v>
      </c>
      <c r="AA873" s="44">
        <v>6.8105826637910296e+001</v>
      </c>
    </row>
    <row r="874" spans="1:27" x14ac:dyDescent="0.25">
      <c r="A874" t="s">
        <v>91</v>
      </c>
      <c r="B874" t="s">
        <v>45</v>
      </c>
      <c r="C874" t="s">
        <v>187</v>
      </c>
      <c r="D874" t="s">
        <v>169</v>
      </c>
      <c r="E874" t="s">
        <v>35</v>
      </c>
      <c r="F874" t="s">
        <v>90</v>
      </c>
      <c r="G874" t="s">
        <v>100</v>
      </c>
      <c r="H874" s="44">
        <v>0.e+000</v>
      </c>
      <c r="I874" s="44">
        <v>5.1758644972388e-002</v>
      </c>
      <c r="J874" s="44">
        <v>1.0002259243828156e+000</v>
      </c>
      <c r="K874" s="44">
        <v>7.9060413650543952e-001</v>
      </c>
      <c r="L874" s="44">
        <v>5.1502230273614408e-001</v>
      </c>
      <c r="M874" s="44">
        <v>7.6193053296087216e-001</v>
      </c>
      <c r="N874" s="44">
        <v>9.1906801910836176e-001</v>
      </c>
      <c r="O874" s="44">
        <v>8.2027840842080448e-001</v>
      </c>
      <c r="P874" s="44">
        <v>8.1814050755158304e-001</v>
      </c>
      <c r="Q874" s="44">
        <v>1.3440983109318016e+000</v>
      </c>
      <c r="R874" s="44">
        <v>1.777010240176025e+000</v>
      </c>
      <c r="S874" s="44">
        <v>1.777010240176025e+000</v>
      </c>
      <c r="T874" s="44">
        <v>1.9624619102658404e+000</v>
      </c>
      <c r="U874" s="44">
        <v>1.68027607234467e+000</v>
      </c>
      <c r="V874" s="44">
        <v>1.8238029259636276e+000</v>
      </c>
      <c r="W874" s="44">
        <v>1.9470411862063224e+000</v>
      </c>
      <c r="X874" s="44">
        <v>1.9343165248466436e+000</v>
      </c>
      <c r="Y874" s="44">
        <v>1.4459342945604516e+000</v>
      </c>
      <c r="Z874" s="44">
        <v>1.4556828589781476e+000</v>
      </c>
      <c r="AA874" s="44">
        <v>1.456472653039129e+000</v>
      </c>
    </row>
    <row r="875" spans="1:27" x14ac:dyDescent="0.25">
      <c r="A875" t="s">
        <v>91</v>
      </c>
      <c r="B875" t="s">
        <v>45</v>
      </c>
      <c r="C875" t="s">
        <v>198</v>
      </c>
      <c r="D875" t="s">
        <v>194</v>
      </c>
      <c r="E875" t="s">
        <v>33</v>
      </c>
      <c r="F875" t="s">
        <v>90</v>
      </c>
      <c r="G875" t="s">
        <v>100</v>
      </c>
      <c r="H875" s="44">
        <v>8.2811141779420304e-002</v>
      </c>
      <c r="I875" s="44">
        <v>3.594573135434468e-001</v>
      </c>
      <c r="J875" s="44">
        <v>8.6017784831396784e-001</v>
      </c>
      <c r="K875" s="44">
        <v>1.2943555399960712e+000</v>
      </c>
      <c r="L875" s="44">
        <v>1.8147798942788804e+000</v>
      </c>
      <c r="M875" s="44">
        <v>2.3158498314222688e+000</v>
      </c>
      <c r="N875" s="44">
        <v>2.990720277628284e+000</v>
      </c>
      <c r="O875" s="44">
        <v>3.46913047176142e+000</v>
      </c>
      <c r="P875" s="44">
        <v>4.0084059431782336e+000</v>
      </c>
      <c r="Q875" s="44">
        <v>4.597760053633676e+000</v>
      </c>
      <c r="R875" s="44">
        <v>5.0124888223467928e+000</v>
      </c>
      <c r="S875" s="44">
        <v>5.4601636815002736e+000</v>
      </c>
      <c r="T875" s="44">
        <v>5.9516687864381952e+000</v>
      </c>
      <c r="U875" s="44">
        <v>6.524417860057244e+000</v>
      </c>
      <c r="V875" s="44">
        <v>7.0667339260184472e+000</v>
      </c>
      <c r="W875" s="44">
        <v>7.6382184636780656e+000</v>
      </c>
      <c r="X875" s="44">
        <v>8.2244668670108192e+000</v>
      </c>
      <c r="Y875" s="44">
        <v>8.5879168906449936e+000</v>
      </c>
      <c r="Z875" s="44">
        <v>9.1447460183537904e+000</v>
      </c>
      <c r="AA875" s="44">
        <v>9.6933383039322e+000</v>
      </c>
    </row>
    <row r="876" spans="1:27" x14ac:dyDescent="0.25">
      <c r="A876" t="s">
        <v>91</v>
      </c>
      <c r="B876" t="s">
        <v>45</v>
      </c>
      <c r="C876" t="s">
        <v>210</v>
      </c>
      <c r="D876" t="s">
        <v>194</v>
      </c>
      <c r="E876" t="s">
        <v>36</v>
      </c>
      <c r="F876" t="s">
        <v>90</v>
      </c>
      <c r="G876" t="s">
        <v>100</v>
      </c>
    </row>
    <row r="877" spans="1:27" x14ac:dyDescent="0.25">
      <c r="A877" t="s">
        <v>91</v>
      </c>
      <c r="B877" t="s">
        <v>45</v>
      </c>
      <c r="C877" t="s">
        <v>199</v>
      </c>
      <c r="D877" t="s">
        <v>194</v>
      </c>
      <c r="E877" t="s">
        <v>34</v>
      </c>
      <c r="F877" t="s">
        <v>90</v>
      </c>
      <c r="G877" t="s">
        <v>100</v>
      </c>
      <c r="H877" s="44">
        <v>3.798716141456696e+000</v>
      </c>
      <c r="I877" s="44">
        <v>5.5643463125414656e+000</v>
      </c>
      <c r="J877" s="44">
        <v>8.1271313998500144e+000</v>
      </c>
      <c r="K877" s="44">
        <v>1.0978159092706994e+001</v>
      </c>
      <c r="L877" s="44">
        <v>1.3436719276760282e+001</v>
      </c>
      <c r="M877" s="44">
        <v>1.6205378661446756e+001</v>
      </c>
      <c r="N877" s="44">
        <v>1.9484118828754536e+001</v>
      </c>
      <c r="O877" s="44">
        <v>2.2084513694158996e+001</v>
      </c>
      <c r="P877" s="44">
        <v>2.5154727947019524e+001</v>
      </c>
      <c r="Q877" s="44">
        <v>2.737883387001116e+001</v>
      </c>
      <c r="R877" s="44">
        <v>3.0115379607777576e+001</v>
      </c>
      <c r="S877" s="44">
        <v>3.1585079616271648e+001</v>
      </c>
      <c r="T877" s="44">
        <v>3.4487689321737848e+001</v>
      </c>
      <c r="U877" s="44">
        <v>3.729419889192432e+001</v>
      </c>
      <c r="V877" s="44">
        <v>4.029598285788936e+001</v>
      </c>
      <c r="W877" s="44">
        <v>4.2798904384759344e+001</v>
      </c>
      <c r="X877" s="44">
        <v>4.6115832725280336e+001</v>
      </c>
      <c r="Y877" s="44">
        <v>4.8492097639782912e+001</v>
      </c>
      <c r="Z877" s="44">
        <v>5.1048706878577184e+001</v>
      </c>
      <c r="AA877" s="44">
        <v>5.3109914552479696e+001</v>
      </c>
    </row>
    <row r="878" spans="1:27" x14ac:dyDescent="0.25">
      <c r="A878" t="s">
        <v>91</v>
      </c>
      <c r="B878" t="s">
        <v>45</v>
      </c>
      <c r="C878" t="s">
        <v>200</v>
      </c>
      <c r="D878" t="s">
        <v>194</v>
      </c>
      <c r="E878" t="s">
        <v>35</v>
      </c>
      <c r="F878" t="s">
        <v>90</v>
      </c>
      <c r="G878" t="s">
        <v>100</v>
      </c>
      <c r="H878" s="44">
        <v>1.4046410872726196e-001</v>
      </c>
      <c r="I878" s="44">
        <v>1.0549423609447344e-001</v>
      </c>
      <c r="J878" s="44">
        <v>2.654371277671648e-001</v>
      </c>
      <c r="K878" s="44">
        <v>4.1037006537485504e-001</v>
      </c>
      <c r="L878" s="44">
        <v>6.0567347186532584e-001</v>
      </c>
      <c r="M878" s="44">
        <v>8.0007510623579392e-001</v>
      </c>
      <c r="N878" s="44">
        <v>9.5969618945791232e-001</v>
      </c>
      <c r="O878" s="44">
        <v>1.0076549386472674e+000</v>
      </c>
      <c r="P878" s="44">
        <v>1.3362207678260842e+000</v>
      </c>
      <c r="Q878" s="44">
        <v>1.7075013699686348e+000</v>
      </c>
      <c r="R878" s="44">
        <v>1.7724808228494628e+000</v>
      </c>
      <c r="S878" s="44">
        <v>1.8271248894167424e+000</v>
      </c>
      <c r="T878" s="44">
        <v>1.6770570334174932e+000</v>
      </c>
      <c r="U878" s="44">
        <v>1.6586162000443228e+000</v>
      </c>
      <c r="V878" s="44">
        <v>1.6903371315653398e+000</v>
      </c>
      <c r="W878" s="44">
        <v>2.0532891334860004e+000</v>
      </c>
      <c r="X878" s="44">
        <v>2.341727486648712e+000</v>
      </c>
      <c r="Y878" s="44">
        <v>2.3248414898059904e+000</v>
      </c>
      <c r="Z878" s="44">
        <v>2.605747286448908e+000</v>
      </c>
      <c r="AA878" s="44">
        <v>2.2509085334197432e+000</v>
      </c>
    </row>
    <row r="879" spans="1:27" x14ac:dyDescent="0.25">
      <c r="A879" t="s">
        <v>91</v>
      </c>
      <c r="B879" t="s">
        <v>45</v>
      </c>
      <c r="C879" t="s">
        <v>201</v>
      </c>
      <c r="D879" t="s">
        <v>195</v>
      </c>
      <c r="E879" t="s">
        <v>33</v>
      </c>
      <c r="F879" t="s">
        <v>90</v>
      </c>
      <c r="G879" t="s">
        <v>100</v>
      </c>
      <c r="H879" s="44">
        <v>3.9940758813512752e-001</v>
      </c>
      <c r="I879" s="44">
        <v>1.127700745943425e+000</v>
      </c>
      <c r="J879" s="44">
        <v>1.9459169430476328e+000</v>
      </c>
      <c r="K879" s="44">
        <v>2.6295063371511876e+000</v>
      </c>
      <c r="L879" s="44">
        <v>3.2607415117358008e+000</v>
      </c>
      <c r="M879" s="44">
        <v>3.9509332319443056e+000</v>
      </c>
      <c r="N879" s="44">
        <v>4.848094156000812e+000</v>
      </c>
      <c r="O879" s="44">
        <v>5.2520980848371992e+000</v>
      </c>
      <c r="P879" s="44">
        <v>6.0331508345528208e+000</v>
      </c>
      <c r="Q879" s="44">
        <v>5.1540054069950248e+000</v>
      </c>
      <c r="R879" s="44">
        <v>5.72610352801124e+000</v>
      </c>
      <c r="S879" s="44">
        <v>6.2999966398363184e+000</v>
      </c>
      <c r="T879" s="44">
        <v>6.8171327698042576e+000</v>
      </c>
      <c r="U879" s="44">
        <v>7.456906685283312e+000</v>
      </c>
      <c r="V879" s="44">
        <v>8.1076774268759776e+000</v>
      </c>
      <c r="W879" s="44">
        <v>8.545648832400328e+000</v>
      </c>
      <c r="X879" s="44">
        <v>9.1571360638775968e+000</v>
      </c>
      <c r="Y879" s="44">
        <v>9.777710291091344e+000</v>
      </c>
      <c r="Z879" s="44">
        <v>1.0376022325027712e+001</v>
      </c>
      <c r="AA879" s="44">
        <v>1.1002268475512102e+001</v>
      </c>
    </row>
    <row r="880" spans="1:27" x14ac:dyDescent="0.25">
      <c r="A880" t="s">
        <v>91</v>
      </c>
      <c r="B880" t="s">
        <v>45</v>
      </c>
      <c r="C880" t="s">
        <v>202</v>
      </c>
      <c r="D880" t="s">
        <v>195</v>
      </c>
      <c r="E880" t="s">
        <v>34</v>
      </c>
      <c r="F880" t="s">
        <v>90</v>
      </c>
      <c r="G880" t="s">
        <v>100</v>
      </c>
      <c r="H880" s="44">
        <v>8.2471159952021472e+000</v>
      </c>
      <c r="I880" s="44">
        <v>1.153210777051284e+001</v>
      </c>
      <c r="J880" s="44">
        <v>1.3649159189416904e+001</v>
      </c>
      <c r="K880" s="44">
        <v>1.7617719021452154e+001</v>
      </c>
      <c r="L880" s="44">
        <v>2.2330205914344752e+001</v>
      </c>
      <c r="M880" s="44">
        <v>2.630551684936946e+001</v>
      </c>
      <c r="N880" s="44">
        <v>3.0901973520836152e+001</v>
      </c>
      <c r="O880" s="44">
        <v>3.5683332420641448e+001</v>
      </c>
      <c r="P880" s="44">
        <v>3.9425821905062776e+001</v>
      </c>
      <c r="Q880" s="44">
        <v>4.4033262452472992e+001</v>
      </c>
      <c r="R880" s="44">
        <v>4.8881716335072032e+001</v>
      </c>
      <c r="S880" s="44">
        <v>5.483431507045932e+001</v>
      </c>
      <c r="T880" s="44">
        <v>5.8350297025796248e+001</v>
      </c>
      <c r="U880" s="44">
        <v>6.1838004406644816e+001</v>
      </c>
      <c r="V880" s="44">
        <v>6.6859647777820944e+001</v>
      </c>
      <c r="W880" s="44">
        <v>7.1835063851646288e+001</v>
      </c>
      <c r="X880" s="44">
        <v>7.6273640472088992e+001</v>
      </c>
      <c r="Y880" s="44">
        <v>8.1146792920501312e+001</v>
      </c>
      <c r="Z880" s="44">
        <v>7.1057822053063424e+001</v>
      </c>
      <c r="AA880" s="44">
        <v>7.3711401653634304e+001</v>
      </c>
    </row>
    <row r="881" spans="1:27" x14ac:dyDescent="0.25">
      <c r="A881" t="s">
        <v>91</v>
      </c>
      <c r="B881" t="s">
        <v>45</v>
      </c>
      <c r="C881" t="s">
        <v>203</v>
      </c>
      <c r="D881" t="s">
        <v>195</v>
      </c>
      <c r="E881" t="s">
        <v>35</v>
      </c>
      <c r="F881" t="s">
        <v>90</v>
      </c>
      <c r="G881" t="s">
        <v>100</v>
      </c>
      <c r="H881" s="44">
        <v>3.8563876343521344e-001</v>
      </c>
      <c r="I881" s="44">
        <v>3.8563876343521344e-001</v>
      </c>
      <c r="J881" s="44">
        <v>9.4539144112568176e-002</v>
      </c>
      <c r="K881" s="44">
        <v>7.2332513644814976e-002</v>
      </c>
      <c r="L881" s="44">
        <v>6.0555115205478512e-002</v>
      </c>
      <c r="M881" s="44">
        <v>7.9284931315157312e-002</v>
      </c>
      <c r="N881" s="44">
        <v>2.09236343274066e-001</v>
      </c>
      <c r="O881" s="44">
        <v>2.8900129067387304e-001</v>
      </c>
      <c r="P881" s="44">
        <v>2.1765351640245512e-001</v>
      </c>
      <c r="Q881" s="44">
        <v>2.4848988851619368e-001</v>
      </c>
      <c r="R881" s="44">
        <v>2.7222898497000192e-001</v>
      </c>
      <c r="S881" s="44">
        <v>4.8469393704656968e-001</v>
      </c>
      <c r="T881" s="44">
        <v>7.2402504067181984e-001</v>
      </c>
      <c r="U881" s="44">
        <v>7.1070089799171824e-001</v>
      </c>
      <c r="V881" s="44">
        <v>6.1653897452979992e-001</v>
      </c>
      <c r="W881" s="44">
        <v>6.5221992302117648e-001</v>
      </c>
      <c r="X881" s="44">
        <v>6.4419620359482608e-001</v>
      </c>
      <c r="Y881" s="44">
        <v>7.7702683365374448e-001</v>
      </c>
      <c r="Z881" s="44">
        <v>7.985408540019608e-001</v>
      </c>
      <c r="AA881" s="44">
        <v>1.1777959721961472e+000</v>
      </c>
    </row>
    <row r="882" spans="1:27" x14ac:dyDescent="0.25">
      <c r="A882" t="s">
        <v>91</v>
      </c>
      <c r="B882" t="s">
        <v>45</v>
      </c>
      <c r="C882" t="s">
        <v>204</v>
      </c>
      <c r="D882" t="s">
        <v>196</v>
      </c>
      <c r="E882" t="s">
        <v>33</v>
      </c>
      <c r="F882" t="s">
        <v>90</v>
      </c>
      <c r="G882" t="s">
        <v>100</v>
      </c>
      <c r="H882" s="44">
        <v>5.3788699213270088e-001</v>
      </c>
      <c r="I882" s="44">
        <v>1.0087502229228462e+000</v>
      </c>
      <c r="J882" s="44">
        <v>1.9290645113283812e+000</v>
      </c>
      <c r="K882" s="44">
        <v>2.5404842618191904e+000</v>
      </c>
      <c r="L882" s="44">
        <v>3.206076546116924e+000</v>
      </c>
      <c r="M882" s="44">
        <v>3.9257229987431208e+000</v>
      </c>
      <c r="N882" s="44">
        <v>4.7411384857310064e+000</v>
      </c>
      <c r="O882" s="44">
        <v>5.4307615333040152e+000</v>
      </c>
      <c r="P882" s="44">
        <v>6.3377917480732784e+000</v>
      </c>
      <c r="Q882" s="44">
        <v>7.0253394171941144e+000</v>
      </c>
      <c r="R882" s="44">
        <v>7.600356248963144e+000</v>
      </c>
      <c r="S882" s="44">
        <v>8.1798992503080976e+000</v>
      </c>
      <c r="T882" s="44">
        <v>8.8943573047501568e+000</v>
      </c>
      <c r="U882" s="44">
        <v>9.6597650732930432e+000</v>
      </c>
      <c r="V882" s="44">
        <v>1.0389203357726428e+001</v>
      </c>
      <c r="W882" s="44">
        <v>1.1266663289758436e+001</v>
      </c>
      <c r="X882" s="44">
        <v>1.202996900346292e+001</v>
      </c>
      <c r="Y882" s="44">
        <v>1.265725164679653e+001</v>
      </c>
      <c r="Z882" s="44">
        <v>1.337811130018833e+001</v>
      </c>
      <c r="AA882" s="44">
        <v>1.4148845517737048e+001</v>
      </c>
    </row>
    <row r="883" spans="1:27" x14ac:dyDescent="0.25">
      <c r="A883" t="s">
        <v>91</v>
      </c>
      <c r="B883" t="s">
        <v>45</v>
      </c>
      <c r="C883" t="s">
        <v>205</v>
      </c>
      <c r="D883" t="s">
        <v>196</v>
      </c>
      <c r="E883" t="s">
        <v>34</v>
      </c>
      <c r="F883" t="s">
        <v>90</v>
      </c>
      <c r="G883" t="s">
        <v>100</v>
      </c>
      <c r="H883" s="44">
        <v>5.2607987209634016e+000</v>
      </c>
      <c r="I883" s="44">
        <v>1.0675829112467648e+001</v>
      </c>
      <c r="J883" s="44">
        <v>1.407018881920294e+001</v>
      </c>
      <c r="K883" s="44">
        <v>1.709754081856512e+001</v>
      </c>
      <c r="L883" s="44">
        <v>2.1303483222476e+001</v>
      </c>
      <c r="M883" s="44">
        <v>2.5467879604458624e+001</v>
      </c>
      <c r="N883" s="44">
        <v>2.9404725680101364e+001</v>
      </c>
      <c r="O883" s="44">
        <v>3.409171591289408e+001</v>
      </c>
      <c r="P883" s="44">
        <v>3.6750863623256688e+001</v>
      </c>
      <c r="Q883" s="44">
        <v>3.816907934955372e+001</v>
      </c>
      <c r="R883" s="44">
        <v>4.5567509039372848e+001</v>
      </c>
      <c r="S883" s="44">
        <v>4.5905362160885048e+001</v>
      </c>
      <c r="T883" s="44">
        <v>4.9350084240500112e+001</v>
      </c>
      <c r="U883" s="44">
        <v>5.372909620686816e+001</v>
      </c>
      <c r="V883" s="44">
        <v>5.787983168289416e+001</v>
      </c>
      <c r="W883" s="44">
        <v>6.2011533629003752e+001</v>
      </c>
      <c r="X883" s="44">
        <v>6.598017443241592e+001</v>
      </c>
      <c r="Y883" s="44">
        <v>7.0272590874338008e+001</v>
      </c>
      <c r="Z883" s="44">
        <v>7.3543799321494784e+001</v>
      </c>
      <c r="AA883" s="44">
        <v>7.7061946881902096e+001</v>
      </c>
    </row>
    <row r="884" spans="1:27" x14ac:dyDescent="0.25">
      <c r="A884" t="s">
        <v>91</v>
      </c>
      <c r="B884" t="s">
        <v>45</v>
      </c>
      <c r="C884" t="s">
        <v>206</v>
      </c>
      <c r="D884" t="s">
        <v>196</v>
      </c>
      <c r="E884" t="s">
        <v>35</v>
      </c>
      <c r="F884" t="s">
        <v>90</v>
      </c>
      <c r="G884" t="s">
        <v>100</v>
      </c>
      <c r="H884" s="44">
        <v>5.1146115600057048e-002</v>
      </c>
      <c r="I884" s="44">
        <v>5.1146115600057048e-002</v>
      </c>
      <c r="J884" s="44">
        <v>7.3345786092488288e-002</v>
      </c>
      <c r="K884" s="44">
        <v>5.1270485641256952e-002</v>
      </c>
      <c r="L884" s="44">
        <v>6.4371267088794384e-002</v>
      </c>
      <c r="M884" s="44">
        <v>1.7969514283603578e-001</v>
      </c>
      <c r="N884" s="44">
        <v>1.8635187442526888e-001</v>
      </c>
      <c r="O884" s="44">
        <v>2.000120213514714e-001</v>
      </c>
      <c r="P884" s="44">
        <v>3.9390478701849152e-001</v>
      </c>
      <c r="Q884" s="44">
        <v>7.1945461842873192e-001</v>
      </c>
      <c r="R884" s="44">
        <v>7.6997197414572288e-001</v>
      </c>
      <c r="S884" s="44">
        <v>9.400243327529344e-001</v>
      </c>
      <c r="T884" s="44">
        <v>9.400243327529344e-001</v>
      </c>
      <c r="U884" s="44">
        <v>9.400243327529344e-001</v>
      </c>
      <c r="V884" s="44">
        <v>9.2227075969320496e-001</v>
      </c>
      <c r="W884" s="44">
        <v>1.2667146137036324e+000</v>
      </c>
      <c r="X884" s="44">
        <v>1.6063840107121104e+000</v>
      </c>
      <c r="Y884" s="44">
        <v>3.0264510886245848e+000</v>
      </c>
      <c r="Z884" s="44">
        <v>3.0264510886245848e+000</v>
      </c>
      <c r="AA884" s="44">
        <v>3.0264510886245848e+000</v>
      </c>
    </row>
    <row r="885" spans="1:27" x14ac:dyDescent="0.25">
      <c r="A885" t="s">
        <v>91</v>
      </c>
      <c r="B885" t="s">
        <v>45</v>
      </c>
      <c r="C885" t="s">
        <v>207</v>
      </c>
      <c r="D885" t="s">
        <v>197</v>
      </c>
      <c r="E885" t="s">
        <v>33</v>
      </c>
      <c r="F885" t="s">
        <v>90</v>
      </c>
      <c r="G885" t="s">
        <v>100</v>
      </c>
      <c r="H885" s="44">
        <v>4.8108624709683592e-001</v>
      </c>
      <c r="I885" s="44">
        <v>1.2115233854259078e+000</v>
      </c>
      <c r="J885" s="44">
        <v>1.9675653104194444e+000</v>
      </c>
      <c r="K885" s="44">
        <v>2.8039014049674376e+000</v>
      </c>
      <c r="L885" s="44">
        <v>3.3114001251790924e+000</v>
      </c>
      <c r="M885" s="44">
        <v>3.995097965404236e+000</v>
      </c>
      <c r="N885" s="44">
        <v>4.6810730912063408e+000</v>
      </c>
      <c r="O885" s="44">
        <v>5.5299184281187552e+000</v>
      </c>
      <c r="P885" s="44">
        <v>6.3284989850057136e+000</v>
      </c>
      <c r="Q885" s="44">
        <v>7.1327894430512112e+000</v>
      </c>
      <c r="R885" s="44">
        <v>7.9142909003289776e+000</v>
      </c>
      <c r="S885" s="44">
        <v>8.8207331420087952e+000</v>
      </c>
      <c r="T885" s="44">
        <v>9.4622912146990368e+000</v>
      </c>
      <c r="U885" s="44">
        <v>1.012455756271001e+001</v>
      </c>
      <c r="V885" s="44">
        <v>1.0938938621588092e+001</v>
      </c>
      <c r="W885" s="44">
        <v>1.1808701374864438e+001</v>
      </c>
      <c r="X885" s="44">
        <v>1.2667661928024372e+001</v>
      </c>
      <c r="Y885" s="44">
        <v>1.3419449327522902e+001</v>
      </c>
      <c r="Z885" s="44">
        <v>1.4429940920821972e+001</v>
      </c>
      <c r="AA885" s="44">
        <v>1.523181440077322e+001</v>
      </c>
    </row>
    <row r="886" spans="1:27" x14ac:dyDescent="0.25">
      <c r="A886" t="s">
        <v>91</v>
      </c>
      <c r="B886" t="s">
        <v>45</v>
      </c>
      <c r="C886" t="s">
        <v>208</v>
      </c>
      <c r="D886" t="s">
        <v>197</v>
      </c>
      <c r="E886" t="s">
        <v>34</v>
      </c>
      <c r="F886" t="s">
        <v>90</v>
      </c>
      <c r="G886" t="s">
        <v>100</v>
      </c>
      <c r="H886" s="44">
        <v>6.0182407486561488e+000</v>
      </c>
      <c r="I886" s="44">
        <v>1.2536670736772728e+001</v>
      </c>
      <c r="J886" s="44">
        <v>1.7677588417227638e+001</v>
      </c>
      <c r="K886" s="44">
        <v>2.2100839320964072e+001</v>
      </c>
      <c r="L886" s="44">
        <v>2.2958547913393888e+001</v>
      </c>
      <c r="M886" s="44">
        <v>2.7285974686586296e+001</v>
      </c>
      <c r="N886" s="44">
        <v>3.0610220248041844e+001</v>
      </c>
      <c r="O886" s="44">
        <v>3.576303823579294e+001</v>
      </c>
      <c r="P886" s="44">
        <v>4.0696000309556528e+001</v>
      </c>
      <c r="Q886" s="44">
        <v>4.5708659123249392e+001</v>
      </c>
      <c r="R886" s="44">
        <v>4.9097118481144016e+001</v>
      </c>
      <c r="S886" s="44">
        <v>5.3685838068936016e+001</v>
      </c>
      <c r="T886" s="44">
        <v>5.852410084160744e+001</v>
      </c>
      <c r="U886" s="44">
        <v>6.536937825009256e+001</v>
      </c>
      <c r="V886" s="44">
        <v>6.846483034851932e+001</v>
      </c>
      <c r="W886" s="44">
        <v>7.295280740613544e+001</v>
      </c>
      <c r="X886" s="44">
        <v>7.8439009657695744e+001</v>
      </c>
      <c r="Y886" s="44">
        <v>8.2691254055187696e+001</v>
      </c>
      <c r="Z886" s="44">
        <v>8.5520156675838e+001</v>
      </c>
      <c r="AA886" s="44">
        <v>9.070521294309064e+001</v>
      </c>
    </row>
    <row r="887" spans="1:27" x14ac:dyDescent="0.25">
      <c r="A887" t="s">
        <v>91</v>
      </c>
      <c r="B887" t="s">
        <v>45</v>
      </c>
      <c r="C887" t="s">
        <v>209</v>
      </c>
      <c r="D887" t="s">
        <v>197</v>
      </c>
      <c r="E887" t="s">
        <v>35</v>
      </c>
      <c r="F887" t="s">
        <v>90</v>
      </c>
      <c r="G887" t="s">
        <v>100</v>
      </c>
      <c r="H887" s="44">
        <v>4.0947362044945192e-002</v>
      </c>
      <c r="I887" s="44">
        <v>2.319260459353856e-002</v>
      </c>
      <c r="J887" s="44">
        <v>1.799387782263431e-002</v>
      </c>
      <c r="K887" s="44">
        <v>2.9370300751879692e-002</v>
      </c>
      <c r="L887" s="44">
        <v>6.5207236742514352e-002</v>
      </c>
      <c r="M887" s="44">
        <v>1.1633146177045928e-001</v>
      </c>
      <c r="N887" s="44">
        <v>3.214053868382656e-001</v>
      </c>
      <c r="O887" s="44">
        <v>2.8566540148018796e-001</v>
      </c>
      <c r="P887" s="44">
        <v>3.4929453808488744e-001</v>
      </c>
      <c r="Q887" s="44">
        <v>3.9919424907291824e-001</v>
      </c>
      <c r="R887" s="44">
        <v>6.3100333520234688e-001</v>
      </c>
      <c r="S887" s="44">
        <v>6.3100333520234688e-001</v>
      </c>
      <c r="T887" s="44">
        <v>9.991744797282576e-001</v>
      </c>
      <c r="U887" s="44">
        <v>9.991744797282576e-001</v>
      </c>
      <c r="V887" s="44">
        <v>7.4547883005966896e-001</v>
      </c>
      <c r="W887" s="44">
        <v>7.4547883005966896e-001</v>
      </c>
      <c r="X887" s="44">
        <v>7.6525689875547056e-001</v>
      </c>
      <c r="Y887" s="44">
        <v>8.2492478455138208e-001</v>
      </c>
      <c r="Z887" s="44">
        <v>8.811706462595872e-001</v>
      </c>
      <c r="AA887" s="44">
        <v>1.0281531267882836e+000</v>
      </c>
    </row>
    <row r="888" spans="1:27" x14ac:dyDescent="0.25">
      <c r="A888" t="s">
        <v>91</v>
      </c>
      <c r="B888" t="s">
        <v>45</v>
      </c>
      <c r="C888" t="s">
        <v>227</v>
      </c>
      <c r="D888" t="s">
        <v>220</v>
      </c>
      <c r="E888" t="s">
        <v>33</v>
      </c>
      <c r="F888" t="s">
        <v>90</v>
      </c>
      <c r="G888" t="s">
        <v>100</v>
      </c>
      <c r="H888" s="44">
        <v>4.374943870068876e-001</v>
      </c>
      <c r="I888" s="44">
        <v>1.0028578690003228e+000</v>
      </c>
      <c r="J888" s="44">
        <v>1.4738558480985876e+000</v>
      </c>
      <c r="K888" s="44">
        <v>2.1141875835221072e+000</v>
      </c>
      <c r="L888" s="44">
        <v>2.7759939616538888e+000</v>
      </c>
      <c r="M888" s="44">
        <v>3.4213447453838496e+000</v>
      </c>
      <c r="N888" s="44">
        <v>4.028080918835116e+000</v>
      </c>
      <c r="O888" s="44">
        <v>4.703995617318e+000</v>
      </c>
      <c r="P888" s="44">
        <v>5.358744360786184e+000</v>
      </c>
      <c r="Q888" s="44">
        <v>6.014318110009024e+000</v>
      </c>
      <c r="R888" s="44">
        <v>6.6317706793933552e+000</v>
      </c>
      <c r="S888" s="44">
        <v>7.3346336984869408e+000</v>
      </c>
      <c r="T888" s="44">
        <v>8.043877657697032e+000</v>
      </c>
      <c r="U888" s="44">
        <v>8.7383869814071504e+000</v>
      </c>
      <c r="V888" s="44">
        <v>9.4687044076829248e+000</v>
      </c>
      <c r="W888" s="44">
        <v>1.0049874328316362e+001</v>
      </c>
      <c r="X888" s="44">
        <v>1.0797401712660178e+001</v>
      </c>
      <c r="Y888" s="44">
        <v>1.0970512438143036e+001</v>
      </c>
      <c r="Z888" s="44">
        <v>1.1682569245775518e+001</v>
      </c>
      <c r="AA888" s="44">
        <v>1.2312942295603044e+001</v>
      </c>
    </row>
    <row r="889" spans="1:27" x14ac:dyDescent="0.25">
      <c r="A889" t="s">
        <v>91</v>
      </c>
      <c r="B889" t="s">
        <v>45</v>
      </c>
      <c r="C889" t="s">
        <v>240</v>
      </c>
      <c r="D889" t="s">
        <v>220</v>
      </c>
      <c r="E889" t="s">
        <v>36</v>
      </c>
      <c r="F889" t="s">
        <v>90</v>
      </c>
      <c r="G889" t="s">
        <v>100</v>
      </c>
    </row>
    <row r="890" spans="1:27" x14ac:dyDescent="0.25">
      <c r="A890" t="s">
        <v>91</v>
      </c>
      <c r="B890" t="s">
        <v>45</v>
      </c>
      <c r="C890" t="s">
        <v>228</v>
      </c>
      <c r="D890" t="s">
        <v>220</v>
      </c>
      <c r="E890" t="s">
        <v>34</v>
      </c>
      <c r="F890" t="s">
        <v>90</v>
      </c>
      <c r="G890" t="s">
        <v>100</v>
      </c>
      <c r="H890" s="44">
        <v>2.622191102311688e+000</v>
      </c>
      <c r="I890" s="44">
        <v>4.941998542700792e+000</v>
      </c>
      <c r="J890" s="44">
        <v>5.4501191454273008e+000</v>
      </c>
      <c r="K890" s="44">
        <v>7.3989156230978752e+000</v>
      </c>
      <c r="L890" s="44">
        <v>9.551407042350664e+000</v>
      </c>
      <c r="M890" s="44">
        <v>1.1400899171277144e+001</v>
      </c>
      <c r="N890" s="44">
        <v>1.3425756315046044e+001</v>
      </c>
      <c r="O890" s="44">
        <v>1.5461239296310256e+001</v>
      </c>
      <c r="P890" s="44">
        <v>1.7710607883879798e+001</v>
      </c>
      <c r="Q890" s="44">
        <v>1.925422871269848e+001</v>
      </c>
      <c r="R890" s="44">
        <v>2.0261566261484264e+001</v>
      </c>
      <c r="S890" s="44">
        <v>2.164756314988388e+001</v>
      </c>
      <c r="T890" s="44">
        <v>2.3194766002141256e+001</v>
      </c>
      <c r="U890" s="44">
        <v>2.5018869213279744e+001</v>
      </c>
      <c r="V890" s="44">
        <v>2.7045355026414296e+001</v>
      </c>
      <c r="W890" s="44">
        <v>2.9220561251737524e+001</v>
      </c>
      <c r="X890" s="44">
        <v>3.1153289423790088e+001</v>
      </c>
      <c r="Y890" s="44">
        <v>3.3171953080952792e+001</v>
      </c>
      <c r="Z890" s="44">
        <v>3.5142275817163008e+001</v>
      </c>
      <c r="AA890" s="44">
        <v>3.7242209644007032e+001</v>
      </c>
    </row>
    <row r="891" spans="1:27" x14ac:dyDescent="0.25">
      <c r="A891" t="s">
        <v>91</v>
      </c>
      <c r="B891" t="s">
        <v>45</v>
      </c>
      <c r="C891" t="s">
        <v>229</v>
      </c>
      <c r="D891" t="s">
        <v>220</v>
      </c>
      <c r="E891" t="s">
        <v>35</v>
      </c>
      <c r="F891" t="s">
        <v>90</v>
      </c>
      <c r="G891" t="s">
        <v>100</v>
      </c>
      <c r="H891" s="44">
        <v>0.e+000</v>
      </c>
      <c r="I891" s="44">
        <v>3.691523169019288e-002</v>
      </c>
      <c r="J891" s="44">
        <v>1.6402392220767338e-002</v>
      </c>
      <c r="K891" s="44">
        <v>1.0051388857446856e-002</v>
      </c>
      <c r="L891" s="44">
        <v>2.0265631633210024e-002</v>
      </c>
      <c r="M891" s="44">
        <v>4.7410179747370528e-002</v>
      </c>
      <c r="N891" s="44">
        <v>7.6306546565944192e-002</v>
      </c>
      <c r="O891" s="44">
        <v>1.8463988878970648e-001</v>
      </c>
      <c r="P891" s="44">
        <v>3.927870313551472e-001</v>
      </c>
      <c r="Q891" s="44">
        <v>5.3703841362330808e-001</v>
      </c>
      <c r="R891" s="44">
        <v>6.2682941724432432e-001</v>
      </c>
      <c r="S891" s="44">
        <v>6.5422584094058392e-001</v>
      </c>
      <c r="T891" s="44">
        <v>5.6092642453287032e-001</v>
      </c>
      <c r="U891" s="44">
        <v>6.4003052972055472e-001</v>
      </c>
      <c r="V891" s="44">
        <v>8.9404224111185184e-001</v>
      </c>
      <c r="W891" s="44">
        <v>1.030409578217551e+000</v>
      </c>
      <c r="X891" s="44">
        <v>1.0812513053056702e+000</v>
      </c>
      <c r="Y891" s="44">
        <v>1.267591329487441e+000</v>
      </c>
      <c r="Z891" s="44">
        <v>1.3053944924990742e+000</v>
      </c>
      <c r="AA891" s="44">
        <v>2.0030913741164636e+000</v>
      </c>
    </row>
    <row r="892" spans="1:27" x14ac:dyDescent="0.25">
      <c r="A892" t="s">
        <v>91</v>
      </c>
      <c r="B892" t="s">
        <v>45</v>
      </c>
      <c r="C892" t="s">
        <v>230</v>
      </c>
      <c r="D892" t="s">
        <v>221</v>
      </c>
      <c r="E892" t="s">
        <v>33</v>
      </c>
      <c r="F892" t="s">
        <v>90</v>
      </c>
      <c r="G892" t="s">
        <v>100</v>
      </c>
      <c r="H892" s="44">
        <v>7.423336529507912e-001</v>
      </c>
      <c r="I892" s="44">
        <v>1.4853694627472596e+000</v>
      </c>
      <c r="J892" s="44">
        <v>2.2012100196270188e+000</v>
      </c>
      <c r="K892" s="44">
        <v>2.8323995992275792e+000</v>
      </c>
      <c r="L892" s="44">
        <v>3.5475168273342312e+000</v>
      </c>
      <c r="M892" s="44">
        <v>4.1887240846539128e+000</v>
      </c>
      <c r="N892" s="44">
        <v>4.9520184554935848e+000</v>
      </c>
      <c r="O892" s="44">
        <v>5.7918456291147184e+000</v>
      </c>
      <c r="P892" s="44">
        <v>6.4313720459727896e+000</v>
      </c>
      <c r="Q892" s="44">
        <v>7.2373624554179008e+000</v>
      </c>
      <c r="R892" s="44">
        <v>8.0943683362068416e+000</v>
      </c>
      <c r="S892" s="44">
        <v>8.7327491547152688e+000</v>
      </c>
      <c r="T892" s="44">
        <v>9.3633989121811552e+000</v>
      </c>
      <c r="U892" s="44">
        <v>1.0219361484631422e+001</v>
      </c>
      <c r="V892" s="44">
        <v>1.1045903545587352e+001</v>
      </c>
      <c r="W892" s="44">
        <v>1.1998355356192816e+001</v>
      </c>
      <c r="X892" s="44">
        <v>1.2567228770053556e+001</v>
      </c>
      <c r="Y892" s="44">
        <v>1.34140649274267e+001</v>
      </c>
      <c r="Z892" s="44">
        <v>1.423991055376621e+001</v>
      </c>
      <c r="AA892" s="44">
        <v>1.5026763917960692e+001</v>
      </c>
    </row>
    <row r="893" spans="1:27" x14ac:dyDescent="0.25">
      <c r="A893" t="s">
        <v>91</v>
      </c>
      <c r="B893" t="s">
        <v>45</v>
      </c>
      <c r="C893" t="s">
        <v>231</v>
      </c>
      <c r="D893" t="s">
        <v>221</v>
      </c>
      <c r="E893" t="s">
        <v>34</v>
      </c>
      <c r="F893" t="s">
        <v>90</v>
      </c>
      <c r="G893" t="s">
        <v>100</v>
      </c>
      <c r="H893" s="44">
        <v>9.586719106297624e+000</v>
      </c>
      <c r="I893" s="44">
        <v>1.4231890459006662e+001</v>
      </c>
      <c r="J893" s="44">
        <v>1.1042579339657536e+001</v>
      </c>
      <c r="K893" s="44">
        <v>1.0662530464315938e+001</v>
      </c>
      <c r="L893" s="44">
        <v>1.320341287773447e+001</v>
      </c>
      <c r="M893" s="44">
        <v>1.6029311720407628e+001</v>
      </c>
      <c r="N893" s="44">
        <v>1.7709486675324316e+001</v>
      </c>
      <c r="O893" s="44">
        <v>1.9845477262214864e+001</v>
      </c>
      <c r="P893" s="44">
        <v>2.2271638709001036e+001</v>
      </c>
      <c r="Q893" s="44">
        <v>2.4298419924932284e+001</v>
      </c>
      <c r="R893" s="44">
        <v>2.7172765544605704e+001</v>
      </c>
      <c r="S893" s="44">
        <v>2.986650755061596e+001</v>
      </c>
      <c r="T893" s="44">
        <v>3.292010822883856e+001</v>
      </c>
      <c r="U893" s="44">
        <v>3.5535446969791176e+001</v>
      </c>
      <c r="V893" s="44">
        <v>3.8534939873903056e+001</v>
      </c>
      <c r="W893" s="44">
        <v>4.139818505493596e+001</v>
      </c>
      <c r="X893" s="44">
        <v>4.4202754248443848e+001</v>
      </c>
      <c r="Y893" s="44">
        <v>4.7153779916115488e+001</v>
      </c>
      <c r="Z893" s="44">
        <v>4.9608322178598392e+001</v>
      </c>
      <c r="AA893" s="44">
        <v>5.297117405221496e+001</v>
      </c>
    </row>
    <row r="894" spans="1:27" x14ac:dyDescent="0.25">
      <c r="A894" t="s">
        <v>91</v>
      </c>
      <c r="B894" t="s">
        <v>45</v>
      </c>
      <c r="C894" t="s">
        <v>232</v>
      </c>
      <c r="D894" t="s">
        <v>221</v>
      </c>
      <c r="E894" t="s">
        <v>35</v>
      </c>
      <c r="F894" t="s">
        <v>90</v>
      </c>
      <c r="G894" t="s">
        <v>100</v>
      </c>
      <c r="H894" s="44">
        <v>3.8969759811811312e+000</v>
      </c>
      <c r="I894" s="44">
        <v>3.8969759811811312e+000</v>
      </c>
      <c r="J894" s="44">
        <v>3.3037517555005684e+000</v>
      </c>
      <c r="K894" s="44">
        <v>3.2444188150158296e+000</v>
      </c>
      <c r="L894" s="44">
        <v>2.1220485248539044e+000</v>
      </c>
      <c r="M894" s="44">
        <v>2.1307631160572328e+000</v>
      </c>
      <c r="N894" s="44">
        <v>2.151225325158592e+000</v>
      </c>
      <c r="O894" s="44">
        <v>2.8746367438069248e+000</v>
      </c>
      <c r="P894" s="44">
        <v>3.4219947723692428e+000</v>
      </c>
      <c r="Q894" s="44">
        <v>3.4963887830704288e+000</v>
      </c>
      <c r="R894" s="44">
        <v>3.5809043177929972e+000</v>
      </c>
      <c r="S894" s="44">
        <v>3.705251557594744e+000</v>
      </c>
      <c r="T894" s="44">
        <v>3.4879073597875604e+000</v>
      </c>
      <c r="U894" s="44">
        <v>3.5919695566167688e+000</v>
      </c>
      <c r="V894" s="44">
        <v>3.2212179645093056e+000</v>
      </c>
      <c r="W894" s="44">
        <v>3.5750900091284852e+000</v>
      </c>
      <c r="X894" s="44">
        <v>3.5750900091284852e+000</v>
      </c>
      <c r="Y894" s="44">
        <v>3.1087615540728264e+000</v>
      </c>
      <c r="Z894" s="44">
        <v>2.9339902205779512e+000</v>
      </c>
      <c r="AA894" s="44">
        <v>2.793184438349886e+000</v>
      </c>
    </row>
    <row r="895" spans="1:27" x14ac:dyDescent="0.25">
      <c r="A895" t="s">
        <v>91</v>
      </c>
      <c r="B895" t="s">
        <v>45</v>
      </c>
      <c r="C895" t="s">
        <v>233</v>
      </c>
      <c r="D895" t="s">
        <v>222</v>
      </c>
      <c r="E895" t="s">
        <v>33</v>
      </c>
      <c r="F895" t="s">
        <v>90</v>
      </c>
      <c r="G895" t="s">
        <v>100</v>
      </c>
      <c r="H895" s="44">
        <v>4.3593588952513744e-001</v>
      </c>
      <c r="I895" s="44">
        <v>9.7222465034965024e-001</v>
      </c>
      <c r="J895" s="44">
        <v>1.788779375494439e+000</v>
      </c>
      <c r="K895" s="44">
        <v>2.5630332348160552e+000</v>
      </c>
      <c r="L895" s="44">
        <v>3.4357300822579596e+000</v>
      </c>
      <c r="M895" s="44">
        <v>4.1014666753299528e+000</v>
      </c>
      <c r="N895" s="44">
        <v>4.7465968708774368e+000</v>
      </c>
      <c r="O895" s="44">
        <v>5.4384667761184576e+000</v>
      </c>
      <c r="P895" s="44">
        <v>6.2084808564037904e+000</v>
      </c>
      <c r="Q895" s="44">
        <v>7.003386897726104e+000</v>
      </c>
      <c r="R895" s="44">
        <v>7.9820207113689056e+000</v>
      </c>
      <c r="S895" s="44">
        <v>8.684488946017592e+000</v>
      </c>
      <c r="T895" s="44">
        <v>9.474781436610352e+000</v>
      </c>
      <c r="U895" s="44">
        <v>1.0311445245719506e+001</v>
      </c>
      <c r="V895" s="44">
        <v>1.1174573658830362e+001</v>
      </c>
      <c r="W895" s="44">
        <v>1.0444650788002796e+001</v>
      </c>
      <c r="X895" s="44">
        <v>1.1218887289822862e+001</v>
      </c>
      <c r="Y895" s="44">
        <v>1.195654949026872e+001</v>
      </c>
      <c r="Z895" s="44">
        <v>1.2723288466100244e+001</v>
      </c>
      <c r="AA895" s="44">
        <v>1.3498224382024236e+001</v>
      </c>
    </row>
    <row r="896" spans="1:27" x14ac:dyDescent="0.25">
      <c r="A896" t="s">
        <v>91</v>
      </c>
      <c r="B896" t="s">
        <v>45</v>
      </c>
      <c r="C896" t="s">
        <v>242</v>
      </c>
      <c r="D896" t="s">
        <v>222</v>
      </c>
      <c r="E896" t="s">
        <v>36</v>
      </c>
      <c r="F896" t="s">
        <v>90</v>
      </c>
      <c r="G896" t="s">
        <v>100</v>
      </c>
    </row>
    <row r="897" spans="1:27" x14ac:dyDescent="0.25">
      <c r="A897" t="s">
        <v>91</v>
      </c>
      <c r="B897" t="s">
        <v>45</v>
      </c>
      <c r="C897" t="s">
        <v>234</v>
      </c>
      <c r="D897" t="s">
        <v>222</v>
      </c>
      <c r="E897" t="s">
        <v>34</v>
      </c>
      <c r="F897" t="s">
        <v>90</v>
      </c>
      <c r="G897" t="s">
        <v>100</v>
      </c>
      <c r="H897" s="44">
        <v>1.6462490194519732e+000</v>
      </c>
      <c r="I897" s="44">
        <v>3.70486594920358e+000</v>
      </c>
      <c r="J897" s="44">
        <v>5.79136915420602e+000</v>
      </c>
      <c r="K897" s="44">
        <v>7.1512326430974824e+000</v>
      </c>
      <c r="L897" s="44">
        <v>8.927257297105088e+000</v>
      </c>
      <c r="M897" s="44">
        <v>1.0662102966534118e+001</v>
      </c>
      <c r="N897" s="44">
        <v>1.2557055282495136e+001</v>
      </c>
      <c r="O897" s="44">
        <v>1.4251034793256278e+001</v>
      </c>
      <c r="P897" s="44">
        <v>1.6267380585920372e+001</v>
      </c>
      <c r="Q897" s="44">
        <v>1.7688965869527404e+001</v>
      </c>
      <c r="R897" s="44">
        <v>2.0122347672306048e+001</v>
      </c>
      <c r="S897" s="44">
        <v>2.1349014313977256e+001</v>
      </c>
      <c r="T897" s="44">
        <v>2.3282593547499448e+001</v>
      </c>
      <c r="U897" s="44">
        <v>2.5287172547133756e+001</v>
      </c>
      <c r="V897" s="44">
        <v>2.2431298318593764e+001</v>
      </c>
      <c r="W897" s="44">
        <v>2.3864593328067964e+001</v>
      </c>
      <c r="X897" s="44">
        <v>2.5501763147227244e+001</v>
      </c>
      <c r="Y897" s="44">
        <v>2.7094968146649928e+001</v>
      </c>
      <c r="Z897" s="44">
        <v>2.886672841022674e+001</v>
      </c>
      <c r="AA897" s="44">
        <v>3.047639473250254e+001</v>
      </c>
    </row>
    <row r="898" spans="1:27" x14ac:dyDescent="0.25">
      <c r="A898" t="s">
        <v>91</v>
      </c>
      <c r="B898" t="s">
        <v>45</v>
      </c>
      <c r="C898" t="s">
        <v>235</v>
      </c>
      <c r="D898" t="s">
        <v>222</v>
      </c>
      <c r="E898" t="s">
        <v>35</v>
      </c>
      <c r="F898" t="s">
        <v>90</v>
      </c>
      <c r="G898" t="s">
        <v>100</v>
      </c>
      <c r="H898" s="44">
        <v>0.e+000</v>
      </c>
      <c r="I898" s="44">
        <v>1.2241893192239084e-003</v>
      </c>
      <c r="J898" s="44">
        <v>3.2524556103560724e-001</v>
      </c>
      <c r="K898" s="44">
        <v>5.8222305482138864e-001</v>
      </c>
      <c r="L898" s="44">
        <v>3.2101457120777128e-001</v>
      </c>
      <c r="M898" s="44">
        <v>3.551504381057022e-001</v>
      </c>
      <c r="N898" s="44">
        <v>6.89996598372452e-001</v>
      </c>
      <c r="O898" s="44">
        <v>6.89996598372452e-001</v>
      </c>
      <c r="P898" s="44">
        <v>7.0979131809445848e-001</v>
      </c>
      <c r="Q898" s="44">
        <v>7.0979131809445848e-001</v>
      </c>
      <c r="R898" s="44">
        <v>9.4250715199955024e-001</v>
      </c>
      <c r="S898" s="44">
        <v>1.0891912917454816e+000</v>
      </c>
      <c r="T898" s="44">
        <v>1.1726652869409036e+000</v>
      </c>
      <c r="U898" s="44">
        <v>1.3105564418905716e+000</v>
      </c>
      <c r="V898" s="44">
        <v>1.0985932581842898e+000</v>
      </c>
      <c r="W898" s="44">
        <v>1.1961541466524572e+000</v>
      </c>
      <c r="X898" s="44">
        <v>1.1959991584878398e+000</v>
      </c>
      <c r="Y898" s="44">
        <v>1.0356385422696628e+000</v>
      </c>
      <c r="Z898" s="44">
        <v>1.2890805209368972e+000</v>
      </c>
      <c r="AA898" s="44">
        <v>1.403210038704251e+000</v>
      </c>
    </row>
    <row r="899" spans="1:27" x14ac:dyDescent="0.25">
      <c r="A899" t="s">
        <v>91</v>
      </c>
      <c r="B899" t="s">
        <v>45</v>
      </c>
      <c r="C899" t="s">
        <v>236</v>
      </c>
      <c r="D899" t="s">
        <v>223</v>
      </c>
      <c r="E899" t="s">
        <v>33</v>
      </c>
      <c r="F899" t="s">
        <v>90</v>
      </c>
      <c r="G899" t="s">
        <v>100</v>
      </c>
      <c r="H899" s="44">
        <v>6.0640017569466256e-002</v>
      </c>
      <c r="I899" s="44">
        <v>4.452243025314772e-001</v>
      </c>
      <c r="J899" s="44">
        <v>9.7294418741922688e-001</v>
      </c>
      <c r="K899" s="44">
        <v>1.7410617790968196e+000</v>
      </c>
      <c r="L899" s="44">
        <v>2.2262040023730776e+000</v>
      </c>
      <c r="M899" s="44">
        <v>2.8984884595231976e+000</v>
      </c>
      <c r="N899" s="44">
        <v>3.5479414342338656e+000</v>
      </c>
      <c r="O899" s="44">
        <v>4.325954074588996e+000</v>
      </c>
      <c r="P899" s="44">
        <v>4.9904129401578064e+000</v>
      </c>
      <c r="Q899" s="44">
        <v>5.724143961184852e+000</v>
      </c>
      <c r="R899" s="44">
        <v>6.3241648305905448e+000</v>
      </c>
      <c r="S899" s="44">
        <v>6.9480629557490256e+000</v>
      </c>
      <c r="T899" s="44">
        <v>7.614469539244944e+000</v>
      </c>
      <c r="U899" s="44">
        <v>8.4045168827178208e+000</v>
      </c>
      <c r="V899" s="44">
        <v>9.09786115066428e+000</v>
      </c>
      <c r="W899" s="44">
        <v>9.8260773966352896e+000</v>
      </c>
      <c r="X899" s="44">
        <v>1.0607699754527722e+001</v>
      </c>
      <c r="Y899" s="44">
        <v>1.1373847171415564e+001</v>
      </c>
      <c r="Z899" s="44">
        <v>1.2131146381217564e+001</v>
      </c>
      <c r="AA899" s="44">
        <v>1.282723612123786e+001</v>
      </c>
    </row>
    <row r="900" spans="1:27" x14ac:dyDescent="0.25">
      <c r="A900" t="s">
        <v>91</v>
      </c>
      <c r="B900" t="s">
        <v>45</v>
      </c>
      <c r="C900" t="s">
        <v>243</v>
      </c>
      <c r="D900" t="s">
        <v>223</v>
      </c>
      <c r="E900" t="s">
        <v>36</v>
      </c>
      <c r="F900" t="s">
        <v>90</v>
      </c>
      <c r="G900" t="s">
        <v>100</v>
      </c>
    </row>
    <row r="901" spans="1:27" x14ac:dyDescent="0.25">
      <c r="A901" t="s">
        <v>91</v>
      </c>
      <c r="B901" t="s">
        <v>45</v>
      </c>
      <c r="C901" t="s">
        <v>237</v>
      </c>
      <c r="D901" t="s">
        <v>223</v>
      </c>
      <c r="E901" t="s">
        <v>34</v>
      </c>
      <c r="F901" t="s">
        <v>90</v>
      </c>
      <c r="G901" t="s">
        <v>100</v>
      </c>
      <c r="H901" s="44">
        <v>3.6102292464052032e+000</v>
      </c>
      <c r="I901" s="44">
        <v>7.1847674684000616e+000</v>
      </c>
      <c r="J901" s="44">
        <v>1.0735296917028762e+001</v>
      </c>
      <c r="K901" s="44">
        <v>1.2628123844018936e+001</v>
      </c>
      <c r="L901" s="44">
        <v>1.5763127150052102e+001</v>
      </c>
      <c r="M901" s="44">
        <v>1.8735795117579028e+001</v>
      </c>
      <c r="N901" s="44">
        <v>2.1880924084190704e+001</v>
      </c>
      <c r="O901" s="44">
        <v>2.4864737328613704e+001</v>
      </c>
      <c r="P901" s="44">
        <v>2.3804249037474256e+001</v>
      </c>
      <c r="Q901" s="44">
        <v>2.4351545030179904e+001</v>
      </c>
      <c r="R901" s="44">
        <v>2.705594574903002e+001</v>
      </c>
      <c r="S901" s="44">
        <v>2.9729631593125112e+001</v>
      </c>
      <c r="T901" s="44">
        <v>3.1770341803374184e+001</v>
      </c>
      <c r="U901" s="44">
        <v>3.44710023024179e+001</v>
      </c>
      <c r="V901" s="44">
        <v>3.7035601770072656e+001</v>
      </c>
      <c r="W901" s="44">
        <v>3.9653963590476928e+001</v>
      </c>
      <c r="X901" s="44">
        <v>4.2107231934552656e+001</v>
      </c>
      <c r="Y901" s="44">
        <v>4.4701463812541496e+001</v>
      </c>
      <c r="Z901" s="44">
        <v>4.7441237418267744e+001</v>
      </c>
      <c r="AA901" s="44">
        <v>5.007107791817296e+001</v>
      </c>
    </row>
    <row r="902" spans="1:27" x14ac:dyDescent="0.25">
      <c r="A902" t="s">
        <v>91</v>
      </c>
      <c r="B902" t="s">
        <v>45</v>
      </c>
      <c r="C902" t="s">
        <v>238</v>
      </c>
      <c r="D902" t="s">
        <v>223</v>
      </c>
      <c r="E902" t="s">
        <v>35</v>
      </c>
      <c r="F902" t="s">
        <v>90</v>
      </c>
      <c r="G902" t="s">
        <v>100</v>
      </c>
      <c r="H902" s="44">
        <v>4.559226993373084e-003</v>
      </c>
      <c r="I902" s="44">
        <v>1.4293024967903538e-003</v>
      </c>
      <c r="J902" s="44">
        <v>7.085982200793148e-003</v>
      </c>
      <c r="K902" s="44">
        <v>4.1741874309417504e-003</v>
      </c>
      <c r="L902" s="44">
        <v>3.105856131717746e-003</v>
      </c>
      <c r="M902" s="44">
        <v>3.8064030903190952e-003</v>
      </c>
      <c r="N902" s="44">
        <v>5.5998040454659128e-003</v>
      </c>
      <c r="O902" s="44">
        <v>5.552720668521232e-003</v>
      </c>
      <c r="P902" s="44">
        <v>5.686581698005592e-002</v>
      </c>
      <c r="Q902" s="44">
        <v>1.0403215569839524e-001</v>
      </c>
      <c r="R902" s="44">
        <v>2.3225447370299928e-001</v>
      </c>
      <c r="S902" s="44">
        <v>2.344996008230186e-001</v>
      </c>
      <c r="T902" s="44">
        <v>3.29012308302758e-001</v>
      </c>
      <c r="U902" s="44">
        <v>3.3003639764183624e-001</v>
      </c>
      <c r="V902" s="44">
        <v>3.285868628850014e-001</v>
      </c>
      <c r="W902" s="44">
        <v>3.9007864639780952e-001</v>
      </c>
      <c r="X902" s="44">
        <v>4.8733731199969568e-001</v>
      </c>
      <c r="Y902" s="44">
        <v>4.725618908076012e-001</v>
      </c>
      <c r="Z902" s="44">
        <v>4.7452335625796792e-001</v>
      </c>
      <c r="AA902" s="44">
        <v>4.6989875576836864e-001</v>
      </c>
    </row>
    <row r="903" spans="1:27" x14ac:dyDescent="0.25">
      <c r="A903" t="s">
        <v>91</v>
      </c>
      <c r="B903" t="s">
        <v>45</v>
      </c>
      <c r="C903" t="s">
        <v>224</v>
      </c>
      <c r="D903" t="s">
        <v>219</v>
      </c>
      <c r="E903" t="s">
        <v>33</v>
      </c>
      <c r="F903" t="s">
        <v>90</v>
      </c>
      <c r="G903" t="s">
        <v>100</v>
      </c>
      <c r="H903" s="44">
        <v>1.1097490785724758e+000</v>
      </c>
      <c r="I903" s="44">
        <v>2.0213137673844444e+000</v>
      </c>
      <c r="J903" s="44">
        <v>2.549141156537662e+000</v>
      </c>
      <c r="K903" s="44">
        <v>3.2401889809574696e+000</v>
      </c>
      <c r="L903" s="44">
        <v>3.9506832745566968e+000</v>
      </c>
      <c r="M903" s="44">
        <v>4.4059472111232816e+000</v>
      </c>
      <c r="N903" s="44">
        <v>5.219824610574016e+000</v>
      </c>
      <c r="O903" s="44">
        <v>6.0745375995697776e+000</v>
      </c>
      <c r="P903" s="44">
        <v>6.7225562585039152e+000</v>
      </c>
      <c r="Q903" s="44">
        <v>7.3922338821186528e+000</v>
      </c>
      <c r="R903" s="44">
        <v>8.095193878090232e+000</v>
      </c>
      <c r="S903" s="44">
        <v>8.8969619186759152e+000</v>
      </c>
      <c r="T903" s="44">
        <v>9.7773809936005472e+000</v>
      </c>
      <c r="U903" s="44">
        <v>1.0164308118499602e+001</v>
      </c>
      <c r="V903" s="44">
        <v>1.1039139108097044e+001</v>
      </c>
      <c r="W903" s="44">
        <v>1.1619287536664172e+001</v>
      </c>
      <c r="X903" s="44">
        <v>1.236055895239328e+001</v>
      </c>
      <c r="Y903" s="44">
        <v>1.3196787260684144e+001</v>
      </c>
      <c r="Z903" s="44">
        <v>1.3707072982812404e+001</v>
      </c>
      <c r="AA903" s="44">
        <v>1.4548251133543204e+001</v>
      </c>
    </row>
    <row r="904" spans="1:27" x14ac:dyDescent="0.25">
      <c r="A904" t="s">
        <v>91</v>
      </c>
      <c r="B904" t="s">
        <v>45</v>
      </c>
      <c r="C904" t="s">
        <v>239</v>
      </c>
      <c r="D904" t="s">
        <v>219</v>
      </c>
      <c r="E904" t="s">
        <v>36</v>
      </c>
      <c r="F904" t="s">
        <v>90</v>
      </c>
      <c r="G904" t="s">
        <v>100</v>
      </c>
    </row>
    <row r="905" spans="1:27" x14ac:dyDescent="0.25">
      <c r="A905" t="s">
        <v>91</v>
      </c>
      <c r="B905" t="s">
        <v>45</v>
      </c>
      <c r="C905" t="s">
        <v>225</v>
      </c>
      <c r="D905" t="s">
        <v>219</v>
      </c>
      <c r="E905" t="s">
        <v>34</v>
      </c>
      <c r="F905" t="s">
        <v>90</v>
      </c>
      <c r="G905" t="s">
        <v>100</v>
      </c>
      <c r="H905" s="44">
        <v>6.5742572704855344e-001</v>
      </c>
      <c r="I905" s="44">
        <v>1.8798783878689588e+000</v>
      </c>
      <c r="J905" s="44">
        <v>3.5705342625318824e+000</v>
      </c>
      <c r="K905" s="44">
        <v>5.16462439695546e+000</v>
      </c>
      <c r="L905" s="44">
        <v>6.6555891708099352e+000</v>
      </c>
      <c r="M905" s="44">
        <v>8.0706487094909888e+000</v>
      </c>
      <c r="N905" s="44">
        <v>8.149092783603872e+000</v>
      </c>
      <c r="O905" s="44">
        <v>9.194286128822264e+000</v>
      </c>
      <c r="P905" s="44">
        <v>1.0688749303780532e+001</v>
      </c>
      <c r="Q905" s="44">
        <v>1.1963506199478128e+001</v>
      </c>
      <c r="R905" s="44">
        <v>1.3352408702734924e+001</v>
      </c>
      <c r="S905" s="44">
        <v>1.468327946906598e+001</v>
      </c>
      <c r="T905" s="44">
        <v>1.4954479529449084e+001</v>
      </c>
      <c r="U905" s="44">
        <v>1.626592028601337e+001</v>
      </c>
      <c r="V905" s="44">
        <v>1.7869165778354564e+001</v>
      </c>
      <c r="W905" s="44">
        <v>1.9007694370147504e+001</v>
      </c>
      <c r="X905" s="44">
        <v>2.0237983403384728e+001</v>
      </c>
      <c r="Y905" s="44">
        <v>2.1638187992468188e+001</v>
      </c>
      <c r="Z905" s="44">
        <v>2.2623367471118352e+001</v>
      </c>
      <c r="AA905" s="44">
        <v>2.3858409243880156e+001</v>
      </c>
    </row>
    <row r="906" spans="1:27" x14ac:dyDescent="0.25">
      <c r="A906" t="s">
        <v>91</v>
      </c>
      <c r="B906" t="s">
        <v>45</v>
      </c>
      <c r="C906" t="s">
        <v>226</v>
      </c>
      <c r="D906" t="s">
        <v>219</v>
      </c>
      <c r="E906" t="s">
        <v>35</v>
      </c>
      <c r="F906" t="s">
        <v>90</v>
      </c>
      <c r="G906" t="s">
        <v>100</v>
      </c>
      <c r="H906" s="44">
        <v>0.e+000</v>
      </c>
      <c r="I906" s="44">
        <v>0.e+000</v>
      </c>
      <c r="J906" s="44">
        <v>6.1074317571932904e-003</v>
      </c>
      <c r="K906" s="44">
        <v>3.7674488858306864e-001</v>
      </c>
      <c r="L906" s="44">
        <v>3.6740159542323048e-001</v>
      </c>
      <c r="M906" s="44">
        <v>3.6740159542323048e-001</v>
      </c>
      <c r="N906" s="44">
        <v>3.3593971955125224e-001</v>
      </c>
      <c r="O906" s="44">
        <v>3.696282752793472e-001</v>
      </c>
      <c r="P906" s="44">
        <v>3.4891908208918712e-001</v>
      </c>
      <c r="Q906" s="44">
        <v>3.5910141390750004e-001</v>
      </c>
      <c r="R906" s="44">
        <v>3.8689000894550304e-001</v>
      </c>
      <c r="S906" s="44">
        <v>4.4478191568192752e-001</v>
      </c>
      <c r="T906" s="44">
        <v>6.2957635295149552e-001</v>
      </c>
      <c r="U906" s="44">
        <v>5.9829311310143296e-001</v>
      </c>
      <c r="V906" s="44">
        <v>6.258531458084344e-001</v>
      </c>
      <c r="W906" s="44">
        <v>7.4257819255443952e-001</v>
      </c>
      <c r="X906" s="44">
        <v>8.2090865523982784e-001</v>
      </c>
      <c r="Y906" s="44">
        <v>8.5594303858512496e-001</v>
      </c>
      <c r="Z906" s="44">
        <v>1.0074489612172242e+000</v>
      </c>
      <c r="AA906" s="44">
        <v>1.052006964657995e+000</v>
      </c>
    </row>
    <row r="907" spans="1:27" x14ac:dyDescent="0.25">
      <c r="A907" t="s">
        <v>91</v>
      </c>
      <c r="B907" t="s">
        <v>45</v>
      </c>
      <c r="C907" t="s">
        <v>251</v>
      </c>
      <c r="D907" t="s">
        <v>245</v>
      </c>
      <c r="E907" t="s">
        <v>33</v>
      </c>
      <c r="F907" t="s">
        <v>90</v>
      </c>
      <c r="G907" t="s">
        <v>100</v>
      </c>
      <c r="H907" s="44">
        <v>7.2510598461560448e-001</v>
      </c>
      <c r="I907" s="44">
        <v>9.6297252969807232e-001</v>
      </c>
      <c r="J907" s="44">
        <v>1.710410191673279e+000</v>
      </c>
      <c r="K907" s="44">
        <v>2.263970616033316e+000</v>
      </c>
      <c r="L907" s="44">
        <v>2.8631894309044288e+000</v>
      </c>
      <c r="M907" s="44">
        <v>3.6984211131523496e+000</v>
      </c>
      <c r="N907" s="44">
        <v>4.24561607214798e+000</v>
      </c>
      <c r="O907" s="44">
        <v>5.0834399875003912e+000</v>
      </c>
      <c r="P907" s="44">
        <v>5.8137471638431744e+000</v>
      </c>
      <c r="Q907" s="44">
        <v>6.6150745841204496e+000</v>
      </c>
      <c r="R907" s="44">
        <v>7.3145225978329312e+000</v>
      </c>
      <c r="S907" s="44">
        <v>8.1760518326246352e+000</v>
      </c>
      <c r="T907" s="44">
        <v>9.0612383974064832e+000</v>
      </c>
      <c r="U907" s="44">
        <v>9.80856806598716e+000</v>
      </c>
      <c r="V907" s="44">
        <v>1.04804993841193e+001</v>
      </c>
      <c r="W907" s="44">
        <v>1.1139027163052676e+001</v>
      </c>
      <c r="X907" s="44">
        <v>1.1619473980247528e+001</v>
      </c>
      <c r="Y907" s="44">
        <v>1.2398120955921378e+001</v>
      </c>
      <c r="Z907" s="44">
        <v>1.3051517927164628e+001</v>
      </c>
      <c r="AA907" s="44">
        <v>1.3715773189353988e+001</v>
      </c>
    </row>
    <row r="908" spans="1:27" x14ac:dyDescent="0.25">
      <c r="A908" t="s">
        <v>91</v>
      </c>
      <c r="B908" t="s">
        <v>45</v>
      </c>
      <c r="C908" t="s">
        <v>252</v>
      </c>
      <c r="D908" t="s">
        <v>245</v>
      </c>
      <c r="E908" t="s">
        <v>34</v>
      </c>
      <c r="F908" t="s">
        <v>90</v>
      </c>
      <c r="G908" t="s">
        <v>100</v>
      </c>
      <c r="H908" s="44">
        <v>1.7803357339820704e+000</v>
      </c>
      <c r="I908" s="44">
        <v>4.2545671982928624e+000</v>
      </c>
      <c r="J908" s="44">
        <v>5.9519024332784616e+000</v>
      </c>
      <c r="K908" s="44">
        <v>4.8894232226555584e+000</v>
      </c>
      <c r="L908" s="44">
        <v>5.3531769207968368e+000</v>
      </c>
      <c r="M908" s="44">
        <v>6.3637898084066256e+000</v>
      </c>
      <c r="N908" s="44">
        <v>7.3506282090908064e+000</v>
      </c>
      <c r="O908" s="44">
        <v>8.483651702319976e+000</v>
      </c>
      <c r="P908" s="44">
        <v>9.584228283728712e+000</v>
      </c>
      <c r="Q908" s="44">
        <v>1.0719139589965618e+001</v>
      </c>
      <c r="R908" s="44">
        <v>1.1878997306748556e+001</v>
      </c>
      <c r="S908" s="44">
        <v>1.302330755572861e+001</v>
      </c>
      <c r="T908" s="44">
        <v>1.426551160389641e+001</v>
      </c>
      <c r="U908" s="44">
        <v>1.55643507307829e+001</v>
      </c>
      <c r="V908" s="44">
        <v>1.6642683247292602e+001</v>
      </c>
      <c r="W908" s="44">
        <v>1.7695673133641436e+001</v>
      </c>
      <c r="X908" s="44">
        <v>1.8923604532240048e+001</v>
      </c>
      <c r="Y908" s="44">
        <v>2.0183406307415408e+001</v>
      </c>
      <c r="Z908" s="44">
        <v>2.1445076158579064e+001</v>
      </c>
      <c r="AA908" s="44">
        <v>2.2702941843287044e+001</v>
      </c>
    </row>
    <row r="909" spans="1:27" x14ac:dyDescent="0.25">
      <c r="A909" t="s">
        <v>91</v>
      </c>
      <c r="B909" t="s">
        <v>45</v>
      </c>
      <c r="C909" t="s">
        <v>253</v>
      </c>
      <c r="D909" t="s">
        <v>245</v>
      </c>
      <c r="E909" t="s">
        <v>35</v>
      </c>
      <c r="F909" t="s">
        <v>90</v>
      </c>
      <c r="G909" t="s">
        <v>100</v>
      </c>
      <c r="H909" s="44">
        <v>0.e+000</v>
      </c>
      <c r="I909" s="44">
        <v>0.e+000</v>
      </c>
      <c r="J909" s="44">
        <v>0.e+000</v>
      </c>
      <c r="K909" s="44">
        <v>1.4080114908857248e-002</v>
      </c>
      <c r="L909" s="44">
        <v>1.0008259192271904e-001</v>
      </c>
      <c r="M909" s="44">
        <v>8.2773135438545216e-002</v>
      </c>
      <c r="N909" s="44">
        <v>8.2686193510972608e-002</v>
      </c>
      <c r="O909" s="44">
        <v>8.9102402773717808e-002</v>
      </c>
      <c r="P909" s="44">
        <v>7.365671362133288e-002</v>
      </c>
      <c r="Q909" s="44">
        <v>7.4921804036926e-002</v>
      </c>
      <c r="R909" s="44">
        <v>9.4652989029279712e-002</v>
      </c>
      <c r="S909" s="44">
        <v>2.3137502634571604e-001</v>
      </c>
      <c r="T909" s="44">
        <v>4.266468250044496e-001</v>
      </c>
      <c r="U909" s="44">
        <v>4.0647519220366304e-001</v>
      </c>
      <c r="V909" s="44">
        <v>3.7703956044779488e-001</v>
      </c>
      <c r="W909" s="44">
        <v>4.8810056450492624e-001</v>
      </c>
      <c r="X909" s="44">
        <v>4.4865651667766688e-001</v>
      </c>
      <c r="Y909" s="44">
        <v>4.3103490535471792e-001</v>
      </c>
      <c r="Z909" s="44">
        <v>5.2216768983908088e-001</v>
      </c>
      <c r="AA909" s="44">
        <v>4.7991626169138888e-001</v>
      </c>
    </row>
    <row r="910" spans="1:27" x14ac:dyDescent="0.25">
      <c r="A910" t="s">
        <v>91</v>
      </c>
      <c r="B910" t="s">
        <v>45</v>
      </c>
      <c r="C910" t="s">
        <v>254</v>
      </c>
      <c r="D910" t="s">
        <v>246</v>
      </c>
      <c r="E910" t="s">
        <v>33</v>
      </c>
      <c r="F910" t="s">
        <v>90</v>
      </c>
      <c r="G910" t="s">
        <v>100</v>
      </c>
      <c r="H910" s="44">
        <v>4.7840463907041808e-001</v>
      </c>
      <c r="I910" s="44">
        <v>1.4864651470462476e+000</v>
      </c>
      <c r="J910" s="44">
        <v>2.3165132040072244e+000</v>
      </c>
      <c r="K910" s="44">
        <v>2.8575333466751176e+000</v>
      </c>
      <c r="L910" s="44">
        <v>3.56550663763504e+000</v>
      </c>
      <c r="M910" s="44">
        <v>4.378122279961572e+000</v>
      </c>
      <c r="N910" s="44">
        <v>4.9926247902427504e+000</v>
      </c>
      <c r="O910" s="44">
        <v>5.7611697173888912e+000</v>
      </c>
      <c r="P910" s="44">
        <v>5.445123975697516e+000</v>
      </c>
      <c r="Q910" s="44">
        <v>5.669127828702352e+000</v>
      </c>
      <c r="R910" s="44">
        <v>6.2465401056215424e+000</v>
      </c>
      <c r="S910" s="44">
        <v>7.0462945159185192e+000</v>
      </c>
      <c r="T910" s="44">
        <v>7.4890871327820608e+000</v>
      </c>
      <c r="U910" s="44">
        <v>8.0388149186406864e+000</v>
      </c>
      <c r="V910" s="44">
        <v>8.5725385153602064e+000</v>
      </c>
      <c r="W910" s="44">
        <v>8.9053539116468512e+000</v>
      </c>
      <c r="X910" s="44">
        <v>9.5419070173222944e+000</v>
      </c>
      <c r="Y910" s="44">
        <v>1.0104705528885432e+001</v>
      </c>
      <c r="Z910" s="44">
        <v>1.0738659215294736e+001</v>
      </c>
      <c r="AA910" s="44">
        <v>1.135669710570676e+001</v>
      </c>
    </row>
    <row r="911" spans="1:27" x14ac:dyDescent="0.25">
      <c r="A911" t="s">
        <v>91</v>
      </c>
      <c r="B911" t="s">
        <v>45</v>
      </c>
      <c r="C911" t="s">
        <v>255</v>
      </c>
      <c r="D911" t="s">
        <v>246</v>
      </c>
      <c r="E911" t="s">
        <v>34</v>
      </c>
      <c r="F911" t="s">
        <v>90</v>
      </c>
      <c r="G911" t="s">
        <v>100</v>
      </c>
      <c r="H911" s="44">
        <v>2.7127456755991996e+000</v>
      </c>
      <c r="I911" s="44">
        <v>5.5548278153193424e+000</v>
      </c>
      <c r="J911" s="44">
        <v>7.2831692798124448e+000</v>
      </c>
      <c r="K911" s="44">
        <v>6.9617555899704472e+000</v>
      </c>
      <c r="L911" s="44">
        <v>7.6375810902944448e+000</v>
      </c>
      <c r="M911" s="44">
        <v>9.570983184084744e+000</v>
      </c>
      <c r="N911" s="44">
        <v>1.1398881610713416e+001</v>
      </c>
      <c r="O911" s="44">
        <v>1.3155873232194556e+001</v>
      </c>
      <c r="P911" s="44">
        <v>1.502673138678606e+001</v>
      </c>
      <c r="Q911" s="44">
        <v>1.723062219404087e+001</v>
      </c>
      <c r="R911" s="44">
        <v>1.8834476948121444e+001</v>
      </c>
      <c r="S911" s="44">
        <v>2.0794081211929152e+001</v>
      </c>
      <c r="T911" s="44">
        <v>2.2957164737347544e+001</v>
      </c>
      <c r="U911" s="44">
        <v>2.4412836452626344e+001</v>
      </c>
      <c r="V911" s="44">
        <v>2.6324926435939392e+001</v>
      </c>
      <c r="W911" s="44">
        <v>2.8251710938875488e+001</v>
      </c>
      <c r="X911" s="44">
        <v>3.0237908344980088e+001</v>
      </c>
      <c r="Y911" s="44">
        <v>3.2178707374329864e+001</v>
      </c>
      <c r="Z911" s="44">
        <v>3.4132598419393e+001</v>
      </c>
      <c r="AA911" s="44">
        <v>3.6145781574198928e+001</v>
      </c>
    </row>
    <row r="912" spans="1:27" x14ac:dyDescent="0.25">
      <c r="A912" t="s">
        <v>91</v>
      </c>
      <c r="B912" t="s">
        <v>45</v>
      </c>
      <c r="C912" t="s">
        <v>256</v>
      </c>
      <c r="D912" t="s">
        <v>246</v>
      </c>
      <c r="E912" t="s">
        <v>35</v>
      </c>
      <c r="F912" t="s">
        <v>90</v>
      </c>
      <c r="G912" t="s">
        <v>100</v>
      </c>
      <c r="H912" s="44">
        <v>0.e+000</v>
      </c>
      <c r="I912" s="44">
        <v>0.e+000</v>
      </c>
      <c r="J912" s="44">
        <v>0.e+000</v>
      </c>
      <c r="K912" s="44">
        <v>0.e+000</v>
      </c>
      <c r="L912" s="44">
        <v>0.e+000</v>
      </c>
      <c r="M912" s="44">
        <v>0.e+000</v>
      </c>
      <c r="N912" s="44">
        <v>3.4547634213985888e-003</v>
      </c>
      <c r="O912" s="44">
        <v>3.2027723376569204e-002</v>
      </c>
      <c r="P912" s="44">
        <v>1.0871098985748438e-001</v>
      </c>
      <c r="Q912" s="44">
        <v>1.1016146297514872e-001</v>
      </c>
      <c r="R912" s="44">
        <v>2.3014534208864044e-001</v>
      </c>
      <c r="S912" s="44">
        <v>3.2830634478365064e-001</v>
      </c>
      <c r="T912" s="44">
        <v>3.1530071698533928e-001</v>
      </c>
      <c r="U912" s="44">
        <v>3.1541527215569996e-001</v>
      </c>
      <c r="V912" s="44">
        <v>3.4312083839502456e-001</v>
      </c>
      <c r="W912" s="44">
        <v>3.498807675924796e-001</v>
      </c>
      <c r="X912" s="44">
        <v>4.8352465357639528e-001</v>
      </c>
      <c r="Y912" s="44">
        <v>5.2260687006194624e-001</v>
      </c>
      <c r="Z912" s="44">
        <v>5.994486332818744e-001</v>
      </c>
      <c r="AA912" s="44">
        <v>6.1103252925437776e-001</v>
      </c>
    </row>
    <row r="913" spans="1:27" x14ac:dyDescent="0.25">
      <c r="A913" t="s">
        <v>91</v>
      </c>
      <c r="B913" t="s">
        <v>45</v>
      </c>
      <c r="C913" t="s">
        <v>257</v>
      </c>
      <c r="D913" t="s">
        <v>247</v>
      </c>
      <c r="E913" t="s">
        <v>33</v>
      </c>
      <c r="F913" t="s">
        <v>90</v>
      </c>
      <c r="G913" t="s">
        <v>100</v>
      </c>
      <c r="H913" s="44">
        <v>4.3912535652824064e-001</v>
      </c>
      <c r="I913" s="44">
        <v>1.5054114730026598e+000</v>
      </c>
      <c r="J913" s="44">
        <v>2.1894019707190288e+000</v>
      </c>
      <c r="K913" s="44">
        <v>2.7870855121813484e+000</v>
      </c>
      <c r="L913" s="44">
        <v>3.3338595911890228e+000</v>
      </c>
      <c r="M913" s="44">
        <v>3.8629246547001552e+000</v>
      </c>
      <c r="N913" s="44">
        <v>4.6897892852800712e+000</v>
      </c>
      <c r="O913" s="44">
        <v>5.250574084582664e+000</v>
      </c>
      <c r="P913" s="44">
        <v>5.913095389271528e+000</v>
      </c>
      <c r="Q913" s="44">
        <v>6.6375251192198808e+000</v>
      </c>
      <c r="R913" s="44">
        <v>7.128289459527064e+000</v>
      </c>
      <c r="S913" s="44">
        <v>7.7134840695820624e+000</v>
      </c>
      <c r="T913" s="44">
        <v>8.3739468254184352e+000</v>
      </c>
      <c r="U913" s="44">
        <v>8.9634486120071248e+000</v>
      </c>
      <c r="V913" s="44">
        <v>9.6196828611711872e+000</v>
      </c>
      <c r="W913" s="44">
        <v>1.0328963644767678e+001</v>
      </c>
      <c r="X913" s="44">
        <v>1.091766610923925e+001</v>
      </c>
      <c r="Y913" s="44">
        <v>1.1654943330576736e+001</v>
      </c>
      <c r="Z913" s="44">
        <v>1.3095635219423596e+001</v>
      </c>
      <c r="AA913" s="44">
        <v>1.3120740988992882e+001</v>
      </c>
    </row>
    <row r="914" spans="1:27" x14ac:dyDescent="0.25">
      <c r="A914" t="s">
        <v>91</v>
      </c>
      <c r="B914" t="s">
        <v>45</v>
      </c>
      <c r="C914" t="s">
        <v>258</v>
      </c>
      <c r="D914" t="s">
        <v>247</v>
      </c>
      <c r="E914" t="s">
        <v>34</v>
      </c>
      <c r="F914" t="s">
        <v>90</v>
      </c>
      <c r="G914" t="s">
        <v>100</v>
      </c>
      <c r="H914" s="44">
        <v>1.9689243123218612e+000</v>
      </c>
      <c r="I914" s="44">
        <v>4.2241022894452624e+000</v>
      </c>
      <c r="J914" s="44">
        <v>6.6954380603671888e+000</v>
      </c>
      <c r="K914" s="44">
        <v>7.7940044648791648e+000</v>
      </c>
      <c r="L914" s="44">
        <v>9.817564001539016e+000</v>
      </c>
      <c r="M914" s="44">
        <v>1.0896062285180212e+001</v>
      </c>
      <c r="N914" s="44">
        <v>1.262102968465198e+001</v>
      </c>
      <c r="O914" s="44">
        <v>1.4579113785365498e+001</v>
      </c>
      <c r="P914" s="44">
        <v>1.6470867490219372e+001</v>
      </c>
      <c r="Q914" s="44">
        <v>1.8315141045102328e+001</v>
      </c>
      <c r="R914" s="44">
        <v>1.9820677383234328e+001</v>
      </c>
      <c r="S914" s="44">
        <v>2.1503040594133276e+001</v>
      </c>
      <c r="T914" s="44">
        <v>2.3430314789183656e+001</v>
      </c>
      <c r="U914" s="44">
        <v>2.5453568807419976e+001</v>
      </c>
      <c r="V914" s="44">
        <v>2.7508208774727444e+001</v>
      </c>
      <c r="W914" s="44">
        <v>2.9440515254547032e+001</v>
      </c>
      <c r="X914" s="44">
        <v>3.1476382627566348e+001</v>
      </c>
      <c r="Y914" s="44">
        <v>3.3594452878567032e+001</v>
      </c>
      <c r="Z914" s="44">
        <v>3.5434597087231756e+001</v>
      </c>
      <c r="AA914" s="44">
        <v>3.7462465176439376e+001</v>
      </c>
    </row>
    <row r="915" spans="1:27" x14ac:dyDescent="0.25">
      <c r="A915" t="s">
        <v>91</v>
      </c>
      <c r="B915" t="s">
        <v>45</v>
      </c>
      <c r="C915" t="s">
        <v>259</v>
      </c>
      <c r="D915" t="s">
        <v>247</v>
      </c>
      <c r="E915" t="s">
        <v>35</v>
      </c>
      <c r="F915" t="s">
        <v>90</v>
      </c>
      <c r="G915" t="s">
        <v>100</v>
      </c>
      <c r="H915" s="44">
        <v>1.6753261968269884e-001</v>
      </c>
      <c r="I915" s="44">
        <v>1.6753261968269884e-001</v>
      </c>
      <c r="J915" s="44">
        <v>1.6753261968269884e-001</v>
      </c>
      <c r="K915" s="44">
        <v>1.3016272965879264e-001</v>
      </c>
      <c r="L915" s="44">
        <v>1.241802421162756e-001</v>
      </c>
      <c r="M915" s="44">
        <v>2.7778495118651296e-001</v>
      </c>
      <c r="N915" s="44">
        <v>2.3252240356013368e-001</v>
      </c>
      <c r="O915" s="44">
        <v>1.9857611114750904e-001</v>
      </c>
      <c r="P915" s="44">
        <v>2.6911979829017112e-001</v>
      </c>
      <c r="Q915" s="44">
        <v>3.1535867425032424e-001</v>
      </c>
      <c r="R915" s="44">
        <v>2.500251750181054e-001</v>
      </c>
      <c r="S915" s="44">
        <v>2.2079388533172808e-001</v>
      </c>
      <c r="T915" s="44">
        <v>2.4829074155153304e-001</v>
      </c>
      <c r="U915" s="44">
        <v>3.2292086980492108e-001</v>
      </c>
      <c r="V915" s="44">
        <v>4.0807053969111808e-001</v>
      </c>
      <c r="W915" s="44">
        <v>4.209456341774556e-001</v>
      </c>
      <c r="X915" s="44">
        <v>4.5007062828741608e-001</v>
      </c>
      <c r="Y915" s="44">
        <v>4.6242263006513368e-001</v>
      </c>
      <c r="Z915" s="44">
        <v>4.9270247199123288e-001</v>
      </c>
      <c r="AA915" s="44">
        <v>5.1072881442758512e-001</v>
      </c>
    </row>
    <row r="916" spans="1:27" x14ac:dyDescent="0.25">
      <c r="A916" t="s">
        <v>91</v>
      </c>
      <c r="B916" t="s">
        <v>45</v>
      </c>
      <c r="C916" t="s">
        <v>248</v>
      </c>
      <c r="D916" t="s">
        <v>244</v>
      </c>
      <c r="E916" t="s">
        <v>33</v>
      </c>
      <c r="F916" t="s">
        <v>90</v>
      </c>
      <c r="G916" t="s">
        <v>100</v>
      </c>
      <c r="H916" s="44">
        <v>9.378103204270376e-001</v>
      </c>
      <c r="I916" s="44">
        <v>1.3422290046345716e+000</v>
      </c>
      <c r="J916" s="44">
        <v>1.950334411905588e+000</v>
      </c>
      <c r="K916" s="44">
        <v>2.4665577789171888e+000</v>
      </c>
      <c r="L916" s="44">
        <v>2.55254591415955e+000</v>
      </c>
      <c r="M916" s="44">
        <v>3.266499856019364e+000</v>
      </c>
      <c r="N916" s="44">
        <v>3.7950172242183992e+000</v>
      </c>
      <c r="O916" s="44">
        <v>4.2641341214115592e+000</v>
      </c>
      <c r="P916" s="44">
        <v>4.9017291244195776e+000</v>
      </c>
      <c r="Q916" s="44">
        <v>5.5089819029375352e+000</v>
      </c>
      <c r="R916" s="44">
        <v>5.9101905241631512e+000</v>
      </c>
      <c r="S916" s="44">
        <v>6.2727326877229928e+000</v>
      </c>
      <c r="T916" s="44">
        <v>6.8498872382708208e+000</v>
      </c>
      <c r="U916" s="44">
        <v>7.4573894831779616e+000</v>
      </c>
      <c r="V916" s="44">
        <v>8.1266471378438576e+000</v>
      </c>
      <c r="W916" s="44">
        <v>8.27889841450964e+000</v>
      </c>
      <c r="X916" s="44">
        <v>8.5957118280373104e+000</v>
      </c>
      <c r="Y916" s="44">
        <v>9.0032462300651872e+000</v>
      </c>
      <c r="Z916" s="44">
        <v>9.575739239358984e+000</v>
      </c>
      <c r="AA916" s="44">
        <v>1.0164222879220716e+001</v>
      </c>
    </row>
    <row r="917" spans="1:27" x14ac:dyDescent="0.25">
      <c r="A917" t="s">
        <v>91</v>
      </c>
      <c r="B917" t="s">
        <v>45</v>
      </c>
      <c r="C917" t="s">
        <v>249</v>
      </c>
      <c r="D917" t="s">
        <v>244</v>
      </c>
      <c r="E917" t="s">
        <v>34</v>
      </c>
      <c r="F917" t="s">
        <v>90</v>
      </c>
      <c r="G917" t="s">
        <v>100</v>
      </c>
      <c r="H917" s="44">
        <v>2.7020373718327056e+000</v>
      </c>
      <c r="I917" s="44">
        <v>4.7697649187509648e+000</v>
      </c>
      <c r="J917" s="44">
        <v>7.1875128204671744e+000</v>
      </c>
      <c r="K917" s="44">
        <v>9.2086518935896992e+000</v>
      </c>
      <c r="L917" s="44">
        <v>9.2079831178684384e+000</v>
      </c>
      <c r="M917" s="44">
        <v>1.1247992681672544e+001</v>
      </c>
      <c r="N917" s="44">
        <v>1.341374760406654e+001</v>
      </c>
      <c r="O917" s="44">
        <v>1.5332427535423276e+001</v>
      </c>
      <c r="P917" s="44">
        <v>1.7224923975151596e+001</v>
      </c>
      <c r="Q917" s="44">
        <v>1.9338631406417724e+001</v>
      </c>
      <c r="R917" s="44">
        <v>2.1051468183207504e+001</v>
      </c>
      <c r="S917" s="44">
        <v>2.2451065917615924e+001</v>
      </c>
      <c r="T917" s="44">
        <v>2.377085016669086e+001</v>
      </c>
      <c r="U917" s="44">
        <v>2.5305158082124632e+001</v>
      </c>
      <c r="V917" s="44">
        <v>2.7217667765440368e+001</v>
      </c>
      <c r="W917" s="44">
        <v>2.9184238635286408e+001</v>
      </c>
      <c r="X917" s="44">
        <v>3.107474957039908e+001</v>
      </c>
      <c r="Y917" s="44">
        <v>3.28778628634968e+001</v>
      </c>
      <c r="Z917" s="44">
        <v>3.508869330549932e+001</v>
      </c>
      <c r="AA917" s="44">
        <v>3.6859892037740688e+001</v>
      </c>
    </row>
    <row r="918" spans="1:27" x14ac:dyDescent="0.25">
      <c r="A918" t="s">
        <v>91</v>
      </c>
      <c r="B918" t="s">
        <v>45</v>
      </c>
      <c r="C918" t="s">
        <v>250</v>
      </c>
      <c r="D918" t="s">
        <v>244</v>
      </c>
      <c r="E918" t="s">
        <v>35</v>
      </c>
      <c r="F918" t="s">
        <v>90</v>
      </c>
      <c r="G918" t="s">
        <v>100</v>
      </c>
      <c r="H918" s="44">
        <v>1.8652162377288404e-001</v>
      </c>
      <c r="I918" s="44">
        <v>5.11013356115318e-001</v>
      </c>
      <c r="J918" s="44">
        <v>3.1086894522748076e-001</v>
      </c>
      <c r="K918" s="44">
        <v>3.9553983701167672e-001</v>
      </c>
      <c r="L918" s="44">
        <v>4.9133803972393048e-001</v>
      </c>
      <c r="M918" s="44">
        <v>4.5583552755227352e-001</v>
      </c>
      <c r="N918" s="44">
        <v>5.779918091543324e-001</v>
      </c>
      <c r="O918" s="44">
        <v>5.4174068893025592e-001</v>
      </c>
      <c r="P918" s="44">
        <v>6.7434314915562496e-001</v>
      </c>
      <c r="Q918" s="44">
        <v>7.9778772095870112e-001</v>
      </c>
      <c r="R918" s="44">
        <v>1.1792736935341016e+000</v>
      </c>
      <c r="S918" s="44">
        <v>1.1792736935341016e+000</v>
      </c>
      <c r="T918" s="44">
        <v>1.1176764124924324e+000</v>
      </c>
      <c r="U918" s="44">
        <v>1.1022753289667788e+000</v>
      </c>
      <c r="V918" s="44">
        <v>1.260011501648648e+000</v>
      </c>
      <c r="W918" s="44">
        <v>1.4055677094979798e+000</v>
      </c>
      <c r="X918" s="44">
        <v>1.47401448560409e+000</v>
      </c>
      <c r="Y918" s="44">
        <v>1.5634477288942502e+000</v>
      </c>
      <c r="Z918" s="44">
        <v>1.563482164860034e+000</v>
      </c>
      <c r="AA918" s="44">
        <v>1.7253782855316772e+000</v>
      </c>
    </row>
    <row r="919" spans="1:27" x14ac:dyDescent="0.25">
      <c r="A919" t="s">
        <v>91</v>
      </c>
      <c r="B919" t="s">
        <v>45</v>
      </c>
      <c r="C919" t="s">
        <v>268</v>
      </c>
      <c r="D919" t="s">
        <v>265</v>
      </c>
      <c r="E919" t="s">
        <v>33</v>
      </c>
      <c r="F919" t="s">
        <v>90</v>
      </c>
      <c r="G919" t="s">
        <v>100</v>
      </c>
      <c r="H919" s="44">
        <v>7.6436031603210256e-001</v>
      </c>
      <c r="I919" s="44">
        <v>1.3437559635091044e+000</v>
      </c>
      <c r="J919" s="44">
        <v>1.9965256787109588e+000</v>
      </c>
      <c r="K919" s="44">
        <v>2.50995203662993e+000</v>
      </c>
      <c r="L919" s="44">
        <v>3.1009332924242952e+000</v>
      </c>
      <c r="M919" s="44">
        <v>3.6598451017738432e+000</v>
      </c>
      <c r="N919" s="44">
        <v>4.3658643067093848e+000</v>
      </c>
      <c r="O919" s="44">
        <v>4.7740906796791552e+000</v>
      </c>
      <c r="P919" s="44">
        <v>5.4778810108030088e+000</v>
      </c>
      <c r="Q919" s="44">
        <v>5.3746633547370032e+000</v>
      </c>
      <c r="R919" s="44">
        <v>5.8950158761029608e+000</v>
      </c>
      <c r="S919" s="44">
        <v>6.4783287943144808e+000</v>
      </c>
      <c r="T919" s="44">
        <v>7.0088340473386648e+000</v>
      </c>
      <c r="U919" s="44">
        <v>7.407796299047088e+000</v>
      </c>
      <c r="V919" s="44">
        <v>7.9527513219707824e+000</v>
      </c>
      <c r="W919" s="44">
        <v>8.397578440926424e+000</v>
      </c>
      <c r="X919" s="44">
        <v>8.966293927340112e+000</v>
      </c>
      <c r="Y919" s="44">
        <v>9.4600551159226752e+000</v>
      </c>
      <c r="Z919" s="44">
        <v>9.928554629718312e+000</v>
      </c>
      <c r="AA919" s="44">
        <v>1.0571573753300898e+001</v>
      </c>
    </row>
    <row r="920" spans="1:27" x14ac:dyDescent="0.25">
      <c r="A920" t="s">
        <v>91</v>
      </c>
      <c r="B920" t="s">
        <v>45</v>
      </c>
      <c r="C920" t="s">
        <v>278</v>
      </c>
      <c r="D920" t="s">
        <v>265</v>
      </c>
      <c r="E920" t="s">
        <v>36</v>
      </c>
      <c r="F920" t="s">
        <v>90</v>
      </c>
      <c r="G920" t="s">
        <v>100</v>
      </c>
    </row>
    <row r="921" spans="1:27" x14ac:dyDescent="0.25">
      <c r="A921" t="s">
        <v>91</v>
      </c>
      <c r="B921" t="s">
        <v>45</v>
      </c>
      <c r="C921" t="s">
        <v>269</v>
      </c>
      <c r="D921" t="s">
        <v>265</v>
      </c>
      <c r="E921" t="s">
        <v>34</v>
      </c>
      <c r="F921" t="s">
        <v>90</v>
      </c>
      <c r="G921" t="s">
        <v>100</v>
      </c>
      <c r="H921" s="44">
        <v>7.2313856177335072e-005</v>
      </c>
      <c r="I921" s="44">
        <v>1.796969732522881e-001</v>
      </c>
      <c r="J921" s="44">
        <v>8.7438454995994112e-001</v>
      </c>
      <c r="K921" s="44">
        <v>1.1267691170354632e+000</v>
      </c>
      <c r="L921" s="44">
        <v>1.5689701791430812e+000</v>
      </c>
      <c r="M921" s="44">
        <v>2.0648348625926608e+000</v>
      </c>
      <c r="N921" s="44">
        <v>2.515483944986762e+000</v>
      </c>
      <c r="O921" s="44">
        <v>3.011421474810548e+000</v>
      </c>
      <c r="P921" s="44">
        <v>3.5379724805426408e+000</v>
      </c>
      <c r="Q921" s="44">
        <v>4.0402377905824392e+000</v>
      </c>
      <c r="R921" s="44">
        <v>4.6230241894453504e+000</v>
      </c>
      <c r="S921" s="44">
        <v>4.861236113865048e+000</v>
      </c>
      <c r="T921" s="44">
        <v>5.372800217701364e+000</v>
      </c>
      <c r="U921" s="44">
        <v>5.8836299395991792e+000</v>
      </c>
      <c r="V921" s="44">
        <v>6.4178831447723672e+000</v>
      </c>
      <c r="W921" s="44">
        <v>6.9962909011216448e+000</v>
      </c>
      <c r="X921" s="44">
        <v>7.2601088573859456e+000</v>
      </c>
      <c r="Y921" s="44">
        <v>7.7699166667216864e+000</v>
      </c>
      <c r="Z921" s="44">
        <v>8.1315795248570976e+000</v>
      </c>
      <c r="AA921" s="44">
        <v>7.6702331074344144e+000</v>
      </c>
    </row>
    <row r="922" spans="1:27" x14ac:dyDescent="0.25">
      <c r="A922" t="s">
        <v>91</v>
      </c>
      <c r="B922" t="s">
        <v>45</v>
      </c>
      <c r="C922" t="s">
        <v>270</v>
      </c>
      <c r="D922" t="s">
        <v>265</v>
      </c>
      <c r="E922" t="s">
        <v>35</v>
      </c>
      <c r="F922" t="s">
        <v>90</v>
      </c>
      <c r="G922" t="s">
        <v>100</v>
      </c>
      <c r="H922" s="44">
        <v>2.7427919427743888e-002</v>
      </c>
      <c r="I922" s="44">
        <v>1.5271556167832932e-001</v>
      </c>
      <c r="J922" s="44">
        <v>1.0370924695475768e-001</v>
      </c>
      <c r="K922" s="44">
        <v>4.3018183240901032e-001</v>
      </c>
      <c r="L922" s="44">
        <v>4.6376878725453128e-001</v>
      </c>
      <c r="M922" s="44">
        <v>5.0066109352646864e-001</v>
      </c>
      <c r="N922" s="44">
        <v>4.8297964696731648e-001</v>
      </c>
      <c r="O922" s="44">
        <v>4.9922525389213192e-001</v>
      </c>
      <c r="P922" s="44">
        <v>4.508992018569244e-001</v>
      </c>
      <c r="Q922" s="44">
        <v>3.9930621426054904e-001</v>
      </c>
      <c r="R922" s="44">
        <v>7.5482173709301376e-001</v>
      </c>
      <c r="S922" s="44">
        <v>7.0126682234615376e-001</v>
      </c>
      <c r="T922" s="44">
        <v>6.9129154570632016e-001</v>
      </c>
      <c r="U922" s="44">
        <v>6.2796491887186152e-001</v>
      </c>
      <c r="V922" s="44">
        <v>7.0382531137960808e-001</v>
      </c>
      <c r="W922" s="44">
        <v>7.5848697582563296e-001</v>
      </c>
      <c r="X922" s="44">
        <v>7.7438736245190016e-001</v>
      </c>
      <c r="Y922" s="44">
        <v>8.895072979773352e-001</v>
      </c>
      <c r="Z922" s="44">
        <v>9.580545941367632e-001</v>
      </c>
      <c r="AA922" s="44">
        <v>1.0439230078165098e+000</v>
      </c>
    </row>
    <row r="923" spans="1:27" x14ac:dyDescent="0.25">
      <c r="A923" t="s">
        <v>91</v>
      </c>
      <c r="B923" t="s">
        <v>45</v>
      </c>
      <c r="C923" t="s">
        <v>271</v>
      </c>
      <c r="D923" t="s">
        <v>266</v>
      </c>
      <c r="E923" t="s">
        <v>33</v>
      </c>
      <c r="F923" t="s">
        <v>90</v>
      </c>
      <c r="G923" t="s">
        <v>100</v>
      </c>
      <c r="H923" s="44">
        <v>1.1510167960822276e+000</v>
      </c>
      <c r="I923" s="44">
        <v>1.8338131194690112e+000</v>
      </c>
      <c r="J923" s="44">
        <v>2.57455483524891e+000</v>
      </c>
      <c r="K923" s="44">
        <v>3.3208095060190592e+000</v>
      </c>
      <c r="L923" s="44">
        <v>3.9373570295729248e+000</v>
      </c>
      <c r="M923" s="44">
        <v>4.7009101157333408e+000</v>
      </c>
      <c r="N923" s="44">
        <v>5.004930637030876e+000</v>
      </c>
      <c r="O923" s="44">
        <v>5.7070138117651952e+000</v>
      </c>
      <c r="P923" s="44">
        <v>6.4805149956871888e+000</v>
      </c>
      <c r="Q923" s="44">
        <v>6.9485951583642192e+000</v>
      </c>
      <c r="R923" s="44">
        <v>7.6312012107358096e+000</v>
      </c>
      <c r="S923" s="44">
        <v>7.7299281713454384e+000</v>
      </c>
      <c r="T923" s="44">
        <v>8.4533264968038064e+000</v>
      </c>
      <c r="U923" s="44">
        <v>9.081809866051736e+000</v>
      </c>
      <c r="V923" s="44">
        <v>9.718165254698864e+000</v>
      </c>
      <c r="W923" s="44">
        <v>1.0145361709726672e+001</v>
      </c>
      <c r="X923" s="44">
        <v>1.075857895613284e+001</v>
      </c>
      <c r="Y923" s="44">
        <v>1.1037130606555372e+001</v>
      </c>
      <c r="Z923" s="44">
        <v>1.161993256648204e+001</v>
      </c>
      <c r="AA923" s="44">
        <v>1.223454522527103e+001</v>
      </c>
    </row>
    <row r="924" spans="1:27" x14ac:dyDescent="0.25">
      <c r="A924" t="s">
        <v>91</v>
      </c>
      <c r="B924" t="s">
        <v>45</v>
      </c>
      <c r="C924" t="s">
        <v>272</v>
      </c>
      <c r="D924" t="s">
        <v>266</v>
      </c>
      <c r="E924" t="s">
        <v>34</v>
      </c>
      <c r="F924" t="s">
        <v>90</v>
      </c>
      <c r="G924" t="s">
        <v>100</v>
      </c>
      <c r="H924" s="44">
        <v>4.533752316613856e+000</v>
      </c>
      <c r="I924" s="44">
        <v>2.892993326590004e+000</v>
      </c>
      <c r="J924" s="44">
        <v>1.8355989328496464e+000</v>
      </c>
      <c r="K924" s="44">
        <v>2.6929751234698208e+000</v>
      </c>
      <c r="L924" s="44">
        <v>3.5029242362077304e+000</v>
      </c>
      <c r="M924" s="44">
        <v>4.2854697384974e+000</v>
      </c>
      <c r="N924" s="44">
        <v>5.058543140287476e+000</v>
      </c>
      <c r="O924" s="44">
        <v>5.6838372548559848e+000</v>
      </c>
      <c r="P924" s="44">
        <v>6.4340963645447888e+000</v>
      </c>
      <c r="Q924" s="44">
        <v>7.1909744518451024e+000</v>
      </c>
      <c r="R924" s="44">
        <v>7.9706306718649312e+000</v>
      </c>
      <c r="S924" s="44">
        <v>8.625785711803944e+000</v>
      </c>
      <c r="T924" s="44">
        <v>9.5177036397999232e+000</v>
      </c>
      <c r="U924" s="44">
        <v>1.030151150644466e+001</v>
      </c>
      <c r="V924" s="44">
        <v>1.0943986487783388e+001</v>
      </c>
      <c r="W924" s="44">
        <v>1.1715176175509298e+001</v>
      </c>
      <c r="X924" s="44">
        <v>1.2440148212193976e+001</v>
      </c>
      <c r="Y924" s="44">
        <v>1.3257776200345632e+001</v>
      </c>
      <c r="Z924" s="44">
        <v>1.4067475182162904e+001</v>
      </c>
      <c r="AA924" s="44">
        <v>1.4844278316909036e+001</v>
      </c>
    </row>
    <row r="925" spans="1:27" x14ac:dyDescent="0.25">
      <c r="A925" t="s">
        <v>91</v>
      </c>
      <c r="B925" t="s">
        <v>45</v>
      </c>
      <c r="C925" t="s">
        <v>273</v>
      </c>
      <c r="D925" t="s">
        <v>266</v>
      </c>
      <c r="E925" t="s">
        <v>35</v>
      </c>
      <c r="F925" t="s">
        <v>90</v>
      </c>
      <c r="G925" t="s">
        <v>100</v>
      </c>
      <c r="H925" s="44">
        <v>0.e+000</v>
      </c>
      <c r="I925" s="44">
        <v>9.501300603460984e-003</v>
      </c>
      <c r="J925" s="44">
        <v>2.2560674183752744e-002</v>
      </c>
      <c r="K925" s="44">
        <v>1.394073275862069e+000</v>
      </c>
      <c r="L925" s="44">
        <v>1.1057432539808668e+000</v>
      </c>
      <c r="M925" s="44">
        <v>1.0875669353870826e+000</v>
      </c>
      <c r="N925" s="44">
        <v>1.277552354516878e+000</v>
      </c>
      <c r="O925" s="44">
        <v>1.2165521769261628e+000</v>
      </c>
      <c r="P925" s="44">
        <v>1.0835421977382764e+000</v>
      </c>
      <c r="Q925" s="44">
        <v>8.4007903511299552e-001</v>
      </c>
      <c r="R925" s="44">
        <v>1.0563759228103758e+000</v>
      </c>
      <c r="S925" s="44">
        <v>1.0764906425080462e+000</v>
      </c>
      <c r="T925" s="44">
        <v>1.1874287062895802e+000</v>
      </c>
      <c r="U925" s="44">
        <v>1.2982048408819102e+000</v>
      </c>
      <c r="V925" s="44">
        <v>1.616857527560632e+000</v>
      </c>
      <c r="W925" s="44">
        <v>1.7679596035489236e+000</v>
      </c>
      <c r="X925" s="44">
        <v>1.8376723204062952e+000</v>
      </c>
      <c r="Y925" s="44">
        <v>2.0988383744248976e+000</v>
      </c>
      <c r="Z925" s="44">
        <v>2.4035559809523004e+000</v>
      </c>
      <c r="AA925" s="44">
        <v>2.4890817167557344e+000</v>
      </c>
    </row>
    <row r="926" spans="1:27" x14ac:dyDescent="0.25">
      <c r="A926" t="s">
        <v>91</v>
      </c>
      <c r="B926" t="s">
        <v>45</v>
      </c>
      <c r="C926" t="s">
        <v>274</v>
      </c>
      <c r="D926" t="s">
        <v>267</v>
      </c>
      <c r="E926" t="s">
        <v>33</v>
      </c>
      <c r="F926" t="s">
        <v>90</v>
      </c>
      <c r="G926" t="s">
        <v>100</v>
      </c>
      <c r="H926" s="44">
        <v>1.3181408735975264e+000</v>
      </c>
      <c r="I926" s="44">
        <v>1.5172294072372372e+000</v>
      </c>
      <c r="J926" s="44">
        <v>2.363691050102112e+000</v>
      </c>
      <c r="K926" s="44">
        <v>2.5023087021691168e+000</v>
      </c>
      <c r="L926" s="44">
        <v>2.5372759081113544e+000</v>
      </c>
      <c r="M926" s="44">
        <v>2.94037503231509e+000</v>
      </c>
      <c r="N926" s="44">
        <v>3.201768112214322e+000</v>
      </c>
      <c r="O926" s="44">
        <v>3.6329673399675048e+000</v>
      </c>
      <c r="P926" s="44">
        <v>4.3132336866496808e+000</v>
      </c>
      <c r="Q926" s="44">
        <v>4.4521246035356512e+000</v>
      </c>
      <c r="R926" s="44">
        <v>4.8683711125759192e+000</v>
      </c>
      <c r="S926" s="44">
        <v>5.3264713062634288e+000</v>
      </c>
      <c r="T926" s="44">
        <v>5.7289333376911888e+000</v>
      </c>
      <c r="U926" s="44">
        <v>6.0228838225208512e+000</v>
      </c>
      <c r="V926" s="44">
        <v>6.3821374304618e+000</v>
      </c>
      <c r="W926" s="44">
        <v>6.703784868899232e+000</v>
      </c>
      <c r="X926" s="44">
        <v>7.1413942918382992e+000</v>
      </c>
      <c r="Y926" s="44">
        <v>7.079256776668408e+000</v>
      </c>
      <c r="Z926" s="44">
        <v>7.46572204436928e+000</v>
      </c>
      <c r="AA926" s="44">
        <v>7.885276183546248e+000</v>
      </c>
    </row>
    <row r="927" spans="1:27" x14ac:dyDescent="0.25">
      <c r="A927" t="s">
        <v>91</v>
      </c>
      <c r="B927" t="s">
        <v>45</v>
      </c>
      <c r="C927" t="s">
        <v>275</v>
      </c>
      <c r="D927" t="s">
        <v>267</v>
      </c>
      <c r="E927" t="s">
        <v>34</v>
      </c>
      <c r="F927" t="s">
        <v>90</v>
      </c>
      <c r="G927" t="s">
        <v>100</v>
      </c>
      <c r="H927" s="44">
        <v>3.454783199484348e+000</v>
      </c>
      <c r="I927" s="44">
        <v>4.5831466159841688e+000</v>
      </c>
      <c r="J927" s="44">
        <v>4.8227793820995776e+000</v>
      </c>
      <c r="K927" s="44">
        <v>6.3803795168141504e+000</v>
      </c>
      <c r="L927" s="44">
        <v>6.7556692795159856e+000</v>
      </c>
      <c r="M927" s="44">
        <v>8.0913945884520512e+000</v>
      </c>
      <c r="N927" s="44">
        <v>7.958262794802968e+000</v>
      </c>
      <c r="O927" s="44">
        <v>9.4060432045355616e+000</v>
      </c>
      <c r="P927" s="44">
        <v>1.0079757408157296e+001</v>
      </c>
      <c r="Q927" s="44">
        <v>1.0630356016370816e+001</v>
      </c>
      <c r="R927" s="44">
        <v>1.1682619281748162e+001</v>
      </c>
      <c r="S927" s="44">
        <v>1.2130613998782164e+001</v>
      </c>
      <c r="T927" s="44">
        <v>1.3085685249007758e+001</v>
      </c>
      <c r="U927" s="44">
        <v>1.4237499920866896e+001</v>
      </c>
      <c r="V927" s="44">
        <v>1.4926697416233364e+001</v>
      </c>
      <c r="W927" s="44">
        <v>1.5841338080802004e+001</v>
      </c>
      <c r="X927" s="44">
        <v>1.5200174598113196e+001</v>
      </c>
      <c r="Y927" s="44">
        <v>1.5978579093014896e+001</v>
      </c>
      <c r="Z927" s="44">
        <v>1.6940141131726416e+001</v>
      </c>
      <c r="AA927" s="44">
        <v>1.7924195273831252e+001</v>
      </c>
    </row>
    <row r="928" spans="1:27" x14ac:dyDescent="0.25">
      <c r="A928" t="s">
        <v>91</v>
      </c>
      <c r="B928" t="s">
        <v>45</v>
      </c>
      <c r="C928" t="s">
        <v>276</v>
      </c>
      <c r="D928" t="s">
        <v>267</v>
      </c>
      <c r="E928" t="s">
        <v>35</v>
      </c>
      <c r="F928" t="s">
        <v>90</v>
      </c>
      <c r="G928" t="s">
        <v>100</v>
      </c>
      <c r="H928" s="44">
        <v>0.e+000</v>
      </c>
      <c r="I928" s="44">
        <v>6.72861297380468e-002</v>
      </c>
      <c r="J928" s="44">
        <v>1.9910340299318496e-001</v>
      </c>
      <c r="K928" s="44">
        <v>4.6643561121473688e-001</v>
      </c>
      <c r="L928" s="44">
        <v>3.8249162618809248e-001</v>
      </c>
      <c r="M928" s="44">
        <v>4.439943391795516e-001</v>
      </c>
      <c r="N928" s="44">
        <v>4.238851145049428e-001</v>
      </c>
      <c r="O928" s="44">
        <v>4.3858768502409936e-001</v>
      </c>
      <c r="P928" s="44">
        <v>4.522837829016232e-001</v>
      </c>
      <c r="Q928" s="44">
        <v>4.634871612480612e-001</v>
      </c>
      <c r="R928" s="44">
        <v>4.7543306631192336e-001</v>
      </c>
      <c r="S928" s="44">
        <v>3.098689680951424e-001</v>
      </c>
      <c r="T928" s="44">
        <v>3.098689680951424e-001</v>
      </c>
      <c r="U928" s="44">
        <v>3.098689680951424e-001</v>
      </c>
      <c r="V928" s="44">
        <v>3.098689680951424e-001</v>
      </c>
      <c r="W928" s="44">
        <v>3.93162317792612e-001</v>
      </c>
      <c r="X928" s="44">
        <v>4.8974093392791808e-001</v>
      </c>
      <c r="Y928" s="44">
        <v>6.1378501919582224e-001</v>
      </c>
      <c r="Z928" s="44">
        <v>7.038978537585656e-001</v>
      </c>
      <c r="AA928" s="44">
        <v>7.5250708041926256e-001</v>
      </c>
    </row>
    <row r="929" spans="1:27" x14ac:dyDescent="0.25">
      <c r="A929" t="s">
        <v>91</v>
      </c>
      <c r="B929" t="s">
        <v>45</v>
      </c>
      <c r="C929" t="s">
        <v>286</v>
      </c>
      <c r="D929" t="s">
        <v>277</v>
      </c>
      <c r="E929" t="s">
        <v>33</v>
      </c>
      <c r="F929" t="s">
        <v>90</v>
      </c>
      <c r="G929" t="s">
        <v>100</v>
      </c>
      <c r="H929" s="44">
        <v>4.0545163915149216e+000</v>
      </c>
      <c r="I929" s="44">
        <v>3.7164470065228272e+000</v>
      </c>
      <c r="J929" s="44">
        <v>5.2342047702867216e+000</v>
      </c>
      <c r="K929" s="44">
        <v>5.3759001568207848e+000</v>
      </c>
      <c r="L929" s="44">
        <v>6.7830129421856304e+000</v>
      </c>
      <c r="M929" s="44">
        <v>7.8937115871219744e+000</v>
      </c>
      <c r="N929" s="44">
        <v>8.3935812778607648e+000</v>
      </c>
      <c r="O929" s="44">
        <v>9.584864594829424e+000</v>
      </c>
      <c r="P929" s="44">
        <v>1.087849136109922e+001</v>
      </c>
      <c r="Q929" s="44">
        <v>1.3672972845527362e+001</v>
      </c>
      <c r="R929" s="44">
        <v>1.3672972845527362e+001</v>
      </c>
      <c r="S929" s="44">
        <v>1.4539614110825002e+001</v>
      </c>
      <c r="T929" s="44">
        <v>1.2519606004247988e+001</v>
      </c>
      <c r="U929" s="44">
        <v>1.30024686379107e+001</v>
      </c>
      <c r="V929" s="44">
        <v>1.4056472253753952e+001</v>
      </c>
      <c r="W929" s="44">
        <v>1.4772145117704048e+001</v>
      </c>
      <c r="X929" s="44">
        <v>1.553638664364414e+001</v>
      </c>
      <c r="Y929" s="44">
        <v>1.6103882004387296e+001</v>
      </c>
      <c r="Z929" s="44">
        <v>1.70386402532301e+001</v>
      </c>
      <c r="AA929" s="44">
        <v>1.8183156004577088e+001</v>
      </c>
    </row>
    <row r="930" spans="1:27" x14ac:dyDescent="0.25">
      <c r="A930" t="s">
        <v>91</v>
      </c>
      <c r="B930" t="s">
        <v>45</v>
      </c>
      <c r="C930" t="s">
        <v>287</v>
      </c>
      <c r="D930" t="s">
        <v>277</v>
      </c>
      <c r="E930" t="s">
        <v>34</v>
      </c>
      <c r="F930" t="s">
        <v>90</v>
      </c>
      <c r="G930" t="s">
        <v>100</v>
      </c>
      <c r="H930" s="44">
        <v>5.3641842002027512e+000</v>
      </c>
      <c r="I930" s="44">
        <v>9.337218894925424e+000</v>
      </c>
      <c r="J930" s="44">
        <v>8.3853216888007184e+000</v>
      </c>
      <c r="K930" s="44">
        <v>1.069175471187357e+001</v>
      </c>
      <c r="L930" s="44">
        <v>1.1305479077734124e+001</v>
      </c>
      <c r="M930" s="44">
        <v>1.301347009484636e+001</v>
      </c>
      <c r="N930" s="44">
        <v>1.4900418689099836e+001</v>
      </c>
      <c r="O930" s="44">
        <v>1.6481578849376276e+001</v>
      </c>
      <c r="P930" s="44">
        <v>1.8331682137727424e+001</v>
      </c>
      <c r="Q930" s="44">
        <v>1.8626024024876464e+001</v>
      </c>
      <c r="R930" s="44">
        <v>2.013098041706938e+001</v>
      </c>
      <c r="S930" s="44">
        <v>1.9814030980522776e+001</v>
      </c>
      <c r="T930" s="44">
        <v>2.1425083846006776e+001</v>
      </c>
      <c r="U930" s="44">
        <v>2.2360545881708e+001</v>
      </c>
      <c r="V930" s="44">
        <v>2.3942770034918512e+001</v>
      </c>
      <c r="W930" s="44">
        <v>2.5391966597352144e+001</v>
      </c>
      <c r="X930" s="44">
        <v>2.6543823965119604e+001</v>
      </c>
      <c r="Y930" s="44">
        <v>2.7882318357585072e+001</v>
      </c>
      <c r="Z930" s="44">
        <v>2.958084831809746e+001</v>
      </c>
      <c r="AA930" s="44">
        <v>3.10979144010616e+001</v>
      </c>
    </row>
    <row r="931" spans="1:27" x14ac:dyDescent="0.25">
      <c r="A931" t="s">
        <v>91</v>
      </c>
      <c r="B931" t="s">
        <v>45</v>
      </c>
      <c r="C931" t="s">
        <v>288</v>
      </c>
      <c r="D931" t="s">
        <v>277</v>
      </c>
      <c r="E931" t="s">
        <v>35</v>
      </c>
      <c r="F931" t="s">
        <v>90</v>
      </c>
      <c r="G931" t="s">
        <v>100</v>
      </c>
      <c r="H931" s="44">
        <v>2.9641514516261256e-001</v>
      </c>
      <c r="I931" s="44">
        <v>1.722600711908473e-001</v>
      </c>
      <c r="J931" s="44">
        <v>1.722600711908473e-001</v>
      </c>
      <c r="K931" s="44">
        <v>5.6060410130062808e-001</v>
      </c>
      <c r="L931" s="44">
        <v>1.5221155024608614e+000</v>
      </c>
      <c r="M931" s="44">
        <v>1.681803814819354e+000</v>
      </c>
      <c r="N931" s="44">
        <v>1.5759497194263824e+000</v>
      </c>
      <c r="O931" s="44">
        <v>2.3200010983579544e+000</v>
      </c>
      <c r="P931" s="44">
        <v>2.4676643418089956e+000</v>
      </c>
      <c r="Q931" s="44">
        <v>2.8384919545279804e+000</v>
      </c>
      <c r="R931" s="44">
        <v>3.0736064583447744e+000</v>
      </c>
      <c r="S931" s="44">
        <v>3.953608971381036e+000</v>
      </c>
      <c r="T931" s="44">
        <v>4.0616242261859752e+000</v>
      </c>
      <c r="U931" s="44">
        <v>4.697604822765528e+000</v>
      </c>
      <c r="V931" s="44">
        <v>5.2703514439126624e+000</v>
      </c>
      <c r="W931" s="44">
        <v>3.9127319885181992e+000</v>
      </c>
      <c r="X931" s="44">
        <v>4.09236031927024e+000</v>
      </c>
      <c r="Y931" s="44">
        <v>4.2980010704395776e+000</v>
      </c>
      <c r="Z931" s="44">
        <v>6.0862557109502872e+000</v>
      </c>
      <c r="AA931" s="44">
        <v>6.0862557109502872e+000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10" customWidth="1"/>
    <col min="2" max="2" width="10" customWidth="1"/>
    <col min="3" max="3" width="4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</cols>
  <sheetData>
    <row r="1" spans="1:10" x14ac:dyDescent="0.25">
      <c r="A1" t="s">
        <v>48</v>
      </c>
      <c r="B1" t="s">
        <v>49</v>
      </c>
      <c r="C1" t="s">
        <v>5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95</v>
      </c>
    </row>
    <row r="2" spans="1:10" x14ac:dyDescent="0.25">
      <c r="A2" t="s">
        <v>92</v>
      </c>
      <c r="B2" t="s">
        <v>52</v>
      </c>
      <c r="C2" t="s">
        <v>50</v>
      </c>
      <c r="D2" s="44">
        <v>4.208e-003</v>
      </c>
      <c r="E2" s="44">
        <v>4.03e-003</v>
      </c>
      <c r="F2" s="44">
        <v>4.156e-003</v>
      </c>
      <c r="G2" s="44">
        <v>4.719e-003</v>
      </c>
      <c r="H2" s="44">
        <v>5.886e-003</v>
      </c>
      <c r="I2" s="44">
        <v>8.227e-003</v>
      </c>
      <c r="J2" s="44">
        <v>7.7430000000000016e-003</v>
      </c>
    </row>
    <row r="3" spans="1:10" x14ac:dyDescent="0.25">
      <c r="A3" t="s">
        <v>92</v>
      </c>
      <c r="B3" t="s">
        <v>52</v>
      </c>
      <c r="C3" t="s">
        <v>93</v>
      </c>
      <c r="D3" s="44">
        <v>2.9104999999999992e-002</v>
      </c>
      <c r="E3" s="44">
        <v>2.948e-002</v>
      </c>
      <c r="F3" s="44">
        <v>2.8802e-002</v>
      </c>
      <c r="G3" s="44">
        <v>2.8597000000000004e-002</v>
      </c>
      <c r="H3" s="44">
        <v>2.9507e-002</v>
      </c>
      <c r="I3" s="44">
        <v>2.6940999999999996e-002</v>
      </c>
      <c r="J3" s="44">
        <v>1.8714999999999996e-002</v>
      </c>
    </row>
    <row r="4" spans="1:10" x14ac:dyDescent="0.25">
      <c r="A4" t="s">
        <v>92</v>
      </c>
      <c r="B4" t="s">
        <v>52</v>
      </c>
      <c r="C4" t="s">
        <v>94</v>
      </c>
      <c r="D4" s="44">
        <v>6.357e-003</v>
      </c>
      <c r="E4" s="44">
        <v>6.3090000000000016e-003</v>
      </c>
      <c r="F4" s="44">
        <v>5.887e-003</v>
      </c>
      <c r="G4" s="44">
        <v>6.289e-003</v>
      </c>
      <c r="H4" s="44">
        <v>7.605e-003</v>
      </c>
      <c r="I4" s="44">
        <v>8.817e-003</v>
      </c>
      <c r="J4" s="44">
        <v>7.722e-003</v>
      </c>
    </row>
    <row r="5" spans="1:10" x14ac:dyDescent="0.25">
      <c r="A5" t="s">
        <v>92</v>
      </c>
      <c r="B5" t="s">
        <v>33</v>
      </c>
      <c r="C5" t="s">
        <v>50</v>
      </c>
      <c r="D5" s="44">
        <v>5.4e-003</v>
      </c>
      <c r="E5" s="44">
        <v>5.8159999999999984e-003</v>
      </c>
      <c r="F5" s="44">
        <v>7.022e-003</v>
      </c>
      <c r="G5" s="44">
        <v>6.5409999999999984e-003</v>
      </c>
      <c r="H5" s="44">
        <v>7.6509999999999984e-003</v>
      </c>
      <c r="I5" s="44">
        <v>9.7899999999999984e-003</v>
      </c>
      <c r="J5" s="44">
        <v>8.9039999999999984e-003</v>
      </c>
    </row>
    <row r="6" spans="1:10" x14ac:dyDescent="0.25">
      <c r="A6" t="s">
        <v>92</v>
      </c>
      <c r="B6" t="s">
        <v>33</v>
      </c>
      <c r="C6" t="s">
        <v>93</v>
      </c>
      <c r="D6" s="44">
        <v>3.1969e-002</v>
      </c>
      <c r="E6" s="44">
        <v>3.3776e-002</v>
      </c>
      <c r="F6" s="44">
        <v>3.4861999999999992e-002</v>
      </c>
      <c r="G6" s="44">
        <v>3.3413e-002</v>
      </c>
      <c r="H6" s="44">
        <v>3.2077e-002</v>
      </c>
      <c r="I6" s="44">
        <v>2.9115e-002</v>
      </c>
      <c r="J6" s="44">
        <v>2.1488e-002</v>
      </c>
    </row>
    <row r="7" spans="1:10" x14ac:dyDescent="0.25">
      <c r="A7" t="s">
        <v>92</v>
      </c>
      <c r="B7" t="s">
        <v>33</v>
      </c>
      <c r="C7" t="s">
        <v>94</v>
      </c>
      <c r="D7" s="44">
        <v>7.5649999999999984e-003</v>
      </c>
      <c r="E7" s="44">
        <v>7.4869999999999984e-003</v>
      </c>
      <c r="F7" s="44">
        <v>8.388e-003</v>
      </c>
      <c r="G7" s="44">
        <v>7.9740000000000016e-003</v>
      </c>
      <c r="H7" s="44">
        <v>9.026e-003</v>
      </c>
      <c r="I7" s="44">
        <v>1.0597e-002</v>
      </c>
      <c r="J7" s="44">
        <v>8.707e-003</v>
      </c>
    </row>
    <row r="8" spans="1:10" x14ac:dyDescent="0.25">
      <c r="A8" t="s">
        <v>92</v>
      </c>
      <c r="B8" t="s">
        <v>36</v>
      </c>
      <c r="C8" t="s">
        <v>50</v>
      </c>
    </row>
    <row r="9" spans="1:10" x14ac:dyDescent="0.25">
      <c r="A9" t="s">
        <v>92</v>
      </c>
      <c r="B9" t="s">
        <v>36</v>
      </c>
      <c r="C9" t="s">
        <v>93</v>
      </c>
      <c r="D9" s="44">
        <v>0.e+000</v>
      </c>
      <c r="E9" s="44">
        <v>0.e+000</v>
      </c>
      <c r="F9" s="44">
        <v>0.e+000</v>
      </c>
      <c r="G9" s="44">
        <v>1.66933e-001</v>
      </c>
      <c r="H9" s="44">
        <v>0.e+000</v>
      </c>
      <c r="I9" s="44">
        <v>0.e+000</v>
      </c>
    </row>
    <row r="10" spans="1:10" x14ac:dyDescent="0.25">
      <c r="A10" t="s">
        <v>92</v>
      </c>
      <c r="B10" t="s">
        <v>36</v>
      </c>
      <c r="C10" t="s">
        <v>94</v>
      </c>
      <c r="D10" s="44">
        <v>0.e+000</v>
      </c>
      <c r="E10" s="44">
        <v>0.e+000</v>
      </c>
      <c r="F10" s="44">
        <v>0.e+000</v>
      </c>
      <c r="G10" s="44">
        <v>0.e+000</v>
      </c>
      <c r="H10" s="44">
        <v>0.e+000</v>
      </c>
      <c r="I10" s="44">
        <v>0.e+000</v>
      </c>
    </row>
    <row r="11" spans="1:10" x14ac:dyDescent="0.25">
      <c r="A11" t="s">
        <v>92</v>
      </c>
      <c r="B11" t="s">
        <v>34</v>
      </c>
      <c r="C11" t="s">
        <v>50</v>
      </c>
      <c r="D11" s="44">
        <v>2.138e-003</v>
      </c>
      <c r="E11" s="44">
        <v>1.905e-003</v>
      </c>
      <c r="F11" s="44">
        <v>1.432e-003</v>
      </c>
      <c r="G11" s="44">
        <v>2.436e-003</v>
      </c>
      <c r="H11" s="44">
        <v>3.3020000000000008e-003</v>
      </c>
      <c r="I11" s="44">
        <v>6.2950000000000016e-003</v>
      </c>
      <c r="J11" s="44">
        <v>6.2030000000000016e-003</v>
      </c>
    </row>
    <row r="12" spans="1:10" x14ac:dyDescent="0.25">
      <c r="A12" t="s">
        <v>92</v>
      </c>
      <c r="B12" t="s">
        <v>34</v>
      </c>
      <c r="C12" t="s">
        <v>93</v>
      </c>
      <c r="D12" s="44">
        <v>2.3073999999999996e-002</v>
      </c>
      <c r="E12" s="44">
        <v>2.3102000000000004e-002</v>
      </c>
      <c r="F12" s="44">
        <v>2.1755e-002</v>
      </c>
      <c r="G12" s="44">
        <v>2.2284000000000004e-002</v>
      </c>
      <c r="H12" s="44">
        <v>2.3937e-002</v>
      </c>
      <c r="I12" s="44">
        <v>2.2556e-002</v>
      </c>
      <c r="J12" s="44">
        <v>1.4911000000000004e-002</v>
      </c>
    </row>
    <row r="13" spans="1:10" x14ac:dyDescent="0.25">
      <c r="A13" t="s">
        <v>92</v>
      </c>
      <c r="B13" t="s">
        <v>34</v>
      </c>
      <c r="C13" t="s">
        <v>94</v>
      </c>
      <c r="D13" s="44">
        <v>3.0109999999999992e-003</v>
      </c>
      <c r="E13" s="44">
        <v>3.4099999999999992e-003</v>
      </c>
      <c r="F13" s="44">
        <v>2.459e-003</v>
      </c>
      <c r="G13" s="44">
        <v>3.2370000000000008e-003</v>
      </c>
      <c r="H13" s="44">
        <v>4.465e-003</v>
      </c>
      <c r="I13" s="44">
        <v>5.89e-003</v>
      </c>
      <c r="J13" s="44">
        <v>5.957e-003</v>
      </c>
    </row>
    <row r="14" spans="1:10" x14ac:dyDescent="0.25">
      <c r="A14" t="s">
        <v>92</v>
      </c>
      <c r="B14" t="s">
        <v>35</v>
      </c>
      <c r="C14" t="s">
        <v>50</v>
      </c>
      <c r="D14" s="44">
        <v>5.8236e-002</v>
      </c>
      <c r="E14" s="44">
        <v>4.869e-002</v>
      </c>
      <c r="F14" s="44">
        <v>5.019e-002</v>
      </c>
      <c r="G14" s="44">
        <v>5.6338e-002</v>
      </c>
      <c r="H14" s="44">
        <v>7.1798e-002</v>
      </c>
      <c r="I14" s="44">
        <v>5.3023e-002</v>
      </c>
      <c r="J14" s="44">
        <v>4.6209e-002</v>
      </c>
    </row>
    <row r="15" spans="1:10" x14ac:dyDescent="0.25">
      <c r="A15" t="s">
        <v>92</v>
      </c>
      <c r="B15" t="s">
        <v>35</v>
      </c>
      <c r="C15" t="s">
        <v>93</v>
      </c>
      <c r="D15" s="44">
        <v>1.99832e-001</v>
      </c>
      <c r="E15" s="44">
        <v>1.88277e-001</v>
      </c>
      <c r="F15" s="44">
        <v>1.81666e-001</v>
      </c>
      <c r="G15" s="44">
        <v>1.7612300000000004e-001</v>
      </c>
      <c r="H15" s="44">
        <v>1.97885e-001</v>
      </c>
      <c r="I15" s="44">
        <v>1.57158e-001</v>
      </c>
      <c r="J15" s="44">
        <v>1.15974e-001</v>
      </c>
    </row>
    <row r="16" spans="1:10" x14ac:dyDescent="0.25">
      <c r="A16" t="s">
        <v>92</v>
      </c>
      <c r="B16" t="s">
        <v>35</v>
      </c>
      <c r="C16" t="s">
        <v>94</v>
      </c>
      <c r="D16" s="44">
        <v>1.09447e-001</v>
      </c>
      <c r="E16" s="44">
        <v>9.6538000000000016e-002</v>
      </c>
      <c r="F16" s="44">
        <v>9.1368000000000016e-002</v>
      </c>
      <c r="G16" s="44">
        <v>9.1503e-002</v>
      </c>
      <c r="H16" s="44">
        <v>1.0313699999999998e-001</v>
      </c>
      <c r="I16" s="44">
        <v>8.891e-002</v>
      </c>
      <c r="J16" s="44">
        <v>6.0303000000000016e-002</v>
      </c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10" customWidth="1"/>
    <col min="2" max="2" width="10" customWidth="1"/>
    <col min="3" max="3" width="4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</cols>
  <sheetData>
    <row r="1" spans="1:30" x14ac:dyDescent="0.25">
      <c r="A1" t="s">
        <v>48</v>
      </c>
      <c r="B1" t="s">
        <v>49</v>
      </c>
      <c r="C1" t="s">
        <v>5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73</v>
      </c>
      <c r="N1" t="s">
        <v>74</v>
      </c>
      <c r="O1" t="s">
        <v>75</v>
      </c>
      <c r="P1" t="s">
        <v>76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98</v>
      </c>
    </row>
    <row r="2" spans="1:30" x14ac:dyDescent="0.25">
      <c r="A2" t="s">
        <v>92</v>
      </c>
      <c r="B2" t="s">
        <v>52</v>
      </c>
      <c r="C2" t="s">
        <v>50</v>
      </c>
      <c r="D2" s="44">
        <v>2.415e-003</v>
      </c>
      <c r="E2" s="44">
        <v>4.8919999999999992e-003</v>
      </c>
      <c r="F2" s="44">
        <v>4.6119999999999992e-003</v>
      </c>
      <c r="G2" s="44">
        <v>4.616e-003</v>
      </c>
      <c r="H2" s="44">
        <v>3.5729999999999992e-003</v>
      </c>
      <c r="I2" s="44">
        <v>4.2389999999999992e-003</v>
      </c>
      <c r="J2" s="44">
        <v>4.256e-003</v>
      </c>
      <c r="K2" s="44">
        <v>5.58e-003</v>
      </c>
      <c r="L2" s="44">
        <v>2.989e-003</v>
      </c>
      <c r="M2" s="44">
        <v>3.35e-003</v>
      </c>
      <c r="N2" s="44">
        <v>4.7229999999999992e-003</v>
      </c>
      <c r="O2" s="44">
        <v>4.465e-003</v>
      </c>
      <c r="P2" s="44">
        <v>3.594e-003</v>
      </c>
      <c r="Q2" s="44">
        <v>3.6860000000000008e-003</v>
      </c>
      <c r="R2" s="44">
        <v>4.924e-003</v>
      </c>
      <c r="S2" s="44">
        <v>4.705e-003</v>
      </c>
      <c r="T2" s="44">
        <v>5.406e-003</v>
      </c>
      <c r="U2" s="44">
        <v>4.8240000000000008e-003</v>
      </c>
      <c r="V2" s="44">
        <v>5.888e-003</v>
      </c>
      <c r="W2" s="44">
        <v>6.049e-003</v>
      </c>
      <c r="X2" s="44">
        <v>6.097e-003</v>
      </c>
      <c r="Y2" s="44">
        <v>5.5480000000000008e-003</v>
      </c>
      <c r="Z2" s="44">
        <v>5.4659999999999992e-003</v>
      </c>
      <c r="AA2" s="44">
        <v>1.0763999999999998e-002</v>
      </c>
      <c r="AB2" s="44">
        <v>7.8180000000000016e-003</v>
      </c>
      <c r="AC2" s="44">
        <v>1.0092999999999998e-002</v>
      </c>
      <c r="AD2" s="44">
        <v>6.622e-003</v>
      </c>
    </row>
    <row r="3" spans="1:30" x14ac:dyDescent="0.25">
      <c r="A3" t="s">
        <v>92</v>
      </c>
      <c r="B3" t="s">
        <v>52</v>
      </c>
      <c r="C3" t="s">
        <v>93</v>
      </c>
      <c r="D3" s="44">
        <v>2.3307000000000004e-002</v>
      </c>
      <c r="E3" s="44">
        <v>2.9982999999999992e-002</v>
      </c>
      <c r="F3" s="44">
        <v>2.9117e-002</v>
      </c>
      <c r="G3" s="44">
        <v>3.0621000000000008e-002</v>
      </c>
      <c r="H3" s="44">
        <v>2.9993e-002</v>
      </c>
      <c r="I3" s="44">
        <v>2.7696e-002</v>
      </c>
      <c r="J3" s="44">
        <v>3.0818999999999992e-002</v>
      </c>
      <c r="K3" s="44">
        <v>3.2901999999999992e-002</v>
      </c>
      <c r="L3" s="44">
        <v>2.7432999999999996e-002</v>
      </c>
      <c r="M3" s="44">
        <v>2.8876e-002</v>
      </c>
      <c r="N3" s="44">
        <v>2.8384999999999996e-002</v>
      </c>
      <c r="O3" s="44">
        <v>2.9919999999999992e-002</v>
      </c>
      <c r="P3" s="44">
        <v>2.9859000000000008e-002</v>
      </c>
      <c r="Q3" s="44">
        <v>2.5687000000000004e-002</v>
      </c>
      <c r="R3" s="44">
        <v>2.8817000000000004e-002</v>
      </c>
      <c r="S3" s="44">
        <v>3.1585e-002</v>
      </c>
      <c r="T3" s="44">
        <v>2.9527e-002</v>
      </c>
      <c r="U3" s="44">
        <v>2.6327999999999996e-002</v>
      </c>
      <c r="V3" s="44">
        <v>3.2305999999999992e-002</v>
      </c>
      <c r="W3" s="44">
        <v>2.8885e-002</v>
      </c>
      <c r="X3" s="44">
        <v>3.0042000000000008e-002</v>
      </c>
      <c r="Y3" s="44">
        <v>2.67e-002</v>
      </c>
      <c r="Z3" s="44">
        <v>2.4932999999999996e-002</v>
      </c>
      <c r="AA3" s="44">
        <v>3.2542000000000008e-002</v>
      </c>
      <c r="AB3" s="44">
        <v>2.7384999999999996e-002</v>
      </c>
      <c r="AC3" s="44">
        <v>2.4158e-002</v>
      </c>
      <c r="AD3" s="44">
        <v>2.336e-002</v>
      </c>
    </row>
    <row r="4" spans="1:30" x14ac:dyDescent="0.25">
      <c r="A4" t="s">
        <v>92</v>
      </c>
      <c r="B4" t="s">
        <v>52</v>
      </c>
      <c r="C4" t="s">
        <v>94</v>
      </c>
      <c r="D4" s="44">
        <v>3.997e-003</v>
      </c>
      <c r="E4" s="44">
        <v>6.5519999999999984e-003</v>
      </c>
      <c r="F4" s="44">
        <v>6.755e-003</v>
      </c>
      <c r="G4" s="44">
        <v>7.2969999999999984e-003</v>
      </c>
      <c r="H4" s="44">
        <v>6.425e-003</v>
      </c>
      <c r="I4" s="44">
        <v>5.9579999999999984e-003</v>
      </c>
      <c r="J4" s="44">
        <v>6.656e-003</v>
      </c>
      <c r="K4" s="44">
        <v>7.828e-003</v>
      </c>
      <c r="L4" s="44">
        <v>5.224e-003</v>
      </c>
      <c r="M4" s="44">
        <v>5.276e-003</v>
      </c>
      <c r="N4" s="44">
        <v>6.558e-003</v>
      </c>
      <c r="O4" s="44">
        <v>5.8699999999999984e-003</v>
      </c>
      <c r="P4" s="44">
        <v>5.6109999999999992e-003</v>
      </c>
      <c r="Q4" s="44">
        <v>5.181e-003</v>
      </c>
      <c r="R4" s="44">
        <v>6.6950000000000016e-003</v>
      </c>
      <c r="S4" s="44">
        <v>6.8480000000000016e-003</v>
      </c>
      <c r="T4" s="44">
        <v>7.013e-003</v>
      </c>
      <c r="U4" s="44">
        <v>5.792e-003</v>
      </c>
      <c r="V4" s="44">
        <v>7.7380000000000016e-003</v>
      </c>
      <c r="W4" s="44">
        <v>8.347e-003</v>
      </c>
      <c r="X4" s="44">
        <v>7.185e-003</v>
      </c>
      <c r="Y4" s="44">
        <v>7.19e-003</v>
      </c>
      <c r="Z4" s="44">
        <v>6.7250000000000016e-003</v>
      </c>
      <c r="AA4" s="44">
        <v>1.0680999999999998e-002</v>
      </c>
      <c r="AB4" s="44">
        <v>9.577e-003</v>
      </c>
      <c r="AC4" s="44">
        <v>1.0009999999999998e-002</v>
      </c>
      <c r="AD4" s="44">
        <v>6.0949999999999984e-003</v>
      </c>
    </row>
    <row r="5" spans="1:30" x14ac:dyDescent="0.25">
      <c r="A5" t="s">
        <v>92</v>
      </c>
      <c r="B5" t="s">
        <v>33</v>
      </c>
      <c r="C5" t="s">
        <v>50</v>
      </c>
      <c r="D5" s="44">
        <v>2.753e-003</v>
      </c>
      <c r="E5" s="44">
        <v>6.1090000000000016e-003</v>
      </c>
      <c r="F5" s="44">
        <v>7.0699999999999984e-003</v>
      </c>
      <c r="G5" s="44">
        <v>4.4350000000000008e-003</v>
      </c>
      <c r="H5" s="44">
        <v>5.529e-003</v>
      </c>
      <c r="I5" s="44">
        <v>6.5209999999999984e-003</v>
      </c>
      <c r="J5" s="44">
        <v>6.8409999999999984e-003</v>
      </c>
      <c r="K5" s="44">
        <v>7.08e-003</v>
      </c>
      <c r="L5" s="44">
        <v>4.103e-003</v>
      </c>
      <c r="M5" s="44">
        <v>4.403e-003</v>
      </c>
      <c r="N5" s="44">
        <v>8.857e-003</v>
      </c>
      <c r="O5" s="44">
        <v>8.0339999999999984e-003</v>
      </c>
      <c r="P5" s="44">
        <v>6.36e-003</v>
      </c>
      <c r="Q5" s="44">
        <v>6.e-003</v>
      </c>
      <c r="R5" s="44">
        <v>7.55e-003</v>
      </c>
      <c r="S5" s="44">
        <v>6.0340000000000016e-003</v>
      </c>
      <c r="T5" s="44">
        <v>6.5709999999999984e-003</v>
      </c>
      <c r="U5" s="44">
        <v>7.0340000000000016e-003</v>
      </c>
      <c r="V5" s="44">
        <v>8.372e-003</v>
      </c>
      <c r="W5" s="44">
        <v>6.4339999999999984e-003</v>
      </c>
      <c r="X5" s="44">
        <v>8.0630000000000016e-003</v>
      </c>
      <c r="Y5" s="44">
        <v>7.5900000000000016e-003</v>
      </c>
      <c r="Z5" s="44">
        <v>9.064e-003</v>
      </c>
      <c r="AA5" s="44">
        <v>8.6449999999999984e-003</v>
      </c>
      <c r="AB5" s="44">
        <v>9.199e-003</v>
      </c>
      <c r="AC5" s="44">
        <v>1.3117999999999998e-002</v>
      </c>
      <c r="AD5" s="44">
        <v>8.227e-003</v>
      </c>
    </row>
    <row r="6" spans="1:30" x14ac:dyDescent="0.25">
      <c r="A6" t="s">
        <v>92</v>
      </c>
      <c r="B6" t="s">
        <v>33</v>
      </c>
      <c r="C6" t="s">
        <v>93</v>
      </c>
      <c r="D6" s="44">
        <v>2.5065999999999996e-002</v>
      </c>
      <c r="E6" s="44">
        <v>3.1954e-002</v>
      </c>
      <c r="F6" s="44">
        <v>3.3455000000000008e-002</v>
      </c>
      <c r="G6" s="44">
        <v>2.948e-002</v>
      </c>
      <c r="H6" s="44">
        <v>3.8733e-002</v>
      </c>
      <c r="I6" s="44">
        <v>3.1088e-002</v>
      </c>
      <c r="J6" s="44">
        <v>3.6220000000000008e-002</v>
      </c>
      <c r="K6" s="44">
        <v>3.6123e-002</v>
      </c>
      <c r="L6" s="44">
        <v>3.1408999999999992e-002</v>
      </c>
      <c r="M6" s="44">
        <v>3.4149e-002</v>
      </c>
      <c r="N6" s="44">
        <v>3.5242e-002</v>
      </c>
      <c r="O6" s="44">
        <v>3.6339000000000008e-002</v>
      </c>
      <c r="P6" s="44">
        <v>3.5132999999999992e-002</v>
      </c>
      <c r="Q6" s="44">
        <v>3.1683999999999992e-002</v>
      </c>
      <c r="R6" s="44">
        <v>3.2082999999999992e-002</v>
      </c>
      <c r="S6" s="44">
        <v>3.4647e-002</v>
      </c>
      <c r="T6" s="44">
        <v>3.2926999999999992e-002</v>
      </c>
      <c r="U6" s="44">
        <v>3.4893e-002</v>
      </c>
      <c r="V6" s="44">
        <v>3.5613e-002</v>
      </c>
      <c r="W6" s="44">
        <v>3.2343000000000008e-002</v>
      </c>
      <c r="X6" s="44">
        <v>3.1319e-002</v>
      </c>
      <c r="Y6" s="44">
        <v>2.9042999999999992e-002</v>
      </c>
      <c r="Z6" s="44">
        <v>3.2231999999999992e-002</v>
      </c>
      <c r="AA6" s="44">
        <v>2.7513999999999996e-002</v>
      </c>
      <c r="AB6" s="44">
        <v>3.0586000000000008e-002</v>
      </c>
      <c r="AC6" s="44">
        <v>2.8136000000000004e-002</v>
      </c>
      <c r="AD6" s="44">
        <v>2.3342999999999996e-002</v>
      </c>
    </row>
    <row r="7" spans="1:30" x14ac:dyDescent="0.25">
      <c r="A7" t="s">
        <v>92</v>
      </c>
      <c r="B7" t="s">
        <v>33</v>
      </c>
      <c r="C7" t="s">
        <v>94</v>
      </c>
      <c r="D7" s="44">
        <v>4.656e-003</v>
      </c>
      <c r="E7" s="44">
        <v>7.5039999999999984e-003</v>
      </c>
      <c r="F7" s="44">
        <v>8.591e-003</v>
      </c>
      <c r="G7" s="44">
        <v>5.7800000000000016e-003</v>
      </c>
      <c r="H7" s="44">
        <v>1.064e-002</v>
      </c>
      <c r="I7" s="44">
        <v>7.762e-003</v>
      </c>
      <c r="J7" s="44">
        <v>7.628e-003</v>
      </c>
      <c r="K7" s="44">
        <v>9.062e-003</v>
      </c>
      <c r="L7" s="44">
        <v>5.8699999999999984e-003</v>
      </c>
      <c r="M7" s="44">
        <v>5.48e-003</v>
      </c>
      <c r="N7" s="44">
        <v>1.0018e-002</v>
      </c>
      <c r="O7" s="44">
        <v>8.9789999999999984e-003</v>
      </c>
      <c r="P7" s="44">
        <v>8.4130000000000016e-003</v>
      </c>
      <c r="Q7" s="44">
        <v>7.7180000000000016e-003</v>
      </c>
      <c r="R7" s="44">
        <v>9.1409999999999984e-003</v>
      </c>
      <c r="S7" s="44">
        <v>8.299e-003</v>
      </c>
      <c r="T7" s="44">
        <v>7.708e-003</v>
      </c>
      <c r="U7" s="44">
        <v>7.903e-003</v>
      </c>
      <c r="V7" s="44">
        <v>9.235e-003</v>
      </c>
      <c r="W7" s="44">
        <v>9.6170000000000016e-003</v>
      </c>
      <c r="X7" s="44">
        <v>9.0019999999999984e-003</v>
      </c>
      <c r="Y7" s="44">
        <v>8.343e-003</v>
      </c>
      <c r="Z7" s="44">
        <v>9.927e-003</v>
      </c>
      <c r="AA7" s="44">
        <v>9.465e-003</v>
      </c>
      <c r="AB7" s="44">
        <v>1.1636e-002</v>
      </c>
      <c r="AC7" s="44">
        <v>1.2558e-002</v>
      </c>
      <c r="AD7" s="44">
        <v>8.2639999999999984e-003</v>
      </c>
    </row>
    <row r="8" spans="1:30" x14ac:dyDescent="0.25">
      <c r="A8" t="s">
        <v>92</v>
      </c>
      <c r="B8" t="s">
        <v>36</v>
      </c>
      <c r="C8" t="s">
        <v>50</v>
      </c>
    </row>
    <row r="9" spans="1:30" x14ac:dyDescent="0.25">
      <c r="A9" t="s">
        <v>92</v>
      </c>
      <c r="B9" t="s">
        <v>36</v>
      </c>
      <c r="C9" t="s">
        <v>93</v>
      </c>
      <c r="D9" s="44">
        <v>0.e+000</v>
      </c>
      <c r="E9" s="44">
        <v>0.e+000</v>
      </c>
      <c r="F9" s="44">
        <v>0.e+000</v>
      </c>
      <c r="G9" s="44">
        <v>0.e+000</v>
      </c>
      <c r="H9" s="44">
        <v>0.e+000</v>
      </c>
      <c r="I9" s="44">
        <v>0.e+000</v>
      </c>
      <c r="J9" s="44">
        <v>0.e+000</v>
      </c>
      <c r="K9" s="44">
        <v>0.e+000</v>
      </c>
      <c r="L9" s="44">
        <v>1.850112e+000</v>
      </c>
      <c r="M9" s="44">
        <v>0.e+000</v>
      </c>
      <c r="N9" s="44">
        <v>0.e+000</v>
      </c>
      <c r="O9" s="44">
        <v>0.e+000</v>
      </c>
      <c r="P9" s="44">
        <v>0.e+000</v>
      </c>
      <c r="Q9" s="44">
        <v>0.e+000</v>
      </c>
    </row>
    <row r="10" spans="1:30" x14ac:dyDescent="0.25">
      <c r="A10" t="s">
        <v>92</v>
      </c>
      <c r="B10" t="s">
        <v>36</v>
      </c>
      <c r="C10" t="s">
        <v>94</v>
      </c>
      <c r="D10" s="44">
        <v>0.e+000</v>
      </c>
      <c r="E10" s="44">
        <v>0.e+000</v>
      </c>
      <c r="F10" s="44">
        <v>0.e+000</v>
      </c>
      <c r="G10" s="44">
        <v>0.e+000</v>
      </c>
      <c r="H10" s="44">
        <v>0.e+000</v>
      </c>
      <c r="I10" s="44">
        <v>0.e+000</v>
      </c>
      <c r="J10" s="44">
        <v>0.e+000</v>
      </c>
      <c r="K10" s="44">
        <v>0.e+000</v>
      </c>
      <c r="L10" s="44">
        <v>0.e+000</v>
      </c>
      <c r="M10" s="44">
        <v>0.e+000</v>
      </c>
      <c r="N10" s="44">
        <v>0.e+000</v>
      </c>
      <c r="O10" s="44">
        <v>0.e+000</v>
      </c>
      <c r="P10" s="44">
        <v>0.e+000</v>
      </c>
      <c r="Q10" s="44">
        <v>0.e+000</v>
      </c>
    </row>
    <row r="11" spans="1:30" x14ac:dyDescent="0.25">
      <c r="A11" t="s">
        <v>92</v>
      </c>
      <c r="B11" t="s">
        <v>34</v>
      </c>
      <c r="C11" t="s">
        <v>50</v>
      </c>
      <c r="D11" s="44">
        <v>1.439e-003</v>
      </c>
      <c r="E11" s="44">
        <v>2.763e-003</v>
      </c>
      <c r="F11" s="44">
        <v>1.8329999999999996e-003</v>
      </c>
      <c r="G11" s="44">
        <v>2.858e-003</v>
      </c>
      <c r="H11" s="44">
        <v>1.312e-003</v>
      </c>
      <c r="I11" s="44">
        <v>1.7289999999999996e-003</v>
      </c>
      <c r="J11" s="44">
        <v>1.5910000000000004e-003</v>
      </c>
      <c r="K11" s="44">
        <v>3.485e-003</v>
      </c>
      <c r="L11" s="44">
        <v>1.4139999999999998e-003</v>
      </c>
      <c r="M11" s="44">
        <v>1.4139999999999998e-003</v>
      </c>
      <c r="N11" s="44">
        <v>1.8029999999999996e-003</v>
      </c>
      <c r="O11" s="44">
        <v>1.331e-003</v>
      </c>
      <c r="P11" s="44">
        <v>1.318e-003</v>
      </c>
      <c r="Q11" s="44">
        <v>1.0649999999999998e-003</v>
      </c>
      <c r="R11" s="44">
        <v>2.444e-003</v>
      </c>
      <c r="S11" s="44">
        <v>2.8540000000000004e-003</v>
      </c>
      <c r="T11" s="44">
        <v>2.988e-003</v>
      </c>
      <c r="U11" s="44">
        <v>2.045e-003</v>
      </c>
      <c r="V11" s="44">
        <v>3.6e-003</v>
      </c>
      <c r="W11" s="44">
        <v>4.209e-003</v>
      </c>
      <c r="X11" s="44">
        <v>2.8120000000000004e-003</v>
      </c>
      <c r="Y11" s="44">
        <v>2.5979999999999996e-003</v>
      </c>
      <c r="Z11" s="44">
        <v>2.7079999999999996e-003</v>
      </c>
      <c r="AA11" s="44">
        <v>1.0573e-002</v>
      </c>
      <c r="AB11" s="44">
        <v>6.1420000000000016e-003</v>
      </c>
      <c r="AC11" s="44">
        <v>6.8909999999999984e-003</v>
      </c>
      <c r="AD11" s="44">
        <v>5.112e-003</v>
      </c>
    </row>
    <row r="12" spans="1:30" x14ac:dyDescent="0.25">
      <c r="A12" t="s">
        <v>92</v>
      </c>
      <c r="B12" t="s">
        <v>34</v>
      </c>
      <c r="C12" t="s">
        <v>93</v>
      </c>
      <c r="D12" s="44">
        <v>1.9832e-002</v>
      </c>
      <c r="E12" s="44">
        <v>2.4855e-002</v>
      </c>
      <c r="F12" s="44">
        <v>2.2828999999999996e-002</v>
      </c>
      <c r="G12" s="44">
        <v>2.4326e-002</v>
      </c>
      <c r="H12" s="44">
        <v>2.1279e-002</v>
      </c>
      <c r="I12" s="44">
        <v>2.1863999999999996e-002</v>
      </c>
      <c r="J12" s="44">
        <v>2.3299e-002</v>
      </c>
      <c r="K12" s="44">
        <v>2.6484000000000004e-002</v>
      </c>
      <c r="L12" s="44">
        <v>2.1694999999999996e-002</v>
      </c>
      <c r="M12" s="44">
        <v>2.2888999999999996e-002</v>
      </c>
      <c r="N12" s="44">
        <v>2.1666000000000004e-002</v>
      </c>
      <c r="O12" s="44">
        <v>2.2127000000000004e-002</v>
      </c>
      <c r="P12" s="44">
        <v>2.2698e-002</v>
      </c>
      <c r="Q12" s="44">
        <v>1.9317000000000004e-002</v>
      </c>
      <c r="R12" s="44">
        <v>2.3426000000000004e-002</v>
      </c>
      <c r="S12" s="44">
        <v>2.6125e-002</v>
      </c>
      <c r="T12" s="44">
        <v>2.3138e-002</v>
      </c>
      <c r="U12" s="44">
        <v>1.7876e-002</v>
      </c>
      <c r="V12" s="44">
        <v>2.7099e-002</v>
      </c>
      <c r="W12" s="44">
        <v>2.3312e-002</v>
      </c>
      <c r="X12" s="44">
        <v>2.4098e-002</v>
      </c>
      <c r="Y12" s="44">
        <v>2.1029e-002</v>
      </c>
      <c r="Z12" s="44">
        <v>1.7756e-002</v>
      </c>
      <c r="AA12" s="44">
        <v>3.1085999999999992e-002</v>
      </c>
      <c r="AB12" s="44">
        <v>2.2307999999999996e-002</v>
      </c>
      <c r="AC12" s="44">
        <v>1.8896e-002</v>
      </c>
      <c r="AD12" s="44">
        <v>2.2082999999999996e-002</v>
      </c>
    </row>
    <row r="13" spans="1:30" x14ac:dyDescent="0.25">
      <c r="A13" t="s">
        <v>92</v>
      </c>
      <c r="B13" t="s">
        <v>34</v>
      </c>
      <c r="C13" t="s">
        <v>94</v>
      </c>
      <c r="D13" s="44">
        <v>2.381e-003</v>
      </c>
      <c r="E13" s="44">
        <v>3.8590000000000008e-003</v>
      </c>
      <c r="F13" s="44">
        <v>2.886e-003</v>
      </c>
      <c r="G13" s="44">
        <v>3.5769999999999992e-003</v>
      </c>
      <c r="H13" s="44">
        <v>2.086e-003</v>
      </c>
      <c r="I13" s="44">
        <v>2.578e-003</v>
      </c>
      <c r="J13" s="44">
        <v>3.988e-003</v>
      </c>
      <c r="K13" s="44">
        <v>4.294e-003</v>
      </c>
      <c r="L13" s="44">
        <v>2.981e-003</v>
      </c>
      <c r="M13" s="44">
        <v>2.8249999999999996e-003</v>
      </c>
      <c r="N13" s="44">
        <v>3.3619999999999992e-003</v>
      </c>
      <c r="O13" s="44">
        <v>2.1490000000000004e-003</v>
      </c>
      <c r="P13" s="44">
        <v>2.0270000000000004e-003</v>
      </c>
      <c r="Q13" s="44">
        <v>1.8740000000000004e-003</v>
      </c>
      <c r="R13" s="44">
        <v>3.566e-003</v>
      </c>
      <c r="S13" s="44">
        <v>3.972e-003</v>
      </c>
      <c r="T13" s="44">
        <v>3.68e-003</v>
      </c>
      <c r="U13" s="44">
        <v>2.352e-003</v>
      </c>
      <c r="V13" s="44">
        <v>5.1180000000000008e-003</v>
      </c>
      <c r="W13" s="44">
        <v>5.385e-003</v>
      </c>
      <c r="X13" s="44">
        <v>3.414e-003</v>
      </c>
      <c r="Y13" s="44">
        <v>3.89e-003</v>
      </c>
      <c r="Z13" s="44">
        <v>3.056e-003</v>
      </c>
      <c r="AA13" s="44">
        <v>8.8949999999999984e-003</v>
      </c>
      <c r="AB13" s="44">
        <v>6.497e-003</v>
      </c>
      <c r="AC13" s="44">
        <v>6.5240000000000016e-003</v>
      </c>
      <c r="AD13" s="44">
        <v>4.102e-003</v>
      </c>
    </row>
    <row r="14" spans="1:30" x14ac:dyDescent="0.25">
      <c r="A14" t="s">
        <v>92</v>
      </c>
      <c r="B14" t="s">
        <v>35</v>
      </c>
      <c r="C14" t="s">
        <v>50</v>
      </c>
      <c r="D14" s="44">
        <v>3.7904e-002</v>
      </c>
      <c r="E14" s="44">
        <v>6.5315e-002</v>
      </c>
      <c r="F14" s="44">
        <v>6.1477999999999984e-002</v>
      </c>
      <c r="G14" s="44">
        <v>6.7664e-002</v>
      </c>
      <c r="H14" s="44">
        <v>4.7115e-002</v>
      </c>
      <c r="I14" s="44">
        <v>5.8842e-002</v>
      </c>
      <c r="J14" s="44">
        <v>5.7002e-002</v>
      </c>
      <c r="K14" s="44">
        <v>5.476e-002</v>
      </c>
      <c r="L14" s="44">
        <v>3.5617000000000008e-002</v>
      </c>
      <c r="M14" s="44">
        <v>6.4711000000000016e-002</v>
      </c>
      <c r="N14" s="44">
        <v>3.0388999999999992e-002</v>
      </c>
      <c r="O14" s="44">
        <v>5.269e-002</v>
      </c>
      <c r="P14" s="44">
        <v>2.8897e-002</v>
      </c>
      <c r="Q14" s="44">
        <v>5.7449e-002</v>
      </c>
      <c r="R14" s="44">
        <v>5.1078e-002</v>
      </c>
      <c r="S14" s="44">
        <v>5.0217999999999992e-002</v>
      </c>
      <c r="T14" s="44">
        <v>7.2242e-002</v>
      </c>
      <c r="U14" s="44">
        <v>6.0417e-002</v>
      </c>
      <c r="V14" s="44">
        <v>5.0539e-002</v>
      </c>
      <c r="W14" s="44">
        <v>7.5764e-002</v>
      </c>
      <c r="X14" s="44">
        <v>9.2901e-002</v>
      </c>
      <c r="Y14" s="44">
        <v>6.9056000000000016e-002</v>
      </c>
      <c r="Z14" s="44">
        <v>4.4596e-002</v>
      </c>
      <c r="AA14" s="44">
        <v>6.018e-002</v>
      </c>
      <c r="AB14" s="44">
        <v>4.6097000000000008e-002</v>
      </c>
      <c r="AC14" s="44">
        <v>7.0004e-002</v>
      </c>
      <c r="AD14" s="44">
        <v>3.3661e-002</v>
      </c>
    </row>
    <row r="15" spans="1:30" x14ac:dyDescent="0.25">
      <c r="A15" t="s">
        <v>92</v>
      </c>
      <c r="B15" t="s">
        <v>35</v>
      </c>
      <c r="C15" t="s">
        <v>93</v>
      </c>
      <c r="D15" s="44">
        <v>1.3508500000000002e-001</v>
      </c>
      <c r="E15" s="44">
        <v>1.98435e-001</v>
      </c>
      <c r="F15" s="44">
        <v>1.8544e-001</v>
      </c>
      <c r="G15" s="44">
        <v>2.65832e-001</v>
      </c>
      <c r="H15" s="44">
        <v>1.7239999999999996e-001</v>
      </c>
      <c r="I15" s="44">
        <v>2.0149100000000004e-001</v>
      </c>
      <c r="J15" s="44">
        <v>2.23264e-001</v>
      </c>
      <c r="K15" s="44">
        <v>2.1402199999999996e-001</v>
      </c>
      <c r="L15" s="44">
        <v>1.48451e-001</v>
      </c>
      <c r="M15" s="44">
        <v>1.6633899999999996e-001</v>
      </c>
      <c r="N15" s="44">
        <v>1.59821e-001</v>
      </c>
      <c r="O15" s="44">
        <v>2.1285e-001</v>
      </c>
      <c r="P15" s="44">
        <v>1.8781199999999996e-001</v>
      </c>
      <c r="Q15" s="44">
        <v>1.47691e-001</v>
      </c>
      <c r="R15" s="44">
        <v>1.87009e-001</v>
      </c>
      <c r="S15" s="44">
        <v>1.8446600000000004e-001</v>
      </c>
      <c r="T15" s="44">
        <v>1.99584e-001</v>
      </c>
      <c r="U15" s="44">
        <v>1.5905100000000004e-001</v>
      </c>
      <c r="V15" s="44">
        <v>1.8858100000000004e-001</v>
      </c>
      <c r="W15" s="44">
        <v>1.9077300000000004e-001</v>
      </c>
      <c r="X15" s="44">
        <v>2.36209e-001</v>
      </c>
      <c r="Y15" s="44">
        <v>1.79661e-001</v>
      </c>
      <c r="Z15" s="44">
        <v>1.7406e-001</v>
      </c>
      <c r="AA15" s="44">
        <v>1.8860699999999996e-001</v>
      </c>
      <c r="AB15" s="44">
        <v>1.63341e-001</v>
      </c>
      <c r="AC15" s="44">
        <v>1.41979e-001</v>
      </c>
      <c r="AD15" s="44">
        <v>7.7398e-002</v>
      </c>
    </row>
    <row r="16" spans="1:30" x14ac:dyDescent="0.25">
      <c r="A16" t="s">
        <v>92</v>
      </c>
      <c r="B16" t="s">
        <v>35</v>
      </c>
      <c r="C16" t="s">
        <v>94</v>
      </c>
      <c r="D16" s="44">
        <v>6.0136e-002</v>
      </c>
      <c r="E16" s="44">
        <v>9.6958e-002</v>
      </c>
      <c r="F16" s="44">
        <v>1.21748e-001</v>
      </c>
      <c r="G16" s="44">
        <v>1.62321e-001</v>
      </c>
      <c r="H16" s="44">
        <v>8.0209e-002</v>
      </c>
      <c r="I16" s="44">
        <v>1.10659e-001</v>
      </c>
      <c r="J16" s="44">
        <v>9.6764000000000016e-002</v>
      </c>
      <c r="K16" s="44">
        <v>1.1946399999999998e-001</v>
      </c>
      <c r="L16" s="44">
        <v>7.3546e-002</v>
      </c>
      <c r="M16" s="44">
        <v>1.12168e-001</v>
      </c>
      <c r="N16" s="44">
        <v>6.3672000000000016e-002</v>
      </c>
      <c r="O16" s="44">
        <v>9.2036999999999984e-002</v>
      </c>
      <c r="P16" s="44">
        <v>8.0922e-002</v>
      </c>
      <c r="Q16" s="44">
        <v>8.1802e-002</v>
      </c>
      <c r="R16" s="44">
        <v>8.5512e-002</v>
      </c>
      <c r="S16" s="44">
        <v>9.0913000000000016e-002</v>
      </c>
      <c r="T16" s="44">
        <v>1.1738e-001</v>
      </c>
      <c r="U16" s="44">
        <v>8.6887e-002</v>
      </c>
      <c r="V16" s="44">
        <v>9.0292e-002</v>
      </c>
      <c r="W16" s="44">
        <v>1.06593e-001</v>
      </c>
      <c r="X16" s="44">
        <v>1.1636199999999998e-001</v>
      </c>
      <c r="Y16" s="44">
        <v>1.00283e-001</v>
      </c>
      <c r="Z16" s="44">
        <v>9.5102e-002</v>
      </c>
      <c r="AA16" s="44">
        <v>1.0381900000000002e-001</v>
      </c>
      <c r="AB16" s="44">
        <v>8.9728000000000016e-002</v>
      </c>
      <c r="AC16" s="44">
        <v>8.9800000000000016e-002</v>
      </c>
      <c r="AD16" s="44">
        <v>4.0713e-002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7</vt:i4>
      </vt:variant>
    </vt:vector>
  </HeadingPairs>
  <TitlesOfParts>
    <vt:vector size="22" baseType="lpstr">
      <vt:lpstr>Bucket_01</vt:lpstr>
      <vt:lpstr>Bucket_02</vt:lpstr>
      <vt:lpstr>Pivot_07</vt:lpstr>
      <vt:lpstr>Pivot_01</vt:lpstr>
      <vt:lpstr>Pivot_02</vt:lpstr>
      <vt:lpstr>Pivot_08</vt:lpstr>
      <vt:lpstr>ARM17 iACH|cELV</vt:lpstr>
      <vt:lpstr>ARM16TP Summary</vt:lpstr>
      <vt:lpstr>iACH|cELV|uELV|PAD, C|T|Y</vt:lpstr>
      <vt:lpstr>uELV, G</vt:lpstr>
      <vt:lpstr>Raw_BadRate</vt:lpstr>
      <vt:lpstr>Raw_BadRate_weekly</vt:lpstr>
      <vt:lpstr>Bucket_07</vt:lpstr>
      <vt:lpstr>ARM17_BadRate_monthly</vt:lpstr>
      <vt:lpstr>ARM17_BadRate_weekly</vt:lpstr>
      <vt:lpstr>ARM17_BadRate_monthly</vt:lpstr>
      <vt:lpstr>ARM17_BadRate_weekly</vt:lpstr>
      <vt:lpstr>Bucket_01</vt:lpstr>
      <vt:lpstr>Bucket_02</vt:lpstr>
      <vt:lpstr>Bucket_07</vt:lpstr>
      <vt:lpstr>Raw_BadRate</vt:lpstr>
      <vt:lpstr>Raw_BadRate_weekly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Zhao, Wei(AWF)</cp:lastModifiedBy>
  <dcterms:created xsi:type="dcterms:W3CDTF">2011-02-11T15:45:55Z</dcterms:created>
  <dcterms:modified xsi:type="dcterms:W3CDTF">2018-04-03T01:36:59Z</dcterms:modified>
</cp:coreProperties>
</file>