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 Carvajal\Desktop\"/>
    </mc:Choice>
  </mc:AlternateContent>
  <xr:revisionPtr revIDLastSave="0" documentId="13_ncr:1_{5A064777-73E3-457F-85E0-64AC4E3EBCB5}" xr6:coauthVersionLast="45" xr6:coauthVersionMax="45" xr10:uidLastSave="{00000000-0000-0000-0000-000000000000}"/>
  <bookViews>
    <workbookView xWindow="-120" yWindow="-120" windowWidth="20730" windowHeight="11160" xr2:uid="{9701A48F-6C63-419F-8381-B6BE44A8AE9F}"/>
  </bookViews>
  <sheets>
    <sheet name="Inventario" sheetId="6" r:id="rId1"/>
  </sheets>
  <definedNames>
    <definedName name="_xlnm._FilterDatabase" localSheetId="0" hidden="1">Inventario!$A$8:$V$24</definedName>
    <definedName name="Z_02AA5238_FBCB_4B3D_8358_1560ABA378F2_.wvu.FilterData" localSheetId="0" hidden="1">Inventario!$A$8:$Q$20</definedName>
    <definedName name="Z_1EF6539E_CEF9_42DC_ADC6_44709EFA80FB_.wvu.FilterData" localSheetId="0" hidden="1">Inventario!$A$8:$Q$20</definedName>
    <definedName name="Z_6F592DA1_650A_42A5_BAB3_68A7F5BA8137_.wvu.FilterData" localSheetId="0" hidden="1">Inventario!$A$8:$Q$20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6" l="1"/>
  <c r="P22" i="6" l="1"/>
  <c r="F22" i="6" l="1"/>
  <c r="H9" i="6" l="1"/>
  <c r="I9" i="6"/>
  <c r="R9" i="6"/>
  <c r="S9" i="6" l="1"/>
  <c r="U9" i="6" s="1"/>
  <c r="T9" i="6" s="1"/>
  <c r="S16" i="6" l="1"/>
  <c r="N22" i="6" l="1"/>
  <c r="O22" i="6"/>
  <c r="R21" i="6"/>
  <c r="S21" i="6" s="1"/>
  <c r="U21" i="6" l="1"/>
  <c r="T21" i="6" l="1"/>
  <c r="G22" i="6" l="1"/>
  <c r="R20" i="6"/>
  <c r="S20" i="6"/>
  <c r="H20" i="6"/>
  <c r="I20" i="6" s="1"/>
  <c r="R19" i="6"/>
  <c r="S19" i="6"/>
  <c r="H19" i="6"/>
  <c r="I19" i="6" s="1"/>
  <c r="R18" i="6"/>
  <c r="S18" i="6"/>
  <c r="H18" i="6"/>
  <c r="I18" i="6" s="1"/>
  <c r="R17" i="6"/>
  <c r="S17" i="6"/>
  <c r="H17" i="6"/>
  <c r="I17" i="6" s="1"/>
  <c r="R16" i="6"/>
  <c r="H16" i="6"/>
  <c r="R15" i="6"/>
  <c r="S15" i="6"/>
  <c r="H15" i="6"/>
  <c r="I15" i="6" s="1"/>
  <c r="R14" i="6"/>
  <c r="S14" i="6"/>
  <c r="H14" i="6"/>
  <c r="I14" i="6" s="1"/>
  <c r="R13" i="6"/>
  <c r="S13" i="6"/>
  <c r="H13" i="6"/>
  <c r="I13" i="6" s="1"/>
  <c r="R12" i="6"/>
  <c r="S12" i="6"/>
  <c r="H12" i="6"/>
  <c r="I12" i="6" s="1"/>
  <c r="R11" i="6"/>
  <c r="S11" i="6"/>
  <c r="H11" i="6"/>
  <c r="I11" i="6" s="1"/>
  <c r="R10" i="6"/>
  <c r="S10" i="6"/>
  <c r="H10" i="6"/>
  <c r="F6" i="6"/>
  <c r="E6" i="6"/>
  <c r="I16" i="6" l="1"/>
  <c r="U16" i="6"/>
  <c r="T16" i="6" s="1"/>
  <c r="U13" i="6"/>
  <c r="T13" i="6" s="1"/>
  <c r="U11" i="6"/>
  <c r="T11" i="6" s="1"/>
  <c r="U18" i="6"/>
  <c r="U15" i="6"/>
  <c r="T15" i="6" s="1"/>
  <c r="U12" i="6"/>
  <c r="T12" i="6" s="1"/>
  <c r="U17" i="6"/>
  <c r="T17" i="6" s="1"/>
  <c r="H22" i="6"/>
  <c r="U10" i="6"/>
  <c r="R22" i="6"/>
  <c r="S22" i="6" s="1"/>
  <c r="U19" i="6"/>
  <c r="T19" i="6" s="1"/>
  <c r="U20" i="6"/>
  <c r="T20" i="6" s="1"/>
  <c r="U14" i="6"/>
  <c r="T14" i="6" s="1"/>
  <c r="I10" i="6"/>
  <c r="U22" i="6" l="1"/>
  <c r="I22" i="6"/>
  <c r="T10" i="6"/>
  <c r="T18" i="6"/>
  <c r="T22" i="6" l="1"/>
</calcChain>
</file>

<file path=xl/sharedStrings.xml><?xml version="1.0" encoding="utf-8"?>
<sst xmlns="http://schemas.openxmlformats.org/spreadsheetml/2006/main" count="73" uniqueCount="47">
  <si>
    <t>VoBo:</t>
  </si>
  <si>
    <t>Nombre Claro de los Responsables del Conteo:</t>
  </si>
  <si>
    <t>Fecha del Inventario</t>
  </si>
  <si>
    <t xml:space="preserve"> Conteo </t>
  </si>
  <si>
    <t>Lineas</t>
  </si>
  <si>
    <t>Nº</t>
  </si>
  <si>
    <t>Material</t>
  </si>
  <si>
    <t>Texto breve de material</t>
  </si>
  <si>
    <t>Lote</t>
  </si>
  <si>
    <t>Centro</t>
  </si>
  <si>
    <t>Almacén</t>
  </si>
  <si>
    <t>Libre utilización</t>
  </si>
  <si>
    <t>Bloqueado</t>
  </si>
  <si>
    <t xml:space="preserve">Total SAP </t>
  </si>
  <si>
    <t>N° Bolsas</t>
  </si>
  <si>
    <t>Unidad medida base</t>
  </si>
  <si>
    <t>KG</t>
  </si>
  <si>
    <t>T001</t>
  </si>
  <si>
    <t>NOMBRE CEDI:</t>
  </si>
  <si>
    <t>Total Bolsas</t>
  </si>
  <si>
    <t xml:space="preserve">Total Kg </t>
  </si>
  <si>
    <t>Diferencia KG</t>
  </si>
  <si>
    <t>Dif. Bolsas</t>
  </si>
  <si>
    <t>Nombre Coordinador o Jefe responsable:</t>
  </si>
  <si>
    <t>INVENTARIO CICLICO</t>
  </si>
  <si>
    <t>Conteo fisico BOLSAS</t>
  </si>
  <si>
    <t>Averias BOLSAS</t>
  </si>
  <si>
    <t>Observaciones</t>
  </si>
  <si>
    <t>POLIFEN 641 NEAR PRIME Bolsa 1 25 Kg</t>
  </si>
  <si>
    <t>POLIFEN 640 PRIME Bolsa 1 25 Kg</t>
  </si>
  <si>
    <t>POLIFEN 641 PRIME Bolsa 1 25 Kg</t>
  </si>
  <si>
    <t>BARREDURA DE POLIETILENO</t>
  </si>
  <si>
    <t>POLIETILENO SCRAP SUCIO 641  Bolsa 1 25</t>
  </si>
  <si>
    <t>POLIETILENO IMP LDPE EXELENE 2001</t>
  </si>
  <si>
    <t>POLIPROPILENO PP IMP FILM H080EY</t>
  </si>
  <si>
    <t>POLIETILENO IMP LDPE 102C SB</t>
  </si>
  <si>
    <t>POLIETILENO IMP LDPE TRICOLENE 641</t>
  </si>
  <si>
    <t>PE IMP LDPE PETROTHENE NA 321210</t>
  </si>
  <si>
    <t>2-072-0419</t>
  </si>
  <si>
    <t>2-171-0719</t>
  </si>
  <si>
    <t>1-045-0419</t>
  </si>
  <si>
    <t>1-224-0919</t>
  </si>
  <si>
    <t>2-231-0919</t>
  </si>
  <si>
    <t>KILOS FISICO BUENO</t>
  </si>
  <si>
    <t>AVERIAS KILOS</t>
  </si>
  <si>
    <t>BARREDURA FISICA</t>
  </si>
  <si>
    <t>APARTADO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</si>
</sst>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* #,##0\ _€_-;\-* #,##0\ _€_-;_-* &quot;-&quot;\ _€_-;_-@_-"/>
    <numFmt numFmtId="166" formatCode="#,##0.000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165" fontId="1" fillId="2" borderId="27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2" fillId="0" borderId="8" xfId="0" applyFont="1" applyBorder="1" applyAlignment="1">
      <alignment horizontal="left" wrapText="1"/>
    </xf>
    <xf numFmtId="0" fontId="13" fillId="0" borderId="17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3" fontId="12" fillId="0" borderId="8" xfId="0" applyNumberFormat="1" applyFont="1" applyBorder="1" applyAlignment="1">
      <alignment horizontal="center" vertical="center"/>
    </xf>
    <xf numFmtId="0" fontId="12" fillId="0" borderId="3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3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2" fontId="12" fillId="2" borderId="8" xfId="0" applyNumberFormat="1" applyFont="1" applyFill="1" applyBorder="1" applyAlignment="1"/>
    <xf numFmtId="0" fontId="1" fillId="2" borderId="11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2" fontId="12" fillId="2" borderId="8" xfId="0" applyNumberFormat="1" applyFont="1" applyFill="1" applyBorder="1"/>
    <xf numFmtId="2" fontId="0" fillId="0" borderId="7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2" fontId="0" fillId="0" borderId="0" xfId="0" applyNumberFormat="1"/>
    <xf numFmtId="2" fontId="0" fillId="0" borderId="46" xfId="0" applyNumberFormat="1" applyFill="1" applyBorder="1" applyAlignment="1">
      <alignment horizontal="right" vertical="center"/>
    </xf>
    <xf numFmtId="2" fontId="0" fillId="0" borderId="47" xfId="0" applyNumberFormat="1" applyFill="1" applyBorder="1" applyAlignment="1">
      <alignment horizontal="right" vertical="center"/>
    </xf>
    <xf numFmtId="4" fontId="0" fillId="0" borderId="0" xfId="0" applyNumberFormat="1"/>
    <xf numFmtId="4" fontId="12" fillId="0" borderId="8" xfId="0" applyNumberFormat="1" applyFont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2" fontId="18" fillId="2" borderId="8" xfId="0" applyNumberFormat="1" applyFont="1" applyFill="1" applyBorder="1" applyAlignment="1"/>
    <xf numFmtId="0" fontId="13" fillId="0" borderId="50" xfId="0" applyFont="1" applyBorder="1" applyAlignment="1">
      <alignment horizontal="center"/>
    </xf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0" fontId="12" fillId="0" borderId="5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0" fillId="0" borderId="0" xfId="0" applyAlignment="1">
      <alignment vertical="center" wrapText="1"/>
    </xf>
    <xf numFmtId="166" fontId="0" fillId="0" borderId="0" xfId="0" applyNumberFormat="1"/>
    <xf numFmtId="3" fontId="12" fillId="0" borderId="54" xfId="0" applyNumberFormat="1" applyFont="1" applyBorder="1" applyAlignment="1">
      <alignment horizontal="left" vertical="center"/>
    </xf>
    <xf numFmtId="0" fontId="0" fillId="0" borderId="54" xfId="0" applyBorder="1"/>
    <xf numFmtId="3" fontId="12" fillId="0" borderId="54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horizontal="center"/>
    </xf>
    <xf numFmtId="2" fontId="0" fillId="0" borderId="53" xfId="0" applyNumberFormat="1" applyBorder="1" applyAlignment="1">
      <alignment horizontal="right" vertical="center"/>
    </xf>
    <xf numFmtId="2" fontId="0" fillId="0" borderId="54" xfId="0" applyNumberFormat="1" applyBorder="1" applyAlignment="1">
      <alignment horizontal="right" vertical="center"/>
    </xf>
    <xf numFmtId="4" fontId="0" fillId="0" borderId="0" xfId="0" applyNumberFormat="1" applyAlignment="1">
      <alignment horizontal="left"/>
    </xf>
    <xf numFmtId="0" fontId="11" fillId="2" borderId="47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2" fontId="18" fillId="2" borderId="9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164" fontId="3" fillId="2" borderId="23" xfId="0" applyNumberFormat="1" applyFont="1" applyFill="1" applyBorder="1" applyAlignment="1">
      <alignment horizontal="left" vertical="center"/>
    </xf>
    <xf numFmtId="164" fontId="3" fillId="2" borderId="24" xfId="0" applyNumberFormat="1" applyFont="1" applyFill="1" applyBorder="1" applyAlignment="1">
      <alignment horizontal="left" vertical="center"/>
    </xf>
    <xf numFmtId="164" fontId="3" fillId="2" borderId="29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12" fillId="2" borderId="45" xfId="0" applyNumberFormat="1" applyFont="1" applyFill="1" applyBorder="1" applyAlignment="1">
      <alignment horizontal="left"/>
    </xf>
    <xf numFmtId="2" fontId="17" fillId="2" borderId="40" xfId="0" applyNumberFormat="1" applyFont="1" applyFill="1" applyBorder="1" applyAlignment="1">
      <alignment horizontal="left" vertical="center"/>
    </xf>
    <xf numFmtId="2" fontId="12" fillId="2" borderId="37" xfId="0" applyNumberFormat="1" applyFont="1" applyFill="1" applyBorder="1" applyAlignment="1">
      <alignment horizontal="left"/>
    </xf>
    <xf numFmtId="0" fontId="12" fillId="2" borderId="49" xfId="0" applyFont="1" applyFill="1" applyBorder="1"/>
    <xf numFmtId="0" fontId="12" fillId="2" borderId="48" xfId="0" applyFont="1" applyFill="1" applyBorder="1" applyAlignment="1">
      <alignment horizontal="left"/>
    </xf>
    <xf numFmtId="0" fontId="12" fillId="2" borderId="48" xfId="0" applyFont="1" applyFill="1" applyBorder="1" applyAlignment="1">
      <alignment horizontal="left" vertical="center"/>
    </xf>
    <xf numFmtId="2" fontId="17" fillId="2" borderId="12" xfId="0" applyNumberFormat="1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right"/>
    </xf>
    <xf numFmtId="2" fontId="12" fillId="2" borderId="47" xfId="0" applyNumberFormat="1" applyFont="1" applyFill="1" applyBorder="1" applyAlignment="1"/>
    <xf numFmtId="2" fontId="18" fillId="0" borderId="8" xfId="0" applyNumberFormat="1" applyFont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18" fillId="2" borderId="3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2" fillId="2" borderId="6" xfId="0" applyNumberFormat="1" applyFont="1" applyFill="1" applyBorder="1"/>
    <xf numFmtId="2" fontId="12" fillId="2" borderId="6" xfId="0" applyNumberFormat="1" applyFont="1" applyFill="1" applyBorder="1" applyAlignment="1"/>
    <xf numFmtId="0" fontId="10" fillId="3" borderId="55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5" fillId="4" borderId="51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76200</xdr:rowOff>
    </xdr:from>
    <xdr:to>
      <xdr:col>4</xdr:col>
      <xdr:colOff>2452082</xdr:colOff>
      <xdr:row>4</xdr:row>
      <xdr:rowOff>179294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7A71A9-6951-4393-9D9C-611EC1F50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76225"/>
          <a:ext cx="4614257" cy="1265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4A9D-E98F-4760-88C2-D91C4C67458D}">
  <sheetPr>
    <pageSetUpPr fitToPage="1"/>
  </sheetPr>
  <dimension ref="A1:V24"/>
  <sheetViews>
    <sheetView tabSelected="1" zoomScale="60" zoomScaleNormal="60" workbookViewId="0">
      <selection activeCell="G15" sqref="G15"/>
    </sheetView>
  </sheetViews>
  <sheetFormatPr baseColWidth="10" defaultRowHeight="15" x14ac:dyDescent="0.25"/>
  <cols>
    <col min="1" max="1" width="5.42578125" bestFit="1" customWidth="1"/>
    <col min="2" max="3" width="7.7109375" customWidth="1"/>
    <col min="4" max="4" width="17.5703125" customWidth="1"/>
    <col min="5" max="5" width="49.42578125" customWidth="1"/>
    <col min="6" max="6" width="12.28515625" customWidth="1"/>
    <col min="7" max="7" width="12.42578125" customWidth="1"/>
    <col min="8" max="8" width="10.42578125" customWidth="1"/>
    <col min="9" max="9" width="8.7109375" customWidth="1"/>
    <col min="10" max="10" width="10.140625" bestFit="1" customWidth="1"/>
    <col min="11" max="11" width="15" style="1" customWidth="1"/>
    <col min="12" max="12" width="10.140625" style="1" customWidth="1"/>
    <col min="13" max="13" width="12.5703125" bestFit="1" customWidth="1"/>
    <col min="14" max="14" width="11" customWidth="1"/>
    <col min="15" max="16" width="12.42578125" customWidth="1"/>
    <col min="17" max="17" width="32.140625" style="25" customWidth="1"/>
    <col min="18" max="20" width="11.42578125" customWidth="1"/>
    <col min="21" max="21" width="12.28515625" customWidth="1"/>
    <col min="22" max="22" width="16.140625" bestFit="1" customWidth="1"/>
    <col min="23" max="23" width="11.42578125" customWidth="1"/>
    <col min="263" max="263" width="3.5703125" bestFit="1" customWidth="1"/>
    <col min="264" max="264" width="9" bestFit="1" customWidth="1"/>
    <col min="265" max="265" width="37.140625" customWidth="1"/>
    <col min="266" max="266" width="10.28515625" customWidth="1"/>
    <col min="267" max="267" width="19.42578125" customWidth="1"/>
    <col min="268" max="268" width="10.42578125" customWidth="1"/>
    <col min="269" max="269" width="2.140625" bestFit="1" customWidth="1"/>
    <col min="270" max="270" width="9.85546875" customWidth="1"/>
    <col min="271" max="271" width="9.5703125" customWidth="1"/>
    <col min="272" max="272" width="10.5703125" customWidth="1"/>
    <col min="273" max="273" width="21.140625" customWidth="1"/>
    <col min="274" max="274" width="7.7109375" customWidth="1"/>
    <col min="519" max="519" width="3.5703125" bestFit="1" customWidth="1"/>
    <col min="520" max="520" width="9" bestFit="1" customWidth="1"/>
    <col min="521" max="521" width="37.140625" customWidth="1"/>
    <col min="522" max="522" width="10.28515625" customWidth="1"/>
    <col min="523" max="523" width="19.42578125" customWidth="1"/>
    <col min="524" max="524" width="10.42578125" customWidth="1"/>
    <col min="525" max="525" width="2.140625" bestFit="1" customWidth="1"/>
    <col min="526" max="526" width="9.85546875" customWidth="1"/>
    <col min="527" max="527" width="9.5703125" customWidth="1"/>
    <col min="528" max="528" width="10.5703125" customWidth="1"/>
    <col min="529" max="529" width="21.140625" customWidth="1"/>
    <col min="530" max="530" width="7.7109375" customWidth="1"/>
    <col min="775" max="775" width="3.5703125" bestFit="1" customWidth="1"/>
    <col min="776" max="776" width="9" bestFit="1" customWidth="1"/>
    <col min="777" max="777" width="37.140625" customWidth="1"/>
    <col min="778" max="778" width="10.28515625" customWidth="1"/>
    <col min="779" max="779" width="19.42578125" customWidth="1"/>
    <col min="780" max="780" width="10.42578125" customWidth="1"/>
    <col min="781" max="781" width="2.140625" bestFit="1" customWidth="1"/>
    <col min="782" max="782" width="9.85546875" customWidth="1"/>
    <col min="783" max="783" width="9.5703125" customWidth="1"/>
    <col min="784" max="784" width="10.5703125" customWidth="1"/>
    <col min="785" max="785" width="21.140625" customWidth="1"/>
    <col min="786" max="786" width="7.7109375" customWidth="1"/>
    <col min="1031" max="1031" width="3.5703125" bestFit="1" customWidth="1"/>
    <col min="1032" max="1032" width="9" bestFit="1" customWidth="1"/>
    <col min="1033" max="1033" width="37.140625" customWidth="1"/>
    <col min="1034" max="1034" width="10.28515625" customWidth="1"/>
    <col min="1035" max="1035" width="19.42578125" customWidth="1"/>
    <col min="1036" max="1036" width="10.42578125" customWidth="1"/>
    <col min="1037" max="1037" width="2.140625" bestFit="1" customWidth="1"/>
    <col min="1038" max="1038" width="9.85546875" customWidth="1"/>
    <col min="1039" max="1039" width="9.5703125" customWidth="1"/>
    <col min="1040" max="1040" width="10.5703125" customWidth="1"/>
    <col min="1041" max="1041" width="21.140625" customWidth="1"/>
    <col min="1042" max="1042" width="7.7109375" customWidth="1"/>
    <col min="1287" max="1287" width="3.5703125" bestFit="1" customWidth="1"/>
    <col min="1288" max="1288" width="9" bestFit="1" customWidth="1"/>
    <col min="1289" max="1289" width="37.140625" customWidth="1"/>
    <col min="1290" max="1290" width="10.28515625" customWidth="1"/>
    <col min="1291" max="1291" width="19.42578125" customWidth="1"/>
    <col min="1292" max="1292" width="10.42578125" customWidth="1"/>
    <col min="1293" max="1293" width="2.140625" bestFit="1" customWidth="1"/>
    <col min="1294" max="1294" width="9.85546875" customWidth="1"/>
    <col min="1295" max="1295" width="9.5703125" customWidth="1"/>
    <col min="1296" max="1296" width="10.5703125" customWidth="1"/>
    <col min="1297" max="1297" width="21.140625" customWidth="1"/>
    <col min="1298" max="1298" width="7.7109375" customWidth="1"/>
    <col min="1543" max="1543" width="3.5703125" bestFit="1" customWidth="1"/>
    <col min="1544" max="1544" width="9" bestFit="1" customWidth="1"/>
    <col min="1545" max="1545" width="37.140625" customWidth="1"/>
    <col min="1546" max="1546" width="10.28515625" customWidth="1"/>
    <col min="1547" max="1547" width="19.42578125" customWidth="1"/>
    <col min="1548" max="1548" width="10.42578125" customWidth="1"/>
    <col min="1549" max="1549" width="2.140625" bestFit="1" customWidth="1"/>
    <col min="1550" max="1550" width="9.85546875" customWidth="1"/>
    <col min="1551" max="1551" width="9.5703125" customWidth="1"/>
    <col min="1552" max="1552" width="10.5703125" customWidth="1"/>
    <col min="1553" max="1553" width="21.140625" customWidth="1"/>
    <col min="1554" max="1554" width="7.7109375" customWidth="1"/>
    <col min="1799" max="1799" width="3.5703125" bestFit="1" customWidth="1"/>
    <col min="1800" max="1800" width="9" bestFit="1" customWidth="1"/>
    <col min="1801" max="1801" width="37.140625" customWidth="1"/>
    <col min="1802" max="1802" width="10.28515625" customWidth="1"/>
    <col min="1803" max="1803" width="19.42578125" customWidth="1"/>
    <col min="1804" max="1804" width="10.42578125" customWidth="1"/>
    <col min="1805" max="1805" width="2.140625" bestFit="1" customWidth="1"/>
    <col min="1806" max="1806" width="9.85546875" customWidth="1"/>
    <col min="1807" max="1807" width="9.5703125" customWidth="1"/>
    <col min="1808" max="1808" width="10.5703125" customWidth="1"/>
    <col min="1809" max="1809" width="21.140625" customWidth="1"/>
    <col min="1810" max="1810" width="7.7109375" customWidth="1"/>
    <col min="2055" max="2055" width="3.5703125" bestFit="1" customWidth="1"/>
    <col min="2056" max="2056" width="9" bestFit="1" customWidth="1"/>
    <col min="2057" max="2057" width="37.140625" customWidth="1"/>
    <col min="2058" max="2058" width="10.28515625" customWidth="1"/>
    <col min="2059" max="2059" width="19.42578125" customWidth="1"/>
    <col min="2060" max="2060" width="10.42578125" customWidth="1"/>
    <col min="2061" max="2061" width="2.140625" bestFit="1" customWidth="1"/>
    <col min="2062" max="2062" width="9.85546875" customWidth="1"/>
    <col min="2063" max="2063" width="9.5703125" customWidth="1"/>
    <col min="2064" max="2064" width="10.5703125" customWidth="1"/>
    <col min="2065" max="2065" width="21.140625" customWidth="1"/>
    <col min="2066" max="2066" width="7.7109375" customWidth="1"/>
    <col min="2311" max="2311" width="3.5703125" bestFit="1" customWidth="1"/>
    <col min="2312" max="2312" width="9" bestFit="1" customWidth="1"/>
    <col min="2313" max="2313" width="37.140625" customWidth="1"/>
    <col min="2314" max="2314" width="10.28515625" customWidth="1"/>
    <col min="2315" max="2315" width="19.42578125" customWidth="1"/>
    <col min="2316" max="2316" width="10.42578125" customWidth="1"/>
    <col min="2317" max="2317" width="2.140625" bestFit="1" customWidth="1"/>
    <col min="2318" max="2318" width="9.85546875" customWidth="1"/>
    <col min="2319" max="2319" width="9.5703125" customWidth="1"/>
    <col min="2320" max="2320" width="10.5703125" customWidth="1"/>
    <col min="2321" max="2321" width="21.140625" customWidth="1"/>
    <col min="2322" max="2322" width="7.7109375" customWidth="1"/>
    <col min="2567" max="2567" width="3.5703125" bestFit="1" customWidth="1"/>
    <col min="2568" max="2568" width="9" bestFit="1" customWidth="1"/>
    <col min="2569" max="2569" width="37.140625" customWidth="1"/>
    <col min="2570" max="2570" width="10.28515625" customWidth="1"/>
    <col min="2571" max="2571" width="19.42578125" customWidth="1"/>
    <col min="2572" max="2572" width="10.42578125" customWidth="1"/>
    <col min="2573" max="2573" width="2.140625" bestFit="1" customWidth="1"/>
    <col min="2574" max="2574" width="9.85546875" customWidth="1"/>
    <col min="2575" max="2575" width="9.5703125" customWidth="1"/>
    <col min="2576" max="2576" width="10.5703125" customWidth="1"/>
    <col min="2577" max="2577" width="21.140625" customWidth="1"/>
    <col min="2578" max="2578" width="7.7109375" customWidth="1"/>
    <col min="2823" max="2823" width="3.5703125" bestFit="1" customWidth="1"/>
    <col min="2824" max="2824" width="9" bestFit="1" customWidth="1"/>
    <col min="2825" max="2825" width="37.140625" customWidth="1"/>
    <col min="2826" max="2826" width="10.28515625" customWidth="1"/>
    <col min="2827" max="2827" width="19.42578125" customWidth="1"/>
    <col min="2828" max="2828" width="10.42578125" customWidth="1"/>
    <col min="2829" max="2829" width="2.140625" bestFit="1" customWidth="1"/>
    <col min="2830" max="2830" width="9.85546875" customWidth="1"/>
    <col min="2831" max="2831" width="9.5703125" customWidth="1"/>
    <col min="2832" max="2832" width="10.5703125" customWidth="1"/>
    <col min="2833" max="2833" width="21.140625" customWidth="1"/>
    <col min="2834" max="2834" width="7.7109375" customWidth="1"/>
    <col min="3079" max="3079" width="3.5703125" bestFit="1" customWidth="1"/>
    <col min="3080" max="3080" width="9" bestFit="1" customWidth="1"/>
    <col min="3081" max="3081" width="37.140625" customWidth="1"/>
    <col min="3082" max="3082" width="10.28515625" customWidth="1"/>
    <col min="3083" max="3083" width="19.42578125" customWidth="1"/>
    <col min="3084" max="3084" width="10.42578125" customWidth="1"/>
    <col min="3085" max="3085" width="2.140625" bestFit="1" customWidth="1"/>
    <col min="3086" max="3086" width="9.85546875" customWidth="1"/>
    <col min="3087" max="3087" width="9.5703125" customWidth="1"/>
    <col min="3088" max="3088" width="10.5703125" customWidth="1"/>
    <col min="3089" max="3089" width="21.140625" customWidth="1"/>
    <col min="3090" max="3090" width="7.7109375" customWidth="1"/>
    <col min="3335" max="3335" width="3.5703125" bestFit="1" customWidth="1"/>
    <col min="3336" max="3336" width="9" bestFit="1" customWidth="1"/>
    <col min="3337" max="3337" width="37.140625" customWidth="1"/>
    <col min="3338" max="3338" width="10.28515625" customWidth="1"/>
    <col min="3339" max="3339" width="19.42578125" customWidth="1"/>
    <col min="3340" max="3340" width="10.42578125" customWidth="1"/>
    <col min="3341" max="3341" width="2.140625" bestFit="1" customWidth="1"/>
    <col min="3342" max="3342" width="9.85546875" customWidth="1"/>
    <col min="3343" max="3343" width="9.5703125" customWidth="1"/>
    <col min="3344" max="3344" width="10.5703125" customWidth="1"/>
    <col min="3345" max="3345" width="21.140625" customWidth="1"/>
    <col min="3346" max="3346" width="7.7109375" customWidth="1"/>
    <col min="3591" max="3591" width="3.5703125" bestFit="1" customWidth="1"/>
    <col min="3592" max="3592" width="9" bestFit="1" customWidth="1"/>
    <col min="3593" max="3593" width="37.140625" customWidth="1"/>
    <col min="3594" max="3594" width="10.28515625" customWidth="1"/>
    <col min="3595" max="3595" width="19.42578125" customWidth="1"/>
    <col min="3596" max="3596" width="10.42578125" customWidth="1"/>
    <col min="3597" max="3597" width="2.140625" bestFit="1" customWidth="1"/>
    <col min="3598" max="3598" width="9.85546875" customWidth="1"/>
    <col min="3599" max="3599" width="9.5703125" customWidth="1"/>
    <col min="3600" max="3600" width="10.5703125" customWidth="1"/>
    <col min="3601" max="3601" width="21.140625" customWidth="1"/>
    <col min="3602" max="3602" width="7.7109375" customWidth="1"/>
    <col min="3847" max="3847" width="3.5703125" bestFit="1" customWidth="1"/>
    <col min="3848" max="3848" width="9" bestFit="1" customWidth="1"/>
    <col min="3849" max="3849" width="37.140625" customWidth="1"/>
    <col min="3850" max="3850" width="10.28515625" customWidth="1"/>
    <col min="3851" max="3851" width="19.42578125" customWidth="1"/>
    <col min="3852" max="3852" width="10.42578125" customWidth="1"/>
    <col min="3853" max="3853" width="2.140625" bestFit="1" customWidth="1"/>
    <col min="3854" max="3854" width="9.85546875" customWidth="1"/>
    <col min="3855" max="3855" width="9.5703125" customWidth="1"/>
    <col min="3856" max="3856" width="10.5703125" customWidth="1"/>
    <col min="3857" max="3857" width="21.140625" customWidth="1"/>
    <col min="3858" max="3858" width="7.7109375" customWidth="1"/>
    <col min="4103" max="4103" width="3.5703125" bestFit="1" customWidth="1"/>
    <col min="4104" max="4104" width="9" bestFit="1" customWidth="1"/>
    <col min="4105" max="4105" width="37.140625" customWidth="1"/>
    <col min="4106" max="4106" width="10.28515625" customWidth="1"/>
    <col min="4107" max="4107" width="19.42578125" customWidth="1"/>
    <col min="4108" max="4108" width="10.42578125" customWidth="1"/>
    <col min="4109" max="4109" width="2.140625" bestFit="1" customWidth="1"/>
    <col min="4110" max="4110" width="9.85546875" customWidth="1"/>
    <col min="4111" max="4111" width="9.5703125" customWidth="1"/>
    <col min="4112" max="4112" width="10.5703125" customWidth="1"/>
    <col min="4113" max="4113" width="21.140625" customWidth="1"/>
    <col min="4114" max="4114" width="7.7109375" customWidth="1"/>
    <col min="4359" max="4359" width="3.5703125" bestFit="1" customWidth="1"/>
    <col min="4360" max="4360" width="9" bestFit="1" customWidth="1"/>
    <col min="4361" max="4361" width="37.140625" customWidth="1"/>
    <col min="4362" max="4362" width="10.28515625" customWidth="1"/>
    <col min="4363" max="4363" width="19.42578125" customWidth="1"/>
    <col min="4364" max="4364" width="10.42578125" customWidth="1"/>
    <col min="4365" max="4365" width="2.140625" bestFit="1" customWidth="1"/>
    <col min="4366" max="4366" width="9.85546875" customWidth="1"/>
    <col min="4367" max="4367" width="9.5703125" customWidth="1"/>
    <col min="4368" max="4368" width="10.5703125" customWidth="1"/>
    <col min="4369" max="4369" width="21.140625" customWidth="1"/>
    <col min="4370" max="4370" width="7.7109375" customWidth="1"/>
    <col min="4615" max="4615" width="3.5703125" bestFit="1" customWidth="1"/>
    <col min="4616" max="4616" width="9" bestFit="1" customWidth="1"/>
    <col min="4617" max="4617" width="37.140625" customWidth="1"/>
    <col min="4618" max="4618" width="10.28515625" customWidth="1"/>
    <col min="4619" max="4619" width="19.42578125" customWidth="1"/>
    <col min="4620" max="4620" width="10.42578125" customWidth="1"/>
    <col min="4621" max="4621" width="2.140625" bestFit="1" customWidth="1"/>
    <col min="4622" max="4622" width="9.85546875" customWidth="1"/>
    <col min="4623" max="4623" width="9.5703125" customWidth="1"/>
    <col min="4624" max="4624" width="10.5703125" customWidth="1"/>
    <col min="4625" max="4625" width="21.140625" customWidth="1"/>
    <col min="4626" max="4626" width="7.7109375" customWidth="1"/>
    <col min="4871" max="4871" width="3.5703125" bestFit="1" customWidth="1"/>
    <col min="4872" max="4872" width="9" bestFit="1" customWidth="1"/>
    <col min="4873" max="4873" width="37.140625" customWidth="1"/>
    <col min="4874" max="4874" width="10.28515625" customWidth="1"/>
    <col min="4875" max="4875" width="19.42578125" customWidth="1"/>
    <col min="4876" max="4876" width="10.42578125" customWidth="1"/>
    <col min="4877" max="4877" width="2.140625" bestFit="1" customWidth="1"/>
    <col min="4878" max="4878" width="9.85546875" customWidth="1"/>
    <col min="4879" max="4879" width="9.5703125" customWidth="1"/>
    <col min="4880" max="4880" width="10.5703125" customWidth="1"/>
    <col min="4881" max="4881" width="21.140625" customWidth="1"/>
    <col min="4882" max="4882" width="7.7109375" customWidth="1"/>
    <col min="5127" max="5127" width="3.5703125" bestFit="1" customWidth="1"/>
    <col min="5128" max="5128" width="9" bestFit="1" customWidth="1"/>
    <col min="5129" max="5129" width="37.140625" customWidth="1"/>
    <col min="5130" max="5130" width="10.28515625" customWidth="1"/>
    <col min="5131" max="5131" width="19.42578125" customWidth="1"/>
    <col min="5132" max="5132" width="10.42578125" customWidth="1"/>
    <col min="5133" max="5133" width="2.140625" bestFit="1" customWidth="1"/>
    <col min="5134" max="5134" width="9.85546875" customWidth="1"/>
    <col min="5135" max="5135" width="9.5703125" customWidth="1"/>
    <col min="5136" max="5136" width="10.5703125" customWidth="1"/>
    <col min="5137" max="5137" width="21.140625" customWidth="1"/>
    <col min="5138" max="5138" width="7.7109375" customWidth="1"/>
    <col min="5383" max="5383" width="3.5703125" bestFit="1" customWidth="1"/>
    <col min="5384" max="5384" width="9" bestFit="1" customWidth="1"/>
    <col min="5385" max="5385" width="37.140625" customWidth="1"/>
    <col min="5386" max="5386" width="10.28515625" customWidth="1"/>
    <col min="5387" max="5387" width="19.42578125" customWidth="1"/>
    <col min="5388" max="5388" width="10.42578125" customWidth="1"/>
    <col min="5389" max="5389" width="2.140625" bestFit="1" customWidth="1"/>
    <col min="5390" max="5390" width="9.85546875" customWidth="1"/>
    <col min="5391" max="5391" width="9.5703125" customWidth="1"/>
    <col min="5392" max="5392" width="10.5703125" customWidth="1"/>
    <col min="5393" max="5393" width="21.140625" customWidth="1"/>
    <col min="5394" max="5394" width="7.7109375" customWidth="1"/>
    <col min="5639" max="5639" width="3.5703125" bestFit="1" customWidth="1"/>
    <col min="5640" max="5640" width="9" bestFit="1" customWidth="1"/>
    <col min="5641" max="5641" width="37.140625" customWidth="1"/>
    <col min="5642" max="5642" width="10.28515625" customWidth="1"/>
    <col min="5643" max="5643" width="19.42578125" customWidth="1"/>
    <col min="5644" max="5644" width="10.42578125" customWidth="1"/>
    <col min="5645" max="5645" width="2.140625" bestFit="1" customWidth="1"/>
    <col min="5646" max="5646" width="9.85546875" customWidth="1"/>
    <col min="5647" max="5647" width="9.5703125" customWidth="1"/>
    <col min="5648" max="5648" width="10.5703125" customWidth="1"/>
    <col min="5649" max="5649" width="21.140625" customWidth="1"/>
    <col min="5650" max="5650" width="7.7109375" customWidth="1"/>
    <col min="5895" max="5895" width="3.5703125" bestFit="1" customWidth="1"/>
    <col min="5896" max="5896" width="9" bestFit="1" customWidth="1"/>
    <col min="5897" max="5897" width="37.140625" customWidth="1"/>
    <col min="5898" max="5898" width="10.28515625" customWidth="1"/>
    <col min="5899" max="5899" width="19.42578125" customWidth="1"/>
    <col min="5900" max="5900" width="10.42578125" customWidth="1"/>
    <col min="5901" max="5901" width="2.140625" bestFit="1" customWidth="1"/>
    <col min="5902" max="5902" width="9.85546875" customWidth="1"/>
    <col min="5903" max="5903" width="9.5703125" customWidth="1"/>
    <col min="5904" max="5904" width="10.5703125" customWidth="1"/>
    <col min="5905" max="5905" width="21.140625" customWidth="1"/>
    <col min="5906" max="5906" width="7.7109375" customWidth="1"/>
    <col min="6151" max="6151" width="3.5703125" bestFit="1" customWidth="1"/>
    <col min="6152" max="6152" width="9" bestFit="1" customWidth="1"/>
    <col min="6153" max="6153" width="37.140625" customWidth="1"/>
    <col min="6154" max="6154" width="10.28515625" customWidth="1"/>
    <col min="6155" max="6155" width="19.42578125" customWidth="1"/>
    <col min="6156" max="6156" width="10.42578125" customWidth="1"/>
    <col min="6157" max="6157" width="2.140625" bestFit="1" customWidth="1"/>
    <col min="6158" max="6158" width="9.85546875" customWidth="1"/>
    <col min="6159" max="6159" width="9.5703125" customWidth="1"/>
    <col min="6160" max="6160" width="10.5703125" customWidth="1"/>
    <col min="6161" max="6161" width="21.140625" customWidth="1"/>
    <col min="6162" max="6162" width="7.7109375" customWidth="1"/>
    <col min="6407" max="6407" width="3.5703125" bestFit="1" customWidth="1"/>
    <col min="6408" max="6408" width="9" bestFit="1" customWidth="1"/>
    <col min="6409" max="6409" width="37.140625" customWidth="1"/>
    <col min="6410" max="6410" width="10.28515625" customWidth="1"/>
    <col min="6411" max="6411" width="19.42578125" customWidth="1"/>
    <col min="6412" max="6412" width="10.42578125" customWidth="1"/>
    <col min="6413" max="6413" width="2.140625" bestFit="1" customWidth="1"/>
    <col min="6414" max="6414" width="9.85546875" customWidth="1"/>
    <col min="6415" max="6415" width="9.5703125" customWidth="1"/>
    <col min="6416" max="6416" width="10.5703125" customWidth="1"/>
    <col min="6417" max="6417" width="21.140625" customWidth="1"/>
    <col min="6418" max="6418" width="7.7109375" customWidth="1"/>
    <col min="6663" max="6663" width="3.5703125" bestFit="1" customWidth="1"/>
    <col min="6664" max="6664" width="9" bestFit="1" customWidth="1"/>
    <col min="6665" max="6665" width="37.140625" customWidth="1"/>
    <col min="6666" max="6666" width="10.28515625" customWidth="1"/>
    <col min="6667" max="6667" width="19.42578125" customWidth="1"/>
    <col min="6668" max="6668" width="10.42578125" customWidth="1"/>
    <col min="6669" max="6669" width="2.140625" bestFit="1" customWidth="1"/>
    <col min="6670" max="6670" width="9.85546875" customWidth="1"/>
    <col min="6671" max="6671" width="9.5703125" customWidth="1"/>
    <col min="6672" max="6672" width="10.5703125" customWidth="1"/>
    <col min="6673" max="6673" width="21.140625" customWidth="1"/>
    <col min="6674" max="6674" width="7.7109375" customWidth="1"/>
    <col min="6919" max="6919" width="3.5703125" bestFit="1" customWidth="1"/>
    <col min="6920" max="6920" width="9" bestFit="1" customWidth="1"/>
    <col min="6921" max="6921" width="37.140625" customWidth="1"/>
    <col min="6922" max="6922" width="10.28515625" customWidth="1"/>
    <col min="6923" max="6923" width="19.42578125" customWidth="1"/>
    <col min="6924" max="6924" width="10.42578125" customWidth="1"/>
    <col min="6925" max="6925" width="2.140625" bestFit="1" customWidth="1"/>
    <col min="6926" max="6926" width="9.85546875" customWidth="1"/>
    <col min="6927" max="6927" width="9.5703125" customWidth="1"/>
    <col min="6928" max="6928" width="10.5703125" customWidth="1"/>
    <col min="6929" max="6929" width="21.140625" customWidth="1"/>
    <col min="6930" max="6930" width="7.7109375" customWidth="1"/>
    <col min="7175" max="7175" width="3.5703125" bestFit="1" customWidth="1"/>
    <col min="7176" max="7176" width="9" bestFit="1" customWidth="1"/>
    <col min="7177" max="7177" width="37.140625" customWidth="1"/>
    <col min="7178" max="7178" width="10.28515625" customWidth="1"/>
    <col min="7179" max="7179" width="19.42578125" customWidth="1"/>
    <col min="7180" max="7180" width="10.42578125" customWidth="1"/>
    <col min="7181" max="7181" width="2.140625" bestFit="1" customWidth="1"/>
    <col min="7182" max="7182" width="9.85546875" customWidth="1"/>
    <col min="7183" max="7183" width="9.5703125" customWidth="1"/>
    <col min="7184" max="7184" width="10.5703125" customWidth="1"/>
    <col min="7185" max="7185" width="21.140625" customWidth="1"/>
    <col min="7186" max="7186" width="7.7109375" customWidth="1"/>
    <col min="7431" max="7431" width="3.5703125" bestFit="1" customWidth="1"/>
    <col min="7432" max="7432" width="9" bestFit="1" customWidth="1"/>
    <col min="7433" max="7433" width="37.140625" customWidth="1"/>
    <col min="7434" max="7434" width="10.28515625" customWidth="1"/>
    <col min="7435" max="7435" width="19.42578125" customWidth="1"/>
    <col min="7436" max="7436" width="10.42578125" customWidth="1"/>
    <col min="7437" max="7437" width="2.140625" bestFit="1" customWidth="1"/>
    <col min="7438" max="7438" width="9.85546875" customWidth="1"/>
    <col min="7439" max="7439" width="9.5703125" customWidth="1"/>
    <col min="7440" max="7440" width="10.5703125" customWidth="1"/>
    <col min="7441" max="7441" width="21.140625" customWidth="1"/>
    <col min="7442" max="7442" width="7.7109375" customWidth="1"/>
    <col min="7687" max="7687" width="3.5703125" bestFit="1" customWidth="1"/>
    <col min="7688" max="7688" width="9" bestFit="1" customWidth="1"/>
    <col min="7689" max="7689" width="37.140625" customWidth="1"/>
    <col min="7690" max="7690" width="10.28515625" customWidth="1"/>
    <col min="7691" max="7691" width="19.42578125" customWidth="1"/>
    <col min="7692" max="7692" width="10.42578125" customWidth="1"/>
    <col min="7693" max="7693" width="2.140625" bestFit="1" customWidth="1"/>
    <col min="7694" max="7694" width="9.85546875" customWidth="1"/>
    <col min="7695" max="7695" width="9.5703125" customWidth="1"/>
    <col min="7696" max="7696" width="10.5703125" customWidth="1"/>
    <col min="7697" max="7697" width="21.140625" customWidth="1"/>
    <col min="7698" max="7698" width="7.7109375" customWidth="1"/>
    <col min="7943" max="7943" width="3.5703125" bestFit="1" customWidth="1"/>
    <col min="7944" max="7944" width="9" bestFit="1" customWidth="1"/>
    <col min="7945" max="7945" width="37.140625" customWidth="1"/>
    <col min="7946" max="7946" width="10.28515625" customWidth="1"/>
    <col min="7947" max="7947" width="19.42578125" customWidth="1"/>
    <col min="7948" max="7948" width="10.42578125" customWidth="1"/>
    <col min="7949" max="7949" width="2.140625" bestFit="1" customWidth="1"/>
    <col min="7950" max="7950" width="9.85546875" customWidth="1"/>
    <col min="7951" max="7951" width="9.5703125" customWidth="1"/>
    <col min="7952" max="7952" width="10.5703125" customWidth="1"/>
    <col min="7953" max="7953" width="21.140625" customWidth="1"/>
    <col min="7954" max="7954" width="7.7109375" customWidth="1"/>
    <col min="8199" max="8199" width="3.5703125" bestFit="1" customWidth="1"/>
    <col min="8200" max="8200" width="9" bestFit="1" customWidth="1"/>
    <col min="8201" max="8201" width="37.140625" customWidth="1"/>
    <col min="8202" max="8202" width="10.28515625" customWidth="1"/>
    <col min="8203" max="8203" width="19.42578125" customWidth="1"/>
    <col min="8204" max="8204" width="10.42578125" customWidth="1"/>
    <col min="8205" max="8205" width="2.140625" bestFit="1" customWidth="1"/>
    <col min="8206" max="8206" width="9.85546875" customWidth="1"/>
    <col min="8207" max="8207" width="9.5703125" customWidth="1"/>
    <col min="8208" max="8208" width="10.5703125" customWidth="1"/>
    <col min="8209" max="8209" width="21.140625" customWidth="1"/>
    <col min="8210" max="8210" width="7.7109375" customWidth="1"/>
    <col min="8455" max="8455" width="3.5703125" bestFit="1" customWidth="1"/>
    <col min="8456" max="8456" width="9" bestFit="1" customWidth="1"/>
    <col min="8457" max="8457" width="37.140625" customWidth="1"/>
    <col min="8458" max="8458" width="10.28515625" customWidth="1"/>
    <col min="8459" max="8459" width="19.42578125" customWidth="1"/>
    <col min="8460" max="8460" width="10.42578125" customWidth="1"/>
    <col min="8461" max="8461" width="2.140625" bestFit="1" customWidth="1"/>
    <col min="8462" max="8462" width="9.85546875" customWidth="1"/>
    <col min="8463" max="8463" width="9.5703125" customWidth="1"/>
    <col min="8464" max="8464" width="10.5703125" customWidth="1"/>
    <col min="8465" max="8465" width="21.140625" customWidth="1"/>
    <col min="8466" max="8466" width="7.7109375" customWidth="1"/>
    <col min="8711" max="8711" width="3.5703125" bestFit="1" customWidth="1"/>
    <col min="8712" max="8712" width="9" bestFit="1" customWidth="1"/>
    <col min="8713" max="8713" width="37.140625" customWidth="1"/>
    <col min="8714" max="8714" width="10.28515625" customWidth="1"/>
    <col min="8715" max="8715" width="19.42578125" customWidth="1"/>
    <col min="8716" max="8716" width="10.42578125" customWidth="1"/>
    <col min="8717" max="8717" width="2.140625" bestFit="1" customWidth="1"/>
    <col min="8718" max="8718" width="9.85546875" customWidth="1"/>
    <col min="8719" max="8719" width="9.5703125" customWidth="1"/>
    <col min="8720" max="8720" width="10.5703125" customWidth="1"/>
    <col min="8721" max="8721" width="21.140625" customWidth="1"/>
    <col min="8722" max="8722" width="7.7109375" customWidth="1"/>
    <col min="8967" max="8967" width="3.5703125" bestFit="1" customWidth="1"/>
    <col min="8968" max="8968" width="9" bestFit="1" customWidth="1"/>
    <col min="8969" max="8969" width="37.140625" customWidth="1"/>
    <col min="8970" max="8970" width="10.28515625" customWidth="1"/>
    <col min="8971" max="8971" width="19.42578125" customWidth="1"/>
    <col min="8972" max="8972" width="10.42578125" customWidth="1"/>
    <col min="8973" max="8973" width="2.140625" bestFit="1" customWidth="1"/>
    <col min="8974" max="8974" width="9.85546875" customWidth="1"/>
    <col min="8975" max="8975" width="9.5703125" customWidth="1"/>
    <col min="8976" max="8976" width="10.5703125" customWidth="1"/>
    <col min="8977" max="8977" width="21.140625" customWidth="1"/>
    <col min="8978" max="8978" width="7.7109375" customWidth="1"/>
    <col min="9223" max="9223" width="3.5703125" bestFit="1" customWidth="1"/>
    <col min="9224" max="9224" width="9" bestFit="1" customWidth="1"/>
    <col min="9225" max="9225" width="37.140625" customWidth="1"/>
    <col min="9226" max="9226" width="10.28515625" customWidth="1"/>
    <col min="9227" max="9227" width="19.42578125" customWidth="1"/>
    <col min="9228" max="9228" width="10.42578125" customWidth="1"/>
    <col min="9229" max="9229" width="2.140625" bestFit="1" customWidth="1"/>
    <col min="9230" max="9230" width="9.85546875" customWidth="1"/>
    <col min="9231" max="9231" width="9.5703125" customWidth="1"/>
    <col min="9232" max="9232" width="10.5703125" customWidth="1"/>
    <col min="9233" max="9233" width="21.140625" customWidth="1"/>
    <col min="9234" max="9234" width="7.7109375" customWidth="1"/>
    <col min="9479" max="9479" width="3.5703125" bestFit="1" customWidth="1"/>
    <col min="9480" max="9480" width="9" bestFit="1" customWidth="1"/>
    <col min="9481" max="9481" width="37.140625" customWidth="1"/>
    <col min="9482" max="9482" width="10.28515625" customWidth="1"/>
    <col min="9483" max="9483" width="19.42578125" customWidth="1"/>
    <col min="9484" max="9484" width="10.42578125" customWidth="1"/>
    <col min="9485" max="9485" width="2.140625" bestFit="1" customWidth="1"/>
    <col min="9486" max="9486" width="9.85546875" customWidth="1"/>
    <col min="9487" max="9487" width="9.5703125" customWidth="1"/>
    <col min="9488" max="9488" width="10.5703125" customWidth="1"/>
    <col min="9489" max="9489" width="21.140625" customWidth="1"/>
    <col min="9490" max="9490" width="7.7109375" customWidth="1"/>
    <col min="9735" max="9735" width="3.5703125" bestFit="1" customWidth="1"/>
    <col min="9736" max="9736" width="9" bestFit="1" customWidth="1"/>
    <col min="9737" max="9737" width="37.140625" customWidth="1"/>
    <col min="9738" max="9738" width="10.28515625" customWidth="1"/>
    <col min="9739" max="9739" width="19.42578125" customWidth="1"/>
    <col min="9740" max="9740" width="10.42578125" customWidth="1"/>
    <col min="9741" max="9741" width="2.140625" bestFit="1" customWidth="1"/>
    <col min="9742" max="9742" width="9.85546875" customWidth="1"/>
    <col min="9743" max="9743" width="9.5703125" customWidth="1"/>
    <col min="9744" max="9744" width="10.5703125" customWidth="1"/>
    <col min="9745" max="9745" width="21.140625" customWidth="1"/>
    <col min="9746" max="9746" width="7.7109375" customWidth="1"/>
    <col min="9991" max="9991" width="3.5703125" bestFit="1" customWidth="1"/>
    <col min="9992" max="9992" width="9" bestFit="1" customWidth="1"/>
    <col min="9993" max="9993" width="37.140625" customWidth="1"/>
    <col min="9994" max="9994" width="10.28515625" customWidth="1"/>
    <col min="9995" max="9995" width="19.42578125" customWidth="1"/>
    <col min="9996" max="9996" width="10.42578125" customWidth="1"/>
    <col min="9997" max="9997" width="2.140625" bestFit="1" customWidth="1"/>
    <col min="9998" max="9998" width="9.85546875" customWidth="1"/>
    <col min="9999" max="9999" width="9.5703125" customWidth="1"/>
    <col min="10000" max="10000" width="10.5703125" customWidth="1"/>
    <col min="10001" max="10001" width="21.140625" customWidth="1"/>
    <col min="10002" max="10002" width="7.7109375" customWidth="1"/>
    <col min="10247" max="10247" width="3.5703125" bestFit="1" customWidth="1"/>
    <col min="10248" max="10248" width="9" bestFit="1" customWidth="1"/>
    <col min="10249" max="10249" width="37.140625" customWidth="1"/>
    <col min="10250" max="10250" width="10.28515625" customWidth="1"/>
    <col min="10251" max="10251" width="19.42578125" customWidth="1"/>
    <col min="10252" max="10252" width="10.42578125" customWidth="1"/>
    <col min="10253" max="10253" width="2.140625" bestFit="1" customWidth="1"/>
    <col min="10254" max="10254" width="9.85546875" customWidth="1"/>
    <col min="10255" max="10255" width="9.5703125" customWidth="1"/>
    <col min="10256" max="10256" width="10.5703125" customWidth="1"/>
    <col min="10257" max="10257" width="21.140625" customWidth="1"/>
    <col min="10258" max="10258" width="7.7109375" customWidth="1"/>
    <col min="10503" max="10503" width="3.5703125" bestFit="1" customWidth="1"/>
    <col min="10504" max="10504" width="9" bestFit="1" customWidth="1"/>
    <col min="10505" max="10505" width="37.140625" customWidth="1"/>
    <col min="10506" max="10506" width="10.28515625" customWidth="1"/>
    <col min="10507" max="10507" width="19.42578125" customWidth="1"/>
    <col min="10508" max="10508" width="10.42578125" customWidth="1"/>
    <col min="10509" max="10509" width="2.140625" bestFit="1" customWidth="1"/>
    <col min="10510" max="10510" width="9.85546875" customWidth="1"/>
    <col min="10511" max="10511" width="9.5703125" customWidth="1"/>
    <col min="10512" max="10512" width="10.5703125" customWidth="1"/>
    <col min="10513" max="10513" width="21.140625" customWidth="1"/>
    <col min="10514" max="10514" width="7.7109375" customWidth="1"/>
    <col min="10759" max="10759" width="3.5703125" bestFit="1" customWidth="1"/>
    <col min="10760" max="10760" width="9" bestFit="1" customWidth="1"/>
    <col min="10761" max="10761" width="37.140625" customWidth="1"/>
    <col min="10762" max="10762" width="10.28515625" customWidth="1"/>
    <col min="10763" max="10763" width="19.42578125" customWidth="1"/>
    <col min="10764" max="10764" width="10.42578125" customWidth="1"/>
    <col min="10765" max="10765" width="2.140625" bestFit="1" customWidth="1"/>
    <col min="10766" max="10766" width="9.85546875" customWidth="1"/>
    <col min="10767" max="10767" width="9.5703125" customWidth="1"/>
    <col min="10768" max="10768" width="10.5703125" customWidth="1"/>
    <col min="10769" max="10769" width="21.140625" customWidth="1"/>
    <col min="10770" max="10770" width="7.7109375" customWidth="1"/>
    <col min="11015" max="11015" width="3.5703125" bestFit="1" customWidth="1"/>
    <col min="11016" max="11016" width="9" bestFit="1" customWidth="1"/>
    <col min="11017" max="11017" width="37.140625" customWidth="1"/>
    <col min="11018" max="11018" width="10.28515625" customWidth="1"/>
    <col min="11019" max="11019" width="19.42578125" customWidth="1"/>
    <col min="11020" max="11020" width="10.42578125" customWidth="1"/>
    <col min="11021" max="11021" width="2.140625" bestFit="1" customWidth="1"/>
    <col min="11022" max="11022" width="9.85546875" customWidth="1"/>
    <col min="11023" max="11023" width="9.5703125" customWidth="1"/>
    <col min="11024" max="11024" width="10.5703125" customWidth="1"/>
    <col min="11025" max="11025" width="21.140625" customWidth="1"/>
    <col min="11026" max="11026" width="7.7109375" customWidth="1"/>
    <col min="11271" max="11271" width="3.5703125" bestFit="1" customWidth="1"/>
    <col min="11272" max="11272" width="9" bestFit="1" customWidth="1"/>
    <col min="11273" max="11273" width="37.140625" customWidth="1"/>
    <col min="11274" max="11274" width="10.28515625" customWidth="1"/>
    <col min="11275" max="11275" width="19.42578125" customWidth="1"/>
    <col min="11276" max="11276" width="10.42578125" customWidth="1"/>
    <col min="11277" max="11277" width="2.140625" bestFit="1" customWidth="1"/>
    <col min="11278" max="11278" width="9.85546875" customWidth="1"/>
    <col min="11279" max="11279" width="9.5703125" customWidth="1"/>
    <col min="11280" max="11280" width="10.5703125" customWidth="1"/>
    <col min="11281" max="11281" width="21.140625" customWidth="1"/>
    <col min="11282" max="11282" width="7.7109375" customWidth="1"/>
    <col min="11527" max="11527" width="3.5703125" bestFit="1" customWidth="1"/>
    <col min="11528" max="11528" width="9" bestFit="1" customWidth="1"/>
    <col min="11529" max="11529" width="37.140625" customWidth="1"/>
    <col min="11530" max="11530" width="10.28515625" customWidth="1"/>
    <col min="11531" max="11531" width="19.42578125" customWidth="1"/>
    <col min="11532" max="11532" width="10.42578125" customWidth="1"/>
    <col min="11533" max="11533" width="2.140625" bestFit="1" customWidth="1"/>
    <col min="11534" max="11534" width="9.85546875" customWidth="1"/>
    <col min="11535" max="11535" width="9.5703125" customWidth="1"/>
    <col min="11536" max="11536" width="10.5703125" customWidth="1"/>
    <col min="11537" max="11537" width="21.140625" customWidth="1"/>
    <col min="11538" max="11538" width="7.7109375" customWidth="1"/>
    <col min="11783" max="11783" width="3.5703125" bestFit="1" customWidth="1"/>
    <col min="11784" max="11784" width="9" bestFit="1" customWidth="1"/>
    <col min="11785" max="11785" width="37.140625" customWidth="1"/>
    <col min="11786" max="11786" width="10.28515625" customWidth="1"/>
    <col min="11787" max="11787" width="19.42578125" customWidth="1"/>
    <col min="11788" max="11788" width="10.42578125" customWidth="1"/>
    <col min="11789" max="11789" width="2.140625" bestFit="1" customWidth="1"/>
    <col min="11790" max="11790" width="9.85546875" customWidth="1"/>
    <col min="11791" max="11791" width="9.5703125" customWidth="1"/>
    <col min="11792" max="11792" width="10.5703125" customWidth="1"/>
    <col min="11793" max="11793" width="21.140625" customWidth="1"/>
    <col min="11794" max="11794" width="7.7109375" customWidth="1"/>
    <col min="12039" max="12039" width="3.5703125" bestFit="1" customWidth="1"/>
    <col min="12040" max="12040" width="9" bestFit="1" customWidth="1"/>
    <col min="12041" max="12041" width="37.140625" customWidth="1"/>
    <col min="12042" max="12042" width="10.28515625" customWidth="1"/>
    <col min="12043" max="12043" width="19.42578125" customWidth="1"/>
    <col min="12044" max="12044" width="10.42578125" customWidth="1"/>
    <col min="12045" max="12045" width="2.140625" bestFit="1" customWidth="1"/>
    <col min="12046" max="12046" width="9.85546875" customWidth="1"/>
    <col min="12047" max="12047" width="9.5703125" customWidth="1"/>
    <col min="12048" max="12048" width="10.5703125" customWidth="1"/>
    <col min="12049" max="12049" width="21.140625" customWidth="1"/>
    <col min="12050" max="12050" width="7.7109375" customWidth="1"/>
    <col min="12295" max="12295" width="3.5703125" bestFit="1" customWidth="1"/>
    <col min="12296" max="12296" width="9" bestFit="1" customWidth="1"/>
    <col min="12297" max="12297" width="37.140625" customWidth="1"/>
    <col min="12298" max="12298" width="10.28515625" customWidth="1"/>
    <col min="12299" max="12299" width="19.42578125" customWidth="1"/>
    <col min="12300" max="12300" width="10.42578125" customWidth="1"/>
    <col min="12301" max="12301" width="2.140625" bestFit="1" customWidth="1"/>
    <col min="12302" max="12302" width="9.85546875" customWidth="1"/>
    <col min="12303" max="12303" width="9.5703125" customWidth="1"/>
    <col min="12304" max="12304" width="10.5703125" customWidth="1"/>
    <col min="12305" max="12305" width="21.140625" customWidth="1"/>
    <col min="12306" max="12306" width="7.7109375" customWidth="1"/>
    <col min="12551" max="12551" width="3.5703125" bestFit="1" customWidth="1"/>
    <col min="12552" max="12552" width="9" bestFit="1" customWidth="1"/>
    <col min="12553" max="12553" width="37.140625" customWidth="1"/>
    <col min="12554" max="12554" width="10.28515625" customWidth="1"/>
    <col min="12555" max="12555" width="19.42578125" customWidth="1"/>
    <col min="12556" max="12556" width="10.42578125" customWidth="1"/>
    <col min="12557" max="12557" width="2.140625" bestFit="1" customWidth="1"/>
    <col min="12558" max="12558" width="9.85546875" customWidth="1"/>
    <col min="12559" max="12559" width="9.5703125" customWidth="1"/>
    <col min="12560" max="12560" width="10.5703125" customWidth="1"/>
    <col min="12561" max="12561" width="21.140625" customWidth="1"/>
    <col min="12562" max="12562" width="7.7109375" customWidth="1"/>
    <col min="12807" max="12807" width="3.5703125" bestFit="1" customWidth="1"/>
    <col min="12808" max="12808" width="9" bestFit="1" customWidth="1"/>
    <col min="12809" max="12809" width="37.140625" customWidth="1"/>
    <col min="12810" max="12810" width="10.28515625" customWidth="1"/>
    <col min="12811" max="12811" width="19.42578125" customWidth="1"/>
    <col min="12812" max="12812" width="10.42578125" customWidth="1"/>
    <col min="12813" max="12813" width="2.140625" bestFit="1" customWidth="1"/>
    <col min="12814" max="12814" width="9.85546875" customWidth="1"/>
    <col min="12815" max="12815" width="9.5703125" customWidth="1"/>
    <col min="12816" max="12816" width="10.5703125" customWidth="1"/>
    <col min="12817" max="12817" width="21.140625" customWidth="1"/>
    <col min="12818" max="12818" width="7.7109375" customWidth="1"/>
    <col min="13063" max="13063" width="3.5703125" bestFit="1" customWidth="1"/>
    <col min="13064" max="13064" width="9" bestFit="1" customWidth="1"/>
    <col min="13065" max="13065" width="37.140625" customWidth="1"/>
    <col min="13066" max="13066" width="10.28515625" customWidth="1"/>
    <col min="13067" max="13067" width="19.42578125" customWidth="1"/>
    <col min="13068" max="13068" width="10.42578125" customWidth="1"/>
    <col min="13069" max="13069" width="2.140625" bestFit="1" customWidth="1"/>
    <col min="13070" max="13070" width="9.85546875" customWidth="1"/>
    <col min="13071" max="13071" width="9.5703125" customWidth="1"/>
    <col min="13072" max="13072" width="10.5703125" customWidth="1"/>
    <col min="13073" max="13073" width="21.140625" customWidth="1"/>
    <col min="13074" max="13074" width="7.7109375" customWidth="1"/>
    <col min="13319" max="13319" width="3.5703125" bestFit="1" customWidth="1"/>
    <col min="13320" max="13320" width="9" bestFit="1" customWidth="1"/>
    <col min="13321" max="13321" width="37.140625" customWidth="1"/>
    <col min="13322" max="13322" width="10.28515625" customWidth="1"/>
    <col min="13323" max="13323" width="19.42578125" customWidth="1"/>
    <col min="13324" max="13324" width="10.42578125" customWidth="1"/>
    <col min="13325" max="13325" width="2.140625" bestFit="1" customWidth="1"/>
    <col min="13326" max="13326" width="9.85546875" customWidth="1"/>
    <col min="13327" max="13327" width="9.5703125" customWidth="1"/>
    <col min="13328" max="13328" width="10.5703125" customWidth="1"/>
    <col min="13329" max="13329" width="21.140625" customWidth="1"/>
    <col min="13330" max="13330" width="7.7109375" customWidth="1"/>
    <col min="13575" max="13575" width="3.5703125" bestFit="1" customWidth="1"/>
    <col min="13576" max="13576" width="9" bestFit="1" customWidth="1"/>
    <col min="13577" max="13577" width="37.140625" customWidth="1"/>
    <col min="13578" max="13578" width="10.28515625" customWidth="1"/>
    <col min="13579" max="13579" width="19.42578125" customWidth="1"/>
    <col min="13580" max="13580" width="10.42578125" customWidth="1"/>
    <col min="13581" max="13581" width="2.140625" bestFit="1" customWidth="1"/>
    <col min="13582" max="13582" width="9.85546875" customWidth="1"/>
    <col min="13583" max="13583" width="9.5703125" customWidth="1"/>
    <col min="13584" max="13584" width="10.5703125" customWidth="1"/>
    <col min="13585" max="13585" width="21.140625" customWidth="1"/>
    <col min="13586" max="13586" width="7.7109375" customWidth="1"/>
    <col min="13831" max="13831" width="3.5703125" bestFit="1" customWidth="1"/>
    <col min="13832" max="13832" width="9" bestFit="1" customWidth="1"/>
    <col min="13833" max="13833" width="37.140625" customWidth="1"/>
    <col min="13834" max="13834" width="10.28515625" customWidth="1"/>
    <col min="13835" max="13835" width="19.42578125" customWidth="1"/>
    <col min="13836" max="13836" width="10.42578125" customWidth="1"/>
    <col min="13837" max="13837" width="2.140625" bestFit="1" customWidth="1"/>
    <col min="13838" max="13838" width="9.85546875" customWidth="1"/>
    <col min="13839" max="13839" width="9.5703125" customWidth="1"/>
    <col min="13840" max="13840" width="10.5703125" customWidth="1"/>
    <col min="13841" max="13841" width="21.140625" customWidth="1"/>
    <col min="13842" max="13842" width="7.7109375" customWidth="1"/>
    <col min="14087" max="14087" width="3.5703125" bestFit="1" customWidth="1"/>
    <col min="14088" max="14088" width="9" bestFit="1" customWidth="1"/>
    <col min="14089" max="14089" width="37.140625" customWidth="1"/>
    <col min="14090" max="14090" width="10.28515625" customWidth="1"/>
    <col min="14091" max="14091" width="19.42578125" customWidth="1"/>
    <col min="14092" max="14092" width="10.42578125" customWidth="1"/>
    <col min="14093" max="14093" width="2.140625" bestFit="1" customWidth="1"/>
    <col min="14094" max="14094" width="9.85546875" customWidth="1"/>
    <col min="14095" max="14095" width="9.5703125" customWidth="1"/>
    <col min="14096" max="14096" width="10.5703125" customWidth="1"/>
    <col min="14097" max="14097" width="21.140625" customWidth="1"/>
    <col min="14098" max="14098" width="7.7109375" customWidth="1"/>
    <col min="14343" max="14343" width="3.5703125" bestFit="1" customWidth="1"/>
    <col min="14344" max="14344" width="9" bestFit="1" customWidth="1"/>
    <col min="14345" max="14345" width="37.140625" customWidth="1"/>
    <col min="14346" max="14346" width="10.28515625" customWidth="1"/>
    <col min="14347" max="14347" width="19.42578125" customWidth="1"/>
    <col min="14348" max="14348" width="10.42578125" customWidth="1"/>
    <col min="14349" max="14349" width="2.140625" bestFit="1" customWidth="1"/>
    <col min="14350" max="14350" width="9.85546875" customWidth="1"/>
    <col min="14351" max="14351" width="9.5703125" customWidth="1"/>
    <col min="14352" max="14352" width="10.5703125" customWidth="1"/>
    <col min="14353" max="14353" width="21.140625" customWidth="1"/>
    <col min="14354" max="14354" width="7.7109375" customWidth="1"/>
    <col min="14599" max="14599" width="3.5703125" bestFit="1" customWidth="1"/>
    <col min="14600" max="14600" width="9" bestFit="1" customWidth="1"/>
    <col min="14601" max="14601" width="37.140625" customWidth="1"/>
    <col min="14602" max="14602" width="10.28515625" customWidth="1"/>
    <col min="14603" max="14603" width="19.42578125" customWidth="1"/>
    <col min="14604" max="14604" width="10.42578125" customWidth="1"/>
    <col min="14605" max="14605" width="2.140625" bestFit="1" customWidth="1"/>
    <col min="14606" max="14606" width="9.85546875" customWidth="1"/>
    <col min="14607" max="14607" width="9.5703125" customWidth="1"/>
    <col min="14608" max="14608" width="10.5703125" customWidth="1"/>
    <col min="14609" max="14609" width="21.140625" customWidth="1"/>
    <col min="14610" max="14610" width="7.7109375" customWidth="1"/>
    <col min="14855" max="14855" width="3.5703125" bestFit="1" customWidth="1"/>
    <col min="14856" max="14856" width="9" bestFit="1" customWidth="1"/>
    <col min="14857" max="14857" width="37.140625" customWidth="1"/>
    <col min="14858" max="14858" width="10.28515625" customWidth="1"/>
    <col min="14859" max="14859" width="19.42578125" customWidth="1"/>
    <col min="14860" max="14860" width="10.42578125" customWidth="1"/>
    <col min="14861" max="14861" width="2.140625" bestFit="1" customWidth="1"/>
    <col min="14862" max="14862" width="9.85546875" customWidth="1"/>
    <col min="14863" max="14863" width="9.5703125" customWidth="1"/>
    <col min="14864" max="14864" width="10.5703125" customWidth="1"/>
    <col min="14865" max="14865" width="21.140625" customWidth="1"/>
    <col min="14866" max="14866" width="7.7109375" customWidth="1"/>
    <col min="15111" max="15111" width="3.5703125" bestFit="1" customWidth="1"/>
    <col min="15112" max="15112" width="9" bestFit="1" customWidth="1"/>
    <col min="15113" max="15113" width="37.140625" customWidth="1"/>
    <col min="15114" max="15114" width="10.28515625" customWidth="1"/>
    <col min="15115" max="15115" width="19.42578125" customWidth="1"/>
    <col min="15116" max="15116" width="10.42578125" customWidth="1"/>
    <col min="15117" max="15117" width="2.140625" bestFit="1" customWidth="1"/>
    <col min="15118" max="15118" width="9.85546875" customWidth="1"/>
    <col min="15119" max="15119" width="9.5703125" customWidth="1"/>
    <col min="15120" max="15120" width="10.5703125" customWidth="1"/>
    <col min="15121" max="15121" width="21.140625" customWidth="1"/>
    <col min="15122" max="15122" width="7.7109375" customWidth="1"/>
    <col min="15367" max="15367" width="3.5703125" bestFit="1" customWidth="1"/>
    <col min="15368" max="15368" width="9" bestFit="1" customWidth="1"/>
    <col min="15369" max="15369" width="37.140625" customWidth="1"/>
    <col min="15370" max="15370" width="10.28515625" customWidth="1"/>
    <col min="15371" max="15371" width="19.42578125" customWidth="1"/>
    <col min="15372" max="15372" width="10.42578125" customWidth="1"/>
    <col min="15373" max="15373" width="2.140625" bestFit="1" customWidth="1"/>
    <col min="15374" max="15374" width="9.85546875" customWidth="1"/>
    <col min="15375" max="15375" width="9.5703125" customWidth="1"/>
    <col min="15376" max="15376" width="10.5703125" customWidth="1"/>
    <col min="15377" max="15377" width="21.140625" customWidth="1"/>
    <col min="15378" max="15378" width="7.7109375" customWidth="1"/>
    <col min="15623" max="15623" width="3.5703125" bestFit="1" customWidth="1"/>
    <col min="15624" max="15624" width="9" bestFit="1" customWidth="1"/>
    <col min="15625" max="15625" width="37.140625" customWidth="1"/>
    <col min="15626" max="15626" width="10.28515625" customWidth="1"/>
    <col min="15627" max="15627" width="19.42578125" customWidth="1"/>
    <col min="15628" max="15628" width="10.42578125" customWidth="1"/>
    <col min="15629" max="15629" width="2.140625" bestFit="1" customWidth="1"/>
    <col min="15630" max="15630" width="9.85546875" customWidth="1"/>
    <col min="15631" max="15631" width="9.5703125" customWidth="1"/>
    <col min="15632" max="15632" width="10.5703125" customWidth="1"/>
    <col min="15633" max="15633" width="21.140625" customWidth="1"/>
    <col min="15634" max="15634" width="7.7109375" customWidth="1"/>
    <col min="15879" max="15879" width="3.5703125" bestFit="1" customWidth="1"/>
    <col min="15880" max="15880" width="9" bestFit="1" customWidth="1"/>
    <col min="15881" max="15881" width="37.140625" customWidth="1"/>
    <col min="15882" max="15882" width="10.28515625" customWidth="1"/>
    <col min="15883" max="15883" width="19.42578125" customWidth="1"/>
    <col min="15884" max="15884" width="10.42578125" customWidth="1"/>
    <col min="15885" max="15885" width="2.140625" bestFit="1" customWidth="1"/>
    <col min="15886" max="15886" width="9.85546875" customWidth="1"/>
    <col min="15887" max="15887" width="9.5703125" customWidth="1"/>
    <col min="15888" max="15888" width="10.5703125" customWidth="1"/>
    <col min="15889" max="15889" width="21.140625" customWidth="1"/>
    <col min="15890" max="15890" width="7.7109375" customWidth="1"/>
    <col min="16135" max="16135" width="3.5703125" bestFit="1" customWidth="1"/>
    <col min="16136" max="16136" width="9" bestFit="1" customWidth="1"/>
    <col min="16137" max="16137" width="37.140625" customWidth="1"/>
    <col min="16138" max="16138" width="10.28515625" customWidth="1"/>
    <col min="16139" max="16139" width="19.42578125" customWidth="1"/>
    <col min="16140" max="16140" width="10.42578125" customWidth="1"/>
    <col min="16141" max="16141" width="2.140625" bestFit="1" customWidth="1"/>
    <col min="16142" max="16142" width="9.85546875" customWidth="1"/>
    <col min="16143" max="16143" width="9.5703125" customWidth="1"/>
    <col min="16144" max="16144" width="10.5703125" customWidth="1"/>
    <col min="16145" max="16145" width="21.140625" customWidth="1"/>
    <col min="16146" max="16146" width="7.7109375" customWidth="1"/>
  </cols>
  <sheetData>
    <row r="1" spans="1:21" ht="15.75" thickBot="1" x14ac:dyDescent="0.3"/>
    <row r="2" spans="1:21" s="2" customFormat="1" ht="38.25" customHeight="1" thickBot="1" x14ac:dyDescent="0.3">
      <c r="A2" s="75"/>
      <c r="B2" s="76"/>
      <c r="C2" s="76"/>
      <c r="D2" s="77"/>
      <c r="E2" s="78"/>
      <c r="F2" s="87" t="s">
        <v>24</v>
      </c>
      <c r="G2" s="88"/>
      <c r="H2" s="88"/>
      <c r="I2" s="88"/>
      <c r="J2" s="88"/>
      <c r="K2" s="88"/>
      <c r="L2" s="88"/>
      <c r="M2" s="89"/>
      <c r="N2" s="45"/>
      <c r="O2" s="47" t="s">
        <v>0</v>
      </c>
      <c r="P2" s="34"/>
      <c r="Q2" s="26"/>
    </row>
    <row r="3" spans="1:21" s="2" customFormat="1" ht="25.5" customHeight="1" thickBot="1" x14ac:dyDescent="0.3">
      <c r="A3" s="79"/>
      <c r="B3" s="80"/>
      <c r="C3" s="80"/>
      <c r="D3" s="81"/>
      <c r="E3" s="82"/>
      <c r="F3" s="13" t="s">
        <v>1</v>
      </c>
      <c r="G3" s="14"/>
      <c r="H3" s="14"/>
      <c r="I3" s="14"/>
      <c r="J3" s="15"/>
      <c r="K3" s="90"/>
      <c r="L3" s="91"/>
      <c r="M3" s="91"/>
      <c r="N3" s="91"/>
      <c r="O3" s="91"/>
      <c r="P3" s="91"/>
      <c r="Q3" s="92"/>
    </row>
    <row r="4" spans="1:21" s="2" customFormat="1" ht="27.75" customHeight="1" thickBot="1" x14ac:dyDescent="0.3">
      <c r="A4" s="79"/>
      <c r="B4" s="80"/>
      <c r="C4" s="80"/>
      <c r="D4" s="81"/>
      <c r="E4" s="82"/>
      <c r="F4" s="93" t="s">
        <v>23</v>
      </c>
      <c r="G4" s="94"/>
      <c r="H4" s="94"/>
      <c r="I4" s="94"/>
      <c r="J4" s="95"/>
      <c r="K4" s="96"/>
      <c r="L4" s="97"/>
      <c r="M4" s="97"/>
      <c r="N4" s="97"/>
      <c r="O4" s="97"/>
      <c r="P4" s="97"/>
      <c r="Q4" s="98"/>
    </row>
    <row r="5" spans="1:21" s="2" customFormat="1" ht="22.5" customHeight="1" thickBot="1" x14ac:dyDescent="0.3">
      <c r="A5" s="83"/>
      <c r="B5" s="84"/>
      <c r="C5" s="84"/>
      <c r="D5" s="85"/>
      <c r="E5" s="86"/>
      <c r="F5" s="99" t="s">
        <v>2</v>
      </c>
      <c r="G5" s="100"/>
      <c r="H5" s="100"/>
      <c r="I5" s="100"/>
      <c r="J5" s="101"/>
      <c r="K5" s="102" t="s">
        <v>18</v>
      </c>
      <c r="L5" s="103"/>
      <c r="M5" s="104"/>
      <c r="N5" s="33"/>
      <c r="O5" s="105" t="s">
        <v>3</v>
      </c>
      <c r="P5" s="35"/>
      <c r="Q5" s="139">
        <v>1</v>
      </c>
    </row>
    <row r="6" spans="1:21" s="2" customFormat="1" ht="18" thickBot="1" x14ac:dyDescent="0.3">
      <c r="A6" s="107" t="s">
        <v>4</v>
      </c>
      <c r="B6" s="108"/>
      <c r="C6" s="108"/>
      <c r="D6" s="109"/>
      <c r="E6" s="7">
        <f>+COUNT(D9:D65204)</f>
        <v>12</v>
      </c>
      <c r="F6" s="72">
        <f ca="1">+TODAY()</f>
        <v>44019</v>
      </c>
      <c r="G6" s="73"/>
      <c r="H6" s="73"/>
      <c r="I6" s="73"/>
      <c r="J6" s="74"/>
      <c r="K6" s="5"/>
      <c r="L6" s="32"/>
      <c r="M6" s="6"/>
      <c r="N6" s="32"/>
      <c r="O6" s="106"/>
      <c r="P6" s="46"/>
      <c r="Q6" s="140"/>
    </row>
    <row r="7" spans="1:21" s="2" customFormat="1" ht="9" customHeight="1" thickBot="1" x14ac:dyDescent="0.25">
      <c r="A7" s="3"/>
      <c r="B7" s="4"/>
      <c r="C7" s="4"/>
      <c r="D7" s="4"/>
      <c r="E7" s="8"/>
      <c r="F7" s="9"/>
      <c r="G7" s="10"/>
      <c r="H7" s="10"/>
      <c r="I7" s="10"/>
      <c r="J7" s="10"/>
      <c r="K7" s="11"/>
      <c r="L7" s="11"/>
      <c r="M7" s="12"/>
      <c r="N7" s="12"/>
      <c r="O7" s="4"/>
      <c r="P7" s="4"/>
      <c r="Q7" s="27"/>
    </row>
    <row r="8" spans="1:21" ht="54" customHeight="1" thickBot="1" x14ac:dyDescent="0.3">
      <c r="A8" s="130" t="s">
        <v>5</v>
      </c>
      <c r="B8" s="131" t="s">
        <v>9</v>
      </c>
      <c r="C8" s="131" t="s">
        <v>10</v>
      </c>
      <c r="D8" s="132" t="s">
        <v>6</v>
      </c>
      <c r="E8" s="133" t="s">
        <v>7</v>
      </c>
      <c r="F8" s="134" t="s">
        <v>11</v>
      </c>
      <c r="G8" s="134" t="s">
        <v>12</v>
      </c>
      <c r="H8" s="134" t="s">
        <v>13</v>
      </c>
      <c r="I8" s="134" t="s">
        <v>14</v>
      </c>
      <c r="J8" s="134" t="s">
        <v>15</v>
      </c>
      <c r="K8" s="135" t="s">
        <v>8</v>
      </c>
      <c r="L8" s="129" t="s">
        <v>46</v>
      </c>
      <c r="M8" s="129" t="s">
        <v>25</v>
      </c>
      <c r="N8" s="129" t="s">
        <v>43</v>
      </c>
      <c r="O8" s="129" t="s">
        <v>26</v>
      </c>
      <c r="P8" s="129" t="s">
        <v>44</v>
      </c>
      <c r="Q8" s="136" t="s">
        <v>27</v>
      </c>
      <c r="R8" s="137" t="s">
        <v>19</v>
      </c>
      <c r="S8" s="138" t="s">
        <v>20</v>
      </c>
      <c r="T8" s="138" t="s">
        <v>22</v>
      </c>
      <c r="U8" s="138" t="s">
        <v>21</v>
      </c>
    </row>
    <row r="9" spans="1:21" ht="30" customHeight="1" x14ac:dyDescent="0.25">
      <c r="A9" s="20">
        <v>1</v>
      </c>
      <c r="B9" s="19">
        <v>3102</v>
      </c>
      <c r="C9" s="49" t="s">
        <v>17</v>
      </c>
      <c r="D9" s="29">
        <v>30000000223</v>
      </c>
      <c r="E9" s="30" t="s">
        <v>28</v>
      </c>
      <c r="F9" s="50">
        <v>0</v>
      </c>
      <c r="G9" s="50">
        <v>25</v>
      </c>
      <c r="H9" s="50">
        <f>F9+G9</f>
        <v>25</v>
      </c>
      <c r="I9" s="50">
        <f>H9/25</f>
        <v>1</v>
      </c>
      <c r="J9" s="51" t="s">
        <v>16</v>
      </c>
      <c r="K9" s="52" t="s">
        <v>38</v>
      </c>
      <c r="L9" s="125"/>
      <c r="M9" s="126"/>
      <c r="N9" s="126"/>
      <c r="O9" s="127"/>
      <c r="P9" s="128"/>
      <c r="Q9" s="112"/>
      <c r="R9" s="53">
        <f t="shared" ref="R9:R22" si="0">M9+O9</f>
        <v>0</v>
      </c>
      <c r="S9" s="54">
        <f t="shared" ref="S9:S20" si="1">+N9+P9</f>
        <v>0</v>
      </c>
      <c r="T9" s="54">
        <f>+U9/25</f>
        <v>-1</v>
      </c>
      <c r="U9" s="54">
        <f>+S9-H9</f>
        <v>-25</v>
      </c>
    </row>
    <row r="10" spans="1:21" ht="30" customHeight="1" x14ac:dyDescent="0.25">
      <c r="A10" s="21">
        <v>2</v>
      </c>
      <c r="B10" s="19">
        <v>3102</v>
      </c>
      <c r="C10" s="49" t="s">
        <v>17</v>
      </c>
      <c r="D10" s="55">
        <v>30000000223</v>
      </c>
      <c r="E10" s="17" t="s">
        <v>28</v>
      </c>
      <c r="F10" s="22">
        <v>125</v>
      </c>
      <c r="G10" s="22">
        <v>0</v>
      </c>
      <c r="H10" s="22">
        <f t="shared" ref="H10:H20" si="2">F10+G10</f>
        <v>125</v>
      </c>
      <c r="I10" s="22">
        <f t="shared" ref="I10:I20" si="3">H10/25</f>
        <v>5</v>
      </c>
      <c r="J10" s="16" t="s">
        <v>16</v>
      </c>
      <c r="K10" s="24" t="s">
        <v>39</v>
      </c>
      <c r="L10" s="69"/>
      <c r="M10" s="36"/>
      <c r="N10" s="36"/>
      <c r="O10" s="37"/>
      <c r="P10" s="31"/>
      <c r="Q10" s="113"/>
      <c r="R10" s="38">
        <f t="shared" si="0"/>
        <v>0</v>
      </c>
      <c r="S10" s="39">
        <f t="shared" si="1"/>
        <v>0</v>
      </c>
      <c r="T10" s="39">
        <f t="shared" ref="T10:T21" si="4">+U10/25</f>
        <v>-5</v>
      </c>
      <c r="U10" s="39">
        <f>+S10-H10</f>
        <v>-125</v>
      </c>
    </row>
    <row r="11" spans="1:21" ht="30" customHeight="1" x14ac:dyDescent="0.25">
      <c r="A11" s="20">
        <v>3</v>
      </c>
      <c r="B11" s="19">
        <v>3102</v>
      </c>
      <c r="C11" s="49" t="s">
        <v>17</v>
      </c>
      <c r="D11" s="55">
        <v>30000001006</v>
      </c>
      <c r="E11" s="17" t="s">
        <v>29</v>
      </c>
      <c r="F11" s="22">
        <v>25</v>
      </c>
      <c r="G11" s="22">
        <v>0</v>
      </c>
      <c r="H11" s="22">
        <f t="shared" si="2"/>
        <v>25</v>
      </c>
      <c r="I11" s="22">
        <f t="shared" si="3"/>
        <v>1</v>
      </c>
      <c r="J11" s="16" t="s">
        <v>16</v>
      </c>
      <c r="K11" s="24" t="s">
        <v>40</v>
      </c>
      <c r="L11" s="69"/>
      <c r="M11" s="36"/>
      <c r="N11" s="36"/>
      <c r="O11" s="37"/>
      <c r="P11" s="48"/>
      <c r="Q11" s="113"/>
      <c r="R11" s="38">
        <f t="shared" si="0"/>
        <v>0</v>
      </c>
      <c r="S11" s="39">
        <f t="shared" si="1"/>
        <v>0</v>
      </c>
      <c r="T11" s="39">
        <f t="shared" si="4"/>
        <v>-1</v>
      </c>
      <c r="U11" s="39">
        <f>+S11-H11</f>
        <v>-25</v>
      </c>
    </row>
    <row r="12" spans="1:21" ht="30" customHeight="1" x14ac:dyDescent="0.25">
      <c r="A12" s="21">
        <v>4</v>
      </c>
      <c r="B12" s="19">
        <v>3102</v>
      </c>
      <c r="C12" s="49" t="s">
        <v>17</v>
      </c>
      <c r="D12" s="55">
        <v>30000001009</v>
      </c>
      <c r="E12" s="17" t="s">
        <v>30</v>
      </c>
      <c r="F12" s="22">
        <v>0</v>
      </c>
      <c r="G12" s="22">
        <v>175</v>
      </c>
      <c r="H12" s="22">
        <f t="shared" si="2"/>
        <v>175</v>
      </c>
      <c r="I12" s="22">
        <f t="shared" si="3"/>
        <v>7</v>
      </c>
      <c r="J12" s="16" t="s">
        <v>16</v>
      </c>
      <c r="K12" s="24" t="s">
        <v>41</v>
      </c>
      <c r="L12" s="71"/>
      <c r="M12" s="36"/>
      <c r="N12" s="36"/>
      <c r="O12" s="37"/>
      <c r="P12" s="31"/>
      <c r="Q12" s="114"/>
      <c r="R12" s="38">
        <f t="shared" si="0"/>
        <v>0</v>
      </c>
      <c r="S12" s="39">
        <f t="shared" si="1"/>
        <v>0</v>
      </c>
      <c r="T12" s="39">
        <f t="shared" si="4"/>
        <v>-7</v>
      </c>
      <c r="U12" s="39">
        <f>+S12-H12</f>
        <v>-175</v>
      </c>
    </row>
    <row r="13" spans="1:21" ht="30" customHeight="1" x14ac:dyDescent="0.25">
      <c r="A13" s="20">
        <v>5</v>
      </c>
      <c r="B13" s="19">
        <v>3102</v>
      </c>
      <c r="C13" s="49" t="s">
        <v>17</v>
      </c>
      <c r="D13" s="55">
        <v>30000001009</v>
      </c>
      <c r="E13" s="18" t="s">
        <v>30</v>
      </c>
      <c r="F13" s="22">
        <v>50</v>
      </c>
      <c r="G13" s="22">
        <v>0</v>
      </c>
      <c r="H13" s="22">
        <f t="shared" si="2"/>
        <v>50</v>
      </c>
      <c r="I13" s="22">
        <f t="shared" si="3"/>
        <v>2</v>
      </c>
      <c r="J13" s="16" t="s">
        <v>16</v>
      </c>
      <c r="K13" s="24" t="s">
        <v>42</v>
      </c>
      <c r="L13" s="69"/>
      <c r="M13" s="36"/>
      <c r="N13" s="36"/>
      <c r="O13" s="37"/>
      <c r="P13" s="31"/>
      <c r="Q13" s="115"/>
      <c r="R13" s="38">
        <f t="shared" si="0"/>
        <v>0</v>
      </c>
      <c r="S13" s="39">
        <f t="shared" si="1"/>
        <v>0</v>
      </c>
      <c r="T13" s="39">
        <f t="shared" si="4"/>
        <v>-2</v>
      </c>
      <c r="U13" s="39">
        <f>+S13-H13</f>
        <v>-50</v>
      </c>
    </row>
    <row r="14" spans="1:21" ht="30" customHeight="1" x14ac:dyDescent="0.25">
      <c r="A14" s="21">
        <v>6</v>
      </c>
      <c r="B14" s="19">
        <v>3102</v>
      </c>
      <c r="C14" s="49" t="s">
        <v>17</v>
      </c>
      <c r="D14" s="55">
        <v>30000001016</v>
      </c>
      <c r="E14" s="17" t="s">
        <v>31</v>
      </c>
      <c r="F14" s="22">
        <v>0</v>
      </c>
      <c r="G14" s="44">
        <v>1.22</v>
      </c>
      <c r="H14" s="44">
        <f t="shared" si="2"/>
        <v>1.22</v>
      </c>
      <c r="I14" s="22">
        <f t="shared" si="3"/>
        <v>4.8799999999999996E-2</v>
      </c>
      <c r="J14" s="16" t="s">
        <v>16</v>
      </c>
      <c r="K14" s="24"/>
      <c r="L14" s="69"/>
      <c r="M14" s="36"/>
      <c r="N14" s="36"/>
      <c r="O14" s="37"/>
      <c r="P14" s="31"/>
      <c r="Q14" s="113"/>
      <c r="R14" s="38">
        <f t="shared" si="0"/>
        <v>0</v>
      </c>
      <c r="S14" s="39">
        <f t="shared" si="1"/>
        <v>0</v>
      </c>
      <c r="T14" s="39">
        <f t="shared" si="4"/>
        <v>-4.8799999999999996E-2</v>
      </c>
      <c r="U14" s="39">
        <f>+S14-H14</f>
        <v>-1.22</v>
      </c>
    </row>
    <row r="15" spans="1:21" ht="30" customHeight="1" x14ac:dyDescent="0.25">
      <c r="A15" s="20">
        <v>7</v>
      </c>
      <c r="B15" s="19">
        <v>3102</v>
      </c>
      <c r="C15" s="49" t="s">
        <v>17</v>
      </c>
      <c r="D15" s="55">
        <v>30000002045</v>
      </c>
      <c r="E15" s="17" t="s">
        <v>32</v>
      </c>
      <c r="F15" s="22">
        <v>350</v>
      </c>
      <c r="G15" s="22">
        <v>0</v>
      </c>
      <c r="H15" s="22">
        <f t="shared" si="2"/>
        <v>350</v>
      </c>
      <c r="I15" s="22">
        <f t="shared" si="3"/>
        <v>14</v>
      </c>
      <c r="J15" s="16" t="s">
        <v>16</v>
      </c>
      <c r="K15" s="24"/>
      <c r="L15" s="68"/>
      <c r="M15" s="36"/>
      <c r="N15" s="36"/>
      <c r="O15" s="37"/>
      <c r="P15" s="31"/>
      <c r="Q15" s="116"/>
      <c r="R15" s="38">
        <f t="shared" si="0"/>
        <v>0</v>
      </c>
      <c r="S15" s="39">
        <f t="shared" si="1"/>
        <v>0</v>
      </c>
      <c r="T15" s="39">
        <f t="shared" si="4"/>
        <v>-14</v>
      </c>
      <c r="U15" s="39">
        <f>+S15-H15</f>
        <v>-350</v>
      </c>
    </row>
    <row r="16" spans="1:21" ht="30" customHeight="1" x14ac:dyDescent="0.25">
      <c r="A16" s="21">
        <v>8</v>
      </c>
      <c r="B16" s="19">
        <v>3102</v>
      </c>
      <c r="C16" s="49" t="s">
        <v>17</v>
      </c>
      <c r="D16" s="55">
        <v>30000009112</v>
      </c>
      <c r="E16" s="17" t="s">
        <v>33</v>
      </c>
      <c r="F16" s="22">
        <v>25</v>
      </c>
      <c r="G16" s="22">
        <v>19</v>
      </c>
      <c r="H16" s="22">
        <f t="shared" si="2"/>
        <v>44</v>
      </c>
      <c r="I16" s="22">
        <f t="shared" si="3"/>
        <v>1.76</v>
      </c>
      <c r="J16" s="16" t="s">
        <v>16</v>
      </c>
      <c r="K16" s="24"/>
      <c r="L16" s="69"/>
      <c r="M16" s="36"/>
      <c r="N16" s="36"/>
      <c r="O16" s="37"/>
      <c r="P16" s="31"/>
      <c r="Q16" s="117"/>
      <c r="R16" s="38">
        <f t="shared" si="0"/>
        <v>0</v>
      </c>
      <c r="S16" s="39">
        <f>+N16+P16</f>
        <v>0</v>
      </c>
      <c r="T16" s="39">
        <f>+U16/25</f>
        <v>-1.76</v>
      </c>
      <c r="U16" s="39">
        <f>+S16-H16</f>
        <v>-44</v>
      </c>
    </row>
    <row r="17" spans="1:22" ht="30" customHeight="1" x14ac:dyDescent="0.25">
      <c r="A17" s="20">
        <v>9</v>
      </c>
      <c r="B17" s="19">
        <v>3102</v>
      </c>
      <c r="C17" s="49" t="s">
        <v>17</v>
      </c>
      <c r="D17" s="55">
        <v>30000009210</v>
      </c>
      <c r="E17" s="17" t="s">
        <v>34</v>
      </c>
      <c r="F17" s="22">
        <v>102000</v>
      </c>
      <c r="G17" s="22">
        <v>0</v>
      </c>
      <c r="H17" s="22">
        <f t="shared" si="2"/>
        <v>102000</v>
      </c>
      <c r="I17" s="22">
        <f t="shared" si="3"/>
        <v>4080</v>
      </c>
      <c r="J17" s="16" t="s">
        <v>16</v>
      </c>
      <c r="K17" s="24"/>
      <c r="L17" s="69"/>
      <c r="M17" s="36"/>
      <c r="N17" s="36"/>
      <c r="O17" s="37"/>
      <c r="P17" s="31"/>
      <c r="Q17" s="113"/>
      <c r="R17" s="38">
        <f t="shared" si="0"/>
        <v>0</v>
      </c>
      <c r="S17" s="39">
        <f t="shared" si="1"/>
        <v>0</v>
      </c>
      <c r="T17" s="39">
        <f t="shared" si="4"/>
        <v>-4080</v>
      </c>
      <c r="U17" s="39">
        <f>+S17-H17</f>
        <v>-102000</v>
      </c>
    </row>
    <row r="18" spans="1:22" ht="30" customHeight="1" x14ac:dyDescent="0.25">
      <c r="A18" s="21">
        <v>10</v>
      </c>
      <c r="B18" s="19">
        <v>3102</v>
      </c>
      <c r="C18" s="49" t="s">
        <v>17</v>
      </c>
      <c r="D18" s="55">
        <v>30000009220</v>
      </c>
      <c r="E18" s="17" t="s">
        <v>35</v>
      </c>
      <c r="F18" s="22">
        <v>0</v>
      </c>
      <c r="G18" s="22">
        <v>50</v>
      </c>
      <c r="H18" s="22">
        <f t="shared" si="2"/>
        <v>50</v>
      </c>
      <c r="I18" s="22">
        <f t="shared" si="3"/>
        <v>2</v>
      </c>
      <c r="J18" s="16" t="s">
        <v>16</v>
      </c>
      <c r="K18" s="24"/>
      <c r="L18" s="70"/>
      <c r="M18" s="36"/>
      <c r="N18" s="36"/>
      <c r="O18" s="37"/>
      <c r="P18" s="31"/>
      <c r="Q18" s="113"/>
      <c r="R18" s="38">
        <f t="shared" si="0"/>
        <v>0</v>
      </c>
      <c r="S18" s="39">
        <f t="shared" si="1"/>
        <v>0</v>
      </c>
      <c r="T18" s="39">
        <f t="shared" si="4"/>
        <v>-2</v>
      </c>
      <c r="U18" s="39">
        <f>+S18-H18</f>
        <v>-50</v>
      </c>
    </row>
    <row r="19" spans="1:22" ht="30" customHeight="1" x14ac:dyDescent="0.25">
      <c r="A19" s="20">
        <v>11</v>
      </c>
      <c r="B19" s="19">
        <v>3102</v>
      </c>
      <c r="C19" s="49" t="s">
        <v>17</v>
      </c>
      <c r="D19" s="55">
        <v>30000009221</v>
      </c>
      <c r="E19" s="17" t="s">
        <v>36</v>
      </c>
      <c r="F19" s="22">
        <v>0</v>
      </c>
      <c r="G19" s="22">
        <v>25</v>
      </c>
      <c r="H19" s="22">
        <f t="shared" si="2"/>
        <v>25</v>
      </c>
      <c r="I19" s="22">
        <f t="shared" si="3"/>
        <v>1</v>
      </c>
      <c r="J19" s="16" t="s">
        <v>16</v>
      </c>
      <c r="K19" s="24"/>
      <c r="L19" s="70"/>
      <c r="M19" s="36"/>
      <c r="N19" s="36"/>
      <c r="O19" s="37"/>
      <c r="P19" s="31"/>
      <c r="Q19" s="113"/>
      <c r="R19" s="38">
        <f t="shared" si="0"/>
        <v>0</v>
      </c>
      <c r="S19" s="39">
        <f t="shared" si="1"/>
        <v>0</v>
      </c>
      <c r="T19" s="39">
        <f t="shared" si="4"/>
        <v>-1</v>
      </c>
      <c r="U19" s="39">
        <f>+S19-H19</f>
        <v>-25</v>
      </c>
    </row>
    <row r="20" spans="1:22" ht="30" customHeight="1" x14ac:dyDescent="0.25">
      <c r="A20" s="21">
        <v>12</v>
      </c>
      <c r="B20" s="19">
        <v>3102</v>
      </c>
      <c r="C20" s="49" t="s">
        <v>17</v>
      </c>
      <c r="D20" s="55">
        <v>30000009240</v>
      </c>
      <c r="E20" s="17" t="s">
        <v>37</v>
      </c>
      <c r="F20" s="22">
        <v>0</v>
      </c>
      <c r="G20" s="22">
        <v>700</v>
      </c>
      <c r="H20" s="22">
        <f t="shared" si="2"/>
        <v>700</v>
      </c>
      <c r="I20" s="22">
        <f t="shared" si="3"/>
        <v>28</v>
      </c>
      <c r="J20" s="16" t="s">
        <v>16</v>
      </c>
      <c r="K20" s="24"/>
      <c r="L20" s="68"/>
      <c r="M20" s="36"/>
      <c r="N20" s="36"/>
      <c r="O20" s="37"/>
      <c r="P20" s="31"/>
      <c r="Q20" s="114"/>
      <c r="R20" s="38">
        <f t="shared" si="0"/>
        <v>0</v>
      </c>
      <c r="S20" s="39">
        <f t="shared" si="1"/>
        <v>0</v>
      </c>
      <c r="T20" s="39">
        <f t="shared" si="4"/>
        <v>-28</v>
      </c>
      <c r="U20" s="39">
        <f>+S20-H20</f>
        <v>-700</v>
      </c>
    </row>
    <row r="21" spans="1:22" ht="30" customHeight="1" thickBot="1" x14ac:dyDescent="0.3">
      <c r="A21" s="21">
        <v>13</v>
      </c>
      <c r="B21" s="19">
        <v>3102</v>
      </c>
      <c r="C21" s="23" t="s">
        <v>17</v>
      </c>
      <c r="D21" s="56"/>
      <c r="E21" s="59" t="s">
        <v>45</v>
      </c>
      <c r="F21" s="60"/>
      <c r="G21" s="61"/>
      <c r="H21" s="61"/>
      <c r="I21" s="61"/>
      <c r="J21" s="62" t="s">
        <v>16</v>
      </c>
      <c r="K21" s="62"/>
      <c r="L21" s="119"/>
      <c r="M21" s="66"/>
      <c r="N21" s="66"/>
      <c r="O21" s="120"/>
      <c r="P21" s="121"/>
      <c r="Q21" s="118"/>
      <c r="R21" s="63">
        <f t="shared" si="0"/>
        <v>0</v>
      </c>
      <c r="S21" s="64">
        <f t="shared" ref="S21" si="5">+R21*25</f>
        <v>0</v>
      </c>
      <c r="T21" s="64">
        <f t="shared" si="4"/>
        <v>0</v>
      </c>
      <c r="U21" s="64">
        <f>+S21-I21</f>
        <v>0</v>
      </c>
      <c r="V21" s="40"/>
    </row>
    <row r="22" spans="1:22" ht="15.75" x14ac:dyDescent="0.25">
      <c r="F22" s="28">
        <f>SUM(F9:F20)</f>
        <v>102575</v>
      </c>
      <c r="G22" s="58">
        <f>SUM(G9:G20)</f>
        <v>995.22</v>
      </c>
      <c r="H22" s="28">
        <f>SUM(H9:H20)</f>
        <v>103570.22</v>
      </c>
      <c r="I22" s="28">
        <f>SUM(I9:I20)</f>
        <v>4142.8087999999998</v>
      </c>
      <c r="L22" s="122">
        <f>SUM(L9:L21)</f>
        <v>0</v>
      </c>
      <c r="M22" s="123"/>
      <c r="N22" s="36">
        <f>SUM(N9:N21)</f>
        <v>0</v>
      </c>
      <c r="O22" s="124">
        <f>SUM(O9:O20)</f>
        <v>0</v>
      </c>
      <c r="P22" s="124">
        <f>SUM(P9:P21)</f>
        <v>0</v>
      </c>
      <c r="Q22" s="67"/>
      <c r="R22" s="41">
        <f t="shared" si="0"/>
        <v>0</v>
      </c>
      <c r="S22" s="42">
        <f t="shared" ref="S22" si="6">+R22*25</f>
        <v>0</v>
      </c>
      <c r="T22" s="40">
        <f>SUM(T9:T20)</f>
        <v>-4142.8087999999998</v>
      </c>
      <c r="U22" s="43">
        <f>SUM(U9:U21)</f>
        <v>-103570.22</v>
      </c>
    </row>
    <row r="23" spans="1:22" ht="45" customHeight="1" x14ac:dyDescent="0.25">
      <c r="R23" s="111"/>
      <c r="S23" s="111"/>
      <c r="T23" s="111"/>
      <c r="U23" s="57"/>
    </row>
    <row r="24" spans="1:22" x14ac:dyDescent="0.25">
      <c r="P24" s="40"/>
      <c r="Q24" s="65"/>
      <c r="R24" s="110"/>
      <c r="S24" s="110"/>
      <c r="T24" s="110"/>
      <c r="U24" s="43"/>
    </row>
  </sheetData>
  <mergeCells count="13">
    <mergeCell ref="R24:T24"/>
    <mergeCell ref="R23:T23"/>
    <mergeCell ref="F6:J6"/>
    <mergeCell ref="A2:E5"/>
    <mergeCell ref="F2:M2"/>
    <mergeCell ref="K3:Q3"/>
    <mergeCell ref="F4:J4"/>
    <mergeCell ref="K4:Q4"/>
    <mergeCell ref="F5:J5"/>
    <mergeCell ref="K5:M5"/>
    <mergeCell ref="O5:O6"/>
    <mergeCell ref="Q5:Q6"/>
    <mergeCell ref="A6:D6"/>
  </mergeCells>
  <conditionalFormatting sqref="T9:U20">
    <cfRule type="cellIs" dxfId="5" priority="17" operator="lessThan">
      <formula>0</formula>
    </cfRule>
    <cfRule type="cellIs" dxfId="4" priority="18" operator="greaterThan">
      <formula>0</formula>
    </cfRule>
  </conditionalFormatting>
  <conditionalFormatting sqref="T21:U21">
    <cfRule type="cellIs" dxfId="3" priority="9" operator="lessThan">
      <formula>0</formula>
    </cfRule>
    <cfRule type="cellIs" dxfId="2" priority="10" operator="greaterThan">
      <formula>0</formula>
    </cfRule>
  </conditionalFormatting>
  <printOptions verticalCentered="1"/>
  <pageMargins left="0.23622047244094491" right="0.23622047244094491" top="0.74803149606299213" bottom="0.74803149606299213" header="0.31496062992125984" footer="0.31496062992125984"/>
  <pageSetup paperSize="9" scale="43" orientation="portrait" r:id="rId1"/>
  <headerFooter>
    <oddFooter>&amp;L&amp;P&amp;R]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Carvajal</dc:creator>
  <cp:lastModifiedBy>Laura Carvajal</cp:lastModifiedBy>
  <cp:lastPrinted>2019-11-29T15:14:16Z</cp:lastPrinted>
  <dcterms:created xsi:type="dcterms:W3CDTF">2019-11-28T17:35:45Z</dcterms:created>
  <dcterms:modified xsi:type="dcterms:W3CDTF">2020-07-07T13:12:25Z</dcterms:modified>
</cp:coreProperties>
</file>